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TODO 2023\V SEM.DES.INST.2023 ENJAMBRE\DOCUMENTOS - FOTOS\"/>
    </mc:Choice>
  </mc:AlternateContent>
  <bookViews>
    <workbookView xWindow="-120" yWindow="-120" windowWidth="15480" windowHeight="8205" activeTab="1"/>
  </bookViews>
  <sheets>
    <sheet name="Institución" sheetId="58" r:id="rId1"/>
    <sheet name="AUTOEVALUACION 2021 GESTION DIR" sheetId="1" r:id="rId2"/>
    <sheet name="Directiva" sheetId="2" r:id="rId3"/>
    <sheet name="Academica" sheetId="4" r:id="rId4"/>
    <sheet name="Admon" sheetId="6" r:id="rId5"/>
    <sheet name="Comunidad" sheetId="5" r:id="rId6"/>
  </sheets>
  <calcPr calcId="152511"/>
</workbook>
</file>

<file path=xl/calcChain.xml><?xml version="1.0" encoding="utf-8"?>
<calcChain xmlns="http://schemas.openxmlformats.org/spreadsheetml/2006/main">
  <c r="U82" i="1" l="1"/>
  <c r="U81" i="1"/>
  <c r="U80" i="1"/>
  <c r="U79" i="1"/>
  <c r="R7" i="1"/>
  <c r="S7" i="1"/>
  <c r="T7" i="1"/>
  <c r="U7" i="1"/>
  <c r="R8" i="1"/>
  <c r="S8" i="1"/>
  <c r="T8" i="1"/>
  <c r="U8" i="1"/>
  <c r="R9" i="1"/>
  <c r="S9" i="1"/>
  <c r="T9" i="1"/>
  <c r="U9" i="1"/>
  <c r="R10" i="1"/>
  <c r="S10" i="1"/>
  <c r="T10" i="1"/>
  <c r="P4" i="2" s="1"/>
  <c r="U10" i="1"/>
  <c r="R12" i="1"/>
  <c r="S12" i="1"/>
  <c r="T12" i="1"/>
  <c r="U12" i="1"/>
  <c r="R13" i="1"/>
  <c r="S13" i="1"/>
  <c r="T13" i="1"/>
  <c r="U13" i="1"/>
  <c r="R14" i="1"/>
  <c r="S14" i="1"/>
  <c r="T14" i="1"/>
  <c r="U14" i="1"/>
  <c r="R15" i="1"/>
  <c r="F5" i="2" s="1"/>
  <c r="S15" i="1"/>
  <c r="T15" i="1"/>
  <c r="P5" i="2" s="1"/>
  <c r="U15" i="1"/>
  <c r="R18" i="1"/>
  <c r="S18" i="1"/>
  <c r="T18" i="1"/>
  <c r="U18" i="1"/>
  <c r="R19" i="1"/>
  <c r="S19" i="1"/>
  <c r="T19" i="1"/>
  <c r="U19" i="1"/>
  <c r="R20" i="1"/>
  <c r="S20" i="1"/>
  <c r="T20" i="1"/>
  <c r="U20" i="1"/>
  <c r="R21" i="1"/>
  <c r="F6" i="2" s="1"/>
  <c r="S21" i="1"/>
  <c r="T21" i="1"/>
  <c r="U21" i="1"/>
  <c r="R6" i="2" s="1"/>
  <c r="R27" i="1"/>
  <c r="S27" i="1"/>
  <c r="T27" i="1"/>
  <c r="U27" i="1"/>
  <c r="R28" i="1"/>
  <c r="S28" i="1"/>
  <c r="T28" i="1"/>
  <c r="U28" i="1"/>
  <c r="R29" i="1"/>
  <c r="S29" i="1"/>
  <c r="T29" i="1"/>
  <c r="U29" i="1"/>
  <c r="R30" i="1"/>
  <c r="F7" i="2" s="1"/>
  <c r="S30" i="1"/>
  <c r="K7" i="2" s="1"/>
  <c r="T30" i="1"/>
  <c r="U30" i="1"/>
  <c r="R32" i="1"/>
  <c r="S32" i="1"/>
  <c r="T32" i="1"/>
  <c r="U32" i="1"/>
  <c r="R33" i="1"/>
  <c r="S33" i="1"/>
  <c r="T33" i="1"/>
  <c r="U33" i="1"/>
  <c r="R34" i="1"/>
  <c r="S34" i="1"/>
  <c r="T34" i="1"/>
  <c r="U34" i="1"/>
  <c r="R35" i="1"/>
  <c r="F8" i="2" s="1"/>
  <c r="S35" i="1"/>
  <c r="T35" i="1"/>
  <c r="U35" i="1"/>
  <c r="U8" i="2" s="1"/>
  <c r="R42" i="1"/>
  <c r="S42" i="1"/>
  <c r="T42" i="1"/>
  <c r="U42" i="1"/>
  <c r="R43" i="1"/>
  <c r="S43" i="1"/>
  <c r="T43" i="1"/>
  <c r="U43" i="1"/>
  <c r="R44" i="1"/>
  <c r="S44" i="1"/>
  <c r="T44" i="1"/>
  <c r="U44" i="1"/>
  <c r="R45" i="1"/>
  <c r="S45" i="1"/>
  <c r="I9" i="2" s="1"/>
  <c r="T45" i="1"/>
  <c r="U45" i="1"/>
  <c r="U9" i="2" s="1"/>
  <c r="R49" i="1"/>
  <c r="S49" i="1"/>
  <c r="T49" i="1"/>
  <c r="U49" i="1"/>
  <c r="R50" i="1"/>
  <c r="S50" i="1"/>
  <c r="T50" i="1"/>
  <c r="U50" i="1"/>
  <c r="R51" i="1"/>
  <c r="S51" i="1"/>
  <c r="T51" i="1"/>
  <c r="U51" i="1"/>
  <c r="R52" i="1"/>
  <c r="S52" i="1"/>
  <c r="T52" i="1"/>
  <c r="P4" i="4" s="1"/>
  <c r="U52" i="1"/>
  <c r="R55" i="1"/>
  <c r="S55" i="1"/>
  <c r="T55" i="1"/>
  <c r="U55" i="1"/>
  <c r="R56" i="1"/>
  <c r="S56" i="1"/>
  <c r="T56" i="1"/>
  <c r="U56" i="1"/>
  <c r="R57" i="1"/>
  <c r="S57" i="1"/>
  <c r="T57" i="1"/>
  <c r="U57" i="1"/>
  <c r="R58" i="1"/>
  <c r="S58" i="1"/>
  <c r="T58" i="1"/>
  <c r="P5" i="4" s="1"/>
  <c r="U58" i="1"/>
  <c r="R61" i="1"/>
  <c r="S61" i="1"/>
  <c r="T61" i="1"/>
  <c r="U61" i="1"/>
  <c r="R62" i="1"/>
  <c r="S62" i="1"/>
  <c r="T62" i="1"/>
  <c r="U62" i="1"/>
  <c r="R63" i="1"/>
  <c r="S63" i="1"/>
  <c r="T63" i="1"/>
  <c r="U63" i="1"/>
  <c r="R64" i="1"/>
  <c r="S64" i="1"/>
  <c r="T64" i="1"/>
  <c r="U64" i="1"/>
  <c r="R67" i="1"/>
  <c r="S67" i="1"/>
  <c r="T67" i="1"/>
  <c r="U67" i="1"/>
  <c r="R68" i="1"/>
  <c r="S68" i="1"/>
  <c r="T68" i="1"/>
  <c r="U68" i="1"/>
  <c r="R69" i="1"/>
  <c r="S69" i="1"/>
  <c r="T69" i="1"/>
  <c r="U69" i="1"/>
  <c r="R70" i="1"/>
  <c r="F7" i="4" s="1"/>
  <c r="S70" i="1"/>
  <c r="T70" i="1"/>
  <c r="U70" i="1"/>
  <c r="R75" i="1"/>
  <c r="S75" i="1"/>
  <c r="T75" i="1"/>
  <c r="U75" i="1"/>
  <c r="R76" i="1"/>
  <c r="S76" i="1"/>
  <c r="T76" i="1"/>
  <c r="U76" i="1"/>
  <c r="R77" i="1"/>
  <c r="S77" i="1"/>
  <c r="T77" i="1"/>
  <c r="U77" i="1"/>
  <c r="R79" i="1"/>
  <c r="S79" i="1"/>
  <c r="T79" i="1"/>
  <c r="R80" i="1"/>
  <c r="S80" i="1"/>
  <c r="T80" i="1"/>
  <c r="R81" i="1"/>
  <c r="S81" i="1"/>
  <c r="J5" i="6" s="1"/>
  <c r="T81" i="1"/>
  <c r="R82" i="1"/>
  <c r="S82" i="1"/>
  <c r="T82" i="1"/>
  <c r="R87" i="1"/>
  <c r="S87" i="1"/>
  <c r="T87" i="1"/>
  <c r="U87" i="1"/>
  <c r="R88" i="1"/>
  <c r="S88" i="1"/>
  <c r="T88" i="1"/>
  <c r="U88" i="1"/>
  <c r="R89" i="1"/>
  <c r="S89" i="1"/>
  <c r="T89" i="1"/>
  <c r="U89" i="1"/>
  <c r="R90" i="1"/>
  <c r="S90" i="1"/>
  <c r="T90" i="1"/>
  <c r="U90" i="1"/>
  <c r="R91" i="1"/>
  <c r="S91" i="1"/>
  <c r="T91" i="1"/>
  <c r="U91" i="1"/>
  <c r="R92" i="1"/>
  <c r="S92" i="1"/>
  <c r="T92" i="1"/>
  <c r="U92" i="1"/>
  <c r="R93" i="1"/>
  <c r="F7" i="6" s="1"/>
  <c r="S93" i="1"/>
  <c r="T93" i="1"/>
  <c r="U93" i="1"/>
  <c r="R101" i="1"/>
  <c r="S101" i="1"/>
  <c r="T101" i="1"/>
  <c r="U101" i="1"/>
  <c r="R102" i="1"/>
  <c r="S102" i="1"/>
  <c r="T102" i="1"/>
  <c r="U102" i="1"/>
  <c r="R103" i="1"/>
  <c r="S103" i="1"/>
  <c r="T103" i="1"/>
  <c r="U103" i="1"/>
  <c r="R104" i="1"/>
  <c r="S104" i="1"/>
  <c r="T104" i="1"/>
  <c r="U104" i="1"/>
  <c r="U8" i="6" s="1"/>
  <c r="R108" i="1"/>
  <c r="S108" i="1"/>
  <c r="T108" i="1"/>
  <c r="U108" i="1"/>
  <c r="R109" i="1"/>
  <c r="S109" i="1"/>
  <c r="T109" i="1"/>
  <c r="U109" i="1"/>
  <c r="R110" i="1"/>
  <c r="S110" i="1"/>
  <c r="T110" i="1"/>
  <c r="U110" i="1"/>
  <c r="R111" i="1"/>
  <c r="F4" i="5" s="1"/>
  <c r="S111" i="1"/>
  <c r="T111" i="1"/>
  <c r="P4" i="5" s="1"/>
  <c r="U111" i="1"/>
  <c r="U4" i="5" s="1"/>
  <c r="R113" i="1"/>
  <c r="S113" i="1"/>
  <c r="T113" i="1"/>
  <c r="U113" i="1"/>
  <c r="R114" i="1"/>
  <c r="S114" i="1"/>
  <c r="T114" i="1"/>
  <c r="U114" i="1"/>
  <c r="R115" i="1"/>
  <c r="S115" i="1"/>
  <c r="T115" i="1"/>
  <c r="U115" i="1"/>
  <c r="R116" i="1"/>
  <c r="S116" i="1"/>
  <c r="T116" i="1"/>
  <c r="U116" i="1"/>
  <c r="U5" i="5" s="1"/>
  <c r="R118" i="1"/>
  <c r="S118" i="1"/>
  <c r="T118" i="1"/>
  <c r="U118" i="1"/>
  <c r="R119" i="1"/>
  <c r="S119" i="1"/>
  <c r="T119" i="1"/>
  <c r="U119" i="1"/>
  <c r="R120" i="1"/>
  <c r="S120" i="1"/>
  <c r="T120" i="1"/>
  <c r="U120" i="1"/>
  <c r="T6" i="5" s="1"/>
  <c r="R122" i="1"/>
  <c r="S122" i="1"/>
  <c r="T122" i="1"/>
  <c r="U122" i="1"/>
  <c r="R123" i="1"/>
  <c r="S123" i="1"/>
  <c r="T123" i="1"/>
  <c r="U123" i="1"/>
  <c r="R124" i="1"/>
  <c r="S124" i="1"/>
  <c r="T124" i="1"/>
  <c r="U124" i="1"/>
  <c r="R125" i="1"/>
  <c r="D7" i="5" s="1"/>
  <c r="S125" i="1"/>
  <c r="T125" i="1"/>
  <c r="H7" i="2"/>
  <c r="U4" i="4" l="1"/>
  <c r="U6" i="4"/>
  <c r="U5" i="4"/>
  <c r="P6" i="5"/>
  <c r="O4" i="5"/>
  <c r="M5" i="5"/>
  <c r="N7" i="6"/>
  <c r="P8" i="6"/>
  <c r="P7" i="4"/>
  <c r="U5" i="2"/>
  <c r="U4" i="2"/>
  <c r="C7" i="4"/>
  <c r="M4" i="2"/>
  <c r="D4" i="2"/>
  <c r="C7" i="5"/>
  <c r="K6" i="5"/>
  <c r="T4" i="6"/>
  <c r="F6" i="5"/>
  <c r="C6" i="6"/>
  <c r="P6" i="4"/>
  <c r="K7" i="5"/>
  <c r="P9" i="2"/>
  <c r="K7" i="6"/>
  <c r="O5" i="4"/>
  <c r="O9" i="2"/>
  <c r="O6" i="2"/>
  <c r="N7" i="2"/>
  <c r="M7" i="2"/>
  <c r="O7" i="2"/>
  <c r="S7" i="6"/>
  <c r="P7" i="2"/>
  <c r="N6" i="2"/>
  <c r="N5" i="2"/>
  <c r="O6" i="5"/>
  <c r="M6" i="5"/>
  <c r="N4" i="5"/>
  <c r="M4" i="5"/>
  <c r="M6" i="6"/>
  <c r="D7" i="4"/>
  <c r="C5" i="4"/>
  <c r="E9" i="2"/>
  <c r="E8" i="2"/>
  <c r="C8" i="2"/>
  <c r="P6" i="2"/>
  <c r="E7" i="4"/>
  <c r="M6" i="2"/>
  <c r="M5" i="6"/>
  <c r="E5" i="6"/>
  <c r="U7" i="2"/>
  <c r="U5" i="6"/>
  <c r="D8" i="2"/>
  <c r="R6" i="6"/>
  <c r="N7" i="4"/>
  <c r="E5" i="2"/>
  <c r="C6" i="5"/>
  <c r="T6" i="4"/>
  <c r="S8" i="2"/>
  <c r="E4" i="2"/>
  <c r="D7" i="6"/>
  <c r="F6" i="6"/>
  <c r="O5" i="6"/>
  <c r="D5" i="6"/>
  <c r="U6" i="2"/>
  <c r="D6" i="5"/>
  <c r="C7" i="6"/>
  <c r="R4" i="6"/>
  <c r="R5" i="4"/>
  <c r="S9" i="2"/>
  <c r="R8" i="2"/>
  <c r="C4" i="2"/>
  <c r="K5" i="6"/>
  <c r="O4" i="4"/>
  <c r="N8" i="2"/>
  <c r="C6" i="2"/>
  <c r="S4" i="2"/>
  <c r="R4" i="2"/>
  <c r="S4" i="6"/>
  <c r="O7" i="6"/>
  <c r="M7" i="6"/>
  <c r="P6" i="6"/>
  <c r="J6" i="6"/>
  <c r="E6" i="6"/>
  <c r="E4" i="6"/>
  <c r="I7" i="5"/>
  <c r="J6" i="5"/>
  <c r="I6" i="5"/>
  <c r="J4" i="5"/>
  <c r="K8" i="6"/>
  <c r="H8" i="6"/>
  <c r="I8" i="6"/>
  <c r="J7" i="6"/>
  <c r="R6" i="4"/>
  <c r="S4" i="4"/>
  <c r="F4" i="2"/>
  <c r="F5" i="5"/>
  <c r="I7" i="6"/>
  <c r="H7" i="6"/>
  <c r="F5" i="6"/>
  <c r="M4" i="4"/>
  <c r="C5" i="2"/>
  <c r="T4" i="2"/>
  <c r="F7" i="5"/>
  <c r="S6" i="5"/>
  <c r="R6" i="5"/>
  <c r="T4" i="5"/>
  <c r="R8" i="6"/>
  <c r="R7" i="6"/>
  <c r="D6" i="6"/>
  <c r="J4" i="6"/>
  <c r="J10" i="6" s="1"/>
  <c r="H6" i="5"/>
  <c r="U4" i="6"/>
  <c r="U10" i="6" s="1"/>
  <c r="U7" i="4"/>
  <c r="T8" i="2"/>
  <c r="C4" i="5"/>
  <c r="O8" i="2"/>
  <c r="S6" i="2"/>
  <c r="M7" i="5"/>
  <c r="N6" i="5"/>
  <c r="P7" i="6"/>
  <c r="P5" i="6"/>
  <c r="D4" i="6"/>
  <c r="C4" i="6"/>
  <c r="C6" i="4"/>
  <c r="D5" i="5"/>
  <c r="U6" i="5"/>
  <c r="U10" i="5" s="1"/>
  <c r="O7" i="5"/>
  <c r="N5" i="5"/>
  <c r="R4" i="5"/>
  <c r="T8" i="6"/>
  <c r="D5" i="4"/>
  <c r="C7" i="2"/>
  <c r="S4" i="5"/>
  <c r="H6" i="6"/>
  <c r="O5" i="5"/>
  <c r="O10" i="5" s="1"/>
  <c r="P5" i="5"/>
  <c r="P10" i="5" s="1"/>
  <c r="T7" i="6"/>
  <c r="U7" i="6"/>
  <c r="D4" i="4"/>
  <c r="D9" i="2"/>
  <c r="E6" i="2"/>
  <c r="D6" i="2"/>
  <c r="D5" i="2"/>
  <c r="R4" i="4"/>
  <c r="H5" i="6"/>
  <c r="T6" i="2"/>
  <c r="I4" i="5"/>
  <c r="I5" i="6"/>
  <c r="N4" i="6"/>
  <c r="O7" i="4"/>
  <c r="M7" i="4"/>
  <c r="N6" i="4"/>
  <c r="M5" i="4"/>
  <c r="N4" i="4"/>
  <c r="T4" i="4"/>
  <c r="T9" i="2"/>
  <c r="C5" i="5"/>
  <c r="C8" i="6"/>
  <c r="I6" i="6"/>
  <c r="I4" i="6"/>
  <c r="J6" i="4"/>
  <c r="M9" i="2"/>
  <c r="K6" i="6"/>
  <c r="U7" i="5"/>
  <c r="T7" i="5"/>
  <c r="E4" i="5"/>
  <c r="D7" i="2"/>
  <c r="E5" i="5"/>
  <c r="F8" i="6"/>
  <c r="N7" i="5"/>
  <c r="P7" i="5"/>
  <c r="T5" i="5"/>
  <c r="S5" i="5"/>
  <c r="R5" i="5"/>
  <c r="S8" i="6"/>
  <c r="E7" i="6"/>
  <c r="H4" i="6"/>
  <c r="F9" i="2"/>
  <c r="C9" i="2"/>
  <c r="M8" i="2"/>
  <c r="P8" i="2"/>
  <c r="T7" i="2"/>
  <c r="S7" i="2"/>
  <c r="R7" i="2"/>
  <c r="T5" i="6"/>
  <c r="R5" i="6"/>
  <c r="D4" i="5"/>
  <c r="O4" i="6"/>
  <c r="M4" i="6"/>
  <c r="O6" i="4"/>
  <c r="M6" i="4"/>
  <c r="C4" i="4"/>
  <c r="S7" i="5"/>
  <c r="E4" i="4"/>
  <c r="J7" i="5"/>
  <c r="J5" i="5"/>
  <c r="K5" i="5"/>
  <c r="H5" i="5"/>
  <c r="I5" i="5"/>
  <c r="O8" i="6"/>
  <c r="M8" i="6"/>
  <c r="N8" i="6"/>
  <c r="C5" i="6"/>
  <c r="P4" i="6"/>
  <c r="P10" i="6" s="1"/>
  <c r="F6" i="4"/>
  <c r="E6" i="4"/>
  <c r="D6" i="4"/>
  <c r="E5" i="4"/>
  <c r="F5" i="4"/>
  <c r="F4" i="4"/>
  <c r="R9" i="2"/>
  <c r="S5" i="2"/>
  <c r="T5" i="2"/>
  <c r="R5" i="2"/>
  <c r="O4" i="2"/>
  <c r="N4" i="2"/>
  <c r="S5" i="6"/>
  <c r="D8" i="6"/>
  <c r="E8" i="6"/>
  <c r="E7" i="2"/>
  <c r="R7" i="5"/>
  <c r="E6" i="5"/>
  <c r="H4" i="5"/>
  <c r="K4" i="5"/>
  <c r="J8" i="6"/>
  <c r="O6" i="6"/>
  <c r="N6" i="6"/>
  <c r="U6" i="6"/>
  <c r="T6" i="6"/>
  <c r="S6" i="6"/>
  <c r="N5" i="6"/>
  <c r="K4" i="6"/>
  <c r="T7" i="4"/>
  <c r="S7" i="4"/>
  <c r="R7" i="4"/>
  <c r="S6" i="4"/>
  <c r="T5" i="4"/>
  <c r="S5" i="4"/>
  <c r="O5" i="2"/>
  <c r="M5" i="2"/>
  <c r="H7" i="5"/>
  <c r="E7" i="5"/>
  <c r="F4" i="6"/>
  <c r="K7" i="4"/>
  <c r="H7" i="4"/>
  <c r="N9" i="2"/>
  <c r="N5" i="4"/>
  <c r="I7" i="4"/>
  <c r="J7" i="4"/>
  <c r="I6" i="4"/>
  <c r="K6" i="4"/>
  <c r="H6" i="4"/>
  <c r="I5" i="4"/>
  <c r="H5" i="4"/>
  <c r="J5" i="4"/>
  <c r="K5" i="4"/>
  <c r="J4" i="4"/>
  <c r="I4" i="4"/>
  <c r="K4" i="4"/>
  <c r="H4" i="4"/>
  <c r="K9" i="2"/>
  <c r="H9" i="2"/>
  <c r="J9" i="2"/>
  <c r="I8" i="2"/>
  <c r="K8" i="2"/>
  <c r="J8" i="2"/>
  <c r="H8" i="2"/>
  <c r="I7" i="2"/>
  <c r="J7" i="2"/>
  <c r="I6" i="2"/>
  <c r="K6" i="2"/>
  <c r="J6" i="2"/>
  <c r="H6" i="2"/>
  <c r="H5" i="2"/>
  <c r="J5" i="2"/>
  <c r="K5" i="2"/>
  <c r="I5" i="2"/>
  <c r="J4" i="2"/>
  <c r="I4" i="2"/>
  <c r="H4" i="2"/>
  <c r="K4" i="2"/>
  <c r="U10" i="2" l="1"/>
  <c r="T10" i="2"/>
  <c r="R10" i="2"/>
  <c r="S10" i="2"/>
  <c r="R10" i="5"/>
  <c r="S10" i="5"/>
  <c r="T10" i="5"/>
  <c r="S10" i="6"/>
  <c r="T10" i="6"/>
  <c r="R10" i="6"/>
  <c r="U10" i="4"/>
  <c r="R10" i="4"/>
  <c r="T10" i="4"/>
  <c r="S10" i="4"/>
  <c r="M10" i="5"/>
  <c r="N10" i="5"/>
  <c r="M10" i="6"/>
  <c r="N10" i="6"/>
  <c r="O10" i="6"/>
  <c r="P10" i="4"/>
  <c r="O10" i="4"/>
  <c r="M10" i="4"/>
  <c r="N10" i="4"/>
  <c r="P10" i="2"/>
  <c r="N10" i="2"/>
  <c r="O10" i="2"/>
  <c r="M10" i="2"/>
  <c r="C10" i="4"/>
  <c r="E10" i="6"/>
  <c r="F10" i="5"/>
  <c r="D10" i="6"/>
  <c r="K10" i="6"/>
  <c r="K10" i="5"/>
  <c r="E10" i="2"/>
  <c r="F10" i="6"/>
  <c r="H10" i="5"/>
  <c r="H10" i="6"/>
  <c r="I10" i="5"/>
  <c r="J10" i="5"/>
  <c r="I10" i="6"/>
  <c r="C10" i="2"/>
  <c r="D10" i="2"/>
  <c r="F10" i="2"/>
  <c r="C10" i="5"/>
  <c r="D10" i="4"/>
  <c r="H10" i="4"/>
  <c r="F10" i="4"/>
  <c r="C10" i="6"/>
  <c r="D10" i="5"/>
  <c r="I10" i="4"/>
  <c r="E10" i="5"/>
  <c r="E10" i="4"/>
  <c r="K10" i="4"/>
  <c r="J10" i="4"/>
  <c r="I10" i="2"/>
  <c r="H10" i="2"/>
  <c r="K10" i="2"/>
  <c r="J10" i="2"/>
</calcChain>
</file>

<file path=xl/sharedStrings.xml><?xml version="1.0" encoding="utf-8"?>
<sst xmlns="http://schemas.openxmlformats.org/spreadsheetml/2006/main" count="1087" uniqueCount="588">
  <si>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</si>
  <si>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</si>
  <si>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</si>
  <si>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</si>
  <si>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</si>
  <si>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</si>
  <si>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</si>
  <si>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</si>
  <si>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</si>
  <si>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</si>
  <si>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</si>
  <si>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</si>
  <si>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</si>
  <si>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</si>
  <si>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</si>
  <si>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</si>
  <si>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</si>
  <si>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</si>
  <si>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</si>
  <si>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</si>
  <si>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</si>
  <si>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</si>
  <si>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</si>
  <si>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</si>
  <si>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</si>
  <si>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</si>
  <si>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</si>
  <si>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</si>
  <si>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</si>
  <si>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</si>
  <si>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</si>
  <si>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</si>
  <si>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</si>
  <si>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</si>
  <si>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</si>
  <si>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</si>
  <si>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</si>
  <si>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</si>
  <si>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</si>
  <si>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</si>
  <si>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</si>
  <si>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</si>
  <si>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</si>
  <si>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</si>
  <si>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</si>
  <si>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</si>
  <si>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</si>
  <si>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</si>
  <si>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</si>
  <si>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</si>
  <si>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</si>
  <si>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</si>
  <si>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</si>
  <si>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</si>
  <si>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</si>
  <si>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</si>
  <si>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</si>
  <si>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</si>
  <si>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</si>
  <si>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</si>
  <si>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</si>
  <si>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</si>
  <si>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</si>
  <si>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</si>
  <si>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</si>
  <si>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</si>
  <si>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</si>
  <si>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</si>
  <si>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</si>
  <si>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</si>
  <si>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</si>
  <si>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</si>
  <si>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</si>
  <si>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</si>
  <si>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</si>
  <si>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</si>
  <si>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</si>
  <si>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</si>
  <si>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</si>
  <si>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</si>
  <si>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</si>
  <si>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</si>
  <si>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</si>
  <si>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</si>
  <si>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</si>
  <si>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</si>
  <si>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</si>
  <si>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</si>
  <si>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</si>
  <si>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</si>
  <si>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</si>
  <si>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</si>
  <si>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</si>
  <si>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</si>
  <si>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</si>
  <si>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</si>
  <si>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</si>
  <si>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</si>
  <si>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</si>
  <si>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</si>
  <si>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</si>
  <si>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</si>
  <si>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</si>
  <si>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</si>
  <si>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</si>
  <si>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</si>
  <si>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</si>
  <si>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</si>
  <si>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</si>
  <si>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</si>
  <si>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</si>
  <si>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</si>
  <si>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</si>
  <si>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</si>
  <si>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</si>
  <si>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</si>
  <si>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</si>
  <si>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</si>
  <si>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</si>
  <si>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</si>
  <si>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</si>
  <si>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</si>
  <si>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</si>
  <si>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</si>
  <si>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</si>
  <si>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</si>
  <si>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</si>
  <si>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</si>
  <si>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</si>
  <si>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</si>
  <si>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</si>
  <si>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</si>
  <si>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</si>
  <si>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</si>
  <si>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</si>
  <si>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</si>
  <si>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</si>
  <si>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</si>
  <si>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</si>
  <si>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</si>
  <si>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</si>
  <si>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</si>
  <si>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</si>
  <si>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</si>
  <si>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</si>
  <si>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</si>
  <si>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</si>
  <si>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</si>
  <si>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</si>
  <si>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</si>
  <si>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</si>
  <si>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</si>
  <si>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</si>
  <si>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</si>
  <si>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</si>
  <si>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</si>
  <si>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</si>
  <si>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</si>
  <si>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</si>
  <si>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</si>
  <si>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</si>
  <si>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</si>
  <si>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</si>
  <si>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</si>
  <si>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</si>
  <si>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</si>
  <si>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</si>
  <si>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</si>
  <si>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</si>
  <si>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</si>
  <si>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</si>
  <si>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</si>
  <si>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</si>
  <si>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</si>
  <si>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</si>
  <si>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</si>
  <si>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</si>
  <si>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</si>
  <si>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INSTITUTO Técnico NUESTRA SEÑORA DE Belén</t>
  </si>
  <si>
    <t>Cra. 5 1-30 el volante</t>
  </si>
  <si>
    <t>Salazar</t>
  </si>
  <si>
    <t>colbelensalazar@gmail.com</t>
  </si>
  <si>
    <t>Hna. Delia Vargaas Galeano</t>
  </si>
  <si>
    <t>Proceso de matricula oportuno que tiene en cuenta las necesidades de los estudiantes y los padre de familia.</t>
  </si>
  <si>
    <t>La institucion tiene un sistema de archivo que le permite obtener informacion de los estudiantes, asi como la expedicion de constancias y certificados.</t>
  </si>
  <si>
    <t>La institución realiza una programación coherente de las actividades que se llevan a cabo en cada uno de sus espacios fisicos.</t>
  </si>
  <si>
    <t>Manual de plan de compras, actas de consejo directivo, actas de entrega, contratos, cotizaciones, facturas, comprobantes de pag..</t>
  </si>
  <si>
    <t xml:space="preserve">La institución cuenta con un programa de mantenimiento y preventivo de los equipos y los recursos para el aprendizaje </t>
  </si>
  <si>
    <t>Tiene un plan para la adquisicion de los recursos para el aprendizaje que garantiza disponibilidad oportuna, en concordancia  con el direccionamiento estratégico y las necesidades de los docentes.</t>
  </si>
  <si>
    <t>Programa, evidencias fotográficas, cotizaciones, facturas</t>
  </si>
  <si>
    <t>Actas psicorientadora en el apoyo al estudiantado. Formatos de entrega del PAE.Registros fotográficos.Planillas preimpresas.</t>
  </si>
  <si>
    <t>La Institución revisa y evalua periódicamente diseñando estrategias de apoyo a los estudiantes que presentan bajo desempeño académico o dificultades de interacción, trabajo colaborativo por la comunidad educativa y apoyo de los entes gubernamentales, articulado con la SED.</t>
  </si>
  <si>
    <t>Planillas, formatos, actas de compromiso académico- convivencia ,disciplinario y actas de nivelación, registros fotográficos, encuestas, registros telefónicos. Reuniones virtuales por grados con padres de familia.Reuniones de escuela para padres de familia por la psicorientadora.</t>
  </si>
  <si>
    <t>Cuenta con estrategia organizada para la inducción del personal nuevo.</t>
  </si>
  <si>
    <t>El proceso de evaluación de directivos, personal administrativo y docentes , permite la implementación de acciones de mejoramiento y desarrollo profesional.</t>
  </si>
  <si>
    <t>placas, diplomas, menciones, refrigerio, medallas, trofeos, detalles.</t>
  </si>
  <si>
    <t>se cuenta con un programa de bienestar del personal vinculado que se cumple en su totalidad.</t>
  </si>
  <si>
    <t>Hojas de vida actualizadas, archivo.</t>
  </si>
  <si>
    <t>La institución revisa y evalúa continuamente la deficinión de los perfiles y su uso en los procesos de selección, solicitud e inducción del personal.</t>
  </si>
  <si>
    <t xml:space="preserve">libro de actas, charla de inducción, evidencias fotográficas del material institucional entregado. </t>
  </si>
  <si>
    <t>La institución tiene un programa de formación que responde a problemas identifciados y demandas específicas.</t>
  </si>
  <si>
    <t>Oficios, actas de talleres en jornadas pedagógicas del tutor PTA, agendas,reuión en sala meet del lenguaje de señas para aulas especiales. Capacitación educación en salud integral en la metodología de quiero vivir sano, capacitaciones para lideres de gestiones,capacitación gestión del cambio en tiempos de covid 19 por el SENA.</t>
  </si>
  <si>
    <t>Resoluciones, actas.</t>
  </si>
  <si>
    <t xml:space="preserve">La institución revisa permanentemente si el personal vinculado esta identificado con su filosofia,prinicipios, valores y objetivos. </t>
  </si>
  <si>
    <t>Registro de actividades extracurriculares, fotografias, videos, evaluación,encuestas.</t>
  </si>
  <si>
    <t>Plan de mejoramiento profesional y carpeta de evidencias, fotografias, evaluación de desempeño institucional decreto1278.</t>
  </si>
  <si>
    <t>Manual de convivencia, compromisos disciplinarios, oficios, actas de reuniones Comité de Convivencia , actas del cosejo directivo,</t>
  </si>
  <si>
    <t>Cuenta con estrategias claras para la mediación y solución de conflicto, realiza reajustes anualmente al manual de convivencia, de acuerdo a las necesidades institucionales.</t>
  </si>
  <si>
    <t>Celebraciones virtuales, fotografias y videos. Escuela de padres, mensajes por chat,comunicación telefónica, citación de acudientes en casos especiales. Acompañamiento continuo por los docentes.</t>
  </si>
  <si>
    <t>la institucion evalua periodicamente los procedimientos para la elaboración del presupuesto de manera que se logra coordinar las necesidades de las distintas sedes.</t>
  </si>
  <si>
    <t>plan de compras, presupuesto aprobado y actas de consejo directivo.PAC.</t>
  </si>
  <si>
    <t>Tiene todos sus soportes financieros, se elabora y se presenta dentro de los plazos establecidos por las normas.</t>
  </si>
  <si>
    <t>audiencias publicas, RUT, NIT, libros contables, TNS</t>
  </si>
  <si>
    <t>Hay seguimiento y evaluacion de los procesos de recaudo de ingresos y de realización de gastos</t>
  </si>
  <si>
    <t>libros contables</t>
  </si>
  <si>
    <t>la institución revisa y hace seguimiento a los resultados de los informes financieros y evalua los resultados,.</t>
  </si>
  <si>
    <t>actas , registros contables.publicación en cartelera</t>
  </si>
  <si>
    <t>Las sedes y los niveles de la institucion conocen las politicas de atención a la poblacion que experimenta barreras para el aprendizaje, con modelos pedagogicos flexibles para la inclusión y la atención.</t>
  </si>
  <si>
    <t>Informes de atención a los niños y padres de familia. Plan Individual de Apoyo P.I.A. - y el Plan Individual de Ajustes Razonables - PIAR-</t>
  </si>
  <si>
    <t>No aplica.</t>
  </si>
  <si>
    <t>No existen grupos étnicos en la región.</t>
  </si>
  <si>
    <t>La institución cuenta con mecanismos que le permiten conocer las necesidades y expectativas de los estudiantes, los cuales se identifican con la institución.</t>
  </si>
  <si>
    <t>Manual de Convivencia, encuestas, formatos.</t>
  </si>
  <si>
    <t>Existe interés por parte de la institución en la proyección personal y futuro de sus estudiantes; programa conocido por la comunidad educativa que lo apoya.</t>
  </si>
  <si>
    <t>La modalidad institucional, la articulacion con el SENA, las prácticas empresariales, el trabajo social, el proyecto de emprenderismo.</t>
  </si>
  <si>
    <t>La escuela de padres es coherente con el PEI, cuenta con el respaldo de la docente orientadora y el apoyo de entidades del municipio (comisaria de familia, infancia y adolescencia).</t>
  </si>
  <si>
    <t>Actas de reuniones, listado de padres de familia que asistieron en la virtualidad.</t>
  </si>
  <si>
    <t xml:space="preserve">Se cuenta con una estrategia de interacción con la comunidad que da sentido a las acciones que se planean conjuntamente  que apunta al mejoramiento de la calidad de vida. </t>
  </si>
  <si>
    <t>PEI. Actas de reuniones generales, proyectos transversales, asambleas de padres de familia. (Realizados en virtualidad).</t>
  </si>
  <si>
    <t xml:space="preserve">La institución permite que la comunidad use algunos de sus recusos físicos (sala de informatica y biblioteca). Que no se presentó en el año debido al trabajo virtual en casa.  </t>
  </si>
  <si>
    <t>Cuando se reliza, se lleva registro.</t>
  </si>
  <si>
    <t>Servicio social estudiantil valorado por la comunidad desarrollando una capacidad de integración.</t>
  </si>
  <si>
    <t>Realizado dentro del entorno familiar, con una programación ajustada a tiempos de pandemia.</t>
  </si>
  <si>
    <t>La participación de los estudiantes es continua, especialmente en las prácticas empresariales que se realizan a la comunidad.</t>
  </si>
  <si>
    <t>Oficios, cartas de aceptación, fotografias, videos (eventos socioculturales), acta de eleccion del personero, actas de consejo estudiantil. Actas izadas de bandera virtuales, participación feria empresarial virtual y día de la transversaalidad (virtual).</t>
  </si>
  <si>
    <t>Existen canales de comunicación claros y abiertos a los padres de familia hacia el conocimiento de sus derechos y deberes, están legítimamente conformados.</t>
  </si>
  <si>
    <t>Actas de asambleas generales y consejo de padres, realizados en forma virtual.</t>
  </si>
  <si>
    <t>Se tienen propuestas para estimular la participación de los padres de familia en concordancia con el PEI.</t>
  </si>
  <si>
    <t>PEI, registro de asistencia virtual a las participaciones programadas.</t>
  </si>
  <si>
    <t xml:space="preserve">Programa de prevención de riesgos físicos reconocidos por la comunidad educativa, orientados a la formación de la cultura del autocuidado y la prevención de dichos riesgos. </t>
  </si>
  <si>
    <t>Programa prevención riesgos físicos.</t>
  </si>
  <si>
    <t>Se han identificado los problemas que constituyen factores de riesgos para los estudiantes y se diseñan acciones de orientación y prevención, en acción conjunta con la psicoorientación.</t>
  </si>
  <si>
    <t>Oficios, encuestas, desarrollo del trabajo en la virtualidad.</t>
  </si>
  <si>
    <t>La institución cuenta con planes de evacuación, sistema de monitoreo y verifica el estado de la infraestuctura y alerta sobre posibles accidentes.</t>
  </si>
  <si>
    <t>Cámaras de video, celador, auxiliares de la policia nacional, carnetización de docentes. Que no se desarrolló a cabalidad por el trabajo en casa.</t>
  </si>
  <si>
    <t>fotografias, videos y encuesta de autoevaluación institucional realizada por los padres de familia.</t>
  </si>
  <si>
    <t xml:space="preserve">Documento P.E.I. </t>
  </si>
  <si>
    <t>Matricula, informes de la docente orientadora,  guías de trabajo  y seguimiento del trabajo en casa evidencias drive.</t>
  </si>
  <si>
    <t>Actas de reunion de docentes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</si>
  <si>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</si>
  <si>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PIAR</t>
  </si>
  <si>
    <t>Estrategica pedagogica coherente con la mision, vision y principios institucionales y aplicados de manera articulada.</t>
  </si>
  <si>
    <t>Curriculo de la institucion</t>
  </si>
  <si>
    <t>Institución sistematiza evaluaciones y resultados para elaborar sus planes y programas de trabajo.</t>
  </si>
  <si>
    <t>Diligenciamiento digital de formatos. (planillas, memorandos, actas, paz y salvo)</t>
  </si>
  <si>
    <t>Implementacion de un proceso de autoevaluación, con la participación de los estamentos de la comunidad educativa.</t>
  </si>
  <si>
    <t>Actas y formatos</t>
  </si>
  <si>
    <t>El consejo directivo se reune periodicamente de acuerdo con  cronograma establecido, hace seguimiento sistematico al plan de trabajo.</t>
  </si>
  <si>
    <t>Cronograma, agenda y actas</t>
  </si>
  <si>
    <t>Se reune periodicamente para garantizar proyecto pedagogico en relacion con las necesidades de la comunidad educativa. Falta seguimiento.</t>
  </si>
  <si>
    <t>Cronograma, agenda y libro de actas</t>
  </si>
  <si>
    <t>Cronograma, agenda institucional y libro de actas</t>
  </si>
  <si>
    <t>Actas, agenda, formatos de remisión comportamental,</t>
  </si>
  <si>
    <t>Se reune periodicamente y es reconocido como instancia representativa de todos los estudiantes</t>
  </si>
  <si>
    <t>La institución cuenta con un
personero elegido democráticamente que representa a todos los estudiantes, pero no llevo a cabo sus funciones, falta de compromiso y liderazgo, además de seguimiento desde el área y del director de grupo</t>
  </si>
  <si>
    <t>Actas. Agenda, Programa de gobierno.</t>
  </si>
  <si>
    <t>Asamblea conformadas con fines curriculares y extracurriculares, limitadas por la pandemia pero establecidas.</t>
  </si>
  <si>
    <t>Cronograma, agenda, libro de actas, planillas de asistencia y observador estudiantil.</t>
  </si>
  <si>
    <t>Reuniones periodicas, apoyo al plan de mejoramiento, sin seguimiento sistemático</t>
  </si>
  <si>
    <t>Actas de eleccion, actas de reunión</t>
  </si>
  <si>
    <t>Utiliza diferentes medios de comunicación para informar y actualizar a los estamentos de la comunidad educativa. Reconoce y garantiza el acceso a los medios de comunicación.</t>
  </si>
  <si>
    <t>Circulares, Memorandos, agenda, correo electrónico,whatsApp, medios radiales. Redes sociales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</si>
  <si>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</si>
  <si>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agenda de trabajo, fotografias, videos.</t>
  </si>
  <si>
    <t>Existen estimulos y reconocimientos a los docentes y estudiantes.</t>
  </si>
  <si>
    <t>Diplomas, mención de honor, medallas, trofeos, placas.</t>
  </si>
  <si>
    <t>La institución cuenta con una
política para identificar y divulgar las buenas prácticas
pedagógicas, administrativas y
culturales.</t>
  </si>
  <si>
    <t>Los estudiantes demuestran sentido de pertenencia y participan activamente en las actividades internas y externas.</t>
  </si>
  <si>
    <t>Fotografias, videos, actas, programacion, agendas, cronogramas.</t>
  </si>
  <si>
    <t xml:space="preserve">Casi todas las sedes poseen espacios fisicos para realizar labores academicas, administrativas y recreativas. limpias y ordenadas. </t>
  </si>
  <si>
    <t>Fotografias,planos.</t>
  </si>
  <si>
    <t>actas de induccion</t>
  </si>
  <si>
    <t>En todas las sedes de la institucion se observa el entusiasmo y motivacion al aprendizaje</t>
  </si>
  <si>
    <t>informes académicos de cada periodo. Matricula</t>
  </si>
  <si>
    <t>Se revisa periodicamente el manual en relacion con el clima instituconal y orienta los ajustes</t>
  </si>
  <si>
    <t>manual de convivencia, actas de adopcion, fotografias</t>
  </si>
  <si>
    <t>Se cuenta con una politica de actividades extracurriculares entre las que se encuentran: Banda de Marcha Juvenil e infantil, Grupo de Coro, Patinaje, Danzas, jornadas deportivas</t>
  </si>
  <si>
    <t>Fotografías, videos (Eventos artístico-culturales y deportivos) plataforma Drive</t>
  </si>
  <si>
    <t xml:space="preserve">Programa adecuado de promoción del bienestar del estudiante con necesidades prioritarias. Se cuenta con el apoyo de otras entidades </t>
  </si>
  <si>
    <t>Formatos (Planillas de registro: Transporte y alimentación)</t>
  </si>
  <si>
    <t>Uso del comité de convivencia para la solución de conflictos y cuenta con la participación de otros estamentos.</t>
  </si>
  <si>
    <t xml:space="preserve">Actas  y compromisos  </t>
  </si>
  <si>
    <t>Uso de mecanismos articulados (Internos y externos) Prevención de riesgos y manejo de casos difíciles.</t>
  </si>
  <si>
    <t>Fotografías, oficios a los entes territoriales y Municipalidad</t>
  </si>
  <si>
    <t>Libro de registro, formatos de citación, formato de compromiso,  registro de llamadas (Coordinación), Horario de atencion</t>
  </si>
  <si>
    <t>Intercambio fluido de información con autoridades educativas que facilita la resolución de problemas</t>
  </si>
  <si>
    <t>Reuniones, capacitaciones de directivasOficios (SED), apoyo por parte de la alcaldía municipal.</t>
  </si>
  <si>
    <t xml:space="preserve">Alianzas y acuerdos con diferentes entidades con participación de los diferentes estamentos. </t>
  </si>
  <si>
    <t>La institución revisa y evalua periódicamente la cobertura, calidad y oportunidad de los servicios complementarios que se prestó durante el tiempo la pandemia, la institución estuvo presente apoyando el programa del PAE y atención de psicorientación a los estuidantes por parte de la institución. ( EN TIEMPO DE PANDEMIA)</t>
  </si>
  <si>
    <t xml:space="preserve">La institución asegura los recursos para cumplir el programa de mantenimiento de la planta fisica. Se adecuo la institución para responder en tiempo de pandemia </t>
  </si>
  <si>
    <t xml:space="preserve">El programa de adecuación a la planta fisica se lleva a cabo periodicamente, cuenta con la participacion de la comunidad educativa, respondiendo para tiempo de pandemia </t>
  </si>
  <si>
    <t>La planeanción las clases es una estrategia para aplicar las actividades estructuradas en la consecución del objetivo, que se relaciona con el contenido, los recursos y la evaluación que se evidencia en las clases. Se debe unificar criterios</t>
  </si>
  <si>
    <t>Planes de clases emergentes para tiempos de pandemia</t>
  </si>
  <si>
    <t>La institucion diseña y propone actividades de nivelacion con el fin de ofrecer apoyo a los estudiantes con dificultades en las competencias básicas.</t>
  </si>
  <si>
    <t xml:space="preserve">Agendas institucionales, talleres o guias de nivelacion, actas de nivelacion </t>
  </si>
  <si>
    <t>La institucion realiza el analisis a los resultados de las pruebas externas pero no son utilizadas para fortalecer los aprendizajes</t>
  </si>
  <si>
    <t>Hay algunos acuerdos básicos entre docentes y estudiantes acerca de la intencionalidad de las tareas escolares, falta unificar criterios al respecto</t>
  </si>
  <si>
    <t>Existe acuerdos sobre el uso de los recursos para el aprendizaje que está articulada a su propuesta pedagógica, pero ésta se aplica en algunas ocasiones.</t>
  </si>
  <si>
    <t>La institución estableció los protocolos de bioseguridad durante este tiempo de pandemia, pero le falta realizar el levantamiento completo del panorama de riesgos.</t>
  </si>
  <si>
    <t>Plan de area de ciencias.</t>
  </si>
  <si>
    <t xml:space="preserve">Se encuentra incluido en el componente curricular del PEI </t>
  </si>
  <si>
    <t xml:space="preserve">Planes de estudio flexible, material fisico, evidencias del trabajo realizado por los docentes descargados al drive del colegio, Decreto para la flexibilizacion curricular </t>
  </si>
  <si>
    <t xml:space="preserve">Horario de clase establecido en tiempo de pandemia </t>
  </si>
  <si>
    <t xml:space="preserve">El SIEE institucional, rubrica de evaluacion y planillas </t>
  </si>
  <si>
    <t xml:space="preserve">La institucion hace seguimiento pero los docentes no establece un plan de mejoramiento a estudiantes con dificultades. </t>
  </si>
  <si>
    <t xml:space="preserve">Encuestas, llamadas telefonicas, video llamadas, redes sociales, resolucion </t>
  </si>
  <si>
    <t xml:space="preserve">Llamadas, video llamadas, mensajes, evidencia de las guiaso talleres realizadas, visitas por parte de los docentes. </t>
  </si>
  <si>
    <t xml:space="preserve">Nivelaciones, actas, talleres de nivelacion, compromiso academico, comision de evaluacion. </t>
  </si>
  <si>
    <t>Resultados prueba saber e internas, dia E</t>
  </si>
  <si>
    <t xml:space="preserve">Planillas, reporte via email o whatsap u otros medios. </t>
  </si>
  <si>
    <t xml:space="preserve">Apoyo de la psicologa </t>
  </si>
  <si>
    <t xml:space="preserve">Inscripcion en el colegio </t>
  </si>
  <si>
    <t>Existen recursos digitales y fisico para la implementacion en el proceso de aprendizaje de los estudaintes, en las sedes de primaria estan desactualizados las TICs</t>
  </si>
  <si>
    <t>Textos escolares y herramientas TIC, Aulas virtuales</t>
  </si>
  <si>
    <t>AÑO 2021</t>
  </si>
  <si>
    <t>Documento PEI-Horizonte institucional,   videos institucionales de socialización reposados en carpeta del drive de las docentes encargadas del trabajo.</t>
  </si>
  <si>
    <t>Las metas establecidas responden a sus objetivos y al direccionamiento estratégico y son conocidas por la comunidad educativa.</t>
  </si>
  <si>
    <t>Documento PEI-Horizonte institucional</t>
  </si>
  <si>
    <t>Fotografias, carteleras , material visual, vídeos compartidos en las redes sociales, evaluación seguimiento a través de encuesta.</t>
  </si>
  <si>
    <t>La estrategia de promoción de la inclusión  ha sido un trabajo en conjunto con padres de familia, psicoorientación y docentes, adaptando metodologías para su atención integral, con ayuda de los apoyos enviados por secretaría de educación.</t>
  </si>
  <si>
    <t>Actas reuniones de capacitación con apoyo de modelo linguistico,tiflologa y docente orientadora, Formatos de caracterización y formulación de estrategías para el trabajo por áreas.</t>
  </si>
  <si>
    <t>Actas de reunion de docentes, actas actividades Transversales</t>
  </si>
  <si>
    <t>Curriculo de la institucion, documento PEI, el SIEE</t>
  </si>
  <si>
    <t>Actas y formatos, encuesta autoevaluación institucional dirigida a toda la comunidad educativa.</t>
  </si>
  <si>
    <t>Planes de aréa y asignatura, mallas curriculares proyectos Transversales, actas semanas de la transversalidad, concursos, actos culturales, deportivos y religiosos,fotografías, vídeos.</t>
  </si>
  <si>
    <t>Las sedes poseen espacios amplios, adecuadamente organizados , dotados de recursos para responder a los protocolos de bioseguridad</t>
  </si>
  <si>
    <t>Fotografias,planos,actas de entrega de recursos para adecuaciones.</t>
  </si>
  <si>
    <t xml:space="preserve">Planes de estudio flexible, material fisico, evidencias del trabajo realizado por los docentes descargados al drive del colegio, Decreto para el retorno progresivo y gradual, asi mismo el decreto para la flexibilizacion curricular. </t>
  </si>
  <si>
    <t xml:space="preserve">Existen recursos digitales y fisico para la implementacion en el proceso de aprendizaje de los estudaintes en la sede principal, sin embargo en las dos sedes de primaria  no existen recursos digitales TIC. </t>
  </si>
  <si>
    <t xml:space="preserve">El SIEE institucional, simulacros icfes  y planillas </t>
  </si>
  <si>
    <t xml:space="preserve">Hay algunos acuerdos básicos entre docentes y estudiantes acerca de la intencionalidad de las tareas escolares siguiendo la estructura de la guia, sin embargo la institucion no cuenta con una politica clara sobre la intencionalidad de las tareas escolares. </t>
  </si>
  <si>
    <t xml:space="preserve">Formato de guia 2021 </t>
  </si>
  <si>
    <t xml:space="preserve">Guias, actividades por whatsapp, proyectos, video llamadas, exposiciones virtual y presencial, videos. </t>
  </si>
  <si>
    <t xml:space="preserve">La institucion hace seguimiento permanente de los resultados academicos cuenta con indicadores y mecanismos claros. </t>
  </si>
  <si>
    <t xml:space="preserve">Nivelaciones, actas, talleres de nivelacion, compromiso academico, comision de evaluacion, SIEE. </t>
  </si>
  <si>
    <t xml:space="preserve">Planillas, reporte via email o whatsap u otros medios, control de asistencia presencial, seguimiento actividades semanales. </t>
  </si>
  <si>
    <t xml:space="preserve">Apoyo de la psicologa  y coordinadora. </t>
  </si>
  <si>
    <t xml:space="preserve">La adquisición de los  suministros de insumos, recursos y mantenimiento de los mismos es particpativo, se hace opotuanmente. </t>
  </si>
  <si>
    <t xml:space="preserve">La institución tiene una aproximación parcial a su panorama de riesgo o se encuentra apenas en proceso de iniciar el levantamiento </t>
  </si>
  <si>
    <t xml:space="preserve">Registro fotograficos de las zonas. </t>
  </si>
  <si>
    <t>No aplica</t>
  </si>
  <si>
    <t>En la institución no existen estudiantes pertenecientes a grupos étnicos.</t>
  </si>
  <si>
    <t>Información enviada a los padres a través de herrramientas tecnológicas, informes de procesos académicos de los estudiantes, asesoría de psicoorientadora.</t>
  </si>
  <si>
    <t>PEI. Actas de reuniones generales, proyectos transversales, asambleas de padres de familia. (Realizados en virtualidad y en presencialidad).</t>
  </si>
  <si>
    <t xml:space="preserve">La institución permite que la comunidad use algunos de sus recusos físicos (sala de informatica y biblioteca), uso de aula múltiple en actividades institucionales programadas en presencialidad. </t>
  </si>
  <si>
    <t>Realizado dentro del entorno familiar y escolar, con actividades ajustadas a la alternancia.</t>
  </si>
  <si>
    <t>La participación de los estudiantes es continua, ajustada a las prácticas empresariales de acuerdo a la modalidad.</t>
  </si>
  <si>
    <t xml:space="preserve">Oficios, cartas de aceptación, fotografias, videos (eventos socioculturales), acta de eleccion del personero, actas de consejo estudiantil, participación muestra empresarial </t>
  </si>
  <si>
    <t>Actas de asambleas generales y consejo de padres, realizados en forma virtual y presencial.</t>
  </si>
  <si>
    <t>PEI, registro de asistencia a las participaciones programadas.</t>
  </si>
  <si>
    <t>Se han identificado los problemas que constituyen factores de riesgos para los estudiantes y se diseñan acciones de orientación y prevención, en acción conjunta con la psicoorientación, salud pública y policía nacional.</t>
  </si>
  <si>
    <t>Cámaras de video en la sede principal, celador en la sede principal.</t>
  </si>
  <si>
    <t>GESTION ADMINISTRATIVA Y FINANCIERA</t>
  </si>
  <si>
    <t>Oficios enviados y recibidos</t>
  </si>
  <si>
    <t xml:space="preserve">En el SIEE esta contempleado los criterios de evaluacion y promocion de estudiantes, sin embargo el criterio de evaluacion no es ejecutado de manera institucional. </t>
  </si>
  <si>
    <t>La institución evalúa periódicamente los niveles de conocimiento y apropiación del direccionamiento estratégico por parte de los miembros de la comunidad educativa y realiza acciones para lograr dicha apropiación.</t>
  </si>
  <si>
    <t>Se encuentra una formulación de la misión, visión y principios que identifican a la institución y estos han sido socializados y apropiados por la comunidad a traves de las diferentes redes sociales y se ha realizado el seguimiento al proceso.</t>
  </si>
  <si>
    <t>La institución cuenta con un programa estructurado de inducción y de acogida, el cual está apoyado en materiales y estrategias que
se adaptan a las condiciones personales, sociales y culturales de todos los integrantes.</t>
  </si>
  <si>
    <t xml:space="preserve">Los tiempos para el aprendizaje son implementados de manera flexible según las caracteristicas y necesidades de los estudiantes en el regreso progresivo y gradual. </t>
  </si>
  <si>
    <t>Los docentes han realizado esfuerzos para mejorar el proceso de enseñanza - aprendizaje, sin embargo deben conocer mas los intereses de los estudiantes y sus necesidades</t>
  </si>
  <si>
    <t xml:space="preserve">La institucion realiza esfuerzos colectivos en la mejora de los procesos academicos, sin embargo no se tiene en cuenta los intereses e ideas de los estudiantes. </t>
  </si>
  <si>
    <t xml:space="preserve">La institucion  aplica y hace seguimiento gradual a los estudiantes de bajo redimiento sin embargo la informacion dada no es acatada por los padres de familia y estudiante. </t>
  </si>
  <si>
    <t xml:space="preserve">La institucion cuenta con mecanismos de control de asistencia </t>
  </si>
  <si>
    <t xml:space="preserve">La institucion cuenta con programas de apoyo pedagogico con el fin de hacer seguimiento y superar las dificultades academicas presentadas </t>
  </si>
  <si>
    <t>Se realizan revisiones periodicas al sistema de expedicion de boletines de calificaciones</t>
  </si>
  <si>
    <t>Presupuesto, actas de aprobación del presupuesto por el consejo directivo.</t>
  </si>
  <si>
    <t>Fotografias, facturas,contrato de obra, poliza de manejo.</t>
  </si>
  <si>
    <t>Formatos, planillas de registro, registros fotográficos.</t>
  </si>
  <si>
    <t>Plan de compras, facturas, contratos, cotizaciones.</t>
  </si>
  <si>
    <t>Actas, fotografias, oficios.</t>
  </si>
  <si>
    <t xml:space="preserve"> Planillas de registro, registros fotográficos.</t>
  </si>
  <si>
    <t xml:space="preserve">Fotografias, facturas, informe de la alcaldia </t>
  </si>
  <si>
    <t>Archivo unificado y actualizado</t>
  </si>
  <si>
    <t>Boletines, planillas, plataforma vive colegio 1.0</t>
  </si>
  <si>
    <t>La institución revisa y hace seguimiento a los resultados de los informes financieros y evalua los resultados,.</t>
  </si>
  <si>
    <t>Libros contables</t>
  </si>
  <si>
    <t>Audiencias publicas, RUT, NIT, libros contables, TNS</t>
  </si>
  <si>
    <t>Plan de compras, presupuesto aprobado y actas de consejo directivo.PAC.</t>
  </si>
  <si>
    <t>AÑO 2020</t>
  </si>
  <si>
    <t>Las metas establecidas responden a sus objetivos y al direccionamiento estratégico.</t>
  </si>
  <si>
    <t>La institución evalúa periódicamente los niveles de conocimiento y apropiación del direccionamiento estratégico por parte de los miembros de la comunidad educativa y realiza acciones para
lograr dicha apropiación.</t>
  </si>
  <si>
    <t>Se desarrolló trabajo de inclusión, existió colaboración por parte de padres de familia y estudiantes, se hizo acompañamiento, a través de piscoorientación, se diligenciaron  los formatos exigidos  de inclusión en algunas áreas.</t>
  </si>
  <si>
    <t>Criterios basicos de manejo de establecimiento educativo; fueron definidos participativamente permitiendo el trabajo en equipo.</t>
  </si>
  <si>
    <t>Actas de reunion de docentes, actas actividades Transversales, formatos de caracterización para diligenciamiento de PIAR.</t>
  </si>
  <si>
    <t>Se reune periodicamente y cuenta con el aporte activo de todos sus miembros y utiliza los resultados para el mejoramiento continuo.</t>
  </si>
  <si>
    <t>La comision evalua los resultados de sus acciones y decisiones y los utiliza para foretalecer su trabajo.</t>
  </si>
  <si>
    <t>La institución cuenta con un
personero elegido democráticamente que representa a todos los estudiantes, pero no llevo a cabo sus funciones, falta de compromiso y liderazgo, además de seguimiento desde el área y del director de grupo.</t>
  </si>
  <si>
    <t>Reuniones periodicas, apoyo al plan de mejoramiento, sin seguimiento sistemático.</t>
  </si>
  <si>
    <t>La institución cuenta con un programa estructurado de inducción y de acogida, el cual está apoyado en materiales y estrategias que se adaptan a las condiciones personales, sociales y culturales de todos los integrantes.</t>
  </si>
  <si>
    <t>Se revisa periodicamente el manual en relacion con el clima instituconal y orienta los ajustes.</t>
  </si>
  <si>
    <t>En todas las sedes de la institucion se observa el entusiasmo y motivacion al aprendizaje.</t>
  </si>
  <si>
    <t>Se cuenta con una politica de actividades extracurriculares entre las que se encuentran: Banda de Marcha Juvenil e infantil, Grupo de juvenil, grupo folclorico, Patinaje, Danzas, jornadas deportivas.</t>
  </si>
  <si>
    <t xml:space="preserve">Programa adecuado de promoción del bienestar del estudiante con necesidades prioritarias. Se cuenta con el apoyo de otras entidades. </t>
  </si>
  <si>
    <t>Libro de registro, formatos de citación, formato de compromiso,  registro de llamadas (Coordinación), Horario de atencion.</t>
  </si>
  <si>
    <t>Articulación SENA,  e integración con:Plataforma enjambre, SISBEN, ICBF Familias, En Acción, Infancia y adolescencia, fundación MEDICOPREVENTIVA, hospital, pastoral vocacional.</t>
  </si>
  <si>
    <t>Prácticas de pasantías en las entidades de la municipalidad.</t>
  </si>
  <si>
    <t>Alianzas establecidas, Objetivos claros, metodología y sistemas de seguimiento por parte de estancias involucradas.</t>
  </si>
  <si>
    <t>Apoyo capacitaciones Policia nacional,Articulación SENA,  e integración con:Plataforma enjambre, SISBEN, ICBF Familias  En Acción, Infancia y adolescencia,  hospital, pastoral vocacional.</t>
  </si>
  <si>
    <t>Fotografías, oficios a los entes territoriales y Municipalidad.</t>
  </si>
  <si>
    <t>Actas  y compromisos.</t>
  </si>
  <si>
    <t>En el momento solo  Articulación con el SENA debido a temas de pandemia.</t>
  </si>
  <si>
    <t xml:space="preserve">El plan de estudio cuenta con un plan de area definido, contiene los referentes de calidad del ministerio de educacion nacional, ademas fortalece las estratetgias de aprendizaje y hubo flexibilizacion  en los planes de estudio por la pandemia. </t>
  </si>
  <si>
    <t xml:space="preserve">La institucion cuenta con un enfoque metodologico sin embargo adolece de apropiacion y divulgacion. </t>
  </si>
  <si>
    <t xml:space="preserve">La institucion adapto una joranda escolar de acuerdo con el decreto 777 el cual debe tener en cuenta las necesidades de la comunidad educativ, de esta manera se generan burbujas de trabajo organizados en grupos con asistencia semanal. </t>
  </si>
  <si>
    <t xml:space="preserve">El horario es adaptado según decreto 777, en la cual se exige la asistencia obligatoria por parte de los estudiantes, administrativos y docentes a las aulas de clase. </t>
  </si>
  <si>
    <t xml:space="preserve">La institucion adapto una joranda escolaar de acuerdo con las necesidades de la comunidad educativa generando planes de contigencia en tiempos de pandemia. </t>
  </si>
  <si>
    <t xml:space="preserve">En el SIEE esta contempleado los criterios de evaluacion y promocion de estudiantes </t>
  </si>
  <si>
    <t>La institucion educativa se apoya en las opciones didacticas con el fin de mejorar los procesos de aprendizajes de los estudiantes</t>
  </si>
  <si>
    <t>Proyectos transversales, guias, video -conferencias, exposiciones virtuales, estudio personal en casa, post cast, video llamadas, redes sociales, plataformas virtuales.</t>
  </si>
  <si>
    <t>Fichas, modulos y guias sin criterios unificados</t>
  </si>
  <si>
    <t xml:space="preserve">Textos escolares y herramientas TIC </t>
  </si>
  <si>
    <t>Horario establecido en el plan  de contigencia</t>
  </si>
  <si>
    <t xml:space="preserve">Los tiempos para el aprendizaje son implementados de manera flexible según las caracteristicas y necesidades de los estudiantes </t>
  </si>
  <si>
    <t xml:space="preserve">Proyectos transversales, guias, videos,  exposiciones virtuales, estudio personal en casa,  plataformas virtuales, proyectos, organizadores graficos. </t>
  </si>
  <si>
    <t>Horario flexible de clase presencial</t>
  </si>
  <si>
    <t>Incuplimiento de tareas, alto numero de estudiantes por nivelar, perdida de area o asignatura, perdida de año.</t>
  </si>
  <si>
    <t>La institucion  aplica y hace seguimiento gradual a los estudiantes de bajo redimiento sin embargo no es conocido por los padres de familia</t>
  </si>
  <si>
    <t>Incuplimiento de tareas, desertores,  alto numero de estudiantes por nivelar, perdida de area o asignatura, perdida de año.</t>
  </si>
  <si>
    <t xml:space="preserve">Planes de clases flexibles </t>
  </si>
  <si>
    <t>Acta de compromiso</t>
  </si>
  <si>
    <t>Libro de matricula, formato, SIMAT,</t>
  </si>
  <si>
    <t>Boletines, planillas, plataforma enjambre vive 20</t>
  </si>
  <si>
    <t>La institucion realiza el analisis a los resultados de las pruebas externas pero no son utilizadas para fortalecer los aprendizajes.</t>
  </si>
  <si>
    <t>La institucion cuenta con mecanismos de control de asistencia .</t>
  </si>
  <si>
    <t>La institucion cuenta con programas de apoyo pedagogico con el fin de hacer seguimiento y superar las dificultades academicas presentadas .</t>
  </si>
  <si>
    <t>Existe un plan para realizar seguimiento a los egresado pero la inforamacion no esta sistematizada .</t>
  </si>
  <si>
    <t>Se realizan revisiones periodicas al sistema de expedicion de boletines de calificaciones.</t>
  </si>
  <si>
    <t>El programa de adecuación a la planta fisica se lleva a cabo periodicamente, cuenta con la participacion de la comunidad educativa, respondiendo para tiempo de pandemia .</t>
  </si>
  <si>
    <t xml:space="preserve">La adquisición de los  suministros esta de acuerdo al plan de compras articulada a la propuesta pedagógica. SUMISTROS DE BIOSEGUIRADA EN TIEMPO DE PANDEMIA. </t>
  </si>
  <si>
    <t>Registro fotograficos de: kit de bioseguridad, kit de inicio año escolar, insumos de bioseguirdad, herramientas tecnologicas. Facturas y actas de entrega, libros contables .</t>
  </si>
  <si>
    <t>Facturas, evidencias fotograficas , contrato con el ingeniero .</t>
  </si>
  <si>
    <t>La institución cuenta con un programa de mantenimiento y preventivo de los equipos y los recursos para el aprendizaje .</t>
  </si>
  <si>
    <t>Cuenta con procesos explícitos para elaborar los horarios y los criterios para la asignación académica.</t>
  </si>
  <si>
    <t>La estrategia del reconocimiento al  personal vinculado se aplica. En los reconocientos a los docentess por cumplir con su labor, a los estudiantes al finalizar al año escolar, reconocimiento por parte de las directivas a los docentes por su sentido de pertencia .</t>
  </si>
  <si>
    <t xml:space="preserve">La estrategia del reconocimiento al  personal vinculado se aplica. En los reconocientos a los docentess por cumplir con su labor, a los estudiantes al finalizar al año escolar, reconocimiento por parte de las directivas a los docentes por su sentido de pertencia. </t>
  </si>
  <si>
    <t>Algunas áreas del curriculo apoyan la investigación pero hace falta desarrollar planes que se encuentren en concordia con el PEI.</t>
  </si>
  <si>
    <t>Manual de convivencia, compromisos disciplinarios, oficios, actas de reuniones Comité de Convivencia , actas del cosejo directivo.</t>
  </si>
  <si>
    <t>Personero  y contralor estudiantil</t>
  </si>
  <si>
    <t>el consejo estudiantil esta conformado mediante elección democrática, pero sus integrantes no se reunen ni toman decisiones de su competencia.</t>
  </si>
  <si>
    <t>AUTOEVALUACION INSTITUCIONAL 2021</t>
  </si>
  <si>
    <t>Fotografias, videos.actos</t>
  </si>
  <si>
    <t>La institución ha implementado un procedimiento para identificar, divulgar y documentar las buenas prácticas pedagogicas, administrativas y culturales a traves de actos conmemorativos, actividades extracurriculares y trabajos de aula.</t>
  </si>
  <si>
    <t>Actas de induccion</t>
  </si>
  <si>
    <t>Informes académicos de cada periodo. Matricula</t>
  </si>
  <si>
    <t>Manual de convivencia, actas de adopcion, fotografias</t>
  </si>
  <si>
    <t>La institucion realiza un inercambio muy agil y fluido de informacion con las familias y acudientes a traves de seguimiento telefónico.</t>
  </si>
  <si>
    <t>AÑO 2022</t>
  </si>
  <si>
    <t>AÑO 2023_</t>
  </si>
  <si>
    <t>ELIANA MARCELA Gutiérrez ROPERO</t>
  </si>
  <si>
    <t>MARYURI XIOMARA SUAREZ ROJAS</t>
  </si>
  <si>
    <t>MARLYN LUCIA NIÑO VILLAN</t>
  </si>
  <si>
    <t>HEBERTH FRANZ  OJEDA ARIAS</t>
  </si>
  <si>
    <t>DOCENTE</t>
  </si>
  <si>
    <t>LOURDES DEL PILAR IBAÑEZ CHARRIS</t>
  </si>
  <si>
    <t>DELIA VARGAS GALEANO</t>
  </si>
  <si>
    <t>COORDINADORA</t>
  </si>
  <si>
    <t>RECTORA</t>
  </si>
  <si>
    <t>colprebelen15@gmail.com</t>
  </si>
  <si>
    <t>maryurytecnica2019@gmail.com</t>
  </si>
  <si>
    <t>marlyn047@gmail.com</t>
  </si>
  <si>
    <t xml:space="preserve">hefoar@gmail.com </t>
  </si>
  <si>
    <t>HEBERTH FRANZ OJEDA ARIAS</t>
  </si>
  <si>
    <t>DIRECTIVA</t>
  </si>
  <si>
    <t>ACADÉMICA</t>
  </si>
  <si>
    <t>COMUNITARIA</t>
  </si>
  <si>
    <t>ADMIINISTRATICA</t>
  </si>
  <si>
    <t>Documento PEI-Horizonte institucional,   videos institucionales de socialización con la comunidad educativa.</t>
  </si>
  <si>
    <t>Actas de reuniones generales, de  gestión y de equipos de proyectos transversales.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</si>
  <si>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</si>
  <si>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Diligenciamiento digital de formatos, actas de reuniones, planes de mejoramiento, autoevaluación intitucional. </t>
  </si>
  <si>
    <t>personero elegido democráticamente que representa a todos los estudiantes, pero no llevo a cabo sus funciones, falta de compromiso y liderazgo, además de seguimiento desde el área y del director de grupo.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</si>
  <si>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</si>
  <si>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Las alianzas con el sector productivo tienen
objetivos y metodologías claras para apoyar
el desarrollo de competencias en los estudiantes
y se promueven procesos de seguimiento y
evaluación periódicos.</t>
  </si>
  <si>
    <t>Articulación con el SENA y entidades del sector productivo para el servicio social y prácticas</t>
  </si>
  <si>
    <t>El plan de estudio cuenta con un plan de area definido, contiene los referentes de calidad del ministerio de educacion nacional, ademas fortalece las estratetgias de aprendizaje.</t>
  </si>
  <si>
    <t>Planes de estudio y PIAR, material fisico, evidencias del trabajo realizado por los docentes descargados al drive del colegio.</t>
  </si>
  <si>
    <t xml:space="preserve">Se encuentra incluido en el componente curricular del PEI y actas </t>
  </si>
  <si>
    <t xml:space="preserve">El horario es adaptado según decreto 1075, en la cual se exige la asistencia obligatoria por parte de los estudiantes, administrativos y docentes a las aulas de clase. </t>
  </si>
  <si>
    <t xml:space="preserve">El SIEE institucional,  pruebas evaluar para avanzar, simulacros icfes  y planillas </t>
  </si>
  <si>
    <t xml:space="preserve">Proyectos transversales, guias, videos,  exposiciones estudio personal en casa,  plataformas virtuales, proyectos, organizadores graficos. </t>
  </si>
  <si>
    <t>Horario establecido en el plan  de estudio</t>
  </si>
  <si>
    <t>Formato de guia 20212</t>
  </si>
  <si>
    <t>Incumplimiento de tareas, desertores,  alto numero de estudiantes por nivelar, perdida de area o asignatura, perdida de año.</t>
  </si>
  <si>
    <t>Planes de clases</t>
  </si>
  <si>
    <t xml:space="preserve">La institucion realiza esfuerzos colectivos en la mejora de los procesos academicos, sin embargo se tiene en cuenta los intereses e ideas de los estudiantes. </t>
  </si>
  <si>
    <t xml:space="preserve">Guias pedagogicas, talleres y exposiciones </t>
  </si>
  <si>
    <t>Resultados prueba saber y pruebas evaluar para avanzar y dia E</t>
  </si>
  <si>
    <t xml:space="preserve">Planillas, control de asistencia presencial, seguimiento actividades semanales. </t>
  </si>
  <si>
    <t xml:space="preserve"> un plan para realizar seguimiento a los egresado pero la informacion esta sistematizada .</t>
  </si>
  <si>
    <t>Inscripcion en el colegio</t>
  </si>
  <si>
    <t>Oficios, actas de talleres en jornadas pedagógicas del tutor PTA, agendas,reuión en sala meet del lenguaje de señas para aulas especiales. Capacitación educación en salud integral en la metodología de quiero vivir sano, capacitaciones para lideres de gestiones.</t>
  </si>
  <si>
    <t>Resoluciones, actas, horarios</t>
  </si>
  <si>
    <t>Registros fotográficos y celebraciones esporádicas por sedes.</t>
  </si>
  <si>
    <t>Los servicios complementarios y recursos que ofrece la comunidad y los Establecimientos Educativos, se distribuyen de forma equitati_x0002_va, se ofrecen oportunamente teniendo en cuenta la calidad requerida . Cada sede tiene programas sensibles a las demandas de los estudiantes, y la institución cuenta con el apo_x0002_yo de otras entidades para su prestaci</t>
  </si>
  <si>
    <t>Las sedes y los niveles de la institución conocen las politicas de atención a la poblacion que experimenta barreras para el aprendizaje, con modelos pedagógicos flexibles para la inclusión y la atención.</t>
  </si>
  <si>
    <t>La institución cuenta con mecanismos que le
permiten conocer las necesidades y expectativas de todos los estudiantes y divulga esta información en su comunidad; los estudiantes
encuentran elementos de identificación con
la institución.</t>
  </si>
  <si>
    <t xml:space="preserve">PEI. Actas de reuniones generales, proyectos transversales, asambleas de padres de familia. </t>
  </si>
  <si>
    <t>Evidencias de lo ejecutado.</t>
  </si>
  <si>
    <t>La asamblea de padres funciona de acuerdo con lo estipulado
en la normatividad vigente y el
consejo de padres participa en
algunas decisiones relativas al
mejoramiento de la institución.</t>
  </si>
  <si>
    <t xml:space="preserve">Actas de asambleas generales y consejo de padres. </t>
  </si>
  <si>
    <t>La institución cuenta con programas para la prevención de
riesgos físicos que hacen parte
de los proyectos transversales (educación ambiental, por
ejemplo) y son coherentes con
el PEI.</t>
  </si>
  <si>
    <t>Se han identificado los problemas que constituyen factores de riesgos para los estudiantes y se diseñan acciones de orientación y prevención, en acción conjunta con la psicoorientación</t>
  </si>
  <si>
    <t>La institucion adapto una jornada escolar de acuerdo con el decreto 1075 normartividad, el cual debe tener en cuenta las necesidades de la comunidad educativa.</t>
  </si>
  <si>
    <t>Los mecanismos para el seguimiento a las horas efectivas de clase recibidas por los estudiantes hacen parte de un sistema de mejoramiento institucional que se implementa en todas las sedes y es aplicado por los docentes</t>
  </si>
  <si>
    <t>las evaluaciones son programadas en la agenda de la institucion, tales como evaluacion de calidad, previos, exposiciones, proyectos  y quiz</t>
  </si>
  <si>
    <t>plan de aula, cuadernos de los estudiantes, proyectos educativos</t>
  </si>
  <si>
    <t>La institución hace uso de los recursos para
el aprendizaje que está articulada
a su propuesta pedagógica, pero
ésta se aplica solamente en algunas sedes, niveles o grados.</t>
  </si>
  <si>
    <t>las herramientas tecnologicas, libros, cartillas</t>
  </si>
  <si>
    <t>plan de aula, PIAR; estrategia de nivelacion, recuperaciones, estrategias pedagogicas</t>
  </si>
  <si>
    <t xml:space="preserve">El sistema de evaluación del rendimiento académico se aplica permanentemente. Se hace
seguimiento a los estudiantes de bajo rendimiento, pero este no es conocido por los padres de familia.
</t>
  </si>
  <si>
    <t>Planes de estudio y PIAR, material fisico, evidencias del trabajo realizado por los docentes descargados al correo instucional</t>
  </si>
  <si>
    <t xml:space="preserve">Las prácticas pedagógicas de aula de los docentes de todas las áreas, grados y sedes desarrollan el enfoque metodológico común en cuanto a métodos de enseñanza flexibles, relación pedagógica y uso de recursos que respondan a la diversidad de la población.
</t>
  </si>
  <si>
    <t>La institución cuenta con una política clara sobre la
intencionalidad de las tareas escolares en el afianzamiento de los aprendizajes de los estudiantes y
ésta es aplicada por todos los docentes, conocida y
comprendida por los estudiantes y las familias.</t>
  </si>
  <si>
    <t xml:space="preserve">Proyectos transversales, guias, videos,  exposiciones estudio personal en casa,  plataformas virtuales, proyectos. </t>
  </si>
  <si>
    <t xml:space="preserve">La institución cuenta con el uso apropiado de los tiempos destinados a los
aprendizajes, la cual es implementada de manera flexible de acuerdo con las características y necesidades de los estudiantes. No obstante, hay pocas oportunidades para complementarlo
con actividades extracurriculares y de refuerzo. 
</t>
  </si>
  <si>
    <t xml:space="preserve">Evaluaciones de calidad, proyectos, exposiones, quices, autoevaluaciones </t>
  </si>
  <si>
    <t xml:space="preserve">El sistema de evaluación del rendimiento académico se aplica permanentemente. Se hace seguimiento a los estudiantes de bajo rendimiento, ademá este es conocido por los padres de familia.
</t>
  </si>
  <si>
    <t xml:space="preserve">Resultados prueba saber, pruebas evaluar para avanzar, plan de mejoramiento </t>
  </si>
  <si>
    <t xml:space="preserve">PIAR, apoyo de la psicologa  y coordinadora. </t>
  </si>
  <si>
    <t>Un plan para realizar seguimiento a los egresado pero la informacion esta sistematizada .</t>
  </si>
  <si>
    <t>La institución cuenta con un proceso de matrícula ágil y oportuno que tiene en cuenta las
necesidades de los estudiantes y los padres de familia</t>
  </si>
  <si>
    <t>Sisben, documento de identidad estudiante y padre de familia, fosiga, formato de matricula y demas.</t>
  </si>
  <si>
    <t xml:space="preserve">Cuenta con un sistema de archivo que
le permite disponer de la información de los estudiantes de todas las sedes, así como expedir constancias y certificados de manera ágil, confiable y oportuna.
</t>
  </si>
  <si>
    <t>Libros de matricula, archivadores, documentos en fisico.</t>
  </si>
  <si>
    <t>La institución cuenta con una política unificada para administrar la expedición de boletines de calificaciones en todas sus sedes, debido al cambio de la plataforma vive colegio 3.0 se han presentado muchas dificultades en el tratamiento de los datos.</t>
  </si>
  <si>
    <t>Desmejoro la entrega de informes academicos ya que la SED adquirio la plataforma vive colegio 3.0 y presenta muchas dificultades</t>
  </si>
  <si>
    <t xml:space="preserve">La institución asegura los recursos para cumplir el programa de mantenimiento de la planta fisica. </t>
  </si>
  <si>
    <t>El programa de adecuación a la planta fisica se lleva a cabo periodicamente, cuenta con la participacion de la comunidad educativa</t>
  </si>
  <si>
    <t>fotografias, facturas, contrato mano de obra, presupuesto.</t>
  </si>
  <si>
    <t>La institución tiene un plan para adquisición de los recursos para el aprendizaje que garantiza la disponibilidad oportuna de los mismos dirigidos a prevenir las barreras y potenciar la participación de todos los estudiantes, sin embargo aun los estudaintes de inclusion necesitan herramientas pedagogicas que  les permita avanzar en sus aprendizajes.</t>
  </si>
  <si>
    <t>El proceso para determinar las necesidades de adquisición de suministro de insumos, recursos y mantenimiento de los mismos, es participativo, se hace oportunamente y está articulado con la propuesta pedagógica de la institución.</t>
  </si>
  <si>
    <t xml:space="preserve">facturas y utiles de aseo. </t>
  </si>
  <si>
    <t>La institución cuenta con un
programa de mantenimiento preventivo y correctivo de
los equipos y recursos para
el aprendizaje y, en caso de
requerirse, éste se hace oportunamente</t>
  </si>
  <si>
    <t xml:space="preserve">equipos desactualizados. </t>
  </si>
  <si>
    <t xml:space="preserve">Registro fotograficos de las zonas afectadas. </t>
  </si>
  <si>
    <t>Los servicios complementarios y recursos que ofrece la comunidad y los Establecimientos Educativos, se distribuyen de forma equitativa, se ofrecen oportunamente teniendo en cuenta la calidad requerida . Cada sede tiene programas sensibles a las demandas de los estudiantes, y la institución cuenta con el apoyo de otras entidades para su prestación.</t>
  </si>
  <si>
    <t xml:space="preserve">reuniones del comité de alimentos comida caliente transportada, actas de las reuniones., los demas servicios complementarios no se evaluan por ejemplo transporte cafeteria y demas. </t>
  </si>
  <si>
    <t>El personal vinculado está identificado con la institución: comparte la filosofía, principios, valores y objetivos, y está dispuesto a realizar actividades complementarias que sean necesarias para cualificar su labor.</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</si>
  <si>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</si>
  <si>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estrategia de reconocimiento al personal vinculado es aplicada cabalmente y es parte fundamental de la cultura institucional.</t>
  </si>
  <si>
    <t>placas, diplomas, menciones,  medallas, trofeos, detalles.</t>
  </si>
  <si>
    <t>La investigación en la institución se encuentra en estado incipiente; carece de apoyo y seguimiento a las iniciativas de los docentes.</t>
  </si>
  <si>
    <t xml:space="preserve">docentes </t>
  </si>
  <si>
    <t>La institución realiza esporádicamente algunas actividades orientadas a la integración y bienestar del personal vinculado.</t>
  </si>
  <si>
    <t>No Aplica</t>
  </si>
  <si>
    <t>La institución cuenta con mecanismos que le permiten conocer las necesidades y expectativas de todos los estudiantes y divulga esta información en su comunidad; los estudiantes encuentran elementos de identificación con la institución.</t>
  </si>
  <si>
    <t>La modalidad institucional, la articulacion con el SENA, las prácticas empresariales, el trabajo social, el proyecto de emprenderismo,vinculación, participación de universidades</t>
  </si>
  <si>
    <t>Información enviada a los padres, informes de procesos académicos de los estudiantes, asesoría de psicoorientadora.</t>
  </si>
  <si>
    <t xml:space="preserve">La institución permite que la comunidad use algunos de sus recusos físicos (sala de informatica y biblioteca), uso de aula múltiple en actividades institucionales programadas. </t>
  </si>
  <si>
    <t>Evidencias de lo ejecutado. Certificaciones dadas a los estudiantes.</t>
  </si>
  <si>
    <t>La participación de los estudiantes es continua, con sentido ajustada a las diversas actividades programadas de índole cultural, deportivo, religioso, artístico, social, participación democrática en elecciones del gobierno escolar y estudiantil.</t>
  </si>
  <si>
    <t xml:space="preserve">Oficios, cartas de aceptación, fotografias, videos (eventos socioculturales, deportivos, religiosos), acta de eleccion del personero, actas de consejo estudiantil, participación muestra empresarial. Evidencias en redes sociales. </t>
  </si>
  <si>
    <t>La institución posee canales de comunicación claros y abiertos que facilitan a los padres de familia el conocimiento de sus derechos y deberes.</t>
  </si>
  <si>
    <t>Actas de asambleas de padres de familia, fotografías, videos, redes sociales, actas de comisiones del consejo académico.</t>
  </si>
  <si>
    <t>Las familias participan de la dinámica institucional a través de actividades y programas que tienen propósitos y estrategias claramente definidas relacionadas con el PEI y los procesos institucionales.</t>
  </si>
  <si>
    <t>Agendas mensuales,cronograma de actividades, citaciones, invitaciones, actas</t>
  </si>
  <si>
    <t>Oficios enviados y recibidos. Apoyo de diversas entidades externas.</t>
  </si>
  <si>
    <t>Se encuentra una formulación de la misión, visión y principios que identifican a la institución y estos han sido socializados y apropiados por la comunidad en asambleas y se ha realizado el seguimiento al proceso.</t>
  </si>
  <si>
    <t>Documento PEI-Horizonte institucional, afiches informativos del horizonte institucional. Actas y fotografias, semana por la convivencia. Planes de aula, induccion a estudiantes.</t>
  </si>
  <si>
    <t>Fotografias, carteleras , material visual, vídeos compartidos en las redes sociales.</t>
  </si>
  <si>
    <t>El consejo académico se reúne ordinariamente y
cuenta con el aporte activo de todos sus miembros.
Allí se toman decisiones sobre los procesos
pedagógicos y se hace seguimiento sistemático al
plan de trabajo, para asegurar su cumplimiento.</t>
  </si>
  <si>
    <t>Cronograma, agenda, archivos fotográficos  y libro de actas</t>
  </si>
  <si>
    <t>Cronograma, agenda institucional, archivos fotográficos,  y libro de actas</t>
  </si>
  <si>
    <t>El consejo estudiantil se reúne periódicamente
y es reconocido como la instancia de representación
de los intereses de todos y todas los
estudiantes de la institución.</t>
  </si>
  <si>
    <t>El personero elegido desarrolla proyectos y programas a favor de todas y todos los estudiantes y su labor es reconocida en los diferentes estamentos de la comunidad educativa.</t>
  </si>
  <si>
    <t xml:space="preserve">Las sedes poseen espacios amplios, y éstos se encuentran adecuadamente dotados, organizados y decorados y señalizados, lo que propicia un buen ambiente para el aprendizaje y la convivencia de la diversidad de sus miembros. </t>
  </si>
  <si>
    <t xml:space="preserve">Informes académicos de cada periodo. </t>
  </si>
  <si>
    <t>Se cuenta con una politica de actividades extracurriculares entre las que se encuentran: Banda de Marcha Juvenil e infantil, Grupo de juvenil, grupo folclorico, jornadas deportivas.</t>
  </si>
  <si>
    <t>La institución utiliza mecanismos que combinan recursos internos y externos para prevenir situaciones de riesgo y manejar los casos difíciles, en el marco de su política sobre este tema. Además, hace seguimiento periódico a los mismos.</t>
  </si>
  <si>
    <t>La institucion realiza un inercambio muy agil y fluido de informacion con las familias y acudientes a traves de seguimiento.</t>
  </si>
  <si>
    <t>Reuniones, capacitaciones de directivas, oficios (SED), apoyo por parte de la alcaldía municipal, autoridades pertinentes como pilicia nacional, comisaria de familia, procuraduria, emtre otros</t>
  </si>
  <si>
    <t>Las alianzas con el sector productivo tienen objetivos y metodologías claras para apoyar el desarrollo de competencias en los estudiantes
y se promueven procesos de seguimiento y evaluación periódicos.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</si>
  <si>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</si>
  <si>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</si>
  <si>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institución ha definido un programa de bienestar del personal vinculado, pero éste no se cumple totalmente o no abarca a to_x0002_das las sedes, niveles o grado</t>
  </si>
  <si>
    <t>La institución ha definido un programa de bienestar del personal vinculado, pero éste no se cum_x0002_ple totalmente o no abarca a to_x0002_das las sedes, niveles o grado</t>
  </si>
  <si>
    <t>JORGE ARMANDO VILLAMIZAR COTE</t>
  </si>
  <si>
    <t>jorgearmandovillamizar15@gmail.com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</si>
</sst>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51"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sz val="10"/>
      <name val="Arial"/>
      <family val="2"/>
    </font>
    <font>
      <b/>
      <sz val="18"/>
      <name val="Arial"/>
      <family val="2"/>
    </font>
    <font>
      <b/>
      <sz val="18"/>
      <color indexed="8"/>
      <name val="Arial"/>
      <family val="2"/>
    </font>
    <font>
      <b/>
      <sz val="14"/>
      <color indexed="8"/>
      <name val="Arial"/>
      <family val="2"/>
    </font>
    <font>
      <b/>
      <i/>
      <sz val="12"/>
      <name val="Arial"/>
      <family val="2"/>
    </font>
    <font>
      <i/>
      <sz val="12"/>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8"/>
      <color theme="1"/>
      <name val="Arial"/>
      <family val="2"/>
    </font>
    <font>
      <b/>
      <sz val="18"/>
      <color theme="1"/>
      <name val="Arial"/>
      <family val="2"/>
    </font>
    <font>
      <b/>
      <i/>
      <sz val="18"/>
      <color theme="0"/>
      <name val="Arial"/>
      <family val="2"/>
    </font>
    <font>
      <i/>
      <sz val="18"/>
      <color theme="0"/>
      <name val="Arial"/>
      <family val="2"/>
    </font>
    <font>
      <b/>
      <sz val="18"/>
      <color theme="0"/>
      <name val="Arial"/>
      <family val="2"/>
    </font>
    <font>
      <u/>
      <sz val="18"/>
      <color theme="10"/>
      <name val="Arial"/>
      <family val="2"/>
    </font>
    <font>
      <b/>
      <sz val="14"/>
      <color theme="1"/>
      <name val="Arial"/>
      <family val="2"/>
    </font>
    <font>
      <b/>
      <i/>
      <sz val="14"/>
      <name val="Arial"/>
      <family val="2"/>
    </font>
    <font>
      <sz val="12"/>
      <color theme="1"/>
      <name val="Arial"/>
      <family val="2"/>
    </font>
    <font>
      <b/>
      <sz val="12"/>
      <color indexed="8"/>
      <name val="Arial"/>
      <family val="2"/>
    </font>
    <font>
      <b/>
      <i/>
      <sz val="12"/>
      <color theme="0"/>
      <name val="Arial"/>
      <family val="2"/>
    </font>
    <font>
      <i/>
      <sz val="12"/>
      <color theme="0"/>
      <name val="Arial"/>
      <family val="2"/>
    </font>
    <font>
      <b/>
      <sz val="12"/>
      <color theme="0"/>
      <name val="Arial"/>
      <family val="2"/>
    </font>
    <font>
      <b/>
      <sz val="18"/>
      <color theme="9" tint="-0.249977111117893"/>
      <name val="Arial"/>
      <family val="2"/>
    </font>
    <font>
      <b/>
      <sz val="11"/>
      <name val="Arial"/>
      <family val="2"/>
    </font>
  </fonts>
  <fills count="28">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8"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9389629810485"/>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30" fillId="0" borderId="0" applyNumberFormat="0" applyFill="0" applyBorder="0" applyAlignment="0" applyProtection="0">
      <alignment vertical="top"/>
      <protection locked="0"/>
    </xf>
    <xf numFmtId="0" fontId="8" fillId="0" borderId="0"/>
    <xf numFmtId="0" fontId="29" fillId="0" borderId="0"/>
    <xf numFmtId="0" fontId="29" fillId="0" borderId="0"/>
    <xf numFmtId="9" fontId="1" fillId="0" borderId="0" applyFont="0" applyFill="0" applyBorder="0" applyAlignment="0" applyProtection="0"/>
  </cellStyleXfs>
  <cellXfs count="369">
    <xf numFmtId="0" fontId="0" fillId="0" borderId="0" xfId="0"/>
    <xf numFmtId="0" fontId="31"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31" fillId="0" borderId="2" xfId="0" applyNumberFormat="1" applyFont="1" applyBorder="1" applyAlignment="1">
      <alignment horizontal="center" vertical="center"/>
    </xf>
    <xf numFmtId="0" fontId="6" fillId="0" borderId="0" xfId="0" applyFont="1" applyAlignment="1">
      <alignment horizontal="center"/>
    </xf>
    <xf numFmtId="2" fontId="31" fillId="0" borderId="0" xfId="0" applyNumberFormat="1" applyFont="1"/>
    <xf numFmtId="0" fontId="6" fillId="0" borderId="0" xfId="0" applyFont="1"/>
    <xf numFmtId="0" fontId="32" fillId="0" borderId="0" xfId="2" applyFont="1" applyAlignment="1" applyProtection="1"/>
    <xf numFmtId="9" fontId="6" fillId="0" borderId="2" xfId="0" applyNumberFormat="1" applyFont="1" applyBorder="1" applyAlignment="1">
      <alignment horizontal="center" vertical="center"/>
    </xf>
    <xf numFmtId="0" fontId="31" fillId="0" borderId="0" xfId="0" applyFont="1" applyAlignment="1">
      <alignment horizontal="left" vertical="top"/>
    </xf>
    <xf numFmtId="0" fontId="33" fillId="0" borderId="0" xfId="0" applyFont="1"/>
    <xf numFmtId="0" fontId="6" fillId="9" borderId="2" xfId="0" applyFont="1" applyFill="1" applyBorder="1" applyAlignment="1">
      <alignment horizontal="center" vertical="center" wrapText="1"/>
    </xf>
    <xf numFmtId="9" fontId="31" fillId="0" borderId="0" xfId="0" applyNumberFormat="1" applyFont="1"/>
    <xf numFmtId="9" fontId="5" fillId="0" borderId="2" xfId="0" applyNumberFormat="1" applyFont="1" applyBorder="1" applyAlignment="1">
      <alignment horizontal="center" vertical="center"/>
    </xf>
    <xf numFmtId="0" fontId="34" fillId="0" borderId="0" xfId="0" applyFont="1"/>
    <xf numFmtId="0" fontId="17" fillId="0" borderId="0" xfId="0" applyFont="1"/>
    <xf numFmtId="0" fontId="16" fillId="0" borderId="0" xfId="0" applyFont="1" applyAlignment="1">
      <alignment horizontal="center" vertical="center"/>
    </xf>
    <xf numFmtId="0" fontId="35" fillId="0" borderId="0" xfId="2" applyFont="1" applyFill="1" applyAlignment="1" applyProtection="1">
      <alignment vertical="center"/>
    </xf>
    <xf numFmtId="0" fontId="11" fillId="0" borderId="0" xfId="0" applyFont="1" applyAlignment="1">
      <alignment horizontal="left" vertical="center" wrapText="1"/>
    </xf>
    <xf numFmtId="0" fontId="34" fillId="0" borderId="0" xfId="0" applyFont="1" applyAlignment="1">
      <alignment vertical="center" wrapText="1"/>
    </xf>
    <xf numFmtId="0" fontId="34" fillId="0" borderId="0" xfId="0" applyFont="1" applyAlignment="1">
      <alignment vertical="center"/>
    </xf>
    <xf numFmtId="0" fontId="11" fillId="0" borderId="0" xfId="0" applyFont="1" applyAlignment="1">
      <alignment wrapText="1"/>
    </xf>
    <xf numFmtId="9" fontId="31" fillId="0" borderId="3" xfId="0" applyNumberFormat="1" applyFont="1" applyBorder="1" applyAlignment="1">
      <alignment horizontal="center" vertical="center"/>
    </xf>
    <xf numFmtId="0" fontId="6" fillId="9" borderId="4" xfId="0" applyFont="1" applyFill="1" applyBorder="1" applyAlignment="1">
      <alignment horizontal="center" vertical="center" wrapText="1"/>
    </xf>
    <xf numFmtId="0" fontId="14" fillId="8" borderId="5" xfId="2" applyFont="1" applyFill="1" applyBorder="1" applyAlignment="1" applyProtection="1">
      <alignment horizontal="center" vertical="center"/>
    </xf>
    <xf numFmtId="0" fontId="5" fillId="8" borderId="4" xfId="2" applyFont="1" applyFill="1" applyBorder="1" applyAlignment="1" applyProtection="1">
      <alignment horizontal="left" vertical="center"/>
    </xf>
    <xf numFmtId="0" fontId="14" fillId="8" borderId="5" xfId="2" applyFont="1" applyFill="1" applyBorder="1" applyAlignment="1" applyProtection="1">
      <alignment horizontal="center" vertical="center" wrapText="1"/>
    </xf>
    <xf numFmtId="0" fontId="22" fillId="8" borderId="5" xfId="2" applyFont="1" applyFill="1" applyBorder="1" applyAlignment="1" applyProtection="1">
      <alignment horizontal="center" vertical="center"/>
    </xf>
    <xf numFmtId="0" fontId="22" fillId="8" borderId="5" xfId="2" applyFont="1" applyFill="1" applyBorder="1" applyAlignment="1" applyProtection="1">
      <alignment horizontal="center" vertical="center" wrapText="1"/>
    </xf>
    <xf numFmtId="0" fontId="15" fillId="2" borderId="6" xfId="0" applyFont="1" applyFill="1" applyBorder="1" applyAlignment="1">
      <alignment vertical="center" wrapText="1"/>
    </xf>
    <xf numFmtId="0" fontId="15" fillId="2" borderId="7" xfId="0" applyFont="1" applyFill="1" applyBorder="1" applyAlignment="1">
      <alignment vertical="center" wrapText="1"/>
    </xf>
    <xf numFmtId="14" fontId="23" fillId="0" borderId="2" xfId="3" applyNumberFormat="1" applyFont="1" applyBorder="1" applyAlignment="1">
      <alignment horizontal="center" vertical="center"/>
    </xf>
    <xf numFmtId="0" fontId="23" fillId="0" borderId="2" xfId="3" applyFont="1" applyBorder="1" applyAlignment="1">
      <alignment horizontal="center" vertical="center"/>
    </xf>
    <xf numFmtId="0" fontId="15" fillId="2" borderId="6" xfId="0" applyFont="1" applyFill="1" applyBorder="1" applyAlignment="1">
      <alignment vertical="center"/>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14" fillId="10" borderId="10" xfId="0" applyFont="1" applyFill="1" applyBorder="1" applyAlignment="1">
      <alignment horizontal="center" vertical="center" wrapText="1"/>
    </xf>
    <xf numFmtId="9" fontId="31"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1" borderId="11" xfId="0" applyFont="1" applyFill="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4" fillId="13" borderId="2" xfId="0" applyFont="1" applyFill="1" applyBorder="1" applyAlignment="1">
      <alignment vertical="center"/>
    </xf>
    <xf numFmtId="0" fontId="34" fillId="11" borderId="0" xfId="0" applyFont="1" applyFill="1" applyAlignment="1">
      <alignment vertical="center"/>
    </xf>
    <xf numFmtId="0" fontId="11" fillId="11" borderId="0" xfId="0" applyFont="1" applyFill="1" applyAlignment="1">
      <alignment horizontal="left" vertical="center" wrapText="1"/>
    </xf>
    <xf numFmtId="0" fontId="36" fillId="0" borderId="0" xfId="0" applyFont="1"/>
    <xf numFmtId="0" fontId="37" fillId="0" borderId="0" xfId="0" applyFont="1" applyAlignment="1">
      <alignment horizontal="center" vertical="center"/>
    </xf>
    <xf numFmtId="0" fontId="24"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6" xfId="0" applyFont="1" applyFill="1" applyBorder="1" applyAlignment="1">
      <alignment horizontal="left" vertical="center" wrapText="1"/>
    </xf>
    <xf numFmtId="0" fontId="24" fillId="6" borderId="7" xfId="0" applyFont="1" applyFill="1" applyBorder="1" applyAlignment="1">
      <alignment vertical="center"/>
    </xf>
    <xf numFmtId="0" fontId="24" fillId="6" borderId="2" xfId="0" applyFont="1" applyFill="1" applyBorder="1" applyAlignment="1">
      <alignment vertical="center"/>
    </xf>
    <xf numFmtId="0" fontId="25" fillId="0" borderId="0" xfId="0" applyFont="1" applyAlignment="1">
      <alignment horizontal="center"/>
    </xf>
    <xf numFmtId="0" fontId="25" fillId="6" borderId="7" xfId="0" applyFont="1" applyFill="1" applyBorder="1" applyAlignment="1">
      <alignment vertical="center" wrapText="1"/>
    </xf>
    <xf numFmtId="0" fontId="25" fillId="6" borderId="3" xfId="0" applyFont="1" applyFill="1" applyBorder="1" applyAlignment="1">
      <alignment vertical="center" wrapText="1"/>
    </xf>
    <xf numFmtId="0" fontId="25" fillId="6" borderId="2" xfId="0" applyFont="1" applyFill="1" applyBorder="1" applyAlignment="1">
      <alignment vertical="center" wrapText="1"/>
    </xf>
    <xf numFmtId="0" fontId="25" fillId="6" borderId="2"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9" borderId="4" xfId="0" applyFont="1" applyFill="1" applyBorder="1" applyAlignment="1">
      <alignment horizontal="center" vertical="center"/>
    </xf>
    <xf numFmtId="0" fontId="25" fillId="9" borderId="4" xfId="0" applyFont="1" applyFill="1" applyBorder="1" applyAlignment="1">
      <alignment horizontal="center" vertical="center" wrapText="1"/>
    </xf>
    <xf numFmtId="0" fontId="25" fillId="9" borderId="2" xfId="0" applyFont="1" applyFill="1" applyBorder="1" applyAlignment="1">
      <alignment horizontal="center" vertical="center" wrapText="1"/>
    </xf>
    <xf numFmtId="0" fontId="38" fillId="6" borderId="2" xfId="0" applyFont="1" applyFill="1" applyBorder="1" applyAlignment="1">
      <alignment horizontal="left" vertical="center"/>
    </xf>
    <xf numFmtId="0" fontId="38" fillId="6" borderId="0" xfId="0" applyFont="1" applyFill="1" applyAlignment="1">
      <alignment horizontal="left" vertical="center"/>
    </xf>
    <xf numFmtId="0" fontId="36" fillId="0" borderId="0" xfId="0" applyFont="1" applyAlignment="1">
      <alignment horizontal="left" vertical="center"/>
    </xf>
    <xf numFmtId="0" fontId="39" fillId="6" borderId="0" xfId="0" applyFont="1" applyFill="1" applyAlignment="1">
      <alignment horizontal="left" vertical="center"/>
    </xf>
    <xf numFmtId="0" fontId="40" fillId="6" borderId="2" xfId="0" applyFont="1" applyFill="1" applyBorder="1" applyAlignment="1">
      <alignment horizontal="left" vertical="center"/>
    </xf>
    <xf numFmtId="0" fontId="40" fillId="6" borderId="0" xfId="0" applyFont="1" applyFill="1" applyAlignment="1">
      <alignment horizontal="left" vertical="center"/>
    </xf>
    <xf numFmtId="0" fontId="39" fillId="6" borderId="2" xfId="0" applyFont="1" applyFill="1" applyBorder="1"/>
    <xf numFmtId="0" fontId="36" fillId="6" borderId="0" xfId="0" applyFont="1" applyFill="1"/>
    <xf numFmtId="0" fontId="25" fillId="9" borderId="0" xfId="0" applyFont="1" applyFill="1" applyAlignment="1">
      <alignment horizontal="center" vertical="center" wrapText="1"/>
    </xf>
    <xf numFmtId="0" fontId="36" fillId="0" borderId="0" xfId="0" applyFont="1" applyAlignment="1">
      <alignment vertical="justify" wrapText="1"/>
    </xf>
    <xf numFmtId="0" fontId="36" fillId="0" borderId="0" xfId="0" applyFont="1" applyAlignment="1">
      <alignment vertical="center"/>
    </xf>
    <xf numFmtId="0" fontId="41" fillId="0" borderId="0" xfId="2" applyFont="1" applyBorder="1" applyAlignment="1" applyProtection="1">
      <alignment horizontal="center"/>
    </xf>
    <xf numFmtId="0" fontId="42" fillId="0" borderId="0" xfId="0" applyFont="1" applyAlignment="1">
      <alignment horizontal="center" vertical="center"/>
    </xf>
    <xf numFmtId="0" fontId="22" fillId="9" borderId="3" xfId="0" applyFont="1" applyFill="1" applyBorder="1" applyAlignment="1">
      <alignment horizontal="center" vertical="center"/>
    </xf>
    <xf numFmtId="0" fontId="22" fillId="9" borderId="2" xfId="0" applyFont="1" applyFill="1" applyBorder="1" applyAlignment="1">
      <alignment horizontal="left" vertical="center" wrapText="1"/>
    </xf>
    <xf numFmtId="0" fontId="22" fillId="9" borderId="2" xfId="0" applyFont="1" applyFill="1" applyBorder="1" applyAlignment="1">
      <alignment horizontal="center" vertical="center"/>
    </xf>
    <xf numFmtId="0" fontId="22" fillId="9" borderId="6" xfId="0" applyFont="1" applyFill="1" applyBorder="1" applyAlignment="1">
      <alignment horizontal="left" vertical="center" wrapText="1"/>
    </xf>
    <xf numFmtId="0" fontId="14" fillId="6" borderId="7" xfId="0" applyFont="1" applyFill="1" applyBorder="1" applyAlignment="1">
      <alignment vertical="center"/>
    </xf>
    <xf numFmtId="0" fontId="14" fillId="6" borderId="2" xfId="0" applyFont="1" applyFill="1" applyBorder="1" applyAlignment="1">
      <alignment vertical="center"/>
    </xf>
    <xf numFmtId="0" fontId="13" fillId="14" borderId="2" xfId="0" applyFont="1" applyFill="1" applyBorder="1" applyAlignment="1" applyProtection="1">
      <alignment horizontal="left" vertical="top" wrapText="1"/>
      <protection locked="0"/>
    </xf>
    <xf numFmtId="0" fontId="13" fillId="14" borderId="2" xfId="0" applyFont="1" applyFill="1" applyBorder="1" applyAlignment="1" applyProtection="1">
      <alignment horizontal="left" vertical="justify" wrapText="1"/>
      <protection locked="0"/>
    </xf>
    <xf numFmtId="0" fontId="13" fillId="15" borderId="4" xfId="0" applyFont="1" applyFill="1" applyBorder="1" applyAlignment="1" applyProtection="1">
      <alignment horizontal="center" vertical="center" wrapText="1"/>
      <protection locked="0"/>
    </xf>
    <xf numFmtId="0" fontId="14" fillId="0" borderId="0" xfId="0" applyFont="1" applyAlignment="1">
      <alignment horizontal="center"/>
    </xf>
    <xf numFmtId="0" fontId="27" fillId="6" borderId="7" xfId="0" applyFont="1" applyFill="1" applyBorder="1" applyAlignment="1">
      <alignment vertical="center" wrapText="1"/>
    </xf>
    <xf numFmtId="0" fontId="14" fillId="6" borderId="7" xfId="0" applyFont="1" applyFill="1" applyBorder="1" applyAlignment="1">
      <alignment vertical="center" wrapText="1"/>
    </xf>
    <xf numFmtId="0" fontId="14" fillId="6" borderId="3" xfId="0" applyFont="1" applyFill="1" applyBorder="1" applyAlignment="1">
      <alignment vertical="center" wrapText="1"/>
    </xf>
    <xf numFmtId="0" fontId="14" fillId="6" borderId="2" xfId="0" applyFont="1" applyFill="1" applyBorder="1" applyAlignment="1">
      <alignment vertical="center" wrapText="1"/>
    </xf>
    <xf numFmtId="0" fontId="14" fillId="6" borderId="2" xfId="0" applyFont="1" applyFill="1" applyBorder="1" applyAlignment="1">
      <alignment horizontal="center" vertical="center" wrapText="1"/>
    </xf>
    <xf numFmtId="0" fontId="13" fillId="15" borderId="4" xfId="0" applyFont="1" applyFill="1" applyBorder="1" applyAlignment="1" applyProtection="1">
      <alignment horizontal="center" vertical="center"/>
      <protection locked="0"/>
    </xf>
    <xf numFmtId="0" fontId="13" fillId="16" borderId="4" xfId="0" applyFont="1" applyFill="1" applyBorder="1" applyAlignment="1" applyProtection="1">
      <alignment horizontal="left" vertical="top" wrapText="1"/>
      <protection locked="0"/>
    </xf>
    <xf numFmtId="0" fontId="13" fillId="16" borderId="2" xfId="0" applyFont="1" applyFill="1" applyBorder="1" applyAlignment="1" applyProtection="1">
      <alignment horizontal="left" vertical="top" wrapText="1"/>
      <protection locked="0"/>
    </xf>
    <xf numFmtId="0" fontId="14" fillId="9" borderId="4" xfId="0" applyFont="1" applyFill="1" applyBorder="1" applyAlignment="1">
      <alignment horizontal="center" vertical="center"/>
    </xf>
    <xf numFmtId="0" fontId="14" fillId="9" borderId="4"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13" fillId="6" borderId="15" xfId="0" applyFont="1" applyFill="1" applyBorder="1"/>
    <xf numFmtId="0" fontId="27" fillId="6" borderId="2" xfId="0" applyFont="1" applyFill="1" applyBorder="1" applyAlignment="1">
      <alignment horizontal="left" vertical="center"/>
    </xf>
    <xf numFmtId="0" fontId="13" fillId="6" borderId="8" xfId="0" applyFont="1" applyFill="1" applyBorder="1"/>
    <xf numFmtId="0" fontId="13" fillId="19" borderId="4" xfId="0" applyFont="1" applyFill="1" applyBorder="1" applyAlignment="1" applyProtection="1">
      <alignment horizontal="center" vertical="center" wrapText="1"/>
      <protection locked="0"/>
    </xf>
    <xf numFmtId="0" fontId="13" fillId="6" borderId="4" xfId="0" applyFont="1" applyFill="1" applyBorder="1"/>
    <xf numFmtId="0" fontId="13" fillId="0" borderId="0" xfId="0" applyFont="1" applyAlignment="1">
      <alignment horizontal="left" vertical="center"/>
    </xf>
    <xf numFmtId="0" fontId="27" fillId="6" borderId="0" xfId="0" applyFont="1" applyFill="1" applyAlignment="1">
      <alignment horizontal="left" vertical="center"/>
    </xf>
    <xf numFmtId="0" fontId="13" fillId="6" borderId="8" xfId="0" applyFont="1" applyFill="1" applyBorder="1" applyAlignment="1">
      <alignment vertical="center"/>
    </xf>
    <xf numFmtId="0" fontId="28" fillId="6" borderId="0" xfId="0" applyFont="1" applyFill="1" applyAlignment="1">
      <alignment horizontal="left" vertical="center"/>
    </xf>
    <xf numFmtId="0" fontId="13" fillId="6" borderId="2" xfId="0" applyFont="1" applyFill="1" applyBorder="1"/>
    <xf numFmtId="0" fontId="14" fillId="6" borderId="2" xfId="0" applyFont="1" applyFill="1" applyBorder="1" applyAlignment="1">
      <alignment horizontal="left" vertical="center"/>
    </xf>
    <xf numFmtId="0" fontId="28" fillId="6" borderId="2" xfId="0" applyFont="1" applyFill="1" applyBorder="1"/>
    <xf numFmtId="0" fontId="13" fillId="14" borderId="2" xfId="0" applyFont="1" applyFill="1" applyBorder="1" applyAlignment="1" applyProtection="1">
      <alignment horizontal="center" vertical="top" wrapText="1"/>
      <protection locked="0"/>
    </xf>
    <xf numFmtId="0" fontId="13" fillId="6" borderId="2" xfId="0" applyFont="1" applyFill="1" applyBorder="1" applyAlignment="1">
      <alignment vertical="center"/>
    </xf>
    <xf numFmtId="0" fontId="13" fillId="6" borderId="4" xfId="0" applyFont="1" applyFill="1" applyBorder="1" applyAlignment="1">
      <alignment vertical="center"/>
    </xf>
    <xf numFmtId="0" fontId="13" fillId="14" borderId="2" xfId="0" applyFont="1" applyFill="1" applyBorder="1" applyAlignment="1" applyProtection="1">
      <alignment horizontal="left" vertical="center" wrapText="1"/>
      <protection locked="0"/>
    </xf>
    <xf numFmtId="0" fontId="13" fillId="0" borderId="0" xfId="0" applyFont="1"/>
    <xf numFmtId="0" fontId="13" fillId="0" borderId="0" xfId="0" applyFont="1" applyAlignment="1">
      <alignment vertical="center"/>
    </xf>
    <xf numFmtId="0" fontId="13" fillId="18" borderId="4" xfId="0" applyFont="1" applyFill="1" applyBorder="1" applyAlignment="1" applyProtection="1">
      <alignment horizontal="left" vertical="top" wrapText="1"/>
      <protection locked="0"/>
    </xf>
    <xf numFmtId="0" fontId="13" fillId="18" borderId="2" xfId="0" applyFont="1" applyFill="1" applyBorder="1" applyAlignment="1" applyProtection="1">
      <alignment horizontal="left" vertical="top" wrapText="1"/>
      <protection locked="0"/>
    </xf>
    <xf numFmtId="0" fontId="13" fillId="12" borderId="2" xfId="0" applyFont="1" applyFill="1" applyBorder="1" applyAlignment="1" applyProtection="1">
      <alignment horizontal="left" vertical="top" wrapText="1"/>
      <protection locked="0"/>
    </xf>
    <xf numFmtId="0" fontId="13" fillId="17" borderId="4" xfId="0" applyFont="1" applyFill="1" applyBorder="1" applyAlignment="1" applyProtection="1">
      <alignment horizontal="left" vertical="top" wrapText="1"/>
      <protection locked="0"/>
    </xf>
    <xf numFmtId="0" fontId="13" fillId="17" borderId="2" xfId="0" applyFont="1" applyFill="1" applyBorder="1" applyAlignment="1" applyProtection="1">
      <alignment horizontal="left" vertical="top" wrapText="1"/>
      <protection locked="0"/>
    </xf>
    <xf numFmtId="0" fontId="13" fillId="12" borderId="4" xfId="0" applyFont="1" applyFill="1" applyBorder="1" applyAlignment="1" applyProtection="1">
      <alignment horizontal="center" vertical="center" wrapText="1"/>
      <protection locked="0"/>
    </xf>
    <xf numFmtId="0" fontId="13" fillId="12" borderId="4" xfId="0" applyFont="1" applyFill="1" applyBorder="1" applyAlignment="1" applyProtection="1">
      <alignment horizontal="center" vertical="center"/>
      <protection locked="0"/>
    </xf>
    <xf numFmtId="0" fontId="13" fillId="13" borderId="4" xfId="0" applyFont="1" applyFill="1" applyBorder="1" applyAlignment="1" applyProtection="1">
      <alignment horizontal="left" vertical="justify" wrapText="1"/>
      <protection locked="0"/>
    </xf>
    <xf numFmtId="0" fontId="13" fillId="13" borderId="2" xfId="0" applyFont="1" applyFill="1" applyBorder="1" applyAlignment="1" applyProtection="1">
      <alignment horizontal="left" vertical="justify" wrapText="1"/>
      <protection locked="0"/>
    </xf>
    <xf numFmtId="0" fontId="13" fillId="13" borderId="4" xfId="0" applyFont="1" applyFill="1" applyBorder="1" applyAlignment="1" applyProtection="1">
      <alignment horizontal="left" vertical="top" wrapText="1"/>
      <protection locked="0"/>
    </xf>
    <xf numFmtId="0" fontId="13" fillId="13" borderId="2" xfId="0" applyFont="1" applyFill="1" applyBorder="1" applyAlignment="1" applyProtection="1">
      <alignment horizontal="left" vertical="top" wrapText="1"/>
      <protection locked="0"/>
    </xf>
    <xf numFmtId="0" fontId="13" fillId="15" borderId="12" xfId="0" applyFont="1" applyFill="1" applyBorder="1" applyAlignment="1" applyProtection="1">
      <alignment horizontal="left" vertical="top" wrapText="1"/>
      <protection locked="0"/>
    </xf>
    <xf numFmtId="0" fontId="13" fillId="15" borderId="2" xfId="0" applyFont="1" applyFill="1" applyBorder="1" applyAlignment="1" applyProtection="1">
      <alignment horizontal="left" vertical="top" wrapText="1"/>
      <protection locked="0"/>
    </xf>
    <xf numFmtId="0" fontId="13" fillId="15" borderId="6" xfId="0" applyFont="1" applyFill="1" applyBorder="1" applyAlignment="1" applyProtection="1">
      <alignment horizontal="left" vertical="top" wrapText="1"/>
      <protection locked="0"/>
    </xf>
    <xf numFmtId="0" fontId="13" fillId="15" borderId="4" xfId="0" applyFont="1" applyFill="1" applyBorder="1" applyAlignment="1" applyProtection="1">
      <alignment horizontal="left" vertical="top" wrapText="1"/>
      <protection locked="0"/>
    </xf>
    <xf numFmtId="0" fontId="13" fillId="12" borderId="4"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top" wrapText="1"/>
      <protection locked="0"/>
    </xf>
    <xf numFmtId="0" fontId="13" fillId="19" borderId="2" xfId="0" applyFont="1" applyFill="1" applyBorder="1" applyAlignment="1" applyProtection="1">
      <alignment horizontal="left" vertical="top" wrapText="1"/>
      <protection locked="0"/>
    </xf>
    <xf numFmtId="0" fontId="13" fillId="19" borderId="4" xfId="0" applyFont="1" applyFill="1" applyBorder="1" applyAlignment="1" applyProtection="1">
      <alignment horizontal="left" vertical="justify" wrapText="1"/>
      <protection locked="0"/>
    </xf>
    <xf numFmtId="0" fontId="13" fillId="13" borderId="4" xfId="0" applyFont="1" applyFill="1" applyBorder="1" applyAlignment="1" applyProtection="1">
      <alignment horizontal="center" vertical="center"/>
      <protection locked="0"/>
    </xf>
    <xf numFmtId="0" fontId="13" fillId="14"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wrapText="1"/>
      <protection locked="0"/>
    </xf>
    <xf numFmtId="0" fontId="13" fillId="16" borderId="4" xfId="0" applyFont="1" applyFill="1" applyBorder="1" applyAlignment="1" applyProtection="1">
      <alignment horizontal="center" vertical="center"/>
      <protection locked="0"/>
    </xf>
    <xf numFmtId="0" fontId="13" fillId="18" borderId="4" xfId="0" applyFont="1" applyFill="1" applyBorder="1" applyAlignment="1" applyProtection="1">
      <alignment horizontal="center" vertical="center"/>
      <protection locked="0"/>
    </xf>
    <xf numFmtId="0" fontId="13" fillId="17" borderId="4" xfId="0" applyFont="1" applyFill="1" applyBorder="1" applyAlignment="1" applyProtection="1">
      <alignment horizontal="center" vertical="center" wrapText="1"/>
      <protection locked="0"/>
    </xf>
    <xf numFmtId="0" fontId="13" fillId="14" borderId="4" xfId="0" applyFont="1" applyFill="1" applyBorder="1" applyAlignment="1" applyProtection="1">
      <alignment horizontal="center" vertical="center"/>
      <protection locked="0"/>
    </xf>
    <xf numFmtId="0" fontId="13" fillId="16" borderId="12" xfId="0" applyFont="1" applyFill="1" applyBorder="1" applyAlignment="1" applyProtection="1">
      <alignment horizontal="left" vertical="top" wrapText="1"/>
      <protection locked="0"/>
    </xf>
    <xf numFmtId="0" fontId="13" fillId="16" borderId="6" xfId="0" applyFont="1" applyFill="1" applyBorder="1" applyAlignment="1" applyProtection="1">
      <alignment horizontal="left" vertical="top" wrapText="1"/>
      <protection locked="0"/>
    </xf>
    <xf numFmtId="0" fontId="13" fillId="0" borderId="4" xfId="0" applyFont="1" applyBorder="1" applyAlignment="1">
      <alignment vertical="top" wrapText="1"/>
    </xf>
    <xf numFmtId="0" fontId="13" fillId="0" borderId="2" xfId="0" applyFont="1" applyBorder="1" applyAlignment="1">
      <alignment vertical="top"/>
    </xf>
    <xf numFmtId="0" fontId="13" fillId="0" borderId="2" xfId="0" applyFont="1" applyBorder="1" applyAlignment="1">
      <alignment vertical="top" wrapText="1"/>
    </xf>
    <xf numFmtId="0" fontId="13" fillId="0" borderId="4" xfId="0" applyFont="1" applyBorder="1" applyAlignment="1">
      <alignment vertical="top"/>
    </xf>
    <xf numFmtId="0" fontId="13" fillId="0" borderId="14" xfId="0" applyFont="1" applyBorder="1" applyAlignment="1">
      <alignment vertical="top"/>
    </xf>
    <xf numFmtId="0" fontId="13" fillId="0" borderId="3" xfId="0" applyFont="1" applyBorder="1" applyAlignment="1">
      <alignment vertical="top"/>
    </xf>
    <xf numFmtId="0" fontId="13" fillId="6" borderId="4" xfId="0" applyFont="1" applyFill="1" applyBorder="1" applyAlignment="1">
      <alignment vertical="top"/>
    </xf>
    <xf numFmtId="0" fontId="13" fillId="6" borderId="2" xfId="0" applyFont="1" applyFill="1" applyBorder="1" applyAlignment="1">
      <alignment vertical="top"/>
    </xf>
    <xf numFmtId="0" fontId="43" fillId="6" borderId="7" xfId="0" applyFont="1" applyFill="1" applyBorder="1" applyAlignment="1">
      <alignment vertical="center" wrapText="1"/>
    </xf>
    <xf numFmtId="0" fontId="43" fillId="6" borderId="7" xfId="0" applyFont="1" applyFill="1" applyBorder="1" applyAlignment="1">
      <alignment vertical="center"/>
    </xf>
    <xf numFmtId="0" fontId="43" fillId="6" borderId="3" xfId="0" applyFont="1" applyFill="1" applyBorder="1" applyAlignment="1">
      <alignment vertical="center" wrapText="1"/>
    </xf>
    <xf numFmtId="0" fontId="13" fillId="15" borderId="2" xfId="0" applyFont="1" applyFill="1" applyBorder="1" applyAlignment="1">
      <alignment vertical="top" wrapText="1"/>
    </xf>
    <xf numFmtId="0" fontId="13" fillId="16" borderId="0" xfId="0" applyFont="1" applyFill="1" applyAlignment="1">
      <alignment vertical="top" wrapText="1"/>
    </xf>
    <xf numFmtId="0" fontId="13" fillId="24" borderId="4" xfId="0" applyFont="1" applyFill="1" applyBorder="1" applyAlignment="1" applyProtection="1">
      <alignment horizontal="center" vertical="center" wrapText="1"/>
      <protection locked="0"/>
    </xf>
    <xf numFmtId="0" fontId="13" fillId="24"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wrapText="1"/>
      <protection locked="0"/>
    </xf>
    <xf numFmtId="0" fontId="13" fillId="25" borderId="12" xfId="0" applyFont="1" applyFill="1" applyBorder="1" applyAlignment="1" applyProtection="1">
      <alignment horizontal="left" vertical="top" wrapText="1"/>
      <protection locked="0"/>
    </xf>
    <xf numFmtId="0" fontId="13" fillId="25" borderId="2" xfId="0" applyFont="1" applyFill="1" applyBorder="1" applyAlignment="1" applyProtection="1">
      <alignment horizontal="left" vertical="top" wrapText="1"/>
      <protection locked="0"/>
    </xf>
    <xf numFmtId="0" fontId="13" fillId="25" borderId="6" xfId="0" applyFont="1" applyFill="1" applyBorder="1" applyAlignment="1" applyProtection="1">
      <alignment horizontal="left" vertical="top" wrapText="1"/>
      <protection locked="0"/>
    </xf>
    <xf numFmtId="0" fontId="13" fillId="25" borderId="4" xfId="0" applyFont="1" applyFill="1" applyBorder="1" applyAlignment="1" applyProtection="1">
      <alignment horizontal="left" vertical="top" wrapText="1"/>
      <protection locked="0"/>
    </xf>
    <xf numFmtId="0" fontId="13" fillId="25" borderId="0" xfId="0" applyFont="1" applyFill="1" applyAlignment="1">
      <alignment vertical="top" wrapText="1"/>
    </xf>
    <xf numFmtId="0" fontId="13" fillId="25" borderId="2" xfId="0" applyFont="1" applyFill="1" applyBorder="1" applyAlignment="1" applyProtection="1">
      <alignment horizontal="left" vertical="justify" wrapText="1"/>
      <protection locked="0"/>
    </xf>
    <xf numFmtId="0" fontId="13" fillId="25" borderId="4" xfId="0" applyFont="1" applyFill="1" applyBorder="1" applyAlignment="1" applyProtection="1">
      <alignment horizontal="center" vertical="center"/>
      <protection locked="0"/>
    </xf>
    <xf numFmtId="0" fontId="13" fillId="23" borderId="4" xfId="0" applyFont="1" applyFill="1" applyBorder="1" applyAlignment="1" applyProtection="1">
      <alignment horizontal="center" vertical="center" wrapText="1"/>
      <protection locked="0"/>
    </xf>
    <xf numFmtId="0" fontId="13" fillId="26" borderId="4" xfId="0" applyFont="1" applyFill="1" applyBorder="1" applyAlignment="1" applyProtection="1">
      <alignment horizontal="center" vertical="center" wrapText="1"/>
      <protection locked="0"/>
    </xf>
    <xf numFmtId="0" fontId="13" fillId="26" borderId="2" xfId="0" applyFont="1" applyFill="1" applyBorder="1" applyAlignment="1" applyProtection="1">
      <alignment horizontal="left" vertical="justify" wrapText="1"/>
      <protection locked="0"/>
    </xf>
    <xf numFmtId="0" fontId="13" fillId="26" borderId="4" xfId="0" applyFont="1" applyFill="1" applyBorder="1" applyAlignment="1" applyProtection="1">
      <alignment horizontal="center" vertical="center"/>
      <protection locked="0"/>
    </xf>
    <xf numFmtId="0" fontId="13" fillId="26" borderId="2" xfId="0" applyFont="1" applyFill="1" applyBorder="1" applyAlignment="1" applyProtection="1">
      <alignment horizontal="left" vertical="top" wrapText="1"/>
      <protection locked="0"/>
    </xf>
    <xf numFmtId="0" fontId="15" fillId="23" borderId="2" xfId="0" applyFont="1" applyFill="1" applyBorder="1" applyAlignment="1" applyProtection="1">
      <alignment horizontal="left" vertical="justify" wrapText="1"/>
      <protection locked="0"/>
    </xf>
    <xf numFmtId="0" fontId="34" fillId="23" borderId="2" xfId="0" applyFont="1" applyFill="1" applyBorder="1" applyAlignment="1" applyProtection="1">
      <alignment horizontal="left" vertical="justify" wrapText="1"/>
      <protection locked="0"/>
    </xf>
    <xf numFmtId="0" fontId="38" fillId="6" borderId="2" xfId="0" applyFont="1" applyFill="1" applyBorder="1" applyAlignment="1">
      <alignment horizontal="left" vertical="center"/>
    </xf>
    <xf numFmtId="0" fontId="46" fillId="6" borderId="0" xfId="0" applyFont="1" applyFill="1" applyAlignment="1">
      <alignment horizontal="left" vertical="center"/>
    </xf>
    <xf numFmtId="0" fontId="45" fillId="0" borderId="0" xfId="0" applyFont="1" applyAlignment="1">
      <alignment horizontal="center" vertical="center"/>
    </xf>
    <xf numFmtId="0" fontId="47" fillId="6" borderId="0" xfId="0" applyFont="1" applyFill="1" applyAlignment="1">
      <alignment horizontal="left" vertical="center"/>
    </xf>
    <xf numFmtId="0" fontId="48" fillId="6" borderId="0" xfId="0" applyFont="1" applyFill="1" applyAlignment="1">
      <alignment horizontal="left" vertical="center"/>
    </xf>
    <xf numFmtId="0" fontId="34" fillId="23" borderId="4" xfId="0" applyFont="1" applyFill="1" applyBorder="1" applyAlignment="1" applyProtection="1">
      <alignment horizontal="left" vertical="justify" wrapText="1"/>
      <protection locked="0"/>
    </xf>
    <xf numFmtId="0" fontId="38" fillId="6" borderId="6" xfId="0" applyFont="1" applyFill="1" applyBorder="1" applyAlignment="1">
      <alignment horizontal="left" vertical="center"/>
    </xf>
    <xf numFmtId="0" fontId="38" fillId="6" borderId="7" xfId="0" applyFont="1" applyFill="1" applyBorder="1" applyAlignment="1">
      <alignment horizontal="left" vertical="center"/>
    </xf>
    <xf numFmtId="0" fontId="38" fillId="6" borderId="3" xfId="0" applyFont="1" applyFill="1" applyBorder="1" applyAlignment="1">
      <alignment horizontal="left" vertical="center"/>
    </xf>
    <xf numFmtId="0" fontId="46" fillId="6" borderId="2" xfId="0" applyFont="1" applyFill="1" applyBorder="1" applyAlignment="1">
      <alignment horizontal="left" vertical="center"/>
    </xf>
    <xf numFmtId="0" fontId="13" fillId="18" borderId="4" xfId="0" applyFont="1" applyFill="1" applyBorder="1" applyAlignment="1" applyProtection="1">
      <alignment horizontal="center" vertical="top"/>
      <protection locked="0"/>
    </xf>
    <xf numFmtId="0" fontId="13" fillId="17" borderId="4" xfId="0" applyFont="1" applyFill="1" applyBorder="1" applyAlignment="1" applyProtection="1">
      <alignment horizontal="center" vertical="top" wrapText="1"/>
      <protection locked="0"/>
    </xf>
    <xf numFmtId="0" fontId="13" fillId="24" borderId="4" xfId="0" applyFont="1" applyFill="1" applyBorder="1" applyAlignment="1" applyProtection="1">
      <alignment horizontal="center" vertical="top" wrapText="1"/>
      <protection locked="0"/>
    </xf>
    <xf numFmtId="0" fontId="13" fillId="24" borderId="4" xfId="0" applyFont="1" applyFill="1" applyBorder="1" applyAlignment="1" applyProtection="1">
      <alignment horizontal="left" vertical="top" wrapText="1"/>
      <protection locked="0"/>
    </xf>
    <xf numFmtId="0" fontId="13" fillId="24" borderId="2" xfId="0" applyFont="1" applyFill="1" applyBorder="1" applyAlignment="1" applyProtection="1">
      <alignment horizontal="left" vertical="top" wrapText="1"/>
      <protection locked="0"/>
    </xf>
    <xf numFmtId="0" fontId="34" fillId="27" borderId="4" xfId="0" applyFont="1" applyFill="1" applyBorder="1" applyAlignment="1" applyProtection="1">
      <alignment horizontal="center" vertical="center" wrapText="1"/>
      <protection locked="0"/>
    </xf>
    <xf numFmtId="0" fontId="13" fillId="27" borderId="12" xfId="0" applyFont="1" applyFill="1" applyBorder="1" applyAlignment="1" applyProtection="1">
      <alignment horizontal="left" vertical="top" wrapText="1"/>
      <protection locked="0"/>
    </xf>
    <xf numFmtId="0" fontId="13" fillId="27" borderId="2" xfId="0" applyFont="1" applyFill="1" applyBorder="1" applyAlignment="1" applyProtection="1">
      <alignment horizontal="left" vertical="top" wrapText="1"/>
      <protection locked="0"/>
    </xf>
    <xf numFmtId="0" fontId="13" fillId="27" borderId="6" xfId="0" applyFont="1" applyFill="1" applyBorder="1" applyAlignment="1" applyProtection="1">
      <alignment horizontal="left" vertical="top" wrapText="1"/>
      <protection locked="0"/>
    </xf>
    <xf numFmtId="0" fontId="13" fillId="27" borderId="4" xfId="0" applyFont="1" applyFill="1" applyBorder="1" applyAlignment="1" applyProtection="1">
      <alignment horizontal="left" vertical="top" wrapText="1"/>
      <protection locked="0"/>
    </xf>
    <xf numFmtId="0" fontId="13" fillId="27" borderId="0" xfId="0" applyFont="1" applyFill="1" applyAlignment="1">
      <alignment vertical="top" wrapText="1"/>
    </xf>
    <xf numFmtId="0" fontId="13" fillId="27" borderId="2" xfId="0" applyFont="1" applyFill="1" applyBorder="1" applyAlignment="1" applyProtection="1">
      <alignment horizontal="left" vertical="justify" wrapText="1"/>
      <protection locked="0"/>
    </xf>
    <xf numFmtId="0" fontId="44" fillId="27" borderId="2" xfId="0" applyFont="1" applyFill="1" applyBorder="1" applyAlignment="1" applyProtection="1">
      <alignment horizontal="left" vertical="top" wrapText="1"/>
      <protection locked="0"/>
    </xf>
    <xf numFmtId="0" fontId="34" fillId="27" borderId="4" xfId="0" applyFont="1" applyFill="1" applyBorder="1" applyAlignment="1" applyProtection="1">
      <alignment horizontal="center" vertical="center"/>
      <protection locked="0"/>
    </xf>
    <xf numFmtId="0" fontId="44" fillId="10" borderId="4" xfId="0" applyFont="1" applyFill="1" applyBorder="1" applyAlignment="1" applyProtection="1">
      <alignment horizontal="center" vertical="center" wrapText="1"/>
      <protection locked="0"/>
    </xf>
    <xf numFmtId="0" fontId="13" fillId="10" borderId="4" xfId="0" applyFont="1" applyFill="1" applyBorder="1" applyAlignment="1" applyProtection="1">
      <alignment horizontal="left" vertical="top" wrapText="1"/>
      <protection locked="0"/>
    </xf>
    <xf numFmtId="0" fontId="13" fillId="10" borderId="2" xfId="0" applyFont="1" applyFill="1" applyBorder="1" applyAlignment="1" applyProtection="1">
      <alignment horizontal="left" vertical="top" wrapText="1"/>
      <protection locked="0"/>
    </xf>
    <xf numFmtId="0" fontId="44" fillId="10" borderId="2" xfId="0" applyFont="1" applyFill="1" applyBorder="1" applyAlignment="1" applyProtection="1">
      <alignment horizontal="left" vertical="top" wrapText="1"/>
      <protection locked="0"/>
    </xf>
    <xf numFmtId="0" fontId="45" fillId="10" borderId="0" xfId="0" applyFont="1" applyFill="1" applyAlignment="1">
      <alignment horizontal="center" vertical="center"/>
    </xf>
    <xf numFmtId="0" fontId="25" fillId="10" borderId="0" xfId="0" applyFont="1" applyFill="1" applyAlignment="1">
      <alignment horizontal="center" vertical="top"/>
    </xf>
    <xf numFmtId="0" fontId="13" fillId="10" borderId="2" xfId="0" applyFont="1" applyFill="1" applyBorder="1" applyAlignment="1" applyProtection="1">
      <alignment horizontal="left" vertical="justify" wrapText="1"/>
      <protection locked="0"/>
    </xf>
    <xf numFmtId="0" fontId="50" fillId="9" borderId="4" xfId="0" applyFont="1" applyFill="1" applyBorder="1" applyAlignment="1">
      <alignment horizontal="center" vertical="center"/>
    </xf>
    <xf numFmtId="0" fontId="50" fillId="9" borderId="4" xfId="0" applyFont="1" applyFill="1" applyBorder="1" applyAlignment="1">
      <alignment horizontal="center" vertical="center" wrapText="1"/>
    </xf>
    <xf numFmtId="0" fontId="50" fillId="9" borderId="2" xfId="0" applyFont="1" applyFill="1" applyBorder="1" applyAlignment="1">
      <alignment horizontal="center" vertical="center" wrapText="1"/>
    </xf>
    <xf numFmtId="0" fontId="10" fillId="9" borderId="4" xfId="0" applyFont="1" applyFill="1" applyBorder="1" applyAlignment="1">
      <alignment horizontal="center" vertical="center"/>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10" fillId="9" borderId="0" xfId="0" applyFont="1" applyFill="1" applyAlignment="1">
      <alignment horizontal="center" vertical="center" wrapText="1"/>
    </xf>
    <xf numFmtId="0" fontId="10" fillId="9" borderId="8" xfId="0" applyFont="1" applyFill="1" applyBorder="1" applyAlignment="1">
      <alignment horizontal="center" vertical="center"/>
    </xf>
    <xf numFmtId="0" fontId="10" fillId="9" borderId="8" xfId="0" applyFont="1" applyFill="1" applyBorder="1" applyAlignment="1">
      <alignment horizontal="center" vertical="center" wrapText="1"/>
    </xf>
    <xf numFmtId="0" fontId="44" fillId="17" borderId="4" xfId="0" applyFont="1" applyFill="1" applyBorder="1" applyAlignment="1" applyProtection="1">
      <alignment horizontal="center" vertical="center" wrapText="1"/>
      <protection locked="0"/>
    </xf>
    <xf numFmtId="0" fontId="15" fillId="17" borderId="2" xfId="0" applyFont="1" applyFill="1" applyBorder="1" applyAlignment="1" applyProtection="1">
      <alignment horizontal="left" vertical="center" wrapText="1"/>
      <protection locked="0"/>
    </xf>
    <xf numFmtId="0" fontId="15" fillId="17" borderId="2" xfId="0" applyFont="1" applyFill="1" applyBorder="1" applyAlignment="1" applyProtection="1">
      <alignment horizontal="left" vertical="top" wrapText="1"/>
      <protection locked="0"/>
    </xf>
    <xf numFmtId="0" fontId="15" fillId="17" borderId="0" xfId="0" applyFont="1" applyFill="1" applyAlignment="1">
      <alignment horizontal="left" vertical="center" wrapText="1"/>
    </xf>
    <xf numFmtId="0" fontId="34" fillId="17" borderId="2" xfId="0" applyFont="1" applyFill="1" applyBorder="1" applyAlignment="1" applyProtection="1">
      <alignment horizontal="left" vertical="top" wrapText="1"/>
      <protection locked="0"/>
    </xf>
    <xf numFmtId="0" fontId="34" fillId="17" borderId="0" xfId="0" applyFont="1" applyFill="1" applyAlignment="1">
      <alignment vertical="top" wrapText="1"/>
    </xf>
    <xf numFmtId="0" fontId="15" fillId="17" borderId="4" xfId="0" applyFont="1" applyFill="1" applyBorder="1" applyAlignment="1" applyProtection="1">
      <alignment horizontal="left" vertical="top" wrapText="1"/>
      <protection locked="0"/>
    </xf>
    <xf numFmtId="0" fontId="34" fillId="17" borderId="4" xfId="0" applyFont="1" applyFill="1" applyBorder="1" applyAlignment="1" applyProtection="1">
      <alignment horizontal="center" vertical="center"/>
      <protection locked="0"/>
    </xf>
    <xf numFmtId="0" fontId="34" fillId="17" borderId="0" xfId="0" applyFont="1" applyFill="1" applyAlignment="1">
      <alignment horizontal="left" vertical="top" wrapText="1"/>
    </xf>
    <xf numFmtId="0" fontId="34" fillId="17" borderId="4" xfId="0" applyFont="1" applyFill="1" applyBorder="1" applyAlignment="1" applyProtection="1">
      <alignment horizontal="center" vertical="center" wrapText="1"/>
      <protection locked="0"/>
    </xf>
    <xf numFmtId="0" fontId="15" fillId="17" borderId="2" xfId="0" applyFont="1" applyFill="1" applyBorder="1" applyAlignment="1" applyProtection="1">
      <alignment horizontal="left" vertical="top"/>
      <protection locked="0"/>
    </xf>
    <xf numFmtId="0" fontId="34" fillId="17" borderId="2" xfId="0" applyFont="1" applyFill="1" applyBorder="1" applyAlignment="1">
      <alignment vertical="top" wrapText="1"/>
    </xf>
    <xf numFmtId="0" fontId="34" fillId="25" borderId="4" xfId="0" applyFont="1" applyFill="1" applyBorder="1" applyAlignment="1" applyProtection="1">
      <alignment horizontal="center" vertical="center" wrapText="1"/>
      <protection locked="0"/>
    </xf>
    <xf numFmtId="0" fontId="34" fillId="25" borderId="2" xfId="0" applyFont="1" applyFill="1" applyBorder="1" applyAlignment="1" applyProtection="1">
      <alignment horizontal="left" vertical="top" wrapText="1"/>
      <protection locked="0"/>
    </xf>
    <xf numFmtId="0" fontId="23" fillId="0" borderId="15" xfId="3" applyFont="1" applyBorder="1" applyAlignment="1">
      <alignment horizontal="center"/>
    </xf>
    <xf numFmtId="0" fontId="23" fillId="0" borderId="16" xfId="3" applyFont="1" applyBorder="1" applyAlignment="1">
      <alignment horizontal="center"/>
    </xf>
    <xf numFmtId="0" fontId="23" fillId="0" borderId="11" xfId="3" applyFont="1" applyBorder="1" applyAlignment="1">
      <alignment horizontal="center"/>
    </xf>
    <xf numFmtId="0" fontId="23" fillId="0" borderId="17" xfId="3" applyFont="1" applyBorder="1" applyAlignment="1">
      <alignment horizontal="center"/>
    </xf>
    <xf numFmtId="0" fontId="23" fillId="0" borderId="12" xfId="3" applyFont="1" applyBorder="1" applyAlignment="1">
      <alignment horizontal="center"/>
    </xf>
    <xf numFmtId="0" fontId="23" fillId="0" borderId="14" xfId="3" applyFont="1" applyBorder="1" applyAlignment="1">
      <alignment horizontal="center"/>
    </xf>
    <xf numFmtId="0" fontId="23" fillId="0" borderId="6" xfId="3" applyFont="1" applyBorder="1" applyAlignment="1">
      <alignment horizontal="center" vertical="center"/>
    </xf>
    <xf numFmtId="0" fontId="23" fillId="0" borderId="3" xfId="3" applyFont="1" applyBorder="1" applyAlignment="1">
      <alignment horizontal="center" vertical="center"/>
    </xf>
    <xf numFmtId="0" fontId="23" fillId="0" borderId="2" xfId="3" applyFont="1" applyBorder="1" applyAlignment="1">
      <alignment horizontal="center" vertical="center" wrapText="1"/>
    </xf>
    <xf numFmtId="0" fontId="0" fillId="0" borderId="2" xfId="0" applyBorder="1"/>
    <xf numFmtId="0" fontId="15" fillId="2" borderId="6" xfId="0" applyFont="1" applyFill="1" applyBorder="1" applyAlignment="1">
      <alignment horizontal="left" vertical="center" wrapText="1"/>
    </xf>
    <xf numFmtId="0" fontId="15" fillId="2" borderId="7" xfId="0" applyFont="1" applyFill="1" applyBorder="1" applyAlignment="1">
      <alignment horizontal="left" vertical="center" wrapText="1"/>
    </xf>
    <xf numFmtId="0" fontId="15" fillId="0" borderId="7"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8" fillId="0" borderId="0" xfId="2" applyFont="1" applyFill="1" applyAlignment="1" applyProtection="1">
      <alignment horizontal="center" vertical="center"/>
    </xf>
    <xf numFmtId="0" fontId="19" fillId="6" borderId="2" xfId="0" applyFont="1" applyFill="1" applyBorder="1" applyAlignment="1">
      <alignment horizontal="center" vertical="center"/>
    </xf>
    <xf numFmtId="0" fontId="34" fillId="3" borderId="2" xfId="0" applyFont="1" applyFill="1" applyBorder="1" applyAlignment="1">
      <alignment horizontal="center" vertical="center"/>
    </xf>
    <xf numFmtId="0" fontId="35" fillId="0" borderId="0" xfId="2" applyFont="1" applyFill="1" applyAlignment="1" applyProtection="1">
      <alignment horizontal="left" vertical="center"/>
    </xf>
    <xf numFmtId="0" fontId="10" fillId="0" borderId="0" xfId="0" applyFont="1" applyAlignment="1">
      <alignment horizontal="center"/>
    </xf>
    <xf numFmtId="0" fontId="35" fillId="0" borderId="0" xfId="2" applyFont="1" applyAlignment="1" applyProtection="1">
      <alignment horizontal="center"/>
    </xf>
    <xf numFmtId="0" fontId="34" fillId="0" borderId="2"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34" fillId="11" borderId="0" xfId="0" applyFont="1" applyFill="1" applyAlignment="1">
      <alignment vertical="center" wrapText="1"/>
    </xf>
    <xf numFmtId="0" fontId="34" fillId="11" borderId="0" xfId="0" applyFont="1" applyFill="1" applyAlignment="1">
      <alignment vertical="center"/>
    </xf>
    <xf numFmtId="0" fontId="15" fillId="0" borderId="3"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2" fillId="11" borderId="0" xfId="0" applyFont="1" applyFill="1" applyAlignment="1">
      <alignment vertical="center" wrapText="1"/>
    </xf>
    <xf numFmtId="0" fontId="16" fillId="6" borderId="6" xfId="0" applyFont="1" applyFill="1" applyBorder="1" applyAlignment="1">
      <alignment horizontal="center" vertical="center"/>
    </xf>
    <xf numFmtId="0" fontId="16" fillId="6" borderId="7" xfId="0" applyFont="1" applyFill="1" applyBorder="1" applyAlignment="1">
      <alignment horizontal="center" vertical="center"/>
    </xf>
    <xf numFmtId="0" fontId="16"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0" fillId="6" borderId="2" xfId="0" applyFont="1" applyFill="1" applyBorder="1" applyAlignment="1">
      <alignment horizontal="center" vertical="center"/>
    </xf>
    <xf numFmtId="0" fontId="34" fillId="2" borderId="18"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0" borderId="19"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4" fillId="13" borderId="2" xfId="0" applyFont="1" applyFill="1" applyBorder="1" applyAlignment="1">
      <alignment vertical="center" wrapText="1"/>
    </xf>
    <xf numFmtId="0" fontId="34" fillId="13" borderId="2" xfId="0" applyFont="1" applyFill="1" applyBorder="1" applyAlignment="1">
      <alignment vertical="center"/>
    </xf>
    <xf numFmtId="0" fontId="34" fillId="2" borderId="2" xfId="0" applyFont="1" applyFill="1" applyBorder="1" applyAlignment="1">
      <alignment horizontal="center" vertical="center" wrapText="1"/>
    </xf>
    <xf numFmtId="0" fontId="34" fillId="2" borderId="6" xfId="0" applyFont="1" applyFill="1" applyBorder="1" applyAlignment="1">
      <alignment horizontal="center" vertical="center" wrapText="1"/>
    </xf>
    <xf numFmtId="1" fontId="34" fillId="0" borderId="3" xfId="0" applyNumberFormat="1" applyFont="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1" fontId="15" fillId="0" borderId="3" xfId="0" applyNumberFormat="1" applyFont="1" applyBorder="1" applyAlignment="1" applyProtection="1">
      <alignment horizontal="center" vertical="center"/>
      <protection locked="0"/>
    </xf>
    <xf numFmtId="1" fontId="15" fillId="0" borderId="2" xfId="0" applyNumberFormat="1" applyFont="1" applyBorder="1" applyAlignment="1" applyProtection="1">
      <alignment horizontal="center" vertical="center"/>
      <protection locked="0"/>
    </xf>
    <xf numFmtId="0" fontId="34" fillId="2" borderId="11" xfId="0" applyFont="1" applyFill="1" applyBorder="1" applyAlignment="1">
      <alignment horizontal="center" vertical="center" wrapText="1"/>
    </xf>
    <xf numFmtId="0" fontId="34" fillId="2" borderId="0" xfId="0" applyFont="1" applyFill="1" applyAlignment="1">
      <alignment horizontal="center" vertical="center" wrapText="1"/>
    </xf>
    <xf numFmtId="164" fontId="34" fillId="0" borderId="2" xfId="0" applyNumberFormat="1"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49" fillId="6" borderId="2" xfId="0" applyFont="1" applyFill="1" applyBorder="1" applyAlignment="1">
      <alignment horizontal="center" vertical="center"/>
    </xf>
    <xf numFmtId="0" fontId="45" fillId="15" borderId="2"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11" xfId="0" applyFont="1" applyFill="1" applyBorder="1" applyAlignment="1">
      <alignment horizontal="center" vertical="center" wrapText="1"/>
    </xf>
    <xf numFmtId="0" fontId="14" fillId="9" borderId="12"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25" fillId="6" borderId="6" xfId="0" applyFont="1" applyFill="1" applyBorder="1" applyAlignment="1">
      <alignment horizontal="center" vertical="center"/>
    </xf>
    <xf numFmtId="0" fontId="25" fillId="6" borderId="7" xfId="0" applyFont="1" applyFill="1" applyBorder="1" applyAlignment="1">
      <alignment horizontal="center" vertical="center"/>
    </xf>
    <xf numFmtId="0" fontId="25" fillId="6" borderId="3"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6" borderId="3" xfId="0" applyFont="1" applyFill="1" applyBorder="1" applyAlignment="1">
      <alignment horizontal="center" vertical="center"/>
    </xf>
    <xf numFmtId="0" fontId="42" fillId="0" borderId="2" xfId="0" applyFont="1" applyBorder="1" applyAlignment="1">
      <alignment horizontal="center" vertical="center"/>
    </xf>
    <xf numFmtId="0" fontId="42" fillId="0" borderId="13" xfId="0" applyFont="1" applyBorder="1" applyAlignment="1">
      <alignment horizontal="center" vertical="center"/>
    </xf>
    <xf numFmtId="0" fontId="22" fillId="20" borderId="2" xfId="0" applyFont="1" applyFill="1" applyBorder="1" applyAlignment="1">
      <alignment horizontal="center" vertical="center"/>
    </xf>
    <xf numFmtId="0" fontId="13" fillId="6" borderId="15" xfId="0" applyFont="1" applyFill="1" applyBorder="1" applyAlignment="1">
      <alignment horizontal="center"/>
    </xf>
    <xf numFmtId="0" fontId="13" fillId="6" borderId="8" xfId="0" applyFont="1" applyFill="1" applyBorder="1" applyAlignment="1">
      <alignment horizontal="center"/>
    </xf>
    <xf numFmtId="0" fontId="13" fillId="6" borderId="4" xfId="0" applyFont="1" applyFill="1" applyBorder="1" applyAlignment="1">
      <alignment horizontal="center"/>
    </xf>
    <xf numFmtId="0" fontId="14" fillId="9" borderId="8" xfId="0" applyFont="1" applyFill="1" applyBorder="1" applyAlignment="1">
      <alignment horizontal="center" vertical="center" wrapText="1"/>
    </xf>
    <xf numFmtId="0" fontId="22" fillId="9" borderId="17" xfId="0" applyFont="1" applyFill="1" applyBorder="1" applyAlignment="1">
      <alignment horizontal="center" vertical="center"/>
    </xf>
    <xf numFmtId="0" fontId="22" fillId="9" borderId="14" xfId="0" applyFont="1" applyFill="1" applyBorder="1" applyAlignment="1">
      <alignment horizontal="center" vertical="center"/>
    </xf>
    <xf numFmtId="0" fontId="26" fillId="18" borderId="2" xfId="0" applyFont="1" applyFill="1" applyBorder="1" applyAlignment="1">
      <alignment horizontal="center" vertical="center"/>
    </xf>
    <xf numFmtId="0" fontId="26" fillId="19" borderId="2" xfId="0" applyFont="1" applyFill="1" applyBorder="1" applyAlignment="1">
      <alignment horizontal="center" vertical="center"/>
    </xf>
    <xf numFmtId="0" fontId="26" fillId="12" borderId="2" xfId="0" applyFont="1" applyFill="1" applyBorder="1" applyAlignment="1">
      <alignment horizontal="center" vertical="center"/>
    </xf>
    <xf numFmtId="0" fontId="13" fillId="6" borderId="11" xfId="0" applyFont="1" applyFill="1" applyBorder="1" applyAlignment="1">
      <alignment horizontal="center"/>
    </xf>
    <xf numFmtId="0" fontId="13" fillId="6" borderId="12" xfId="0" applyFont="1" applyFill="1" applyBorder="1" applyAlignment="1">
      <alignment horizontal="center"/>
    </xf>
    <xf numFmtId="0" fontId="14" fillId="0" borderId="15" xfId="0" applyFont="1" applyBorder="1" applyAlignment="1">
      <alignment horizontal="center"/>
    </xf>
    <xf numFmtId="0" fontId="14" fillId="0" borderId="20" xfId="0" applyFont="1" applyBorder="1" applyAlignment="1">
      <alignment horizontal="center"/>
    </xf>
    <xf numFmtId="0" fontId="14" fillId="0" borderId="17" xfId="0" applyFont="1" applyBorder="1" applyAlignment="1">
      <alignment horizontal="center"/>
    </xf>
    <xf numFmtId="0" fontId="43" fillId="6" borderId="2" xfId="0" applyFont="1" applyFill="1" applyBorder="1" applyAlignment="1">
      <alignment horizontal="left" vertical="center"/>
    </xf>
    <xf numFmtId="0" fontId="27" fillId="6" borderId="2" xfId="0" applyFont="1" applyFill="1" applyBorder="1" applyAlignment="1">
      <alignment horizontal="left" vertical="center"/>
    </xf>
    <xf numFmtId="0" fontId="27" fillId="6" borderId="13" xfId="0" applyFont="1" applyFill="1" applyBorder="1" applyAlignment="1">
      <alignment horizontal="left"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14" xfId="0" applyFont="1" applyFill="1" applyBorder="1" applyAlignment="1">
      <alignment horizontal="center" vertical="center"/>
    </xf>
    <xf numFmtId="0" fontId="43" fillId="6" borderId="3" xfId="0" applyFont="1" applyFill="1" applyBorder="1" applyAlignment="1">
      <alignment horizontal="left" vertical="center"/>
    </xf>
    <xf numFmtId="0" fontId="25" fillId="6" borderId="2" xfId="0" applyFont="1" applyFill="1" applyBorder="1" applyAlignment="1">
      <alignment horizontal="center" vertical="center"/>
    </xf>
    <xf numFmtId="0" fontId="27" fillId="6" borderId="3" xfId="0" applyFont="1" applyFill="1" applyBorder="1" applyAlignment="1">
      <alignment horizontal="left" vertical="center"/>
    </xf>
    <xf numFmtId="0" fontId="38" fillId="6" borderId="2" xfId="0" applyFont="1" applyFill="1" applyBorder="1" applyAlignment="1">
      <alignment horizontal="left" vertical="center"/>
    </xf>
    <xf numFmtId="0" fontId="38" fillId="6" borderId="13" xfId="0" applyFont="1" applyFill="1" applyBorder="1" applyAlignment="1">
      <alignment horizontal="left" vertical="center"/>
    </xf>
    <xf numFmtId="0" fontId="43" fillId="6" borderId="6" xfId="0" applyFont="1" applyFill="1" applyBorder="1" applyAlignment="1">
      <alignment horizontal="left" vertical="center"/>
    </xf>
    <xf numFmtId="0" fontId="27" fillId="6" borderId="7" xfId="0" applyFont="1" applyFill="1" applyBorder="1" applyAlignment="1">
      <alignment horizontal="left" vertical="center"/>
    </xf>
    <xf numFmtId="0" fontId="27" fillId="6" borderId="16" xfId="0" applyFont="1" applyFill="1" applyBorder="1" applyAlignment="1">
      <alignment horizontal="left" vertical="center"/>
    </xf>
    <xf numFmtId="0" fontId="14" fillId="9" borderId="21"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41" fillId="0" borderId="0" xfId="2" applyFont="1" applyBorder="1" applyAlignment="1" applyProtection="1">
      <alignment horizontal="center"/>
    </xf>
    <xf numFmtId="0" fontId="25" fillId="0" borderId="0" xfId="0" applyFont="1" applyAlignment="1">
      <alignment horizontal="center"/>
    </xf>
    <xf numFmtId="0" fontId="14" fillId="9" borderId="20" xfId="0" applyFont="1" applyFill="1" applyBorder="1" applyAlignment="1">
      <alignment horizontal="center" vertical="center"/>
    </xf>
    <xf numFmtId="0" fontId="14" fillId="9" borderId="16" xfId="0" applyFont="1" applyFill="1" applyBorder="1" applyAlignment="1">
      <alignment horizontal="center" vertical="center"/>
    </xf>
    <xf numFmtId="0" fontId="14" fillId="9" borderId="21" xfId="0" applyFont="1" applyFill="1" applyBorder="1" applyAlignment="1">
      <alignment horizontal="center" vertical="center"/>
    </xf>
    <xf numFmtId="0" fontId="14" fillId="9" borderId="14" xfId="0" applyFont="1" applyFill="1" applyBorder="1" applyAlignment="1">
      <alignment horizontal="center" vertical="center"/>
    </xf>
    <xf numFmtId="0" fontId="14" fillId="6" borderId="2" xfId="0" applyFont="1" applyFill="1" applyBorder="1" applyAlignment="1">
      <alignment horizontal="center" vertical="center" wrapText="1"/>
    </xf>
    <xf numFmtId="0" fontId="36" fillId="0" borderId="17" xfId="0" applyFont="1" applyBorder="1" applyAlignment="1">
      <alignment horizontal="center"/>
    </xf>
    <xf numFmtId="0" fontId="31" fillId="0" borderId="2" xfId="0" applyFont="1" applyBorder="1" applyAlignment="1" applyProtection="1">
      <alignment horizontal="center" vertical="top" wrapText="1"/>
      <protection locked="0"/>
    </xf>
    <xf numFmtId="0" fontId="3" fillId="15" borderId="11" xfId="0" applyFont="1" applyFill="1" applyBorder="1" applyAlignment="1">
      <alignment horizontal="center" vertical="center"/>
    </xf>
    <xf numFmtId="0" fontId="3" fillId="15" borderId="0" xfId="0" applyFont="1" applyFill="1" applyAlignment="1">
      <alignment horizontal="center" vertical="center"/>
    </xf>
    <xf numFmtId="0" fontId="7" fillId="7" borderId="11" xfId="0" applyFont="1" applyFill="1" applyBorder="1" applyAlignment="1">
      <alignment horizontal="center" vertical="center"/>
    </xf>
    <xf numFmtId="0" fontId="7" fillId="7" borderId="0" xfId="0" applyFont="1" applyFill="1" applyAlignment="1">
      <alignment horizontal="center" vertical="center"/>
    </xf>
    <xf numFmtId="0" fontId="7" fillId="22" borderId="15"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0" xfId="0" applyFont="1" applyFill="1" applyAlignment="1">
      <alignment horizontal="center" vertical="center"/>
    </xf>
    <xf numFmtId="0" fontId="3" fillId="18" borderId="6" xfId="0" applyFont="1" applyFill="1" applyBorder="1" applyAlignment="1">
      <alignment horizontal="center" vertical="center"/>
    </xf>
    <xf numFmtId="0" fontId="3" fillId="18" borderId="7" xfId="0" applyFont="1" applyFill="1" applyBorder="1" applyAlignment="1">
      <alignment horizontal="center" vertical="center"/>
    </xf>
    <xf numFmtId="0" fontId="3" fillId="18" borderId="3" xfId="0" applyFont="1" applyFill="1" applyBorder="1" applyAlignment="1">
      <alignment horizontal="center" vertical="center"/>
    </xf>
    <xf numFmtId="0" fontId="7" fillId="9" borderId="15" xfId="0" applyFont="1" applyFill="1" applyBorder="1" applyAlignment="1">
      <alignment horizontal="center" vertical="center"/>
    </xf>
    <xf numFmtId="0" fontId="7" fillId="9" borderId="20" xfId="0" applyFont="1" applyFill="1" applyBorder="1" applyAlignment="1">
      <alignment horizontal="center" vertical="center"/>
    </xf>
    <xf numFmtId="0" fontId="3" fillId="13" borderId="2" xfId="0" applyFont="1" applyFill="1" applyBorder="1" applyAlignment="1">
      <alignment horizontal="center" vertical="center"/>
    </xf>
    <xf numFmtId="0" fontId="7" fillId="7" borderId="2" xfId="0" applyFont="1" applyFill="1" applyBorder="1" applyAlignment="1">
      <alignment horizontal="center" vertical="center"/>
    </xf>
    <xf numFmtId="0" fontId="31" fillId="0" borderId="11" xfId="0" applyFont="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8"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3" xfId="0" applyFont="1" applyFill="1" applyBorder="1" applyAlignment="1">
      <alignment horizontal="center" vertical="center"/>
    </xf>
    <xf numFmtId="0" fontId="3" fillId="0" borderId="13"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15" borderId="2" xfId="0" applyFont="1" applyFill="1" applyBorder="1" applyAlignment="1">
      <alignment horizontal="center" vertical="center"/>
    </xf>
    <xf numFmtId="0" fontId="31"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82-4A09-BDEC-E947EAF1A1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82-4A09-BDEC-E947EAF1A1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82-4A09-BDEC-E947EAF1A1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82-4A09-BDEC-E947EAF1A1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Directiva!$C$4:$F$4</c:f>
              <c:numCache>
                <c:formatCode>0%</c:formatCode>
                <c:ptCount val="4"/>
                <c:pt idx="0">
                  <c:v>0</c:v>
                </c:pt>
                <c:pt idx="1">
                  <c:v>0.25</c:v>
                </c:pt>
                <c:pt idx="2">
                  <c:v>0.25</c:v>
                </c:pt>
                <c:pt idx="3">
                  <c:v>0.5</c:v>
                </c:pt>
              </c:numCache>
            </c:numRef>
          </c:val>
          <c:extLst xmlns:c16r2="http://schemas.microsoft.com/office/drawing/2015/06/chart">
            <c:ext xmlns:c16="http://schemas.microsoft.com/office/drawing/2014/chart" uri="{C3380CC4-5D6E-409C-BE32-E72D297353CC}">
              <c16:uniqueId val="{00000008-D082-4A09-BDEC-E947EAF1A19B}"/>
            </c:ext>
          </c:extLst>
        </c:ser>
        <c:dLbls>
          <c:showLegendKey val="0"/>
          <c:showVal val="0"/>
          <c:showCatName val="0"/>
          <c:showSerName val="0"/>
          <c:showPercent val="0"/>
          <c:showBubbleSize val="0"/>
        </c:dLbls>
        <c:gapWidth val="150"/>
        <c:shape val="box"/>
        <c:axId val="137741592"/>
        <c:axId val="137741984"/>
        <c:axId val="0"/>
      </c:bar3DChart>
      <c:catAx>
        <c:axId val="137741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37741984"/>
        <c:crosses val="autoZero"/>
        <c:auto val="1"/>
        <c:lblAlgn val="ctr"/>
        <c:lblOffset val="100"/>
        <c:noMultiLvlLbl val="0"/>
      </c:catAx>
      <c:valAx>
        <c:axId val="137741984"/>
        <c:scaling>
          <c:orientation val="minMax"/>
        </c:scaling>
        <c:delete val="1"/>
        <c:axPos val="l"/>
        <c:numFmt formatCode="0%" sourceLinked="1"/>
        <c:majorTickMark val="out"/>
        <c:minorTickMark val="none"/>
        <c:tickLblPos val="nextTo"/>
        <c:crossAx val="137741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layout/>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311-40B9-962A-91FF0E7A84C7}"/>
                </c:ext>
                <c:ext xmlns:c15="http://schemas.microsoft.com/office/drawing/2012/chart" uri="{CE6537A1-D6FC-4f65-9D91-7224C49458BB}">
                  <c15:layout/>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311-40B9-962A-91FF0E7A84C7}"/>
                </c:ext>
                <c:ext xmlns:c15="http://schemas.microsoft.com/office/drawing/2012/chart" uri="{CE6537A1-D6FC-4f65-9D91-7224C49458BB}">
                  <c15:layout/>
                </c:ext>
              </c:extLst>
            </c:dLbl>
            <c:dLbl>
              <c:idx val="3"/>
              <c:layout/>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311-40B9-962A-91FF0E7A84C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Directiva!$C$4:$F$4</c:f>
              <c:numCache>
                <c:formatCode>0%</c:formatCode>
                <c:ptCount val="4"/>
                <c:pt idx="0">
                  <c:v>0</c:v>
                </c:pt>
                <c:pt idx="1">
                  <c:v>0.25</c:v>
                </c:pt>
                <c:pt idx="2">
                  <c:v>0.25</c:v>
                </c:pt>
                <c:pt idx="3">
                  <c:v>0.5</c:v>
                </c:pt>
              </c:numCache>
            </c:numRef>
          </c:val>
          <c:smooth val="0"/>
          <c:extLst xmlns:c16r2="http://schemas.microsoft.com/office/drawing/2015/06/chart">
            <c:ext xmlns:c16="http://schemas.microsoft.com/office/drawing/2014/chart" uri="{C3380CC4-5D6E-409C-BE32-E72D297353CC}">
              <c16:uniqueId val="{00000003-E311-40B9-962A-91FF0E7A84C7}"/>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311-40B9-962A-91FF0E7A84C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5-E311-40B9-962A-91FF0E7A84C7}"/>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311-40B9-962A-91FF0E7A84C7}"/>
                </c:ext>
                <c:ext xmlns:c15="http://schemas.microsoft.com/office/drawing/2012/chart" uri="{CE6537A1-D6FC-4f65-9D91-7224C49458BB}">
                  <c15:layout/>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311-40B9-962A-91FF0E7A84C7}"/>
                </c:ext>
                <c:ext xmlns:c15="http://schemas.microsoft.com/office/drawing/2012/chart" uri="{CE6537A1-D6FC-4f65-9D91-7224C49458BB}">
                  <c15:layout/>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311-40B9-962A-91FF0E7A84C7}"/>
                </c:ext>
                <c:ext xmlns:c15="http://schemas.microsoft.com/office/drawing/2012/chart" uri="{CE6537A1-D6FC-4f65-9D91-7224C49458BB}">
                  <c15:layout/>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311-40B9-962A-91FF0E7A84C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A-E311-40B9-962A-91FF0E7A84C7}"/>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311-40B9-962A-91FF0E7A84C7}"/>
                </c:ext>
                <c:ext xmlns:c15="http://schemas.microsoft.com/office/drawing/2012/chart" uri="{CE6537A1-D6FC-4f65-9D91-7224C49458BB}">
                  <c15:layout/>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E311-40B9-962A-91FF0E7A84C7}"/>
                </c:ext>
                <c:ext xmlns:c15="http://schemas.microsoft.com/office/drawing/2012/chart" uri="{CE6537A1-D6FC-4f65-9D91-7224C49458BB}">
                  <c15:layout/>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311-40B9-962A-91FF0E7A84C7}"/>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E-E311-40B9-962A-91FF0E7A84C7}"/>
            </c:ext>
          </c:extLst>
        </c:ser>
        <c:dLbls>
          <c:showLegendKey val="0"/>
          <c:showVal val="0"/>
          <c:showCatName val="0"/>
          <c:showSerName val="0"/>
          <c:showPercent val="0"/>
          <c:showBubbleSize val="0"/>
        </c:dLbls>
        <c:smooth val="0"/>
        <c:axId val="280160416"/>
        <c:axId val="280157672"/>
      </c:lineChart>
      <c:catAx>
        <c:axId val="280160416"/>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80157672"/>
        <c:crosses val="autoZero"/>
        <c:auto val="1"/>
        <c:lblAlgn val="ctr"/>
        <c:lblOffset val="100"/>
        <c:noMultiLvlLbl val="0"/>
      </c:catAx>
      <c:valAx>
        <c:axId val="280157672"/>
        <c:scaling>
          <c:orientation val="minMax"/>
        </c:scaling>
        <c:delete val="1"/>
        <c:axPos val="l"/>
        <c:numFmt formatCode="0%" sourceLinked="1"/>
        <c:majorTickMark val="out"/>
        <c:minorTickMark val="none"/>
        <c:tickLblPos val="nextTo"/>
        <c:crossAx val="280160416"/>
        <c:crosses val="autoZero"/>
        <c:crossBetween val="between"/>
      </c:valAx>
    </c:plotArea>
    <c:legend>
      <c:legendPos val="b"/>
      <c:layout/>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layout/>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Directiva!$C$5:$F$5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3B69-4D23-A343-18882B153606}"/>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3B69-4D23-A343-18882B153606}"/>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3B69-4D23-A343-18882B153606}"/>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69-4D23-A343-18882B153606}"/>
                </c:ext>
                <c:ext xmlns:c15="http://schemas.microsoft.com/office/drawing/2012/chart" uri="{CE6537A1-D6FC-4f65-9D91-7224C49458BB}">
                  <c15:layout/>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69-4D23-A343-18882B153606}"/>
                </c:ext>
                <c:ext xmlns:c15="http://schemas.microsoft.com/office/drawing/2012/chart" uri="{CE6537A1-D6FC-4f65-9D91-7224C49458BB}">
                  <c15:layout/>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69-4D23-A343-18882B153606}"/>
                </c:ext>
                <c:ext xmlns:c15="http://schemas.microsoft.com/office/drawing/2012/chart" uri="{CE6537A1-D6FC-4f65-9D91-7224C49458BB}">
                  <c15:layout/>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69-4D23-A343-18882B153606}"/>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3B69-4D23-A343-18882B153606}"/>
            </c:ext>
          </c:extLst>
        </c:ser>
        <c:dLbls>
          <c:showLegendKey val="0"/>
          <c:showVal val="0"/>
          <c:showCatName val="0"/>
          <c:showSerName val="0"/>
          <c:showPercent val="0"/>
          <c:showBubbleSize val="0"/>
        </c:dLbls>
        <c:smooth val="0"/>
        <c:axId val="280160808"/>
        <c:axId val="280161592"/>
      </c:lineChart>
      <c:catAx>
        <c:axId val="280160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161592"/>
        <c:crosses val="autoZero"/>
        <c:auto val="1"/>
        <c:lblAlgn val="ctr"/>
        <c:lblOffset val="100"/>
        <c:noMultiLvlLbl val="0"/>
      </c:catAx>
      <c:valAx>
        <c:axId val="280161592"/>
        <c:scaling>
          <c:orientation val="minMax"/>
        </c:scaling>
        <c:delete val="1"/>
        <c:axPos val="l"/>
        <c:numFmt formatCode="0%" sourceLinked="1"/>
        <c:majorTickMark val="out"/>
        <c:minorTickMark val="none"/>
        <c:tickLblPos val="nextTo"/>
        <c:crossAx val="28016080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42-4C60-A1A4-9EED3418D208}"/>
                </c:ext>
                <c:ext xmlns:c15="http://schemas.microsoft.com/office/drawing/2012/chart" uri="{CE6537A1-D6FC-4f65-9D91-7224C49458BB}">
                  <c15:layout/>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42-4C60-A1A4-9EED3418D208}"/>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Directiva!$C$6:$F$6</c:f>
              <c:numCache>
                <c:formatCode>0%</c:formatCode>
                <c:ptCount val="4"/>
                <c:pt idx="0">
                  <c:v>0</c:v>
                </c:pt>
                <c:pt idx="1">
                  <c:v>0.125</c:v>
                </c:pt>
                <c:pt idx="2">
                  <c:v>0.5</c:v>
                </c:pt>
                <c:pt idx="3">
                  <c:v>0.375</c:v>
                </c:pt>
              </c:numCache>
            </c:numRef>
          </c:val>
          <c:smooth val="0"/>
          <c:extLst xmlns:c16r2="http://schemas.microsoft.com/office/drawing/2015/06/chart">
            <c:ext xmlns:c16="http://schemas.microsoft.com/office/drawing/2014/chart" uri="{C3380CC4-5D6E-409C-BE32-E72D297353CC}">
              <c16:uniqueId val="{00000002-A742-4C60-A1A4-9EED3418D208}"/>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42-4C60-A1A4-9EED3418D208}"/>
                </c:ext>
                <c:ext xmlns:c15="http://schemas.microsoft.com/office/drawing/2012/chart" uri="{CE6537A1-D6FC-4f65-9D91-7224C49458BB}">
                  <c15:layout/>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42-4C60-A1A4-9EED3418D208}"/>
                </c:ext>
                <c:ext xmlns:c15="http://schemas.microsoft.com/office/drawing/2012/chart" uri="{CE6537A1-D6FC-4f65-9D91-7224C49458BB}">
                  <c15:layout/>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42-4C60-A1A4-9EED3418D208}"/>
                </c:ext>
                <c:ext xmlns:c15="http://schemas.microsoft.com/office/drawing/2012/chart" uri="{CE6537A1-D6FC-4f65-9D91-7224C49458BB}">
                  <c15:layout/>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42-4C60-A1A4-9EED3418D208}"/>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smooth val="0"/>
          <c:extLst xmlns:c16r2="http://schemas.microsoft.com/office/drawing/2015/06/chart">
            <c:ext xmlns:c16="http://schemas.microsoft.com/office/drawing/2014/chart" uri="{C3380CC4-5D6E-409C-BE32-E72D297353CC}">
              <c16:uniqueId val="{00000007-A742-4C60-A1A4-9EED3418D208}"/>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42-4C60-A1A4-9EED3418D208}"/>
                </c:ext>
                <c:ext xmlns:c15="http://schemas.microsoft.com/office/drawing/2012/chart" uri="{CE6537A1-D6FC-4f65-9D91-7224C49458BB}">
                  <c15:layout/>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742-4C60-A1A4-9EED3418D208}"/>
                </c:ext>
                <c:ext xmlns:c15="http://schemas.microsoft.com/office/drawing/2012/chart" uri="{CE6537A1-D6FC-4f65-9D91-7224C49458BB}">
                  <c15:layout/>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742-4C60-A1A4-9EED3418D208}"/>
                </c:ext>
                <c:ext xmlns:c15="http://schemas.microsoft.com/office/drawing/2012/chart" uri="{CE6537A1-D6FC-4f65-9D91-7224C49458BB}">
                  <c15:layout/>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742-4C60-A1A4-9EED3418D208}"/>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0.25</c:v>
                </c:pt>
                <c:pt idx="2">
                  <c:v>0.375</c:v>
                </c:pt>
                <c:pt idx="3">
                  <c:v>0.375</c:v>
                </c:pt>
              </c:numCache>
            </c:numRef>
          </c:val>
          <c:smooth val="0"/>
          <c:extLst xmlns:c16r2="http://schemas.microsoft.com/office/drawing/2015/06/chart">
            <c:ext xmlns:c16="http://schemas.microsoft.com/office/drawing/2014/chart" uri="{C3380CC4-5D6E-409C-BE32-E72D297353CC}">
              <c16:uniqueId val="{0000000C-A742-4C60-A1A4-9EED3418D208}"/>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D-A742-4C60-A1A4-9EED3418D208}"/>
            </c:ext>
          </c:extLst>
        </c:ser>
        <c:dLbls>
          <c:showLegendKey val="0"/>
          <c:showVal val="0"/>
          <c:showCatName val="0"/>
          <c:showSerName val="0"/>
          <c:showPercent val="0"/>
          <c:showBubbleSize val="0"/>
        </c:dLbls>
        <c:smooth val="0"/>
        <c:axId val="280155320"/>
        <c:axId val="280158064"/>
      </c:lineChart>
      <c:catAx>
        <c:axId val="280155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280158064"/>
        <c:crosses val="autoZero"/>
        <c:auto val="1"/>
        <c:lblAlgn val="ctr"/>
        <c:lblOffset val="100"/>
        <c:noMultiLvlLbl val="0"/>
      </c:catAx>
      <c:valAx>
        <c:axId val="280158064"/>
        <c:scaling>
          <c:orientation val="minMax"/>
        </c:scaling>
        <c:delete val="1"/>
        <c:axPos val="l"/>
        <c:numFmt formatCode="0%" sourceLinked="1"/>
        <c:majorTickMark val="out"/>
        <c:minorTickMark val="none"/>
        <c:tickLblPos val="nextTo"/>
        <c:crossAx val="28015532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586-4FF8-99A2-E4EC8C427F0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586-4FF8-99A2-E4EC8C427F0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586-4FF8-99A2-E4EC8C427F0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586-4FF8-99A2-E4EC8C427F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D586-4FF8-99A2-E4EC8C427F09}"/>
            </c:ext>
          </c:extLst>
        </c:ser>
        <c:dLbls>
          <c:showLegendKey val="0"/>
          <c:showVal val="0"/>
          <c:showCatName val="0"/>
          <c:showSerName val="0"/>
          <c:showPercent val="0"/>
          <c:showBubbleSize val="0"/>
        </c:dLbls>
        <c:gapWidth val="150"/>
        <c:shape val="box"/>
        <c:axId val="280161200"/>
        <c:axId val="280155712"/>
        <c:axId val="0"/>
      </c:bar3DChart>
      <c:catAx>
        <c:axId val="28016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155712"/>
        <c:crosses val="autoZero"/>
        <c:auto val="1"/>
        <c:lblAlgn val="ctr"/>
        <c:lblOffset val="100"/>
        <c:noMultiLvlLbl val="0"/>
      </c:catAx>
      <c:valAx>
        <c:axId val="280155712"/>
        <c:scaling>
          <c:orientation val="minMax"/>
        </c:scaling>
        <c:delete val="1"/>
        <c:axPos val="l"/>
        <c:numFmt formatCode="0%" sourceLinked="1"/>
        <c:majorTickMark val="out"/>
        <c:minorTickMark val="none"/>
        <c:tickLblPos val="nextTo"/>
        <c:crossAx val="280161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9C8-4490-B272-AA5F3E3D00D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9C8-4490-B272-AA5F3E3D00D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9C8-4490-B272-AA5F3E3D00D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9C8-4490-B272-AA5F3E3D00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29C8-4490-B272-AA5F3E3D00DB}"/>
            </c:ext>
          </c:extLst>
        </c:ser>
        <c:dLbls>
          <c:showLegendKey val="0"/>
          <c:showVal val="0"/>
          <c:showCatName val="0"/>
          <c:showSerName val="0"/>
          <c:showPercent val="0"/>
          <c:showBubbleSize val="0"/>
        </c:dLbls>
        <c:gapWidth val="150"/>
        <c:shape val="box"/>
        <c:axId val="280156888"/>
        <c:axId val="280158456"/>
        <c:axId val="0"/>
      </c:bar3DChart>
      <c:catAx>
        <c:axId val="280156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158456"/>
        <c:crosses val="autoZero"/>
        <c:auto val="1"/>
        <c:lblAlgn val="ctr"/>
        <c:lblOffset val="100"/>
        <c:noMultiLvlLbl val="0"/>
      </c:catAx>
      <c:valAx>
        <c:axId val="280158456"/>
        <c:scaling>
          <c:orientation val="minMax"/>
        </c:scaling>
        <c:delete val="1"/>
        <c:axPos val="l"/>
        <c:numFmt formatCode="0%" sourceLinked="1"/>
        <c:majorTickMark val="out"/>
        <c:minorTickMark val="none"/>
        <c:tickLblPos val="nextTo"/>
        <c:crossAx val="280156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AEC-4D83-BDA4-1FFCE21D57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AEC-4D83-BDA4-1FFCE21D57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AEC-4D83-BDA4-1FFCE21D57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AEC-4D83-BDA4-1FFCE21D57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AEC-4D83-BDA4-1FFCE21D573E}"/>
            </c:ext>
          </c:extLst>
        </c:ser>
        <c:dLbls>
          <c:showLegendKey val="0"/>
          <c:showVal val="0"/>
          <c:showCatName val="0"/>
          <c:showSerName val="0"/>
          <c:showPercent val="0"/>
          <c:showBubbleSize val="0"/>
        </c:dLbls>
        <c:gapWidth val="150"/>
        <c:shape val="box"/>
        <c:axId val="280159632"/>
        <c:axId val="321404136"/>
        <c:axId val="0"/>
      </c:bar3DChart>
      <c:catAx>
        <c:axId val="280159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404136"/>
        <c:crosses val="autoZero"/>
        <c:auto val="1"/>
        <c:lblAlgn val="ctr"/>
        <c:lblOffset val="100"/>
        <c:noMultiLvlLbl val="0"/>
      </c:catAx>
      <c:valAx>
        <c:axId val="321404136"/>
        <c:scaling>
          <c:orientation val="minMax"/>
        </c:scaling>
        <c:delete val="1"/>
        <c:axPos val="l"/>
        <c:numFmt formatCode="0%" sourceLinked="1"/>
        <c:majorTickMark val="out"/>
        <c:minorTickMark val="none"/>
        <c:tickLblPos val="nextTo"/>
        <c:crossAx val="280159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D8E-4856-BC76-48EDACBE6E9E}"/>
                </c:ext>
                <c:ext xmlns:c15="http://schemas.microsoft.com/office/drawing/2012/chart" uri="{CE6537A1-D6FC-4f65-9D91-7224C49458BB}">
                  <c15:layout/>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D8E-4856-BC76-48EDACBE6E9E}"/>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ED8E-4856-BC76-48EDACBE6E9E}"/>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D8E-4856-BC76-48EDACBE6E9E}"/>
                </c:ext>
                <c:ext xmlns:c15="http://schemas.microsoft.com/office/drawing/2012/chart" uri="{CE6537A1-D6FC-4f65-9D91-7224C49458BB}">
                  <c15:layout/>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D8E-4856-BC76-48EDACBE6E9E}"/>
                </c:ext>
                <c:ext xmlns:c15="http://schemas.microsoft.com/office/drawing/2012/chart" uri="{CE6537A1-D6FC-4f65-9D91-7224C49458BB}">
                  <c15:layout/>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D8E-4856-BC76-48EDACBE6E9E}"/>
                </c:ext>
                <c:ext xmlns:c15="http://schemas.microsoft.com/office/drawing/2012/chart" uri="{CE6537A1-D6FC-4f65-9D91-7224C49458BB}">
                  <c15:layout/>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D8E-4856-BC76-48EDACBE6E9E}"/>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ED8E-4856-BC76-48EDACBE6E9E}"/>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D8E-4856-BC76-48EDACBE6E9E}"/>
                </c:ext>
                <c:ext xmlns:c15="http://schemas.microsoft.com/office/drawing/2012/chart" uri="{CE6537A1-D6FC-4f65-9D91-7224C49458BB}">
                  <c15:layout/>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D8E-4856-BC76-48EDACBE6E9E}"/>
                </c:ext>
                <c:ext xmlns:c15="http://schemas.microsoft.com/office/drawing/2012/chart" uri="{CE6537A1-D6FC-4f65-9D91-7224C49458BB}">
                  <c15:layout/>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D8E-4856-BC76-48EDACBE6E9E}"/>
                </c:ext>
                <c:ext xmlns:c15="http://schemas.microsoft.com/office/drawing/2012/chart" uri="{CE6537A1-D6FC-4f65-9D91-7224C49458BB}">
                  <c15:layout/>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ED8E-4856-BC76-48EDACBE6E9E}"/>
                </c:ext>
                <c:ext xmlns:c15="http://schemas.microsoft.com/office/drawing/2012/chart" uri="{CE6537A1-D6FC-4f65-9D91-7224C49458BB}">
                  <c15:layout/>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D8E-4856-BC76-48EDACBE6E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Directiva!$R$7:$U$7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D-ED8E-4856-BC76-48EDACBE6E9E}"/>
            </c:ext>
          </c:extLst>
        </c:ser>
        <c:dLbls>
          <c:showLegendKey val="0"/>
          <c:showVal val="0"/>
          <c:showCatName val="0"/>
          <c:showSerName val="0"/>
          <c:showPercent val="0"/>
          <c:showBubbleSize val="0"/>
        </c:dLbls>
        <c:smooth val="0"/>
        <c:axId val="321409232"/>
        <c:axId val="321405704"/>
      </c:lineChart>
      <c:catAx>
        <c:axId val="3214092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405704"/>
        <c:crosses val="autoZero"/>
        <c:auto val="1"/>
        <c:lblAlgn val="ctr"/>
        <c:lblOffset val="100"/>
        <c:noMultiLvlLbl val="0"/>
      </c:catAx>
      <c:valAx>
        <c:axId val="321405704"/>
        <c:scaling>
          <c:orientation val="minMax"/>
        </c:scaling>
        <c:delete val="1"/>
        <c:axPos val="l"/>
        <c:numFmt formatCode="0%" sourceLinked="1"/>
        <c:majorTickMark val="out"/>
        <c:minorTickMark val="none"/>
        <c:tickLblPos val="nextTo"/>
        <c:crossAx val="32140923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24D0-4475-8DD7-B743C2BE513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24D0-4475-8DD7-B743C2BE513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24D0-4475-8DD7-B743C2BE513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24D0-4475-8DD7-B743C2BE51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0.77777777777777779</c:v>
                </c:pt>
                <c:pt idx="3">
                  <c:v>0.1111111111111111</c:v>
                </c:pt>
              </c:numCache>
            </c:numRef>
          </c:val>
          <c:extLst xmlns:c16r2="http://schemas.microsoft.com/office/drawing/2015/06/chart">
            <c:ext xmlns:c16="http://schemas.microsoft.com/office/drawing/2014/chart" uri="{C3380CC4-5D6E-409C-BE32-E72D297353CC}">
              <c16:uniqueId val="{00000008-24D0-4475-8DD7-B743C2BE513E}"/>
            </c:ext>
          </c:extLst>
        </c:ser>
        <c:dLbls>
          <c:showLegendKey val="0"/>
          <c:showVal val="0"/>
          <c:showCatName val="0"/>
          <c:showSerName val="0"/>
          <c:showPercent val="0"/>
          <c:showBubbleSize val="0"/>
        </c:dLbls>
        <c:gapWidth val="150"/>
        <c:shape val="box"/>
        <c:axId val="321405312"/>
        <c:axId val="321406096"/>
        <c:axId val="0"/>
      </c:bar3DChart>
      <c:catAx>
        <c:axId val="321405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406096"/>
        <c:crosses val="autoZero"/>
        <c:auto val="1"/>
        <c:lblAlgn val="ctr"/>
        <c:lblOffset val="100"/>
        <c:noMultiLvlLbl val="0"/>
      </c:catAx>
      <c:valAx>
        <c:axId val="321406096"/>
        <c:scaling>
          <c:orientation val="minMax"/>
        </c:scaling>
        <c:delete val="1"/>
        <c:axPos val="l"/>
        <c:numFmt formatCode="0%" sourceLinked="1"/>
        <c:majorTickMark val="out"/>
        <c:minorTickMark val="none"/>
        <c:tickLblPos val="nextTo"/>
        <c:crossAx val="321405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3A1-442E-9D9D-B0FCE133B46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3A1-442E-9D9D-B0FCE133B46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3A1-442E-9D9D-B0FCE133B46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3A1-442E-9D9D-B0FCE133B4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C3A1-442E-9D9D-B0FCE133B46A}"/>
            </c:ext>
          </c:extLst>
        </c:ser>
        <c:dLbls>
          <c:showLegendKey val="0"/>
          <c:showVal val="0"/>
          <c:showCatName val="0"/>
          <c:showSerName val="0"/>
          <c:showPercent val="0"/>
          <c:showBubbleSize val="0"/>
        </c:dLbls>
        <c:gapWidth val="150"/>
        <c:shape val="box"/>
        <c:axId val="321403744"/>
        <c:axId val="321406488"/>
        <c:axId val="0"/>
      </c:bar3DChart>
      <c:catAx>
        <c:axId val="321403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406488"/>
        <c:crosses val="autoZero"/>
        <c:auto val="1"/>
        <c:lblAlgn val="ctr"/>
        <c:lblOffset val="100"/>
        <c:noMultiLvlLbl val="0"/>
      </c:catAx>
      <c:valAx>
        <c:axId val="321406488"/>
        <c:scaling>
          <c:orientation val="minMax"/>
        </c:scaling>
        <c:delete val="1"/>
        <c:axPos val="l"/>
        <c:numFmt formatCode="0%" sourceLinked="1"/>
        <c:majorTickMark val="out"/>
        <c:minorTickMark val="none"/>
        <c:tickLblPos val="nextTo"/>
        <c:crossAx val="321403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BC9-4335-8AEB-F09667B5DAD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BC9-4335-8AEB-F09667B5DAD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BC9-4335-8AEB-F09667B5DAD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BC9-4335-8AEB-F09667B5DA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Directiva!$M$8:$P$8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3BC9-4335-8AEB-F09667B5DAD0}"/>
            </c:ext>
          </c:extLst>
        </c:ser>
        <c:dLbls>
          <c:showLegendKey val="0"/>
          <c:showVal val="0"/>
          <c:showCatName val="0"/>
          <c:showSerName val="0"/>
          <c:showPercent val="0"/>
          <c:showBubbleSize val="0"/>
        </c:dLbls>
        <c:gapWidth val="150"/>
        <c:shape val="box"/>
        <c:axId val="321404528"/>
        <c:axId val="321407664"/>
        <c:axId val="0"/>
      </c:bar3DChart>
      <c:catAx>
        <c:axId val="321404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407664"/>
        <c:crosses val="autoZero"/>
        <c:auto val="1"/>
        <c:lblAlgn val="ctr"/>
        <c:lblOffset val="100"/>
        <c:noMultiLvlLbl val="0"/>
      </c:catAx>
      <c:valAx>
        <c:axId val="321407664"/>
        <c:scaling>
          <c:orientation val="minMax"/>
        </c:scaling>
        <c:delete val="1"/>
        <c:axPos val="l"/>
        <c:numFmt formatCode="0%" sourceLinked="1"/>
        <c:majorTickMark val="out"/>
        <c:minorTickMark val="none"/>
        <c:tickLblPos val="nextTo"/>
        <c:crossAx val="321404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CD7-4AB7-8288-0758F1E0CF8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CD7-4AB7-8288-0758F1E0CF8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CD7-4AB7-8288-0758F1E0CF8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CD7-4AB7-8288-0758F1E0CF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5CD7-4AB7-8288-0758F1E0CF84}"/>
            </c:ext>
          </c:extLst>
        </c:ser>
        <c:dLbls>
          <c:showLegendKey val="0"/>
          <c:showVal val="0"/>
          <c:showCatName val="0"/>
          <c:showSerName val="0"/>
          <c:showPercent val="0"/>
          <c:showBubbleSize val="0"/>
        </c:dLbls>
        <c:gapWidth val="150"/>
        <c:shape val="box"/>
        <c:axId val="279802672"/>
        <c:axId val="279804240"/>
        <c:axId val="0"/>
      </c:bar3DChart>
      <c:catAx>
        <c:axId val="27980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4240"/>
        <c:crosses val="autoZero"/>
        <c:auto val="1"/>
        <c:lblAlgn val="ctr"/>
        <c:lblOffset val="100"/>
        <c:noMultiLvlLbl val="0"/>
      </c:catAx>
      <c:valAx>
        <c:axId val="279804240"/>
        <c:scaling>
          <c:orientation val="minMax"/>
        </c:scaling>
        <c:delete val="1"/>
        <c:axPos val="l"/>
        <c:numFmt formatCode="0%" sourceLinked="1"/>
        <c:majorTickMark val="out"/>
        <c:minorTickMark val="none"/>
        <c:tickLblPos val="nextTo"/>
        <c:crossAx val="2798026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91F4-42EE-AC69-8F5BC1AF5D2F}"/>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91F4-42EE-AC69-8F5BC1AF5D2F}"/>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91F4-42EE-AC69-8F5BC1AF5D2F}"/>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D-91F4-42EE-AC69-8F5BC1AF5D2F}"/>
            </c:ext>
          </c:extLst>
        </c:ser>
        <c:dLbls>
          <c:showLegendKey val="0"/>
          <c:showVal val="0"/>
          <c:showCatName val="0"/>
          <c:showSerName val="0"/>
          <c:showPercent val="0"/>
          <c:showBubbleSize val="0"/>
        </c:dLbls>
        <c:smooth val="0"/>
        <c:axId val="321408056"/>
        <c:axId val="321408448"/>
      </c:lineChart>
      <c:catAx>
        <c:axId val="321408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1408448"/>
        <c:crosses val="autoZero"/>
        <c:auto val="1"/>
        <c:lblAlgn val="ctr"/>
        <c:lblOffset val="100"/>
        <c:noMultiLvlLbl val="0"/>
      </c:catAx>
      <c:valAx>
        <c:axId val="321408448"/>
        <c:scaling>
          <c:orientation val="minMax"/>
        </c:scaling>
        <c:delete val="1"/>
        <c:axPos val="l"/>
        <c:numFmt formatCode="0%" sourceLinked="1"/>
        <c:majorTickMark val="out"/>
        <c:minorTickMark val="none"/>
        <c:tickLblPos val="nextTo"/>
        <c:crossAx val="32140805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838-43B4-BF4B-B6D4EF1E9C6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838-43B4-BF4B-B6D4EF1E9C6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838-43B4-BF4B-B6D4EF1E9C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838-43B4-BF4B-B6D4EF1E9C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Directiva!$C$9:$F$9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5838-43B4-BF4B-B6D4EF1E9C6F}"/>
            </c:ext>
          </c:extLst>
        </c:ser>
        <c:dLbls>
          <c:showLegendKey val="0"/>
          <c:showVal val="0"/>
          <c:showCatName val="0"/>
          <c:showSerName val="0"/>
          <c:showPercent val="0"/>
          <c:showBubbleSize val="0"/>
        </c:dLbls>
        <c:gapWidth val="150"/>
        <c:shape val="box"/>
        <c:axId val="321409624"/>
        <c:axId val="321402176"/>
        <c:axId val="0"/>
      </c:bar3DChart>
      <c:catAx>
        <c:axId val="321409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1402176"/>
        <c:crosses val="autoZero"/>
        <c:auto val="1"/>
        <c:lblAlgn val="ctr"/>
        <c:lblOffset val="100"/>
        <c:noMultiLvlLbl val="0"/>
      </c:catAx>
      <c:valAx>
        <c:axId val="321402176"/>
        <c:scaling>
          <c:orientation val="minMax"/>
        </c:scaling>
        <c:delete val="1"/>
        <c:axPos val="l"/>
        <c:numFmt formatCode="0%" sourceLinked="1"/>
        <c:majorTickMark val="out"/>
        <c:minorTickMark val="none"/>
        <c:tickLblPos val="nextTo"/>
        <c:crossAx val="3214096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686-436A-8A25-C0D7E0AA097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686-436A-8A25-C0D7E0AA09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686-436A-8A25-C0D7E0AA09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686-436A-8A25-C0D7E0AA09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Directiva!$H$9:$K$9</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686-436A-8A25-C0D7E0AA097E}"/>
            </c:ext>
          </c:extLst>
        </c:ser>
        <c:dLbls>
          <c:showLegendKey val="0"/>
          <c:showVal val="0"/>
          <c:showCatName val="0"/>
          <c:showSerName val="0"/>
          <c:showPercent val="0"/>
          <c:showBubbleSize val="0"/>
        </c:dLbls>
        <c:gapWidth val="150"/>
        <c:shape val="box"/>
        <c:axId val="322275296"/>
        <c:axId val="322274120"/>
        <c:axId val="0"/>
      </c:bar3DChart>
      <c:catAx>
        <c:axId val="32227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274120"/>
        <c:crosses val="autoZero"/>
        <c:auto val="1"/>
        <c:lblAlgn val="ctr"/>
        <c:lblOffset val="100"/>
        <c:noMultiLvlLbl val="0"/>
      </c:catAx>
      <c:valAx>
        <c:axId val="322274120"/>
        <c:scaling>
          <c:orientation val="minMax"/>
        </c:scaling>
        <c:delete val="1"/>
        <c:axPos val="l"/>
        <c:numFmt formatCode="0%" sourceLinked="1"/>
        <c:majorTickMark val="out"/>
        <c:minorTickMark val="none"/>
        <c:tickLblPos val="nextTo"/>
        <c:crossAx val="32227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519-45F4-B810-0FB4502B5C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519-45F4-B810-0FB4502B5C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519-45F4-B810-0FB4502B5C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519-45F4-B810-0FB4502B5C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Directiva!$M$9:$P$9</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0519-45F4-B810-0FB4502B5C1A}"/>
            </c:ext>
          </c:extLst>
        </c:ser>
        <c:dLbls>
          <c:showLegendKey val="0"/>
          <c:showVal val="0"/>
          <c:showCatName val="0"/>
          <c:showSerName val="0"/>
          <c:showPercent val="0"/>
          <c:showBubbleSize val="0"/>
        </c:dLbls>
        <c:gapWidth val="150"/>
        <c:shape val="box"/>
        <c:axId val="322272944"/>
        <c:axId val="322273728"/>
        <c:axId val="0"/>
      </c:bar3DChart>
      <c:catAx>
        <c:axId val="322272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273728"/>
        <c:crosses val="autoZero"/>
        <c:auto val="1"/>
        <c:lblAlgn val="ctr"/>
        <c:lblOffset val="100"/>
        <c:noMultiLvlLbl val="0"/>
      </c:catAx>
      <c:valAx>
        <c:axId val="322273728"/>
        <c:scaling>
          <c:orientation val="minMax"/>
        </c:scaling>
        <c:delete val="1"/>
        <c:axPos val="l"/>
        <c:numFmt formatCode="0%" sourceLinked="1"/>
        <c:majorTickMark val="out"/>
        <c:minorTickMark val="none"/>
        <c:tickLblPos val="nextTo"/>
        <c:crossAx val="322272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Directiva!$C$8:$F$8</c:f>
              <c:numCache>
                <c:formatCode>0%</c:formatCode>
                <c:ptCount val="4"/>
                <c:pt idx="0">
                  <c:v>0</c:v>
                </c:pt>
                <c:pt idx="1">
                  <c:v>0.1111111111111111</c:v>
                </c:pt>
                <c:pt idx="2">
                  <c:v>0.77777777777777779</c:v>
                </c:pt>
                <c:pt idx="3">
                  <c:v>0.1111111111111111</c:v>
                </c:pt>
              </c:numCache>
            </c:numRef>
          </c:val>
          <c:smooth val="0"/>
          <c:extLst xmlns:c16r2="http://schemas.microsoft.com/office/drawing/2015/06/chart">
            <c:ext xmlns:c16="http://schemas.microsoft.com/office/drawing/2014/chart" uri="{C3380CC4-5D6E-409C-BE32-E72D297353CC}">
              <c16:uniqueId val="{00000002-A9FA-4297-8A32-BC6741DE8AD5}"/>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7-A9FA-4297-8A32-BC6741DE8AD5}"/>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0.88888888888888884</c:v>
                </c:pt>
                <c:pt idx="3">
                  <c:v>0.1111111111111111</c:v>
                </c:pt>
              </c:numCache>
            </c:numRef>
          </c:val>
          <c:smooth val="0"/>
          <c:extLst xmlns:c16r2="http://schemas.microsoft.com/office/drawing/2015/06/chart">
            <c:ext xmlns:c16="http://schemas.microsoft.com/office/drawing/2014/chart" uri="{C3380CC4-5D6E-409C-BE32-E72D297353CC}">
              <c16:uniqueId val="{0000000C-A9FA-4297-8A32-BC6741DE8AD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Directiva!$R$9:$U$9</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D-A9FA-4297-8A32-BC6741DE8AD5}"/>
            </c:ext>
          </c:extLst>
        </c:ser>
        <c:dLbls>
          <c:showLegendKey val="0"/>
          <c:showVal val="0"/>
          <c:showCatName val="0"/>
          <c:showSerName val="0"/>
          <c:showPercent val="0"/>
          <c:showBubbleSize val="0"/>
        </c:dLbls>
        <c:smooth val="0"/>
        <c:axId val="322269024"/>
        <c:axId val="322268632"/>
      </c:lineChart>
      <c:catAx>
        <c:axId val="3222690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2268632"/>
        <c:crosses val="autoZero"/>
        <c:auto val="1"/>
        <c:lblAlgn val="ctr"/>
        <c:lblOffset val="100"/>
        <c:noMultiLvlLbl val="0"/>
      </c:catAx>
      <c:valAx>
        <c:axId val="322268632"/>
        <c:scaling>
          <c:orientation val="minMax"/>
        </c:scaling>
        <c:delete val="1"/>
        <c:axPos val="l"/>
        <c:numFmt formatCode="0%" sourceLinked="1"/>
        <c:majorTickMark val="out"/>
        <c:minorTickMark val="none"/>
        <c:tickLblPos val="nextTo"/>
        <c:crossAx val="322269024"/>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1ED-42AD-8F97-A1D3B3DF839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1ED-42AD-8F97-A1D3B3DF839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1ED-42AD-8F97-A1D3B3DF839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1ED-42AD-8F97-A1D3B3DF83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51ED-42AD-8F97-A1D3B3DF839F}"/>
            </c:ext>
          </c:extLst>
        </c:ser>
        <c:dLbls>
          <c:showLegendKey val="0"/>
          <c:showVal val="0"/>
          <c:showCatName val="0"/>
          <c:showSerName val="0"/>
          <c:showPercent val="0"/>
          <c:showBubbleSize val="0"/>
        </c:dLbls>
        <c:gapWidth val="150"/>
        <c:shape val="box"/>
        <c:axId val="322269416"/>
        <c:axId val="322269808"/>
        <c:axId val="0"/>
      </c:bar3DChart>
      <c:catAx>
        <c:axId val="3222694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269808"/>
        <c:crosses val="autoZero"/>
        <c:auto val="1"/>
        <c:lblAlgn val="ctr"/>
        <c:lblOffset val="100"/>
        <c:noMultiLvlLbl val="0"/>
      </c:catAx>
      <c:valAx>
        <c:axId val="322269808"/>
        <c:scaling>
          <c:orientation val="minMax"/>
        </c:scaling>
        <c:delete val="1"/>
        <c:axPos val="l"/>
        <c:numFmt formatCode="0%" sourceLinked="1"/>
        <c:majorTickMark val="out"/>
        <c:minorTickMark val="none"/>
        <c:tickLblPos val="nextTo"/>
        <c:crossAx val="3222694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A5-4313-A757-AAD212A6A37E}"/>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A5-4313-A757-AAD212A6A37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A5-4313-A757-AAD212A6A37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A5-4313-A757-AAD212A6A3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Directiva!$R$5:$U$5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FDA5-4313-A757-AAD212A6A37E}"/>
            </c:ext>
          </c:extLst>
        </c:ser>
        <c:dLbls>
          <c:showLegendKey val="0"/>
          <c:showVal val="0"/>
          <c:showCatName val="0"/>
          <c:showSerName val="0"/>
          <c:showPercent val="0"/>
          <c:showBubbleSize val="0"/>
        </c:dLbls>
        <c:gapWidth val="150"/>
        <c:shape val="box"/>
        <c:axId val="322270984"/>
        <c:axId val="322271376"/>
        <c:axId val="0"/>
      </c:bar3DChart>
      <c:catAx>
        <c:axId val="322270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271376"/>
        <c:crosses val="autoZero"/>
        <c:auto val="1"/>
        <c:lblAlgn val="ctr"/>
        <c:lblOffset val="100"/>
        <c:noMultiLvlLbl val="0"/>
      </c:catAx>
      <c:valAx>
        <c:axId val="322271376"/>
        <c:scaling>
          <c:orientation val="minMax"/>
        </c:scaling>
        <c:delete val="1"/>
        <c:axPos val="l"/>
        <c:numFmt formatCode="0%" sourceLinked="1"/>
        <c:majorTickMark val="out"/>
        <c:minorTickMark val="none"/>
        <c:tickLblPos val="nextTo"/>
        <c:crossAx val="322270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D03-46B1-8B6C-A277E0DFC0AB}"/>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D03-46B1-8B6C-A277E0DFC0A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D03-46B1-8B6C-A277E0DFC0A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D03-46B1-8B6C-A277E0DFC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FD03-46B1-8B6C-A277E0DFC0AB}"/>
            </c:ext>
          </c:extLst>
        </c:ser>
        <c:dLbls>
          <c:showLegendKey val="0"/>
          <c:showVal val="0"/>
          <c:showCatName val="0"/>
          <c:showSerName val="0"/>
          <c:showPercent val="0"/>
          <c:showBubbleSize val="0"/>
        </c:dLbls>
        <c:gapWidth val="150"/>
        <c:shape val="box"/>
        <c:axId val="322275688"/>
        <c:axId val="322274904"/>
        <c:axId val="0"/>
      </c:bar3DChart>
      <c:catAx>
        <c:axId val="3222756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274904"/>
        <c:crosses val="autoZero"/>
        <c:auto val="1"/>
        <c:lblAlgn val="ctr"/>
        <c:lblOffset val="100"/>
        <c:noMultiLvlLbl val="0"/>
      </c:catAx>
      <c:valAx>
        <c:axId val="322274904"/>
        <c:scaling>
          <c:orientation val="minMax"/>
        </c:scaling>
        <c:delete val="1"/>
        <c:axPos val="l"/>
        <c:numFmt formatCode="0%" sourceLinked="1"/>
        <c:majorTickMark val="out"/>
        <c:minorTickMark val="none"/>
        <c:tickLblPos val="nextTo"/>
        <c:crossAx val="3222756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1E19-43A1-A70B-27068F89A4A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1E19-43A1-A70B-27068F89A4A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E19-43A1-A70B-27068F89A4A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E19-43A1-A70B-27068F89A4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Directiva!$R$7:$U$7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1E19-43A1-A70B-27068F89A4A0}"/>
            </c:ext>
          </c:extLst>
        </c:ser>
        <c:dLbls>
          <c:showLegendKey val="0"/>
          <c:showVal val="0"/>
          <c:showCatName val="0"/>
          <c:showSerName val="0"/>
          <c:showPercent val="0"/>
          <c:showBubbleSize val="0"/>
        </c:dLbls>
        <c:gapWidth val="150"/>
        <c:shape val="box"/>
        <c:axId val="322273336"/>
        <c:axId val="322272552"/>
        <c:axId val="0"/>
      </c:bar3DChart>
      <c:catAx>
        <c:axId val="322273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272552"/>
        <c:crosses val="autoZero"/>
        <c:auto val="1"/>
        <c:lblAlgn val="ctr"/>
        <c:lblOffset val="100"/>
        <c:noMultiLvlLbl val="0"/>
      </c:catAx>
      <c:valAx>
        <c:axId val="322272552"/>
        <c:scaling>
          <c:orientation val="minMax"/>
        </c:scaling>
        <c:delete val="1"/>
        <c:axPos val="l"/>
        <c:numFmt formatCode="0%" sourceLinked="1"/>
        <c:majorTickMark val="out"/>
        <c:minorTickMark val="none"/>
        <c:tickLblPos val="nextTo"/>
        <c:crossAx val="322273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Clima Escolar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0F35-4957-A490-FF4D7377670D}"/>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0F35-4957-A490-FF4D737767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F35-4957-A490-FF4D737767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F35-4957-A490-FF4D737767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0.88888888888888884</c:v>
                </c:pt>
                <c:pt idx="3">
                  <c:v>0.1111111111111111</c:v>
                </c:pt>
              </c:numCache>
            </c:numRef>
          </c:val>
          <c:extLst xmlns:c16r2="http://schemas.microsoft.com/office/drawing/2015/06/chart">
            <c:ext xmlns:c16="http://schemas.microsoft.com/office/drawing/2014/chart" uri="{C3380CC4-5D6E-409C-BE32-E72D297353CC}">
              <c16:uniqueId val="{00000008-0F35-4957-A490-FF4D7377670D}"/>
            </c:ext>
          </c:extLst>
        </c:ser>
        <c:dLbls>
          <c:showLegendKey val="0"/>
          <c:showVal val="0"/>
          <c:showCatName val="0"/>
          <c:showSerName val="0"/>
          <c:showPercent val="0"/>
          <c:showBubbleSize val="0"/>
        </c:dLbls>
        <c:gapWidth val="150"/>
        <c:shape val="box"/>
        <c:axId val="322776872"/>
        <c:axId val="322781576"/>
        <c:axId val="0"/>
      </c:bar3DChart>
      <c:catAx>
        <c:axId val="322776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781576"/>
        <c:crosses val="autoZero"/>
        <c:auto val="1"/>
        <c:lblAlgn val="ctr"/>
        <c:lblOffset val="100"/>
        <c:noMultiLvlLbl val="0"/>
      </c:catAx>
      <c:valAx>
        <c:axId val="322781576"/>
        <c:scaling>
          <c:orientation val="minMax"/>
        </c:scaling>
        <c:delete val="1"/>
        <c:axPos val="l"/>
        <c:numFmt formatCode="0%" sourceLinked="1"/>
        <c:majorTickMark val="out"/>
        <c:minorTickMark val="none"/>
        <c:tickLblPos val="nextTo"/>
        <c:crossAx val="322776872"/>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56B-4F5F-A8E5-204EC8D2152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56B-4F5F-A8E5-204EC8D215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56B-4F5F-A8E5-204EC8D215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56B-4F5F-A8E5-204EC8D215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956B-4F5F-A8E5-204EC8D21526}"/>
            </c:ext>
          </c:extLst>
        </c:ser>
        <c:dLbls>
          <c:showLegendKey val="0"/>
          <c:showVal val="0"/>
          <c:showCatName val="0"/>
          <c:showSerName val="0"/>
          <c:showPercent val="0"/>
          <c:showBubbleSize val="0"/>
        </c:dLbls>
        <c:gapWidth val="150"/>
        <c:shape val="box"/>
        <c:axId val="279799928"/>
        <c:axId val="279804632"/>
        <c:axId val="0"/>
      </c:bar3DChart>
      <c:catAx>
        <c:axId val="279799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4632"/>
        <c:crosses val="autoZero"/>
        <c:auto val="1"/>
        <c:lblAlgn val="ctr"/>
        <c:lblOffset val="100"/>
        <c:noMultiLvlLbl val="0"/>
      </c:catAx>
      <c:valAx>
        <c:axId val="279804632"/>
        <c:scaling>
          <c:orientation val="minMax"/>
        </c:scaling>
        <c:delete val="1"/>
        <c:axPos val="l"/>
        <c:numFmt formatCode="0%" sourceLinked="1"/>
        <c:majorTickMark val="out"/>
        <c:minorTickMark val="none"/>
        <c:tickLblPos val="nextTo"/>
        <c:crossAx val="279799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1-FEE2-4A69-A880-E1F223387535}"/>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3-FEE2-4A69-A880-E1F2233875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EE2-4A69-A880-E1F2233875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EE2-4A69-A880-E1F2233875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Directiva!$R$9:$U$9</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FEE2-4A69-A880-E1F223387535}"/>
            </c:ext>
          </c:extLst>
        </c:ser>
        <c:dLbls>
          <c:showLegendKey val="0"/>
          <c:showVal val="0"/>
          <c:showCatName val="0"/>
          <c:showSerName val="0"/>
          <c:showPercent val="0"/>
          <c:showBubbleSize val="0"/>
        </c:dLbls>
        <c:gapWidth val="150"/>
        <c:shape val="box"/>
        <c:axId val="322776088"/>
        <c:axId val="322778048"/>
        <c:axId val="0"/>
      </c:bar3DChart>
      <c:catAx>
        <c:axId val="322776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2778048"/>
        <c:crosses val="autoZero"/>
        <c:auto val="1"/>
        <c:lblAlgn val="ctr"/>
        <c:lblOffset val="100"/>
        <c:noMultiLvlLbl val="0"/>
      </c:catAx>
      <c:valAx>
        <c:axId val="322778048"/>
        <c:scaling>
          <c:orientation val="minMax"/>
        </c:scaling>
        <c:delete val="1"/>
        <c:axPos val="l"/>
        <c:numFmt formatCode="0%" sourceLinked="1"/>
        <c:majorTickMark val="out"/>
        <c:minorTickMark val="none"/>
        <c:tickLblPos val="nextTo"/>
        <c:crossAx val="322776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7-4752-8C80-8B4078E74D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7-4752-8C80-8B4078E74D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7-4752-8C80-8B4078E74D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7-4752-8C80-8B4078E74D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B9C7-4752-8C80-8B4078E74D67}"/>
            </c:ext>
          </c:extLst>
        </c:ser>
        <c:dLbls>
          <c:showLegendKey val="0"/>
          <c:showVal val="0"/>
          <c:showCatName val="0"/>
          <c:showSerName val="0"/>
          <c:showPercent val="0"/>
          <c:showBubbleSize val="0"/>
        </c:dLbls>
        <c:gapWidth val="150"/>
        <c:shape val="box"/>
        <c:axId val="322778832"/>
        <c:axId val="322780400"/>
        <c:axId val="0"/>
      </c:bar3DChart>
      <c:catAx>
        <c:axId val="32277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780400"/>
        <c:crosses val="autoZero"/>
        <c:auto val="1"/>
        <c:lblAlgn val="ctr"/>
        <c:lblOffset val="100"/>
        <c:noMultiLvlLbl val="0"/>
      </c:catAx>
      <c:valAx>
        <c:axId val="322780400"/>
        <c:scaling>
          <c:orientation val="minMax"/>
        </c:scaling>
        <c:delete val="1"/>
        <c:axPos val="l"/>
        <c:numFmt formatCode="0%" sourceLinked="1"/>
        <c:majorTickMark val="out"/>
        <c:minorTickMark val="none"/>
        <c:tickLblPos val="nextTo"/>
        <c:crossAx val="322778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C18-44A9-A0F7-D288EE77F0C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C18-44A9-A0F7-D288EE77F0C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C18-44A9-A0F7-D288EE77F0C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C18-44A9-A0F7-D288EE77F0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8-FC18-44A9-A0F7-D288EE77F0CC}"/>
            </c:ext>
          </c:extLst>
        </c:ser>
        <c:dLbls>
          <c:showLegendKey val="0"/>
          <c:showVal val="0"/>
          <c:showCatName val="0"/>
          <c:showSerName val="0"/>
          <c:showPercent val="0"/>
          <c:showBubbleSize val="0"/>
        </c:dLbls>
        <c:gapWidth val="150"/>
        <c:shape val="box"/>
        <c:axId val="322777656"/>
        <c:axId val="322779616"/>
        <c:axId val="0"/>
      </c:bar3DChart>
      <c:catAx>
        <c:axId val="322777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779616"/>
        <c:crosses val="autoZero"/>
        <c:auto val="1"/>
        <c:lblAlgn val="ctr"/>
        <c:lblOffset val="100"/>
        <c:noMultiLvlLbl val="0"/>
      </c:catAx>
      <c:valAx>
        <c:axId val="322779616"/>
        <c:scaling>
          <c:orientation val="minMax"/>
        </c:scaling>
        <c:delete val="1"/>
        <c:axPos val="l"/>
        <c:numFmt formatCode="0%" sourceLinked="1"/>
        <c:majorTickMark val="out"/>
        <c:minorTickMark val="none"/>
        <c:tickLblPos val="nextTo"/>
        <c:crossAx val="322777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D01-4368-8044-E02D39965E0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D01-4368-8044-E02D39965E0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D01-4368-8044-E02D39965E0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D01-4368-8044-E02D39965E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9D01-4368-8044-E02D39965E04}"/>
            </c:ext>
          </c:extLst>
        </c:ser>
        <c:dLbls>
          <c:showLegendKey val="0"/>
          <c:showVal val="0"/>
          <c:showCatName val="0"/>
          <c:showSerName val="0"/>
          <c:showPercent val="0"/>
          <c:showBubbleSize val="0"/>
        </c:dLbls>
        <c:gapWidth val="150"/>
        <c:shape val="box"/>
        <c:axId val="322781184"/>
        <c:axId val="322774128"/>
        <c:axId val="0"/>
      </c:bar3DChart>
      <c:catAx>
        <c:axId val="32278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774128"/>
        <c:crosses val="autoZero"/>
        <c:auto val="1"/>
        <c:lblAlgn val="ctr"/>
        <c:lblOffset val="100"/>
        <c:noMultiLvlLbl val="0"/>
      </c:catAx>
      <c:valAx>
        <c:axId val="322774128"/>
        <c:scaling>
          <c:orientation val="minMax"/>
        </c:scaling>
        <c:delete val="1"/>
        <c:axPos val="l"/>
        <c:numFmt formatCode="0%" sourceLinked="1"/>
        <c:majorTickMark val="out"/>
        <c:minorTickMark val="none"/>
        <c:tickLblPos val="nextTo"/>
        <c:crossAx val="322781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9FA-48E0-A719-3C5D5675EFE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9FA-48E0-A719-3C5D5675EFE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9FA-48E0-A719-3C5D5675EFE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9FA-48E0-A719-3C5D5675EF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59FA-48E0-A719-3C5D5675EFED}"/>
            </c:ext>
          </c:extLst>
        </c:ser>
        <c:dLbls>
          <c:showLegendKey val="0"/>
          <c:showVal val="0"/>
          <c:showCatName val="0"/>
          <c:showSerName val="0"/>
          <c:showPercent val="0"/>
          <c:showBubbleSize val="0"/>
        </c:dLbls>
        <c:gapWidth val="150"/>
        <c:shape val="box"/>
        <c:axId val="322774520"/>
        <c:axId val="322775304"/>
        <c:axId val="0"/>
      </c:bar3DChart>
      <c:catAx>
        <c:axId val="322774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775304"/>
        <c:crosses val="autoZero"/>
        <c:auto val="1"/>
        <c:lblAlgn val="ctr"/>
        <c:lblOffset val="100"/>
        <c:noMultiLvlLbl val="0"/>
      </c:catAx>
      <c:valAx>
        <c:axId val="322775304"/>
        <c:scaling>
          <c:orientation val="minMax"/>
        </c:scaling>
        <c:delete val="1"/>
        <c:axPos val="l"/>
        <c:numFmt formatCode="0%" sourceLinked="1"/>
        <c:majorTickMark val="out"/>
        <c:minorTickMark val="none"/>
        <c:tickLblPos val="nextTo"/>
        <c:crossAx val="322774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5D1-4580-A65C-836951ACC5E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5D1-4580-A65C-836951ACC5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5D1-4580-A65C-836951ACC5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5D1-4580-A65C-836951ACC5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45D1-4580-A65C-836951ACC5E9}"/>
            </c:ext>
          </c:extLst>
        </c:ser>
        <c:dLbls>
          <c:showLegendKey val="0"/>
          <c:showVal val="0"/>
          <c:showCatName val="0"/>
          <c:showSerName val="0"/>
          <c:showPercent val="0"/>
          <c:showBubbleSize val="0"/>
        </c:dLbls>
        <c:gapWidth val="150"/>
        <c:shape val="box"/>
        <c:axId val="322776480"/>
        <c:axId val="322596696"/>
        <c:axId val="0"/>
      </c:bar3DChart>
      <c:catAx>
        <c:axId val="32277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596696"/>
        <c:crosses val="autoZero"/>
        <c:auto val="1"/>
        <c:lblAlgn val="ctr"/>
        <c:lblOffset val="100"/>
        <c:noMultiLvlLbl val="0"/>
      </c:catAx>
      <c:valAx>
        <c:axId val="322596696"/>
        <c:scaling>
          <c:orientation val="minMax"/>
        </c:scaling>
        <c:delete val="1"/>
        <c:axPos val="l"/>
        <c:numFmt formatCode="0%" sourceLinked="1"/>
        <c:majorTickMark val="out"/>
        <c:minorTickMark val="none"/>
        <c:tickLblPos val="nextTo"/>
        <c:crossAx val="322776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E0B-4548-8B89-8C3E96E390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E0B-4548-8B89-8C3E96E390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E0B-4548-8B89-8C3E96E390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E0B-4548-8B89-8C3E96E390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E0B-4548-8B89-8C3E96E39069}"/>
            </c:ext>
          </c:extLst>
        </c:ser>
        <c:dLbls>
          <c:showLegendKey val="0"/>
          <c:showVal val="0"/>
          <c:showCatName val="0"/>
          <c:showSerName val="0"/>
          <c:showPercent val="0"/>
          <c:showBubbleSize val="0"/>
        </c:dLbls>
        <c:gapWidth val="150"/>
        <c:shape val="box"/>
        <c:axId val="322592776"/>
        <c:axId val="322598264"/>
        <c:axId val="0"/>
      </c:bar3DChart>
      <c:catAx>
        <c:axId val="322592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598264"/>
        <c:crosses val="autoZero"/>
        <c:auto val="1"/>
        <c:lblAlgn val="ctr"/>
        <c:lblOffset val="100"/>
        <c:noMultiLvlLbl val="0"/>
      </c:catAx>
      <c:valAx>
        <c:axId val="322598264"/>
        <c:scaling>
          <c:orientation val="minMax"/>
        </c:scaling>
        <c:delete val="1"/>
        <c:axPos val="l"/>
        <c:numFmt formatCode="0%" sourceLinked="1"/>
        <c:majorTickMark val="out"/>
        <c:minorTickMark val="none"/>
        <c:tickLblPos val="nextTo"/>
        <c:crossAx val="322592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7C-4E1E-8FDA-41062D46280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7C-4E1E-8FDA-41062D4628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7C-4E1E-8FDA-41062D4628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7C-4E1E-8FDA-41062D4628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BF7C-4E1E-8FDA-41062D462808}"/>
            </c:ext>
          </c:extLst>
        </c:ser>
        <c:dLbls>
          <c:showLegendKey val="0"/>
          <c:showVal val="0"/>
          <c:showCatName val="0"/>
          <c:showSerName val="0"/>
          <c:showPercent val="0"/>
          <c:showBubbleSize val="0"/>
        </c:dLbls>
        <c:gapWidth val="150"/>
        <c:shape val="box"/>
        <c:axId val="322592384"/>
        <c:axId val="322593168"/>
        <c:axId val="0"/>
      </c:bar3DChart>
      <c:catAx>
        <c:axId val="32259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593168"/>
        <c:crosses val="autoZero"/>
        <c:auto val="1"/>
        <c:lblAlgn val="ctr"/>
        <c:lblOffset val="100"/>
        <c:noMultiLvlLbl val="0"/>
      </c:catAx>
      <c:valAx>
        <c:axId val="322593168"/>
        <c:scaling>
          <c:orientation val="minMax"/>
        </c:scaling>
        <c:delete val="1"/>
        <c:axPos val="l"/>
        <c:numFmt formatCode="0%" sourceLinked="1"/>
        <c:majorTickMark val="out"/>
        <c:minorTickMark val="none"/>
        <c:tickLblPos val="nextTo"/>
        <c:crossAx val="322592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B43-4637-9ECD-4E4736B73E9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B43-4637-9ECD-4E4736B73E9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B43-4637-9ECD-4E4736B73E9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B43-4637-9ECD-4E4736B73E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DB43-4637-9ECD-4E4736B73E93}"/>
            </c:ext>
          </c:extLst>
        </c:ser>
        <c:dLbls>
          <c:showLegendKey val="0"/>
          <c:showVal val="0"/>
          <c:showCatName val="0"/>
          <c:showSerName val="0"/>
          <c:showPercent val="0"/>
          <c:showBubbleSize val="0"/>
        </c:dLbls>
        <c:gapWidth val="150"/>
        <c:shape val="box"/>
        <c:axId val="322597872"/>
        <c:axId val="322599048"/>
        <c:axId val="0"/>
      </c:bar3DChart>
      <c:catAx>
        <c:axId val="32259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599048"/>
        <c:crosses val="autoZero"/>
        <c:auto val="1"/>
        <c:lblAlgn val="ctr"/>
        <c:lblOffset val="100"/>
        <c:noMultiLvlLbl val="0"/>
      </c:catAx>
      <c:valAx>
        <c:axId val="322599048"/>
        <c:scaling>
          <c:orientation val="minMax"/>
        </c:scaling>
        <c:delete val="1"/>
        <c:axPos val="l"/>
        <c:numFmt formatCode="0%" sourceLinked="1"/>
        <c:majorTickMark val="out"/>
        <c:minorTickMark val="none"/>
        <c:tickLblPos val="nextTo"/>
        <c:crossAx val="322597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7CB-4192-8992-B64723A2823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7CB-4192-8992-B64723A2823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7CB-4192-8992-B64723A2823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7CB-4192-8992-B64723A282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7CB-4192-8992-B64723A28233}"/>
            </c:ext>
          </c:extLst>
        </c:ser>
        <c:dLbls>
          <c:showLegendKey val="0"/>
          <c:showVal val="0"/>
          <c:showCatName val="0"/>
          <c:showSerName val="0"/>
          <c:showPercent val="0"/>
          <c:showBubbleSize val="0"/>
        </c:dLbls>
        <c:gapWidth val="150"/>
        <c:shape val="box"/>
        <c:axId val="322595912"/>
        <c:axId val="322597480"/>
        <c:axId val="0"/>
      </c:bar3DChart>
      <c:catAx>
        <c:axId val="322595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2597480"/>
        <c:crosses val="autoZero"/>
        <c:auto val="1"/>
        <c:lblAlgn val="ctr"/>
        <c:lblOffset val="100"/>
        <c:noMultiLvlLbl val="0"/>
      </c:catAx>
      <c:valAx>
        <c:axId val="322597480"/>
        <c:scaling>
          <c:orientation val="minMax"/>
        </c:scaling>
        <c:delete val="1"/>
        <c:axPos val="l"/>
        <c:numFmt formatCode="0%" sourceLinked="1"/>
        <c:majorTickMark val="out"/>
        <c:minorTickMark val="none"/>
        <c:tickLblPos val="nextTo"/>
        <c:crossAx val="322595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9AC-4343-9E64-D28A3D8BC28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9AC-4343-9E64-D28A3D8BC28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9AC-4343-9E64-D28A3D8BC28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9AC-4343-9E64-D28A3D8BC2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Directiva!$C$5:$F$5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9AC-4343-9E64-D28A3D8BC288}"/>
            </c:ext>
          </c:extLst>
        </c:ser>
        <c:dLbls>
          <c:showLegendKey val="0"/>
          <c:showVal val="0"/>
          <c:showCatName val="0"/>
          <c:showSerName val="0"/>
          <c:showPercent val="0"/>
          <c:showBubbleSize val="0"/>
        </c:dLbls>
        <c:gapWidth val="150"/>
        <c:shape val="box"/>
        <c:axId val="279801888"/>
        <c:axId val="279805416"/>
        <c:axId val="0"/>
      </c:bar3DChart>
      <c:catAx>
        <c:axId val="27980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5416"/>
        <c:crosses val="autoZero"/>
        <c:auto val="1"/>
        <c:lblAlgn val="ctr"/>
        <c:lblOffset val="100"/>
        <c:noMultiLvlLbl val="0"/>
      </c:catAx>
      <c:valAx>
        <c:axId val="279805416"/>
        <c:scaling>
          <c:orientation val="minMax"/>
        </c:scaling>
        <c:delete val="1"/>
        <c:axPos val="l"/>
        <c:numFmt formatCode="0%" sourceLinked="1"/>
        <c:majorTickMark val="out"/>
        <c:minorTickMark val="none"/>
        <c:tickLblPos val="nextTo"/>
        <c:crossAx val="279801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C66B-42B1-BEFE-BD7388CC62F5}"/>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7-C66B-42B1-BEFE-BD7388CC62F5}"/>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66B-42B1-BEFE-BD7388CC62F5}"/>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6B-42B1-BEFE-BD7388CC62F5}"/>
                </c:ext>
                <c:ext xmlns:c15="http://schemas.microsoft.com/office/drawing/2012/chart" uri="{CE6537A1-D6FC-4f65-9D91-7224C49458BB}"/>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6B-42B1-BEFE-BD7388CC62F5}"/>
                </c:ext>
                <c:ext xmlns:c15="http://schemas.microsoft.com/office/drawing/2012/chart" uri="{CE6537A1-D6FC-4f65-9D91-7224C49458BB}"/>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6B-42B1-BEFE-BD7388CC62F5}"/>
                </c:ext>
                <c:ext xmlns:c15="http://schemas.microsoft.com/office/drawing/2012/chart" uri="{CE6537A1-D6FC-4f65-9D91-7224C49458BB}"/>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6B-42B1-BEFE-BD7388CC62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C66B-42B1-BEFE-BD7388CC62F5}"/>
            </c:ext>
          </c:extLst>
        </c:ser>
        <c:dLbls>
          <c:showLegendKey val="0"/>
          <c:showVal val="0"/>
          <c:showCatName val="0"/>
          <c:showSerName val="0"/>
          <c:showPercent val="0"/>
          <c:showBubbleSize val="0"/>
        </c:dLbls>
        <c:smooth val="0"/>
        <c:axId val="322591992"/>
        <c:axId val="322593560"/>
      </c:lineChart>
      <c:catAx>
        <c:axId val="3225919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2593560"/>
        <c:crosses val="autoZero"/>
        <c:auto val="1"/>
        <c:lblAlgn val="ctr"/>
        <c:lblOffset val="100"/>
        <c:noMultiLvlLbl val="0"/>
      </c:catAx>
      <c:valAx>
        <c:axId val="322593560"/>
        <c:scaling>
          <c:orientation val="minMax"/>
        </c:scaling>
        <c:delete val="1"/>
        <c:axPos val="l"/>
        <c:numFmt formatCode="0%" sourceLinked="1"/>
        <c:majorTickMark val="out"/>
        <c:minorTickMark val="none"/>
        <c:tickLblPos val="nextTo"/>
        <c:crossAx val="32259199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482E-45F7-B85A-0DFDA37F3464}"/>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482E-45F7-B85A-0DFDA37F3464}"/>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C-482E-45F7-B85A-0DFDA37F3464}"/>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82E-45F7-B85A-0DFDA37F3464}"/>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482E-45F7-B85A-0DFDA37F346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F-482E-45F7-B85A-0DFDA37F3464}"/>
            </c:ext>
          </c:extLst>
        </c:ser>
        <c:dLbls>
          <c:showLegendKey val="0"/>
          <c:showVal val="0"/>
          <c:showCatName val="0"/>
          <c:showSerName val="0"/>
          <c:showPercent val="0"/>
          <c:showBubbleSize val="0"/>
        </c:dLbls>
        <c:smooth val="0"/>
        <c:axId val="322593952"/>
        <c:axId val="322594736"/>
      </c:lineChart>
      <c:catAx>
        <c:axId val="322593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2594736"/>
        <c:crosses val="autoZero"/>
        <c:auto val="1"/>
        <c:lblAlgn val="ctr"/>
        <c:lblOffset val="100"/>
        <c:noMultiLvlLbl val="0"/>
      </c:catAx>
      <c:valAx>
        <c:axId val="322594736"/>
        <c:scaling>
          <c:orientation val="minMax"/>
        </c:scaling>
        <c:delete val="1"/>
        <c:axPos val="l"/>
        <c:numFmt formatCode="0%" sourceLinked="1"/>
        <c:majorTickMark val="out"/>
        <c:minorTickMark val="none"/>
        <c:tickLblPos val="nextTo"/>
        <c:crossAx val="322593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99E-4E1E-A338-4467FC5B9CAF}"/>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099E-4E1E-A338-4467FC5B9CAF}"/>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C-099E-4E1E-A338-4467FC5B9CAF}"/>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99E-4E1E-A338-4467FC5B9CAF}"/>
                </c:ext>
                <c:ext xmlns:c15="http://schemas.microsoft.com/office/drawing/2012/chart" uri="{CE6537A1-D6FC-4f65-9D91-7224C49458BB}"/>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99E-4E1E-A338-4467FC5B9CAF}"/>
                </c:ext>
                <c:ext xmlns:c15="http://schemas.microsoft.com/office/drawing/2012/chart" uri="{CE6537A1-D6FC-4f65-9D91-7224C49458BB}"/>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99E-4E1E-A338-4467FC5B9CAF}"/>
                </c:ext>
                <c:ext xmlns:c15="http://schemas.microsoft.com/office/drawing/2012/chart" uri="{CE6537A1-D6FC-4f65-9D91-7224C49458BB}"/>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99E-4E1E-A338-4467FC5B9CA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11-099E-4E1E-A338-4467FC5B9CAF}"/>
            </c:ext>
          </c:extLst>
        </c:ser>
        <c:dLbls>
          <c:showLegendKey val="0"/>
          <c:showVal val="0"/>
          <c:showCatName val="0"/>
          <c:showSerName val="0"/>
          <c:showPercent val="0"/>
          <c:showBubbleSize val="0"/>
        </c:dLbls>
        <c:smooth val="0"/>
        <c:axId val="323609120"/>
        <c:axId val="323613432"/>
      </c:lineChart>
      <c:catAx>
        <c:axId val="323609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613432"/>
        <c:crosses val="autoZero"/>
        <c:auto val="1"/>
        <c:lblAlgn val="ctr"/>
        <c:lblOffset val="100"/>
        <c:noMultiLvlLbl val="0"/>
      </c:catAx>
      <c:valAx>
        <c:axId val="323613432"/>
        <c:scaling>
          <c:orientation val="minMax"/>
        </c:scaling>
        <c:delete val="1"/>
        <c:axPos val="l"/>
        <c:numFmt formatCode="0%" sourceLinked="1"/>
        <c:majorTickMark val="out"/>
        <c:minorTickMark val="none"/>
        <c:tickLblPos val="nextTo"/>
        <c:crossAx val="3236091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FDC-4B4E-BAA4-80BA5ACCF8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FDC-4B4E-BAA4-80BA5ACCF8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FDC-4B4E-BAA4-80BA5ACCF8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FDC-4B4E-BAA4-80BA5ACCF8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BFDC-4B4E-BAA4-80BA5ACCF8C7}"/>
            </c:ext>
          </c:extLst>
        </c:ser>
        <c:dLbls>
          <c:showLegendKey val="0"/>
          <c:showVal val="0"/>
          <c:showCatName val="0"/>
          <c:showSerName val="0"/>
          <c:showPercent val="0"/>
          <c:showBubbleSize val="0"/>
        </c:dLbls>
        <c:gapWidth val="150"/>
        <c:shape val="box"/>
        <c:axId val="323614216"/>
        <c:axId val="323614608"/>
        <c:axId val="0"/>
      </c:bar3DChart>
      <c:catAx>
        <c:axId val="323614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614608"/>
        <c:crosses val="autoZero"/>
        <c:auto val="1"/>
        <c:lblAlgn val="ctr"/>
        <c:lblOffset val="100"/>
        <c:noMultiLvlLbl val="0"/>
      </c:catAx>
      <c:valAx>
        <c:axId val="323614608"/>
        <c:scaling>
          <c:orientation val="minMax"/>
        </c:scaling>
        <c:delete val="1"/>
        <c:axPos val="l"/>
        <c:numFmt formatCode="0%" sourceLinked="1"/>
        <c:majorTickMark val="out"/>
        <c:minorTickMark val="none"/>
        <c:tickLblPos val="nextTo"/>
        <c:crossAx val="323614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2F8-4A9D-8537-E176AD87B23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2F8-4A9D-8537-E176AD87B23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2F8-4A9D-8537-E176AD87B23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2F8-4A9D-8537-E176AD87B2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D2F8-4A9D-8537-E176AD87B23A}"/>
            </c:ext>
          </c:extLst>
        </c:ser>
        <c:dLbls>
          <c:showLegendKey val="0"/>
          <c:showVal val="0"/>
          <c:showCatName val="0"/>
          <c:showSerName val="0"/>
          <c:showPercent val="0"/>
          <c:showBubbleSize val="0"/>
        </c:dLbls>
        <c:gapWidth val="150"/>
        <c:shape val="box"/>
        <c:axId val="323610296"/>
        <c:axId val="323612648"/>
        <c:axId val="0"/>
      </c:bar3DChart>
      <c:catAx>
        <c:axId val="323610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612648"/>
        <c:crosses val="autoZero"/>
        <c:auto val="1"/>
        <c:lblAlgn val="ctr"/>
        <c:lblOffset val="100"/>
        <c:noMultiLvlLbl val="0"/>
      </c:catAx>
      <c:valAx>
        <c:axId val="323612648"/>
        <c:scaling>
          <c:orientation val="minMax"/>
        </c:scaling>
        <c:delete val="1"/>
        <c:axPos val="l"/>
        <c:numFmt formatCode="0%" sourceLinked="1"/>
        <c:majorTickMark val="out"/>
        <c:minorTickMark val="none"/>
        <c:tickLblPos val="nextTo"/>
        <c:crossAx val="323610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AC7-4080-BBF8-ED22C4A8B4F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AC7-4080-BBF8-ED22C4A8B4F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AC7-4080-BBF8-ED22C4A8B4F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AC7-4080-BBF8-ED22C4A8B4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9AC7-4080-BBF8-ED22C4A8B4F0}"/>
            </c:ext>
          </c:extLst>
        </c:ser>
        <c:dLbls>
          <c:showLegendKey val="0"/>
          <c:showVal val="0"/>
          <c:showCatName val="0"/>
          <c:showSerName val="0"/>
          <c:showPercent val="0"/>
          <c:showBubbleSize val="0"/>
        </c:dLbls>
        <c:gapWidth val="150"/>
        <c:shape val="box"/>
        <c:axId val="323611864"/>
        <c:axId val="323612256"/>
        <c:axId val="0"/>
      </c:bar3DChart>
      <c:catAx>
        <c:axId val="3236118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3612256"/>
        <c:crosses val="autoZero"/>
        <c:auto val="1"/>
        <c:lblAlgn val="ctr"/>
        <c:lblOffset val="100"/>
        <c:noMultiLvlLbl val="0"/>
      </c:catAx>
      <c:valAx>
        <c:axId val="323612256"/>
        <c:scaling>
          <c:orientation val="minMax"/>
        </c:scaling>
        <c:delete val="1"/>
        <c:axPos val="l"/>
        <c:numFmt formatCode="0%" sourceLinked="1"/>
        <c:majorTickMark val="out"/>
        <c:minorTickMark val="none"/>
        <c:tickLblPos val="nextTo"/>
        <c:crossAx val="3236118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A9-4A2B-90E1-9172CA4293F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F6A9-4A2B-90E1-9172CA4293F5}"/>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A9-4A2B-90E1-9172CA4293F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A9-4A2B-90E1-9172CA4293F5}"/>
                </c:ext>
                <c:ext xmlns:c15="http://schemas.microsoft.com/office/drawing/2012/chart" uri="{CE6537A1-D6FC-4f65-9D91-7224C49458BB}"/>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A9-4A2B-90E1-9172CA4293F5}"/>
                </c:ext>
                <c:ext xmlns:c15="http://schemas.microsoft.com/office/drawing/2012/chart" uri="{CE6537A1-D6FC-4f65-9D91-7224C49458BB}"/>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6A9-4A2B-90E1-9172CA4293F5}"/>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A9-4A2B-90E1-9172CA4293F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6A9-4A2B-90E1-9172CA4293F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6A9-4A2B-90E1-9172CA4293F5}"/>
                </c:ext>
                <c:ext xmlns:c15="http://schemas.microsoft.com/office/drawing/2012/chart" uri="{CE6537A1-D6FC-4f65-9D91-7224C49458BB}"/>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6A9-4A2B-90E1-9172CA4293F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F6A9-4A2B-90E1-9172CA4293F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D-F6A9-4A2B-90E1-9172CA4293F5}"/>
            </c:ext>
          </c:extLst>
        </c:ser>
        <c:dLbls>
          <c:showLegendKey val="0"/>
          <c:showVal val="0"/>
          <c:showCatName val="0"/>
          <c:showSerName val="0"/>
          <c:showPercent val="0"/>
          <c:showBubbleSize val="0"/>
        </c:dLbls>
        <c:smooth val="0"/>
        <c:axId val="323615000"/>
        <c:axId val="323615392"/>
      </c:lineChart>
      <c:catAx>
        <c:axId val="3236150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3615392"/>
        <c:crosses val="autoZero"/>
        <c:auto val="1"/>
        <c:lblAlgn val="ctr"/>
        <c:lblOffset val="100"/>
        <c:noMultiLvlLbl val="0"/>
      </c:catAx>
      <c:valAx>
        <c:axId val="323615392"/>
        <c:scaling>
          <c:orientation val="minMax"/>
        </c:scaling>
        <c:delete val="1"/>
        <c:axPos val="l"/>
        <c:numFmt formatCode="0%" sourceLinked="1"/>
        <c:majorTickMark val="out"/>
        <c:minorTickMark val="none"/>
        <c:tickLblPos val="nextTo"/>
        <c:crossAx val="3236150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63-4A20-A95E-CF0A61AFEC2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63-4A20-A95E-CF0A61AFEC2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63-4A20-A95E-CF0A61AFEC2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63-4A20-A95E-CF0A61AFEC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5663-4A20-A95E-CF0A61AFEC27}"/>
            </c:ext>
          </c:extLst>
        </c:ser>
        <c:dLbls>
          <c:showLegendKey val="0"/>
          <c:showVal val="0"/>
          <c:showCatName val="0"/>
          <c:showSerName val="0"/>
          <c:showPercent val="0"/>
          <c:showBubbleSize val="0"/>
        </c:dLbls>
        <c:gapWidth val="150"/>
        <c:shape val="box"/>
        <c:axId val="323611080"/>
        <c:axId val="323610688"/>
        <c:axId val="0"/>
      </c:bar3DChart>
      <c:catAx>
        <c:axId val="323611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3610688"/>
        <c:crosses val="autoZero"/>
        <c:auto val="1"/>
        <c:lblAlgn val="ctr"/>
        <c:lblOffset val="100"/>
        <c:noMultiLvlLbl val="0"/>
      </c:catAx>
      <c:valAx>
        <c:axId val="323610688"/>
        <c:scaling>
          <c:orientation val="minMax"/>
        </c:scaling>
        <c:delete val="1"/>
        <c:axPos val="l"/>
        <c:numFmt formatCode="0%" sourceLinked="1"/>
        <c:majorTickMark val="out"/>
        <c:minorTickMark val="none"/>
        <c:tickLblPos val="nextTo"/>
        <c:crossAx val="323611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B86-494B-80F9-AD7BDDE42B2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B86-494B-80F9-AD7BDDE42B2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B86-494B-80F9-AD7BDDE42B2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B86-494B-80F9-AD7BDDE42B21}"/>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9B86-494B-80F9-AD7BDDE42B21}"/>
            </c:ext>
          </c:extLst>
        </c:ser>
        <c:dLbls>
          <c:showLegendKey val="0"/>
          <c:showVal val="0"/>
          <c:showCatName val="0"/>
          <c:showSerName val="0"/>
          <c:showPercent val="0"/>
          <c:showBubbleSize val="0"/>
        </c:dLbls>
        <c:gapWidth val="150"/>
        <c:shape val="box"/>
        <c:axId val="323613824"/>
        <c:axId val="323609512"/>
        <c:axId val="0"/>
      </c:bar3DChart>
      <c:catAx>
        <c:axId val="323613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3609512"/>
        <c:crosses val="autoZero"/>
        <c:auto val="1"/>
        <c:lblAlgn val="ctr"/>
        <c:lblOffset val="100"/>
        <c:noMultiLvlLbl val="0"/>
      </c:catAx>
      <c:valAx>
        <c:axId val="323609512"/>
        <c:scaling>
          <c:orientation val="minMax"/>
        </c:scaling>
        <c:delete val="1"/>
        <c:axPos val="l"/>
        <c:numFmt formatCode="0%" sourceLinked="1"/>
        <c:majorTickMark val="out"/>
        <c:minorTickMark val="none"/>
        <c:tickLblPos val="nextTo"/>
        <c:crossAx val="323613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4D50-4E91-8CBD-B5609D2928D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D50-4E91-8CBD-B5609D2928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4D50-4E91-8CBD-B5609D2928D3}"/>
            </c:ext>
          </c:extLst>
        </c:ser>
        <c:dLbls>
          <c:showLegendKey val="0"/>
          <c:showVal val="0"/>
          <c:showCatName val="0"/>
          <c:showSerName val="0"/>
          <c:showPercent val="0"/>
          <c:showBubbleSize val="0"/>
        </c:dLbls>
        <c:gapWidth val="150"/>
        <c:shape val="box"/>
        <c:axId val="324199392"/>
        <c:axId val="324206056"/>
        <c:axId val="0"/>
      </c:bar3DChart>
      <c:catAx>
        <c:axId val="32419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206056"/>
        <c:crosses val="autoZero"/>
        <c:auto val="1"/>
        <c:lblAlgn val="ctr"/>
        <c:lblOffset val="100"/>
        <c:noMultiLvlLbl val="0"/>
      </c:catAx>
      <c:valAx>
        <c:axId val="324206056"/>
        <c:scaling>
          <c:orientation val="minMax"/>
        </c:scaling>
        <c:delete val="1"/>
        <c:axPos val="l"/>
        <c:numFmt formatCode="0%" sourceLinked="1"/>
        <c:majorTickMark val="out"/>
        <c:minorTickMark val="none"/>
        <c:tickLblPos val="nextTo"/>
        <c:crossAx val="32419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78B-45C5-A7F0-437E571AB17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78B-45C5-A7F0-437E571AB17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78B-45C5-A7F0-437E571AB17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78B-45C5-A7F0-437E571AB17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Directiva!$H$5:$K$5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78B-45C5-A7F0-437E571AB173}"/>
            </c:ext>
          </c:extLst>
        </c:ser>
        <c:dLbls>
          <c:showLegendKey val="0"/>
          <c:showVal val="0"/>
          <c:showCatName val="0"/>
          <c:showSerName val="0"/>
          <c:showPercent val="0"/>
          <c:showBubbleSize val="0"/>
        </c:dLbls>
        <c:gapWidth val="150"/>
        <c:shape val="box"/>
        <c:axId val="279803848"/>
        <c:axId val="279805024"/>
        <c:axId val="0"/>
      </c:bar3DChart>
      <c:catAx>
        <c:axId val="279803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5024"/>
        <c:crosses val="autoZero"/>
        <c:auto val="1"/>
        <c:lblAlgn val="ctr"/>
        <c:lblOffset val="100"/>
        <c:noMultiLvlLbl val="0"/>
      </c:catAx>
      <c:valAx>
        <c:axId val="279805024"/>
        <c:scaling>
          <c:orientation val="minMax"/>
        </c:scaling>
        <c:delete val="1"/>
        <c:axPos val="l"/>
        <c:numFmt formatCode="0%" sourceLinked="1"/>
        <c:majorTickMark val="out"/>
        <c:minorTickMark val="none"/>
        <c:tickLblPos val="nextTo"/>
        <c:crossAx val="279803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369-4642-8FFA-EB4E486F91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369-4642-8FFA-EB4E486F91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369-4642-8FFA-EB4E486F91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369-4642-8FFA-EB4E486F91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4369-4642-8FFA-EB4E486F9191}"/>
            </c:ext>
          </c:extLst>
        </c:ser>
        <c:dLbls>
          <c:showLegendKey val="0"/>
          <c:showVal val="0"/>
          <c:showCatName val="0"/>
          <c:showSerName val="0"/>
          <c:showPercent val="0"/>
          <c:showBubbleSize val="0"/>
        </c:dLbls>
        <c:gapWidth val="150"/>
        <c:shape val="box"/>
        <c:axId val="324199000"/>
        <c:axId val="324199784"/>
        <c:axId val="0"/>
      </c:bar3DChart>
      <c:catAx>
        <c:axId val="324199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4199784"/>
        <c:crosses val="autoZero"/>
        <c:auto val="1"/>
        <c:lblAlgn val="ctr"/>
        <c:lblOffset val="100"/>
        <c:noMultiLvlLbl val="0"/>
      </c:catAx>
      <c:valAx>
        <c:axId val="324199784"/>
        <c:scaling>
          <c:orientation val="minMax"/>
        </c:scaling>
        <c:delete val="1"/>
        <c:axPos val="l"/>
        <c:numFmt formatCode="0%" sourceLinked="1"/>
        <c:majorTickMark val="out"/>
        <c:minorTickMark val="none"/>
        <c:tickLblPos val="nextTo"/>
        <c:crossAx val="324199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14BD-44BE-A0BD-226F53FBE0A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14BD-44BE-A0BD-226F53FBE0A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14BD-44BE-A0BD-226F53FBE0A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14BD-44BE-A0BD-226F53FBE0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14BD-44BE-A0BD-226F53FBE0A7}"/>
            </c:ext>
          </c:extLst>
        </c:ser>
        <c:dLbls>
          <c:showLegendKey val="0"/>
          <c:showVal val="0"/>
          <c:showCatName val="0"/>
          <c:showSerName val="0"/>
          <c:showPercent val="0"/>
          <c:showBubbleSize val="0"/>
        </c:dLbls>
        <c:gapWidth val="150"/>
        <c:shape val="box"/>
        <c:axId val="324204880"/>
        <c:axId val="324200176"/>
        <c:axId val="0"/>
      </c:bar3DChart>
      <c:catAx>
        <c:axId val="32420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200176"/>
        <c:crosses val="autoZero"/>
        <c:auto val="1"/>
        <c:lblAlgn val="ctr"/>
        <c:lblOffset val="100"/>
        <c:noMultiLvlLbl val="0"/>
      </c:catAx>
      <c:valAx>
        <c:axId val="324200176"/>
        <c:scaling>
          <c:orientation val="minMax"/>
        </c:scaling>
        <c:delete val="1"/>
        <c:axPos val="l"/>
        <c:numFmt formatCode="0%" sourceLinked="1"/>
        <c:majorTickMark val="out"/>
        <c:minorTickMark val="none"/>
        <c:tickLblPos val="nextTo"/>
        <c:crossAx val="324204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ED-48B9-9B2A-6AF49E78B7C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ED-48B9-9B2A-6AF49E78B7C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ED-48B9-9B2A-6AF49E78B7C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ED-48B9-9B2A-6AF49E78B7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E6ED-48B9-9B2A-6AF49E78B7C7}"/>
            </c:ext>
          </c:extLst>
        </c:ser>
        <c:dLbls>
          <c:showLegendKey val="0"/>
          <c:showVal val="0"/>
          <c:showCatName val="0"/>
          <c:showSerName val="0"/>
          <c:showPercent val="0"/>
          <c:showBubbleSize val="0"/>
        </c:dLbls>
        <c:gapWidth val="150"/>
        <c:shape val="box"/>
        <c:axId val="324202528"/>
        <c:axId val="324198608"/>
        <c:axId val="0"/>
      </c:bar3DChart>
      <c:catAx>
        <c:axId val="324202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198608"/>
        <c:crosses val="autoZero"/>
        <c:auto val="1"/>
        <c:lblAlgn val="ctr"/>
        <c:lblOffset val="100"/>
        <c:noMultiLvlLbl val="0"/>
      </c:catAx>
      <c:valAx>
        <c:axId val="324198608"/>
        <c:scaling>
          <c:orientation val="minMax"/>
        </c:scaling>
        <c:delete val="1"/>
        <c:axPos val="l"/>
        <c:numFmt formatCode="0%" sourceLinked="1"/>
        <c:majorTickMark val="out"/>
        <c:minorTickMark val="none"/>
        <c:tickLblPos val="nextTo"/>
        <c:crossAx val="324202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0A8-4AE0-86AD-17BA141C0FD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0A8-4AE0-86AD-17BA141C0FD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0A8-4AE0-86AD-17BA141C0FD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0A8-4AE0-86AD-17BA141C0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8-D0A8-4AE0-86AD-17BA141C0FD6}"/>
            </c:ext>
          </c:extLst>
        </c:ser>
        <c:dLbls>
          <c:showLegendKey val="0"/>
          <c:showVal val="0"/>
          <c:showCatName val="0"/>
          <c:showSerName val="0"/>
          <c:showPercent val="0"/>
          <c:showBubbleSize val="0"/>
        </c:dLbls>
        <c:gapWidth val="150"/>
        <c:shape val="box"/>
        <c:axId val="324200960"/>
        <c:axId val="324201744"/>
        <c:axId val="0"/>
      </c:bar3DChart>
      <c:catAx>
        <c:axId val="32420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201744"/>
        <c:crosses val="autoZero"/>
        <c:auto val="1"/>
        <c:lblAlgn val="ctr"/>
        <c:lblOffset val="100"/>
        <c:noMultiLvlLbl val="0"/>
      </c:catAx>
      <c:valAx>
        <c:axId val="324201744"/>
        <c:scaling>
          <c:orientation val="minMax"/>
        </c:scaling>
        <c:delete val="1"/>
        <c:axPos val="l"/>
        <c:numFmt formatCode="0%" sourceLinked="1"/>
        <c:majorTickMark val="out"/>
        <c:minorTickMark val="none"/>
        <c:tickLblPos val="nextTo"/>
        <c:crossAx val="324200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1CB-41FD-ABE9-3F739C4EE05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1CB-41FD-ABE9-3F739C4EE05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1CB-41FD-ABE9-3F739C4EE05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1CB-41FD-ABE9-3F739C4EE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extLst xmlns:c16r2="http://schemas.microsoft.com/office/drawing/2015/06/chart">
            <c:ext xmlns:c16="http://schemas.microsoft.com/office/drawing/2014/chart" uri="{C3380CC4-5D6E-409C-BE32-E72D297353CC}">
              <c16:uniqueId val="{00000008-41CB-41FD-ABE9-3F739C4EE05C}"/>
            </c:ext>
          </c:extLst>
        </c:ser>
        <c:dLbls>
          <c:showLegendKey val="0"/>
          <c:showVal val="0"/>
          <c:showCatName val="0"/>
          <c:showSerName val="0"/>
          <c:showPercent val="0"/>
          <c:showBubbleSize val="0"/>
        </c:dLbls>
        <c:gapWidth val="150"/>
        <c:shape val="box"/>
        <c:axId val="324202920"/>
        <c:axId val="324201352"/>
        <c:axId val="0"/>
      </c:bar3DChart>
      <c:catAx>
        <c:axId val="324202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201352"/>
        <c:crosses val="autoZero"/>
        <c:auto val="1"/>
        <c:lblAlgn val="ctr"/>
        <c:lblOffset val="100"/>
        <c:noMultiLvlLbl val="0"/>
      </c:catAx>
      <c:valAx>
        <c:axId val="324201352"/>
        <c:scaling>
          <c:orientation val="minMax"/>
        </c:scaling>
        <c:delete val="1"/>
        <c:axPos val="l"/>
        <c:numFmt formatCode="0%" sourceLinked="1"/>
        <c:majorTickMark val="out"/>
        <c:minorTickMark val="none"/>
        <c:tickLblPos val="nextTo"/>
        <c:crossAx val="324202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AA9-4DFF-B945-2A2CDD22D98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AA9-4DFF-B945-2A2CDD22D98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AA9-4DFF-B945-2A2CDD22D98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AA9-4DFF-B945-2A2CDD22D9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extLst xmlns:c16r2="http://schemas.microsoft.com/office/drawing/2015/06/chart">
            <c:ext xmlns:c16="http://schemas.microsoft.com/office/drawing/2014/chart" uri="{C3380CC4-5D6E-409C-BE32-E72D297353CC}">
              <c16:uniqueId val="{00000008-4AA9-4DFF-B945-2A2CDD22D985}"/>
            </c:ext>
          </c:extLst>
        </c:ser>
        <c:dLbls>
          <c:showLegendKey val="0"/>
          <c:showVal val="0"/>
          <c:showCatName val="0"/>
          <c:showSerName val="0"/>
          <c:showPercent val="0"/>
          <c:showBubbleSize val="0"/>
        </c:dLbls>
        <c:gapWidth val="150"/>
        <c:shape val="box"/>
        <c:axId val="324204096"/>
        <c:axId val="324585472"/>
        <c:axId val="0"/>
      </c:bar3DChart>
      <c:catAx>
        <c:axId val="32420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85472"/>
        <c:crosses val="autoZero"/>
        <c:auto val="1"/>
        <c:lblAlgn val="ctr"/>
        <c:lblOffset val="100"/>
        <c:noMultiLvlLbl val="0"/>
      </c:catAx>
      <c:valAx>
        <c:axId val="324585472"/>
        <c:scaling>
          <c:orientation val="minMax"/>
        </c:scaling>
        <c:delete val="1"/>
        <c:axPos val="l"/>
        <c:numFmt formatCode="0%" sourceLinked="1"/>
        <c:majorTickMark val="out"/>
        <c:minorTickMark val="none"/>
        <c:tickLblPos val="nextTo"/>
        <c:crossAx val="324204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CA-4487-8F19-A1C445FE431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CA-4487-8F19-A1C445FE431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CA-4487-8F19-A1C445FE43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CA-4487-8F19-A1C445FE43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Admon!$M$5:$P$5</c:f>
              <c:numCache>
                <c:formatCode>0%</c:formatCode>
                <c:ptCount val="4"/>
                <c:pt idx="0">
                  <c:v>0</c:v>
                </c:pt>
                <c:pt idx="1">
                  <c:v>0.2857142857142857</c:v>
                </c:pt>
                <c:pt idx="2">
                  <c:v>0.14285714285714285</c:v>
                </c:pt>
                <c:pt idx="3">
                  <c:v>0.5714285714285714</c:v>
                </c:pt>
              </c:numCache>
            </c:numRef>
          </c:val>
          <c:extLst xmlns:c16r2="http://schemas.microsoft.com/office/drawing/2015/06/chart">
            <c:ext xmlns:c16="http://schemas.microsoft.com/office/drawing/2014/chart" uri="{C3380CC4-5D6E-409C-BE32-E72D297353CC}">
              <c16:uniqueId val="{00000008-35CA-4487-8F19-A1C445FE431D}"/>
            </c:ext>
          </c:extLst>
        </c:ser>
        <c:dLbls>
          <c:showLegendKey val="0"/>
          <c:showVal val="0"/>
          <c:showCatName val="0"/>
          <c:showSerName val="0"/>
          <c:showPercent val="0"/>
          <c:showBubbleSize val="0"/>
        </c:dLbls>
        <c:gapWidth val="150"/>
        <c:shape val="box"/>
        <c:axId val="324587040"/>
        <c:axId val="324583512"/>
        <c:axId val="0"/>
      </c:bar3DChart>
      <c:catAx>
        <c:axId val="324587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83512"/>
        <c:crosses val="autoZero"/>
        <c:auto val="1"/>
        <c:lblAlgn val="ctr"/>
        <c:lblOffset val="100"/>
        <c:noMultiLvlLbl val="0"/>
      </c:catAx>
      <c:valAx>
        <c:axId val="324583512"/>
        <c:scaling>
          <c:orientation val="minMax"/>
        </c:scaling>
        <c:delete val="1"/>
        <c:axPos val="l"/>
        <c:numFmt formatCode="0%" sourceLinked="1"/>
        <c:majorTickMark val="out"/>
        <c:minorTickMark val="none"/>
        <c:tickLblPos val="nextTo"/>
        <c:crossAx val="324587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C3F-490C-BFA8-EFA9037BB0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C3F-490C-BFA8-EFA9037BB0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C3F-490C-BFA8-EFA9037BB0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C3F-490C-BFA8-EFA9037BB0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3C3F-490C-BFA8-EFA9037BB09B}"/>
            </c:ext>
          </c:extLst>
        </c:ser>
        <c:dLbls>
          <c:showLegendKey val="0"/>
          <c:showVal val="0"/>
          <c:showCatName val="0"/>
          <c:showSerName val="0"/>
          <c:showPercent val="0"/>
          <c:showBubbleSize val="0"/>
        </c:dLbls>
        <c:gapWidth val="150"/>
        <c:shape val="box"/>
        <c:axId val="324588608"/>
        <c:axId val="324583904"/>
        <c:axId val="0"/>
      </c:bar3DChart>
      <c:catAx>
        <c:axId val="32458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83904"/>
        <c:crosses val="autoZero"/>
        <c:auto val="1"/>
        <c:lblAlgn val="ctr"/>
        <c:lblOffset val="100"/>
        <c:noMultiLvlLbl val="0"/>
      </c:catAx>
      <c:valAx>
        <c:axId val="324583904"/>
        <c:scaling>
          <c:orientation val="minMax"/>
        </c:scaling>
        <c:delete val="1"/>
        <c:axPos val="l"/>
        <c:numFmt formatCode="0%" sourceLinked="1"/>
        <c:majorTickMark val="out"/>
        <c:minorTickMark val="none"/>
        <c:tickLblPos val="nextTo"/>
        <c:crossAx val="324588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B0-464C-A07C-CC214A1C4A7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B0-464C-A07C-CC214A1C4A7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B0-464C-A07C-CC214A1C4A7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B0-464C-A07C-CC214A1C4A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B4B0-464C-A07C-CC214A1C4A77}"/>
            </c:ext>
          </c:extLst>
        </c:ser>
        <c:dLbls>
          <c:showLegendKey val="0"/>
          <c:showVal val="0"/>
          <c:showCatName val="0"/>
          <c:showSerName val="0"/>
          <c:showPercent val="0"/>
          <c:showBubbleSize val="0"/>
        </c:dLbls>
        <c:gapWidth val="150"/>
        <c:shape val="box"/>
        <c:axId val="324592136"/>
        <c:axId val="324587432"/>
        <c:axId val="0"/>
      </c:bar3DChart>
      <c:catAx>
        <c:axId val="32459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87432"/>
        <c:crosses val="autoZero"/>
        <c:auto val="1"/>
        <c:lblAlgn val="ctr"/>
        <c:lblOffset val="100"/>
        <c:noMultiLvlLbl val="0"/>
      </c:catAx>
      <c:valAx>
        <c:axId val="324587432"/>
        <c:scaling>
          <c:orientation val="minMax"/>
        </c:scaling>
        <c:delete val="1"/>
        <c:axPos val="l"/>
        <c:numFmt formatCode="0%" sourceLinked="1"/>
        <c:majorTickMark val="out"/>
        <c:minorTickMark val="none"/>
        <c:tickLblPos val="nextTo"/>
        <c:crossAx val="3245921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528-44C2-9D56-810E3F71043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528-44C2-9D56-810E3F71043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528-44C2-9D56-810E3F71043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528-44C2-9D56-810E3F71043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8-3528-44C2-9D56-810E3F710430}"/>
            </c:ext>
          </c:extLst>
        </c:ser>
        <c:dLbls>
          <c:showLegendKey val="0"/>
          <c:showVal val="0"/>
          <c:showCatName val="0"/>
          <c:showSerName val="0"/>
          <c:showPercent val="0"/>
          <c:showBubbleSize val="0"/>
        </c:dLbls>
        <c:gapWidth val="150"/>
        <c:shape val="box"/>
        <c:axId val="324589392"/>
        <c:axId val="324592528"/>
        <c:axId val="0"/>
      </c:bar3DChart>
      <c:catAx>
        <c:axId val="324589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92528"/>
        <c:crosses val="autoZero"/>
        <c:auto val="1"/>
        <c:lblAlgn val="ctr"/>
        <c:lblOffset val="100"/>
        <c:noMultiLvlLbl val="0"/>
      </c:catAx>
      <c:valAx>
        <c:axId val="324592528"/>
        <c:scaling>
          <c:orientation val="minMax"/>
        </c:scaling>
        <c:delete val="1"/>
        <c:axPos val="l"/>
        <c:numFmt formatCode="0%" sourceLinked="1"/>
        <c:majorTickMark val="out"/>
        <c:minorTickMark val="none"/>
        <c:tickLblPos val="nextTo"/>
        <c:crossAx val="324589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DD-4F97-A32E-17F35E96AA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DD-4F97-A32E-17F35E96AA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DD-4F97-A32E-17F35E96AA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DD-4F97-A32E-17F35E96AA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39DD-4F97-A32E-17F35E96AA3D}"/>
            </c:ext>
          </c:extLst>
        </c:ser>
        <c:dLbls>
          <c:showLegendKey val="0"/>
          <c:showVal val="0"/>
          <c:showCatName val="0"/>
          <c:showSerName val="0"/>
          <c:showPercent val="0"/>
          <c:showBubbleSize val="0"/>
        </c:dLbls>
        <c:gapWidth val="150"/>
        <c:shape val="box"/>
        <c:axId val="279802280"/>
        <c:axId val="279806984"/>
        <c:axId val="0"/>
      </c:bar3DChart>
      <c:catAx>
        <c:axId val="279802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6984"/>
        <c:crosses val="autoZero"/>
        <c:auto val="1"/>
        <c:lblAlgn val="ctr"/>
        <c:lblOffset val="100"/>
        <c:noMultiLvlLbl val="0"/>
      </c:catAx>
      <c:valAx>
        <c:axId val="279806984"/>
        <c:scaling>
          <c:orientation val="minMax"/>
        </c:scaling>
        <c:delete val="1"/>
        <c:axPos val="l"/>
        <c:numFmt formatCode="0%" sourceLinked="1"/>
        <c:majorTickMark val="out"/>
        <c:minorTickMark val="none"/>
        <c:tickLblPos val="nextTo"/>
        <c:crossAx val="279802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CB12-458F-95A0-A8696DA9DFB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CB12-458F-95A0-A8696DA9DFB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CB12-458F-95A0-A8696DA9DFB1}"/>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B12-458F-95A0-A8696DA9DFB1}"/>
                </c:ext>
                <c:ext xmlns:c15="http://schemas.microsoft.com/office/drawing/2012/chart" uri="{CE6537A1-D6FC-4f65-9D91-7224C49458BB}"/>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B12-458F-95A0-A8696DA9DFB1}"/>
                </c:ext>
                <c:ext xmlns:c15="http://schemas.microsoft.com/office/drawing/2012/chart" uri="{CE6537A1-D6FC-4f65-9D91-7224C49458BB}"/>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12-458F-95A0-A8696DA9DFB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10-CB12-458F-95A0-A8696DA9DFB1}"/>
            </c:ext>
          </c:extLst>
        </c:ser>
        <c:dLbls>
          <c:showLegendKey val="0"/>
          <c:showVal val="0"/>
          <c:showCatName val="0"/>
          <c:showSerName val="0"/>
          <c:showPercent val="0"/>
          <c:showBubbleSize val="0"/>
        </c:dLbls>
        <c:smooth val="0"/>
        <c:axId val="324587824"/>
        <c:axId val="324586648"/>
      </c:lineChart>
      <c:catAx>
        <c:axId val="324587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586648"/>
        <c:crosses val="autoZero"/>
        <c:auto val="1"/>
        <c:lblAlgn val="ctr"/>
        <c:lblOffset val="100"/>
        <c:noMultiLvlLbl val="0"/>
      </c:catAx>
      <c:valAx>
        <c:axId val="324586648"/>
        <c:scaling>
          <c:orientation val="minMax"/>
        </c:scaling>
        <c:delete val="1"/>
        <c:axPos val="l"/>
        <c:numFmt formatCode="0%" sourceLinked="1"/>
        <c:majorTickMark val="out"/>
        <c:minorTickMark val="none"/>
        <c:tickLblPos val="nextTo"/>
        <c:crossAx val="324587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43-4C98-A14F-E0C9C22A649A}"/>
                </c:ext>
                <c:ext xmlns:c15="http://schemas.microsoft.com/office/drawing/2012/chart" uri="{CE6537A1-D6FC-4f65-9D91-7224C49458BB}"/>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0.5714285714285714</c:v>
                </c:pt>
                <c:pt idx="3">
                  <c:v>0.2857142857142857</c:v>
                </c:pt>
              </c:numCache>
            </c:numRef>
          </c:val>
          <c:smooth val="0"/>
          <c:extLst xmlns:c16r2="http://schemas.microsoft.com/office/drawing/2015/06/chart">
            <c:ext xmlns:c16="http://schemas.microsoft.com/office/drawing/2014/chart" uri="{C3380CC4-5D6E-409C-BE32-E72D297353CC}">
              <c16:uniqueId val="{00000002-6943-4C98-A14F-E0C9C22A649A}"/>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43-4C98-A14F-E0C9C22A649A}"/>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43-4C98-A14F-E0C9C22A649A}"/>
                </c:ext>
                <c:ext xmlns:c15="http://schemas.microsoft.com/office/drawing/2012/chart" uri="{CE6537A1-D6FC-4f65-9D91-7224C49458BB}"/>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43-4C98-A14F-E0C9C22A649A}"/>
                </c:ext>
                <c:ext xmlns:c15="http://schemas.microsoft.com/office/drawing/2012/chart" uri="{CE6537A1-D6FC-4f65-9D91-7224C49458BB}"/>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0.2857142857142857</c:v>
                </c:pt>
              </c:numCache>
            </c:numRef>
          </c:val>
          <c:smooth val="0"/>
          <c:extLst xmlns:c16r2="http://schemas.microsoft.com/office/drawing/2015/06/chart">
            <c:ext xmlns:c16="http://schemas.microsoft.com/office/drawing/2014/chart" uri="{C3380CC4-5D6E-409C-BE32-E72D297353CC}">
              <c16:uniqueId val="{00000007-6943-4C98-A14F-E0C9C22A649A}"/>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43-4C98-A14F-E0C9C22A649A}"/>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943-4C98-A14F-E0C9C22A649A}"/>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943-4C98-A14F-E0C9C22A649A}"/>
                </c:ext>
                <c:ext xmlns:c15="http://schemas.microsoft.com/office/drawing/2012/chart" uri="{CE6537A1-D6FC-4f65-9D91-7224C49458BB}"/>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6943-4C98-A14F-E0C9C22A649A}"/>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6943-4C98-A14F-E0C9C22A649A}"/>
                </c:ext>
                <c:ext xmlns:c15="http://schemas.microsoft.com/office/drawing/2012/chart" uri="{CE6537A1-D6FC-4f65-9D91-7224C49458BB}"/>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6943-4C98-A14F-E0C9C22A649A}"/>
                </c:ext>
                <c:ext xmlns:c15="http://schemas.microsoft.com/office/drawing/2012/chart" uri="{CE6537A1-D6FC-4f65-9D91-7224C49458BB}"/>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43-4C98-A14F-E0C9C22A649A}"/>
                </c:ext>
                <c:ext xmlns:c15="http://schemas.microsoft.com/office/drawing/2012/chart" uri="{CE6537A1-D6FC-4f65-9D91-7224C49458BB}"/>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43-4C98-A14F-E0C9C22A64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0.14285714285714285</c:v>
                </c:pt>
                <c:pt idx="1">
                  <c:v>0.14285714285714285</c:v>
                </c:pt>
                <c:pt idx="2">
                  <c:v>0.7142857142857143</c:v>
                </c:pt>
                <c:pt idx="3">
                  <c:v>0</c:v>
                </c:pt>
              </c:numCache>
            </c:numRef>
          </c:val>
          <c:smooth val="0"/>
          <c:extLst xmlns:c16r2="http://schemas.microsoft.com/office/drawing/2015/06/chart">
            <c:ext xmlns:c16="http://schemas.microsoft.com/office/drawing/2014/chart" uri="{C3380CC4-5D6E-409C-BE32-E72D297353CC}">
              <c16:uniqueId val="{00000011-6943-4C98-A14F-E0C9C22A649A}"/>
            </c:ext>
          </c:extLst>
        </c:ser>
        <c:dLbls>
          <c:showLegendKey val="0"/>
          <c:showVal val="0"/>
          <c:showCatName val="0"/>
          <c:showSerName val="0"/>
          <c:showPercent val="0"/>
          <c:showBubbleSize val="0"/>
        </c:dLbls>
        <c:smooth val="0"/>
        <c:axId val="324592920"/>
        <c:axId val="324591352"/>
      </c:lineChart>
      <c:catAx>
        <c:axId val="3245929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591352"/>
        <c:crosses val="autoZero"/>
        <c:auto val="1"/>
        <c:lblAlgn val="ctr"/>
        <c:lblOffset val="100"/>
        <c:noMultiLvlLbl val="0"/>
      </c:catAx>
      <c:valAx>
        <c:axId val="324591352"/>
        <c:scaling>
          <c:orientation val="minMax"/>
        </c:scaling>
        <c:delete val="1"/>
        <c:axPos val="l"/>
        <c:numFmt formatCode="0%" sourceLinked="1"/>
        <c:majorTickMark val="out"/>
        <c:minorTickMark val="none"/>
        <c:tickLblPos val="nextTo"/>
        <c:crossAx val="3245929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30A7-4402-8CF4-B43F60130D1E}"/>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30A7-4402-8CF4-B43F60130D1E}"/>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0A7-4402-8CF4-B43F60130D1E}"/>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0A7-4402-8CF4-B43F60130D1E}"/>
                </c:ext>
                <c:ext xmlns:c15="http://schemas.microsoft.com/office/drawing/2012/chart" uri="{CE6537A1-D6FC-4f65-9D91-7224C49458BB}"/>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0A7-4402-8CF4-B43F60130D1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F-30A7-4402-8CF4-B43F60130D1E}"/>
            </c:ext>
          </c:extLst>
        </c:ser>
        <c:dLbls>
          <c:showLegendKey val="0"/>
          <c:showVal val="0"/>
          <c:showCatName val="0"/>
          <c:showSerName val="0"/>
          <c:showPercent val="0"/>
          <c:showBubbleSize val="0"/>
        </c:dLbls>
        <c:smooth val="0"/>
        <c:axId val="324590176"/>
        <c:axId val="324586256"/>
      </c:lineChart>
      <c:catAx>
        <c:axId val="324590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586256"/>
        <c:crosses val="autoZero"/>
        <c:auto val="1"/>
        <c:lblAlgn val="ctr"/>
        <c:lblOffset val="100"/>
        <c:noMultiLvlLbl val="0"/>
      </c:catAx>
      <c:valAx>
        <c:axId val="324586256"/>
        <c:scaling>
          <c:orientation val="minMax"/>
        </c:scaling>
        <c:delete val="1"/>
        <c:axPos val="l"/>
        <c:numFmt formatCode="0%" sourceLinked="1"/>
        <c:majorTickMark val="out"/>
        <c:minorTickMark val="none"/>
        <c:tickLblPos val="nextTo"/>
        <c:crossAx val="3245901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9CB1-4D09-BB55-993F06646C0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9CB1-4D09-BB55-993F06646C0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9CB1-4D09-BB55-993F06646C0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9CB1-4D09-BB55-993F06646C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Admon!$C$7:$F$7</c:f>
              <c:numCache>
                <c:formatCode>0%</c:formatCode>
                <c:ptCount val="4"/>
                <c:pt idx="0">
                  <c:v>0</c:v>
                </c:pt>
                <c:pt idx="1">
                  <c:v>0.1</c:v>
                </c:pt>
                <c:pt idx="2">
                  <c:v>0.3</c:v>
                </c:pt>
                <c:pt idx="3">
                  <c:v>0.6</c:v>
                </c:pt>
              </c:numCache>
            </c:numRef>
          </c:val>
          <c:extLst xmlns:c16r2="http://schemas.microsoft.com/office/drawing/2015/06/chart">
            <c:ext xmlns:c16="http://schemas.microsoft.com/office/drawing/2014/chart" uri="{C3380CC4-5D6E-409C-BE32-E72D297353CC}">
              <c16:uniqueId val="{00000008-9CB1-4D09-BB55-993F06646C01}"/>
            </c:ext>
          </c:extLst>
        </c:ser>
        <c:dLbls>
          <c:showLegendKey val="0"/>
          <c:showVal val="0"/>
          <c:showCatName val="0"/>
          <c:showSerName val="0"/>
          <c:showPercent val="0"/>
          <c:showBubbleSize val="0"/>
        </c:dLbls>
        <c:gapWidth val="150"/>
        <c:shape val="box"/>
        <c:axId val="324589784"/>
        <c:axId val="324594880"/>
        <c:axId val="0"/>
      </c:bar3DChart>
      <c:catAx>
        <c:axId val="324589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94880"/>
        <c:crosses val="autoZero"/>
        <c:auto val="1"/>
        <c:lblAlgn val="ctr"/>
        <c:lblOffset val="100"/>
        <c:noMultiLvlLbl val="0"/>
      </c:catAx>
      <c:valAx>
        <c:axId val="324594880"/>
        <c:scaling>
          <c:orientation val="minMax"/>
        </c:scaling>
        <c:delete val="1"/>
        <c:axPos val="l"/>
        <c:numFmt formatCode="0%" sourceLinked="1"/>
        <c:majorTickMark val="out"/>
        <c:minorTickMark val="none"/>
        <c:tickLblPos val="nextTo"/>
        <c:crossAx val="324589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98A-4EEB-ABA4-7F1563E95F1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98A-4EEB-ABA4-7F1563E95F1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98A-4EEB-ABA4-7F1563E95F1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98A-4EEB-ABA4-7F1563E95F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798A-4EEB-ABA4-7F1563E95F1A}"/>
            </c:ext>
          </c:extLst>
        </c:ser>
        <c:dLbls>
          <c:showLegendKey val="0"/>
          <c:showVal val="0"/>
          <c:showCatName val="0"/>
          <c:showSerName val="0"/>
          <c:showPercent val="0"/>
          <c:showBubbleSize val="0"/>
        </c:dLbls>
        <c:gapWidth val="150"/>
        <c:shape val="box"/>
        <c:axId val="324595272"/>
        <c:axId val="324588216"/>
        <c:axId val="0"/>
      </c:bar3DChart>
      <c:catAx>
        <c:axId val="324595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88216"/>
        <c:crosses val="autoZero"/>
        <c:auto val="1"/>
        <c:lblAlgn val="ctr"/>
        <c:lblOffset val="100"/>
        <c:noMultiLvlLbl val="0"/>
      </c:catAx>
      <c:valAx>
        <c:axId val="324588216"/>
        <c:scaling>
          <c:orientation val="minMax"/>
        </c:scaling>
        <c:delete val="1"/>
        <c:axPos val="l"/>
        <c:numFmt formatCode="0%" sourceLinked="1"/>
        <c:majorTickMark val="out"/>
        <c:minorTickMark val="none"/>
        <c:tickLblPos val="nextTo"/>
        <c:crossAx val="324595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B2F-43DF-8022-508E4DA2E7D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B2F-43DF-8022-508E4DA2E7D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B2F-43DF-8022-508E4DA2E7D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B2F-43DF-8022-508E4DA2E7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extLst xmlns:c16r2="http://schemas.microsoft.com/office/drawing/2015/06/chart">
            <c:ext xmlns:c16="http://schemas.microsoft.com/office/drawing/2014/chart" uri="{C3380CC4-5D6E-409C-BE32-E72D297353CC}">
              <c16:uniqueId val="{00000008-CB2F-43DF-8022-508E4DA2E7DE}"/>
            </c:ext>
          </c:extLst>
        </c:ser>
        <c:dLbls>
          <c:showLegendKey val="0"/>
          <c:showVal val="0"/>
          <c:showCatName val="0"/>
          <c:showSerName val="0"/>
          <c:showPercent val="0"/>
          <c:showBubbleSize val="0"/>
        </c:dLbls>
        <c:gapWidth val="150"/>
        <c:shape val="box"/>
        <c:axId val="324585080"/>
        <c:axId val="324593312"/>
        <c:axId val="0"/>
      </c:bar3DChart>
      <c:catAx>
        <c:axId val="324585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93312"/>
        <c:crosses val="autoZero"/>
        <c:auto val="1"/>
        <c:lblAlgn val="ctr"/>
        <c:lblOffset val="100"/>
        <c:noMultiLvlLbl val="0"/>
      </c:catAx>
      <c:valAx>
        <c:axId val="324593312"/>
        <c:scaling>
          <c:orientation val="minMax"/>
        </c:scaling>
        <c:delete val="1"/>
        <c:axPos val="l"/>
        <c:numFmt formatCode="0%" sourceLinked="1"/>
        <c:majorTickMark val="out"/>
        <c:minorTickMark val="none"/>
        <c:tickLblPos val="nextTo"/>
        <c:crossAx val="324585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xmlns:c16r2="http://schemas.microsoft.com/office/drawing/2015/06/chart">
            <c:ext xmlns:c16="http://schemas.microsoft.com/office/drawing/2014/chart" uri="{C3380CC4-5D6E-409C-BE32-E72D297353CC}">
              <c16:uniqueId val="{00000002-1EE4-479F-90B9-8027C8AB2C6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c:v>
                </c:pt>
                <c:pt idx="1">
                  <c:v>0.1</c:v>
                </c:pt>
                <c:pt idx="2">
                  <c:v>0.4</c:v>
                </c:pt>
                <c:pt idx="3">
                  <c:v>0.5</c:v>
                </c:pt>
              </c:numCache>
            </c:numRef>
          </c:val>
          <c:smooth val="0"/>
          <c:extLst xmlns:c16r2="http://schemas.microsoft.com/office/drawing/2015/06/chart">
            <c:ext xmlns:c16="http://schemas.microsoft.com/office/drawing/2014/chart" uri="{C3380CC4-5D6E-409C-BE32-E72D297353CC}">
              <c16:uniqueId val="{00000007-1EE4-479F-90B9-8027C8AB2C6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0.2</c:v>
                </c:pt>
                <c:pt idx="2">
                  <c:v>0.3</c:v>
                </c:pt>
                <c:pt idx="3">
                  <c:v>0.5</c:v>
                </c:pt>
              </c:numCache>
            </c:numRef>
          </c:val>
          <c:smooth val="0"/>
          <c:extLst xmlns:c16r2="http://schemas.microsoft.com/office/drawing/2015/06/chart">
            <c:ext xmlns:c16="http://schemas.microsoft.com/office/drawing/2014/chart" uri="{C3380CC4-5D6E-409C-BE32-E72D297353CC}">
              <c16:uniqueId val="{0000000C-1EE4-479F-90B9-8027C8AB2C6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1EE4-479F-90B9-8027C8AB2C67}"/>
                </c:ext>
                <c:ext xmlns:c15="http://schemas.microsoft.com/office/drawing/2012/chart" uri="{CE6537A1-D6FC-4f65-9D91-7224C49458BB}"/>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EE4-479F-90B9-8027C8AB2C67}"/>
                </c:ext>
                <c:ext xmlns:c15="http://schemas.microsoft.com/office/drawing/2012/chart" uri="{CE6537A1-D6FC-4f65-9D91-7224C49458BB}"/>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E4-479F-90B9-8027C8AB2C67}"/>
                </c:ext>
                <c:ext xmlns:c15="http://schemas.microsoft.com/office/drawing/2012/chart" uri="{CE6537A1-D6FC-4f65-9D91-7224C49458BB}"/>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E4-479F-90B9-8027C8AB2C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0.2</c:v>
                </c:pt>
                <c:pt idx="1">
                  <c:v>0</c:v>
                </c:pt>
                <c:pt idx="2">
                  <c:v>0.5</c:v>
                </c:pt>
                <c:pt idx="3">
                  <c:v>0.3</c:v>
                </c:pt>
              </c:numCache>
            </c:numRef>
          </c:val>
          <c:smooth val="0"/>
          <c:extLst xmlns:c16r2="http://schemas.microsoft.com/office/drawing/2015/06/chart">
            <c:ext xmlns:c16="http://schemas.microsoft.com/office/drawing/2014/chart" uri="{C3380CC4-5D6E-409C-BE32-E72D297353CC}">
              <c16:uniqueId val="{00000011-1EE4-479F-90B9-8027C8AB2C67}"/>
            </c:ext>
          </c:extLst>
        </c:ser>
        <c:dLbls>
          <c:showLegendKey val="0"/>
          <c:showVal val="0"/>
          <c:showCatName val="0"/>
          <c:showSerName val="0"/>
          <c:showPercent val="0"/>
          <c:showBubbleSize val="0"/>
        </c:dLbls>
        <c:smooth val="0"/>
        <c:axId val="324598016"/>
        <c:axId val="324598408"/>
      </c:lineChart>
      <c:catAx>
        <c:axId val="32459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4598408"/>
        <c:crosses val="autoZero"/>
        <c:auto val="1"/>
        <c:lblAlgn val="ctr"/>
        <c:lblOffset val="100"/>
        <c:noMultiLvlLbl val="0"/>
      </c:catAx>
      <c:valAx>
        <c:axId val="324598408"/>
        <c:scaling>
          <c:orientation val="minMax"/>
        </c:scaling>
        <c:delete val="1"/>
        <c:axPos val="l"/>
        <c:numFmt formatCode="0%" sourceLinked="1"/>
        <c:majorTickMark val="out"/>
        <c:minorTickMark val="none"/>
        <c:tickLblPos val="nextTo"/>
        <c:crossAx val="324598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7D-4CE4-84A1-B28FD8BCDDE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7D-4CE4-84A1-B28FD8BCDDE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7D-4CE4-84A1-B28FD8BCDDE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7D-4CE4-84A1-B28FD8BCDD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F07D-4CE4-84A1-B28FD8BCDDE3}"/>
            </c:ext>
          </c:extLst>
        </c:ser>
        <c:dLbls>
          <c:showLegendKey val="0"/>
          <c:showVal val="0"/>
          <c:showCatName val="0"/>
          <c:showSerName val="0"/>
          <c:showPercent val="0"/>
          <c:showBubbleSize val="0"/>
        </c:dLbls>
        <c:gapWidth val="150"/>
        <c:shape val="box"/>
        <c:axId val="324596056"/>
        <c:axId val="324596448"/>
        <c:axId val="0"/>
      </c:bar3DChart>
      <c:catAx>
        <c:axId val="324596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96448"/>
        <c:crosses val="autoZero"/>
        <c:auto val="1"/>
        <c:lblAlgn val="ctr"/>
        <c:lblOffset val="100"/>
        <c:noMultiLvlLbl val="0"/>
      </c:catAx>
      <c:valAx>
        <c:axId val="324596448"/>
        <c:scaling>
          <c:orientation val="minMax"/>
        </c:scaling>
        <c:delete val="1"/>
        <c:axPos val="l"/>
        <c:numFmt formatCode="0%" sourceLinked="1"/>
        <c:majorTickMark val="out"/>
        <c:minorTickMark val="none"/>
        <c:tickLblPos val="nextTo"/>
        <c:crossAx val="324596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52F-4F79-9250-3FA3E8ACEA9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52F-4F79-9250-3FA3E8ACEA9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52F-4F79-9250-3FA3E8ACEA9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52F-4F79-9250-3FA3E8ACEA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B52F-4F79-9250-3FA3E8ACEA97}"/>
            </c:ext>
          </c:extLst>
        </c:ser>
        <c:dLbls>
          <c:showLegendKey val="0"/>
          <c:showVal val="0"/>
          <c:showCatName val="0"/>
          <c:showSerName val="0"/>
          <c:showPercent val="0"/>
          <c:showBubbleSize val="0"/>
        </c:dLbls>
        <c:gapWidth val="150"/>
        <c:shape val="box"/>
        <c:axId val="324599192"/>
        <c:axId val="324597232"/>
        <c:axId val="0"/>
      </c:bar3DChart>
      <c:catAx>
        <c:axId val="324599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4597232"/>
        <c:crosses val="autoZero"/>
        <c:auto val="1"/>
        <c:lblAlgn val="ctr"/>
        <c:lblOffset val="100"/>
        <c:noMultiLvlLbl val="0"/>
      </c:catAx>
      <c:valAx>
        <c:axId val="324597232"/>
        <c:scaling>
          <c:orientation val="minMax"/>
        </c:scaling>
        <c:delete val="1"/>
        <c:axPos val="l"/>
        <c:numFmt formatCode="0%" sourceLinked="1"/>
        <c:majorTickMark val="out"/>
        <c:minorTickMark val="none"/>
        <c:tickLblPos val="nextTo"/>
        <c:crossAx val="324599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1B9-42EE-90EF-512947BC19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1B9-42EE-90EF-512947BC19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1B9-42EE-90EF-512947BC19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1B9-42EE-90EF-512947BC19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E1B9-42EE-90EF-512947BC19FC}"/>
            </c:ext>
          </c:extLst>
        </c:ser>
        <c:dLbls>
          <c:showLegendKey val="0"/>
          <c:showVal val="0"/>
          <c:showCatName val="0"/>
          <c:showSerName val="0"/>
          <c:showPercent val="0"/>
          <c:showBubbleSize val="0"/>
        </c:dLbls>
        <c:gapWidth val="150"/>
        <c:shape val="box"/>
        <c:axId val="325959264"/>
        <c:axId val="325952992"/>
        <c:axId val="0"/>
      </c:bar3DChart>
      <c:catAx>
        <c:axId val="325959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52992"/>
        <c:crosses val="autoZero"/>
        <c:auto val="1"/>
        <c:lblAlgn val="ctr"/>
        <c:lblOffset val="100"/>
        <c:noMultiLvlLbl val="0"/>
      </c:catAx>
      <c:valAx>
        <c:axId val="325952992"/>
        <c:scaling>
          <c:orientation val="minMax"/>
        </c:scaling>
        <c:delete val="1"/>
        <c:axPos val="l"/>
        <c:numFmt formatCode="0%" sourceLinked="1"/>
        <c:majorTickMark val="out"/>
        <c:minorTickMark val="none"/>
        <c:tickLblPos val="nextTo"/>
        <c:crossAx val="325959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E63B-464A-8D59-31F8939CBA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E63B-464A-8D59-31F8939CBA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E63B-464A-8D59-31F8939CBA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E63B-464A-8D59-31F8939CBA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Directiva!$C$6:$F$6</c:f>
              <c:numCache>
                <c:formatCode>0%</c:formatCode>
                <c:ptCount val="4"/>
                <c:pt idx="0">
                  <c:v>0</c:v>
                </c:pt>
                <c:pt idx="1">
                  <c:v>0.125</c:v>
                </c:pt>
                <c:pt idx="2">
                  <c:v>0.5</c:v>
                </c:pt>
                <c:pt idx="3">
                  <c:v>0.375</c:v>
                </c:pt>
              </c:numCache>
            </c:numRef>
          </c:val>
          <c:extLst xmlns:c16r2="http://schemas.microsoft.com/office/drawing/2015/06/chart">
            <c:ext xmlns:c16="http://schemas.microsoft.com/office/drawing/2014/chart" uri="{C3380CC4-5D6E-409C-BE32-E72D297353CC}">
              <c16:uniqueId val="{00000008-E63B-464A-8D59-31F8939CBA91}"/>
            </c:ext>
          </c:extLst>
        </c:ser>
        <c:dLbls>
          <c:showLegendKey val="0"/>
          <c:showVal val="0"/>
          <c:showCatName val="0"/>
          <c:showSerName val="0"/>
          <c:showPercent val="0"/>
          <c:showBubbleSize val="0"/>
        </c:dLbls>
        <c:gapWidth val="150"/>
        <c:shape val="box"/>
        <c:axId val="279805808"/>
        <c:axId val="279801496"/>
        <c:axId val="0"/>
      </c:bar3DChart>
      <c:catAx>
        <c:axId val="279805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1496"/>
        <c:crosses val="autoZero"/>
        <c:auto val="1"/>
        <c:lblAlgn val="ctr"/>
        <c:lblOffset val="100"/>
        <c:noMultiLvlLbl val="0"/>
      </c:catAx>
      <c:valAx>
        <c:axId val="279801496"/>
        <c:scaling>
          <c:orientation val="minMax"/>
        </c:scaling>
        <c:delete val="1"/>
        <c:axPos val="l"/>
        <c:numFmt formatCode="0%" sourceLinked="1"/>
        <c:majorTickMark val="out"/>
        <c:minorTickMark val="none"/>
        <c:tickLblPos val="nextTo"/>
        <c:crossAx val="279805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2-04DE-4281-A246-6D24CF43C56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7-04DE-4281-A246-6D24CF43C56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0C-04DE-4281-A246-6D24CF43C568}"/>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4DE-4281-A246-6D24CF43C568}"/>
                </c:ext>
                <c:ext xmlns:c15="http://schemas.microsoft.com/office/drawing/2012/chart" uri="{CE6537A1-D6FC-4f65-9D91-7224C49458BB}"/>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4DE-4281-A246-6D24CF43C568}"/>
                </c:ext>
                <c:ext xmlns:c15="http://schemas.microsoft.com/office/drawing/2012/chart" uri="{CE6537A1-D6FC-4f65-9D91-7224C49458BB}"/>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DE-4281-A246-6D24CF43C568}"/>
                </c:ext>
                <c:ext xmlns:c15="http://schemas.microsoft.com/office/drawing/2012/chart" uri="{CE6537A1-D6FC-4f65-9D91-7224C49458BB}"/>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DE-4281-A246-6D24CF43C56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smooth val="0"/>
          <c:extLst xmlns:c16r2="http://schemas.microsoft.com/office/drawing/2015/06/chart">
            <c:ext xmlns:c16="http://schemas.microsoft.com/office/drawing/2014/chart" uri="{C3380CC4-5D6E-409C-BE32-E72D297353CC}">
              <c16:uniqueId val="{00000011-04DE-4281-A246-6D24CF43C568}"/>
            </c:ext>
          </c:extLst>
        </c:ser>
        <c:dLbls>
          <c:showLegendKey val="0"/>
          <c:showVal val="0"/>
          <c:showCatName val="0"/>
          <c:showSerName val="0"/>
          <c:showPercent val="0"/>
          <c:showBubbleSize val="0"/>
        </c:dLbls>
        <c:smooth val="0"/>
        <c:axId val="325959656"/>
        <c:axId val="325960440"/>
      </c:lineChart>
      <c:catAx>
        <c:axId val="325959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5960440"/>
        <c:crosses val="autoZero"/>
        <c:auto val="1"/>
        <c:lblAlgn val="ctr"/>
        <c:lblOffset val="100"/>
        <c:noMultiLvlLbl val="0"/>
      </c:catAx>
      <c:valAx>
        <c:axId val="325960440"/>
        <c:scaling>
          <c:orientation val="minMax"/>
        </c:scaling>
        <c:delete val="1"/>
        <c:axPos val="l"/>
        <c:numFmt formatCode="0%" sourceLinked="1"/>
        <c:majorTickMark val="out"/>
        <c:minorTickMark val="none"/>
        <c:tickLblPos val="nextTo"/>
        <c:crossAx val="3259596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AC-4FEB-8EAF-58AAA4285E3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AC-4FEB-8EAF-58AAA4285E3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AC-4FEB-8EAF-58AAA4285E3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AC-4FEB-8EAF-58AAA4285E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8-0CAC-4FEB-8EAF-58AAA4285E3F}"/>
            </c:ext>
          </c:extLst>
        </c:ser>
        <c:dLbls>
          <c:showLegendKey val="0"/>
          <c:showVal val="0"/>
          <c:showCatName val="0"/>
          <c:showSerName val="0"/>
          <c:showPercent val="0"/>
          <c:showBubbleSize val="0"/>
        </c:dLbls>
        <c:gapWidth val="150"/>
        <c:shape val="box"/>
        <c:axId val="325960832"/>
        <c:axId val="325954560"/>
        <c:axId val="0"/>
      </c:bar3DChart>
      <c:catAx>
        <c:axId val="325960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954560"/>
        <c:crosses val="autoZero"/>
        <c:auto val="1"/>
        <c:lblAlgn val="ctr"/>
        <c:lblOffset val="100"/>
        <c:noMultiLvlLbl val="0"/>
      </c:catAx>
      <c:valAx>
        <c:axId val="325954560"/>
        <c:scaling>
          <c:orientation val="minMax"/>
        </c:scaling>
        <c:delete val="1"/>
        <c:axPos val="l"/>
        <c:numFmt formatCode="0%" sourceLinked="1"/>
        <c:majorTickMark val="out"/>
        <c:minorTickMark val="none"/>
        <c:tickLblPos val="nextTo"/>
        <c:crossAx val="325960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79C-46D2-91FB-8049EBF475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79C-46D2-91FB-8049EBF475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79C-46D2-91FB-8049EBF475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79C-46D2-91FB-8049EBF475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0.14285714285714285</c:v>
                </c:pt>
                <c:pt idx="1">
                  <c:v>0.14285714285714285</c:v>
                </c:pt>
                <c:pt idx="2">
                  <c:v>0.7142857142857143</c:v>
                </c:pt>
                <c:pt idx="3">
                  <c:v>0</c:v>
                </c:pt>
              </c:numCache>
            </c:numRef>
          </c:val>
          <c:extLst xmlns:c16r2="http://schemas.microsoft.com/office/drawing/2015/06/chart">
            <c:ext xmlns:c16="http://schemas.microsoft.com/office/drawing/2014/chart" uri="{C3380CC4-5D6E-409C-BE32-E72D297353CC}">
              <c16:uniqueId val="{00000008-079C-46D2-91FB-8049EBF47564}"/>
            </c:ext>
          </c:extLst>
        </c:ser>
        <c:dLbls>
          <c:showLegendKey val="0"/>
          <c:showVal val="0"/>
          <c:showCatName val="0"/>
          <c:showSerName val="0"/>
          <c:showPercent val="0"/>
          <c:showBubbleSize val="0"/>
        </c:dLbls>
        <c:gapWidth val="150"/>
        <c:shape val="box"/>
        <c:axId val="325958088"/>
        <c:axId val="325961224"/>
        <c:axId val="0"/>
      </c:bar3DChart>
      <c:catAx>
        <c:axId val="3259580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961224"/>
        <c:crosses val="autoZero"/>
        <c:auto val="1"/>
        <c:lblAlgn val="ctr"/>
        <c:lblOffset val="100"/>
        <c:noMultiLvlLbl val="0"/>
      </c:catAx>
      <c:valAx>
        <c:axId val="325961224"/>
        <c:scaling>
          <c:orientation val="minMax"/>
        </c:scaling>
        <c:delete val="1"/>
        <c:axPos val="l"/>
        <c:numFmt formatCode="0%" sourceLinked="1"/>
        <c:majorTickMark val="out"/>
        <c:minorTickMark val="none"/>
        <c:tickLblPos val="nextTo"/>
        <c:crossAx val="3259580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790A-4530-A1A2-173F43EA926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90A-4530-A1A2-173F43EA926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4-790A-4530-A1A2-173F43EA926F}"/>
            </c:ext>
          </c:extLst>
        </c:ser>
        <c:dLbls>
          <c:showLegendKey val="0"/>
          <c:showVal val="0"/>
          <c:showCatName val="0"/>
          <c:showSerName val="0"/>
          <c:showPercent val="0"/>
          <c:showBubbleSize val="0"/>
        </c:dLbls>
        <c:gapWidth val="150"/>
        <c:shape val="box"/>
        <c:axId val="325958480"/>
        <c:axId val="325958872"/>
        <c:axId val="0"/>
      </c:bar3DChart>
      <c:catAx>
        <c:axId val="325958480"/>
        <c:scaling>
          <c:orientation val="minMax"/>
        </c:scaling>
        <c:delete val="1"/>
        <c:axPos val="b"/>
        <c:majorTickMark val="out"/>
        <c:minorTickMark val="none"/>
        <c:tickLblPos val="nextTo"/>
        <c:crossAx val="325958872"/>
        <c:crosses val="autoZero"/>
        <c:auto val="1"/>
        <c:lblAlgn val="ctr"/>
        <c:lblOffset val="100"/>
        <c:noMultiLvlLbl val="0"/>
      </c:catAx>
      <c:valAx>
        <c:axId val="325958872"/>
        <c:scaling>
          <c:orientation val="minMax"/>
        </c:scaling>
        <c:delete val="1"/>
        <c:axPos val="l"/>
        <c:numFmt formatCode="0%" sourceLinked="1"/>
        <c:majorTickMark val="out"/>
        <c:minorTickMark val="none"/>
        <c:tickLblPos val="nextTo"/>
        <c:crossAx val="325958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98CB-457B-A789-C4ACD0DE44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CB-457B-A789-C4ACD0DE44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0.2</c:v>
                </c:pt>
                <c:pt idx="1">
                  <c:v>0</c:v>
                </c:pt>
                <c:pt idx="2">
                  <c:v>0.5</c:v>
                </c:pt>
                <c:pt idx="3">
                  <c:v>0.3</c:v>
                </c:pt>
              </c:numCache>
            </c:numRef>
          </c:val>
          <c:extLst xmlns:c16r2="http://schemas.microsoft.com/office/drawing/2015/06/chart">
            <c:ext xmlns:c16="http://schemas.microsoft.com/office/drawing/2014/chart" uri="{C3380CC4-5D6E-409C-BE32-E72D297353CC}">
              <c16:uniqueId val="{00000004-98CB-457B-A789-C4ACD0DE443C}"/>
            </c:ext>
          </c:extLst>
        </c:ser>
        <c:dLbls>
          <c:showLegendKey val="0"/>
          <c:showVal val="0"/>
          <c:showCatName val="0"/>
          <c:showSerName val="0"/>
          <c:showPercent val="0"/>
          <c:showBubbleSize val="0"/>
        </c:dLbls>
        <c:gapWidth val="150"/>
        <c:shape val="box"/>
        <c:axId val="325956128"/>
        <c:axId val="325952208"/>
        <c:axId val="0"/>
      </c:bar3DChart>
      <c:catAx>
        <c:axId val="325956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952208"/>
        <c:crosses val="autoZero"/>
        <c:auto val="1"/>
        <c:lblAlgn val="ctr"/>
        <c:lblOffset val="100"/>
        <c:noMultiLvlLbl val="0"/>
      </c:catAx>
      <c:valAx>
        <c:axId val="325952208"/>
        <c:scaling>
          <c:orientation val="minMax"/>
        </c:scaling>
        <c:delete val="1"/>
        <c:axPos val="l"/>
        <c:numFmt formatCode="0%" sourceLinked="1"/>
        <c:majorTickMark val="out"/>
        <c:minorTickMark val="none"/>
        <c:tickLblPos val="nextTo"/>
        <c:crossAx val="325956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20A-479D-995B-5ABF15A846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20A-479D-995B-5ABF15A846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20A-479D-995B-5ABF15A846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20A-479D-995B-5ABF15A846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8-F20A-479D-995B-5ABF15A84616}"/>
            </c:ext>
          </c:extLst>
        </c:ser>
        <c:dLbls>
          <c:showLegendKey val="0"/>
          <c:showVal val="0"/>
          <c:showCatName val="0"/>
          <c:showSerName val="0"/>
          <c:showPercent val="0"/>
          <c:showBubbleSize val="0"/>
        </c:dLbls>
        <c:gapWidth val="150"/>
        <c:shape val="box"/>
        <c:axId val="325962400"/>
        <c:axId val="325956520"/>
        <c:axId val="0"/>
      </c:bar3DChart>
      <c:catAx>
        <c:axId val="325962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5956520"/>
        <c:crosses val="autoZero"/>
        <c:auto val="1"/>
        <c:lblAlgn val="ctr"/>
        <c:lblOffset val="100"/>
        <c:noMultiLvlLbl val="0"/>
      </c:catAx>
      <c:valAx>
        <c:axId val="325956520"/>
        <c:scaling>
          <c:orientation val="minMax"/>
        </c:scaling>
        <c:delete val="1"/>
        <c:axPos val="l"/>
        <c:numFmt formatCode="0%" sourceLinked="1"/>
        <c:majorTickMark val="out"/>
        <c:minorTickMark val="none"/>
        <c:tickLblPos val="nextTo"/>
        <c:crossAx val="325962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F0E2-47FD-B0D4-9B991AA4B60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F0E2-47FD-B0D4-9B991AA4B60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F0E2-47FD-B0D4-9B991AA4B60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F0E2-47FD-B0D4-9B991AA4B6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F0E2-47FD-B0D4-9B991AA4B60C}"/>
            </c:ext>
          </c:extLst>
        </c:ser>
        <c:dLbls>
          <c:showLegendKey val="0"/>
          <c:showVal val="0"/>
          <c:showCatName val="0"/>
          <c:showSerName val="0"/>
          <c:showPercent val="0"/>
          <c:showBubbleSize val="0"/>
        </c:dLbls>
        <c:gapWidth val="150"/>
        <c:shape val="box"/>
        <c:axId val="325953384"/>
        <c:axId val="325953776"/>
        <c:axId val="0"/>
      </c:bar3DChart>
      <c:catAx>
        <c:axId val="325953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53776"/>
        <c:crosses val="autoZero"/>
        <c:auto val="1"/>
        <c:lblAlgn val="ctr"/>
        <c:lblOffset val="100"/>
        <c:noMultiLvlLbl val="0"/>
      </c:catAx>
      <c:valAx>
        <c:axId val="325953776"/>
        <c:scaling>
          <c:orientation val="minMax"/>
        </c:scaling>
        <c:delete val="1"/>
        <c:axPos val="l"/>
        <c:numFmt formatCode="0%" sourceLinked="1"/>
        <c:majorTickMark val="out"/>
        <c:minorTickMark val="none"/>
        <c:tickLblPos val="nextTo"/>
        <c:crossAx val="325953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4FA-4CE7-BE61-84AC0D95F7C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4FA-4CE7-BE61-84AC0D95F7C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4FA-4CE7-BE61-84AC0D95F7C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4FA-4CE7-BE61-84AC0D95F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74FA-4CE7-BE61-84AC0D95F7C1}"/>
            </c:ext>
          </c:extLst>
        </c:ser>
        <c:dLbls>
          <c:showLegendKey val="0"/>
          <c:showVal val="0"/>
          <c:showCatName val="0"/>
          <c:showSerName val="0"/>
          <c:showPercent val="0"/>
          <c:showBubbleSize val="0"/>
        </c:dLbls>
        <c:gapWidth val="150"/>
        <c:shape val="box"/>
        <c:axId val="325961616"/>
        <c:axId val="325963576"/>
        <c:axId val="0"/>
      </c:bar3DChart>
      <c:catAx>
        <c:axId val="32596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63576"/>
        <c:crosses val="autoZero"/>
        <c:auto val="1"/>
        <c:lblAlgn val="ctr"/>
        <c:lblOffset val="100"/>
        <c:noMultiLvlLbl val="0"/>
      </c:catAx>
      <c:valAx>
        <c:axId val="325963576"/>
        <c:scaling>
          <c:orientation val="minMax"/>
        </c:scaling>
        <c:delete val="1"/>
        <c:axPos val="l"/>
        <c:numFmt formatCode="0%" sourceLinked="1"/>
        <c:majorTickMark val="out"/>
        <c:minorTickMark val="none"/>
        <c:tickLblPos val="nextTo"/>
        <c:crossAx val="325961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0CC9-4373-9E1A-02F648A6C09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0CC9-4373-9E1A-02F648A6C09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0CC9-4373-9E1A-02F648A6C09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0CC9-4373-9E1A-02F648A6C0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8-0CC9-4373-9E1A-02F648A6C091}"/>
            </c:ext>
          </c:extLst>
        </c:ser>
        <c:dLbls>
          <c:showLegendKey val="0"/>
          <c:showVal val="0"/>
          <c:showCatName val="0"/>
          <c:showSerName val="0"/>
          <c:showPercent val="0"/>
          <c:showBubbleSize val="0"/>
        </c:dLbls>
        <c:gapWidth val="150"/>
        <c:shape val="box"/>
        <c:axId val="325954952"/>
        <c:axId val="325955344"/>
        <c:axId val="0"/>
      </c:bar3DChart>
      <c:catAx>
        <c:axId val="325954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55344"/>
        <c:crosses val="autoZero"/>
        <c:auto val="1"/>
        <c:lblAlgn val="ctr"/>
        <c:lblOffset val="100"/>
        <c:noMultiLvlLbl val="0"/>
      </c:catAx>
      <c:valAx>
        <c:axId val="325955344"/>
        <c:scaling>
          <c:orientation val="minMax"/>
        </c:scaling>
        <c:delete val="1"/>
        <c:axPos val="l"/>
        <c:numFmt formatCode="0%" sourceLinked="1"/>
        <c:majorTickMark val="out"/>
        <c:minorTickMark val="none"/>
        <c:tickLblPos val="nextTo"/>
        <c:crossAx val="325954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4206-4031-BA51-291CF24526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4206-4031-BA51-291CF24526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4206-4031-BA51-291CF24526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4206-4031-BA51-291CF2452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4206-4031-BA51-291CF24526AE}"/>
            </c:ext>
          </c:extLst>
        </c:ser>
        <c:dLbls>
          <c:showLegendKey val="0"/>
          <c:showVal val="0"/>
          <c:showCatName val="0"/>
          <c:showSerName val="0"/>
          <c:showPercent val="0"/>
          <c:showBubbleSize val="0"/>
        </c:dLbls>
        <c:gapWidth val="150"/>
        <c:shape val="box"/>
        <c:axId val="325957304"/>
        <c:axId val="325957696"/>
        <c:axId val="0"/>
      </c:bar3DChart>
      <c:catAx>
        <c:axId val="325957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57696"/>
        <c:crosses val="autoZero"/>
        <c:auto val="1"/>
        <c:lblAlgn val="ctr"/>
        <c:lblOffset val="100"/>
        <c:noMultiLvlLbl val="0"/>
      </c:catAx>
      <c:valAx>
        <c:axId val="325957696"/>
        <c:scaling>
          <c:orientation val="minMax"/>
        </c:scaling>
        <c:delete val="1"/>
        <c:axPos val="l"/>
        <c:numFmt formatCode="0%" sourceLinked="1"/>
        <c:majorTickMark val="out"/>
        <c:minorTickMark val="none"/>
        <c:tickLblPos val="nextTo"/>
        <c:crossAx val="325957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5681-4CAB-96FF-5E301B75B3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5681-4CAB-96FF-5E301B75B3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5681-4CAB-96FF-5E301B75B3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5681-4CAB-96FF-5E301B75B3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Directiva!$H$6:$K$6</c:f>
              <c:numCache>
                <c:formatCode>0%</c:formatCode>
                <c:ptCount val="4"/>
                <c:pt idx="0">
                  <c:v>0</c:v>
                </c:pt>
                <c:pt idx="1">
                  <c:v>0.25</c:v>
                </c:pt>
                <c:pt idx="2">
                  <c:v>0</c:v>
                </c:pt>
                <c:pt idx="3">
                  <c:v>0.375</c:v>
                </c:pt>
              </c:numCache>
            </c:numRef>
          </c:val>
          <c:extLst xmlns:c16r2="http://schemas.microsoft.com/office/drawing/2015/06/chart">
            <c:ext xmlns:c16="http://schemas.microsoft.com/office/drawing/2014/chart" uri="{C3380CC4-5D6E-409C-BE32-E72D297353CC}">
              <c16:uniqueId val="{00000008-5681-4CAB-96FF-5E301B75B351}"/>
            </c:ext>
          </c:extLst>
        </c:ser>
        <c:dLbls>
          <c:showLegendKey val="0"/>
          <c:showVal val="0"/>
          <c:showCatName val="0"/>
          <c:showSerName val="0"/>
          <c:showPercent val="0"/>
          <c:showBubbleSize val="0"/>
        </c:dLbls>
        <c:gapWidth val="150"/>
        <c:shape val="box"/>
        <c:axId val="279799536"/>
        <c:axId val="279803456"/>
        <c:axId val="0"/>
      </c:bar3DChart>
      <c:catAx>
        <c:axId val="279799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79803456"/>
        <c:crosses val="autoZero"/>
        <c:auto val="1"/>
        <c:lblAlgn val="ctr"/>
        <c:lblOffset val="100"/>
        <c:noMultiLvlLbl val="0"/>
      </c:catAx>
      <c:valAx>
        <c:axId val="279803456"/>
        <c:scaling>
          <c:orientation val="minMax"/>
        </c:scaling>
        <c:delete val="1"/>
        <c:axPos val="l"/>
        <c:numFmt formatCode="0%" sourceLinked="1"/>
        <c:majorTickMark val="out"/>
        <c:minorTickMark val="none"/>
        <c:tickLblPos val="nextTo"/>
        <c:crossAx val="279799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7C5D-4A0E-9A75-13C19DAC0C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7C5D-4A0E-9A75-13C19DAC0C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7C5D-4A0E-9A75-13C19DAC0C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7C5D-4A0E-9A75-13C19DAC0C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8-7C5D-4A0E-9A75-13C19DAC0C2E}"/>
            </c:ext>
          </c:extLst>
        </c:ser>
        <c:dLbls>
          <c:showLegendKey val="0"/>
          <c:showVal val="0"/>
          <c:showCatName val="0"/>
          <c:showSerName val="0"/>
          <c:showPercent val="0"/>
          <c:showBubbleSize val="0"/>
        </c:dLbls>
        <c:gapWidth val="150"/>
        <c:shape val="box"/>
        <c:axId val="325966712"/>
        <c:axId val="325965144"/>
        <c:axId val="0"/>
      </c:bar3DChart>
      <c:catAx>
        <c:axId val="325966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65144"/>
        <c:crosses val="autoZero"/>
        <c:auto val="1"/>
        <c:lblAlgn val="ctr"/>
        <c:lblOffset val="100"/>
        <c:noMultiLvlLbl val="0"/>
      </c:catAx>
      <c:valAx>
        <c:axId val="325965144"/>
        <c:scaling>
          <c:orientation val="minMax"/>
        </c:scaling>
        <c:delete val="1"/>
        <c:axPos val="l"/>
        <c:numFmt formatCode="0%" sourceLinked="1"/>
        <c:majorTickMark val="out"/>
        <c:minorTickMark val="none"/>
        <c:tickLblPos val="nextTo"/>
        <c:crossAx val="325966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CD45-4554-BEDD-8905A349EF1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CD45-4554-BEDD-8905A349EF1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CD45-4554-BEDD-8905A349EF1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CD45-4554-BEDD-8905A349EF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CD45-4554-BEDD-8905A349EF19}"/>
            </c:ext>
          </c:extLst>
        </c:ser>
        <c:dLbls>
          <c:showLegendKey val="0"/>
          <c:showVal val="0"/>
          <c:showCatName val="0"/>
          <c:showSerName val="0"/>
          <c:showPercent val="0"/>
          <c:showBubbleSize val="0"/>
        </c:dLbls>
        <c:gapWidth val="150"/>
        <c:shape val="box"/>
        <c:axId val="325964360"/>
        <c:axId val="325964752"/>
        <c:axId val="0"/>
      </c:bar3DChart>
      <c:catAx>
        <c:axId val="325964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64752"/>
        <c:crosses val="autoZero"/>
        <c:auto val="1"/>
        <c:lblAlgn val="ctr"/>
        <c:lblOffset val="100"/>
        <c:noMultiLvlLbl val="0"/>
      </c:catAx>
      <c:valAx>
        <c:axId val="325964752"/>
        <c:scaling>
          <c:orientation val="minMax"/>
        </c:scaling>
        <c:delete val="1"/>
        <c:axPos val="l"/>
        <c:numFmt formatCode="0%" sourceLinked="1"/>
        <c:majorTickMark val="out"/>
        <c:minorTickMark val="none"/>
        <c:tickLblPos val="nextTo"/>
        <c:crossAx val="325964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A9-4E1C-BE36-4F1DF6051F5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A9-4E1C-BE36-4F1DF6051F5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A9-4E1C-BE36-4F1DF6051F5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A9-4E1C-BE36-4F1DF6051F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B4A9-4E1C-BE36-4F1DF6051F5F}"/>
            </c:ext>
          </c:extLst>
        </c:ser>
        <c:dLbls>
          <c:showLegendKey val="0"/>
          <c:showVal val="0"/>
          <c:showCatName val="0"/>
          <c:showSerName val="0"/>
          <c:showPercent val="0"/>
          <c:showBubbleSize val="0"/>
        </c:dLbls>
        <c:gapWidth val="150"/>
        <c:shape val="box"/>
        <c:axId val="325965928"/>
        <c:axId val="325966320"/>
        <c:axId val="0"/>
      </c:bar3DChart>
      <c:catAx>
        <c:axId val="325965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5966320"/>
        <c:crosses val="autoZero"/>
        <c:auto val="1"/>
        <c:lblAlgn val="ctr"/>
        <c:lblOffset val="100"/>
        <c:noMultiLvlLbl val="0"/>
      </c:catAx>
      <c:valAx>
        <c:axId val="325966320"/>
        <c:scaling>
          <c:orientation val="minMax"/>
        </c:scaling>
        <c:delete val="1"/>
        <c:axPos val="l"/>
        <c:numFmt formatCode="0%" sourceLinked="1"/>
        <c:majorTickMark val="out"/>
        <c:minorTickMark val="none"/>
        <c:tickLblPos val="nextTo"/>
        <c:crossAx val="325965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1A3-4805-9DCC-8739C45DCB7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D1A3-4805-9DCC-8739C45DCB7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D1A3-4805-9DCC-8739C45DCB7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D1A3-4805-9DCC-8739C45DCB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8-D1A3-4805-9DCC-8739C45DCB79}"/>
            </c:ext>
          </c:extLst>
        </c:ser>
        <c:dLbls>
          <c:showLegendKey val="0"/>
          <c:showVal val="0"/>
          <c:showCatName val="0"/>
          <c:showSerName val="0"/>
          <c:showPercent val="0"/>
          <c:showBubbleSize val="0"/>
        </c:dLbls>
        <c:gapWidth val="150"/>
        <c:shape val="box"/>
        <c:axId val="327008296"/>
        <c:axId val="327007904"/>
        <c:axId val="0"/>
      </c:bar3DChart>
      <c:catAx>
        <c:axId val="327008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007904"/>
        <c:crosses val="autoZero"/>
        <c:auto val="1"/>
        <c:lblAlgn val="ctr"/>
        <c:lblOffset val="100"/>
        <c:noMultiLvlLbl val="0"/>
      </c:catAx>
      <c:valAx>
        <c:axId val="327007904"/>
        <c:scaling>
          <c:orientation val="minMax"/>
        </c:scaling>
        <c:delete val="1"/>
        <c:axPos val="l"/>
        <c:numFmt formatCode="0%" sourceLinked="1"/>
        <c:majorTickMark val="out"/>
        <c:minorTickMark val="none"/>
        <c:tickLblPos val="nextTo"/>
        <c:crossAx val="327008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3931-4AB7-909A-DBA72CB449B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3931-4AB7-909A-DBA72CB449B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3931-4AB7-909A-DBA72CB449B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3931-4AB7-909A-DBA72CB449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3931-4AB7-909A-DBA72CB449BB}"/>
            </c:ext>
          </c:extLst>
        </c:ser>
        <c:dLbls>
          <c:showLegendKey val="0"/>
          <c:showVal val="0"/>
          <c:showCatName val="0"/>
          <c:showSerName val="0"/>
          <c:showPercent val="0"/>
          <c:showBubbleSize val="0"/>
        </c:dLbls>
        <c:gapWidth val="150"/>
        <c:shape val="box"/>
        <c:axId val="327013392"/>
        <c:axId val="327007512"/>
        <c:axId val="0"/>
      </c:bar3DChart>
      <c:catAx>
        <c:axId val="32701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007512"/>
        <c:crosses val="autoZero"/>
        <c:auto val="1"/>
        <c:lblAlgn val="ctr"/>
        <c:lblOffset val="100"/>
        <c:noMultiLvlLbl val="0"/>
      </c:catAx>
      <c:valAx>
        <c:axId val="327007512"/>
        <c:scaling>
          <c:orientation val="minMax"/>
        </c:scaling>
        <c:delete val="1"/>
        <c:axPos val="l"/>
        <c:numFmt formatCode="0%" sourceLinked="1"/>
        <c:majorTickMark val="out"/>
        <c:minorTickMark val="none"/>
        <c:tickLblPos val="nextTo"/>
        <c:crossAx val="327013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94E2-4A63-BEDC-A918CAFF31E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7-94E2-4A63-BEDC-A918CAFF31E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C-94E2-4A63-BEDC-A918CAFF31EA}"/>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E2-4A63-BEDC-A918CAFF31EA}"/>
                </c:ext>
                <c:ext xmlns:c15="http://schemas.microsoft.com/office/drawing/2012/chart" uri="{CE6537A1-D6FC-4f65-9D91-7224C49458BB}"/>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E2-4A63-BEDC-A918CAFF31EA}"/>
                </c:ext>
                <c:ext xmlns:c15="http://schemas.microsoft.com/office/drawing/2012/chart" uri="{CE6537A1-D6FC-4f65-9D91-7224C49458BB}"/>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E2-4A63-BEDC-A918CAFF31EA}"/>
                </c:ext>
                <c:ext xmlns:c15="http://schemas.microsoft.com/office/drawing/2012/chart" uri="{CE6537A1-D6FC-4f65-9D91-7224C49458BB}"/>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E2-4A63-BEDC-A918CAFF31E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94E2-4A63-BEDC-A918CAFF31EA}"/>
            </c:ext>
          </c:extLst>
        </c:ser>
        <c:dLbls>
          <c:showLegendKey val="0"/>
          <c:showVal val="0"/>
          <c:showCatName val="0"/>
          <c:showSerName val="0"/>
          <c:showPercent val="0"/>
          <c:showBubbleSize val="0"/>
        </c:dLbls>
        <c:smooth val="0"/>
        <c:axId val="327009080"/>
        <c:axId val="327004768"/>
      </c:lineChart>
      <c:catAx>
        <c:axId val="327009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004768"/>
        <c:crosses val="autoZero"/>
        <c:auto val="1"/>
        <c:lblAlgn val="ctr"/>
        <c:lblOffset val="100"/>
        <c:noMultiLvlLbl val="0"/>
      </c:catAx>
      <c:valAx>
        <c:axId val="327004768"/>
        <c:scaling>
          <c:orientation val="minMax"/>
        </c:scaling>
        <c:delete val="1"/>
        <c:axPos val="l"/>
        <c:numFmt formatCode="0%" sourceLinked="1"/>
        <c:majorTickMark val="out"/>
        <c:minorTickMark val="none"/>
        <c:tickLblPos val="nextTo"/>
        <c:crossAx val="3270090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2E38-4F4B-8E95-59941C17E4A8}"/>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7-2E38-4F4B-8E95-59941C17E4A8}"/>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C-2E38-4F4B-8E95-59941C17E4A8}"/>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E38-4F4B-8E95-59941C17E4A8}"/>
                </c:ext>
                <c:ext xmlns:c15="http://schemas.microsoft.com/office/drawing/2012/chart" uri="{CE6537A1-D6FC-4f65-9D91-7224C49458BB}"/>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E38-4F4B-8E95-59941C17E4A8}"/>
                </c:ext>
                <c:ext xmlns:c15="http://schemas.microsoft.com/office/drawing/2012/chart" uri="{CE6537A1-D6FC-4f65-9D91-7224C49458BB}"/>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E38-4F4B-8E95-59941C17E4A8}"/>
                </c:ext>
                <c:ext xmlns:c15="http://schemas.microsoft.com/office/drawing/2012/chart" uri="{CE6537A1-D6FC-4f65-9D91-7224C49458BB}"/>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E38-4F4B-8E95-59941C17E4A8}"/>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E38-4F4B-8E95-59941C17E4A8}"/>
            </c:ext>
          </c:extLst>
        </c:ser>
        <c:dLbls>
          <c:showLegendKey val="0"/>
          <c:showVal val="0"/>
          <c:showCatName val="0"/>
          <c:showSerName val="0"/>
          <c:showPercent val="0"/>
          <c:showBubbleSize val="0"/>
        </c:dLbls>
        <c:smooth val="0"/>
        <c:axId val="327009472"/>
        <c:axId val="327003592"/>
      </c:lineChart>
      <c:catAx>
        <c:axId val="327009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003592"/>
        <c:crosses val="autoZero"/>
        <c:auto val="1"/>
        <c:lblAlgn val="ctr"/>
        <c:lblOffset val="100"/>
        <c:noMultiLvlLbl val="0"/>
      </c:catAx>
      <c:valAx>
        <c:axId val="327003592"/>
        <c:scaling>
          <c:orientation val="minMax"/>
        </c:scaling>
        <c:delete val="1"/>
        <c:axPos val="l"/>
        <c:numFmt formatCode="0%" sourceLinked="1"/>
        <c:majorTickMark val="out"/>
        <c:minorTickMark val="none"/>
        <c:tickLblPos val="nextTo"/>
        <c:crossAx val="3270094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2386-4C38-8458-8E408ED481C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2386-4C38-8458-8E408ED481C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C-2386-4C38-8458-8E408ED481CD}"/>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386-4C38-8458-8E408ED481CD}"/>
                </c:ext>
                <c:ext xmlns:c15="http://schemas.microsoft.com/office/drawing/2012/chart" uri="{CE6537A1-D6FC-4f65-9D91-7224C49458BB}"/>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386-4C38-8458-8E408ED481CD}"/>
                </c:ext>
                <c:ext xmlns:c15="http://schemas.microsoft.com/office/drawing/2012/chart" uri="{CE6537A1-D6FC-4f65-9D91-7224C49458BB}"/>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86-4C38-8458-8E408ED481CD}"/>
                </c:ext>
                <c:ext xmlns:c15="http://schemas.microsoft.com/office/drawing/2012/chart" uri="{CE6537A1-D6FC-4f65-9D91-7224C49458BB}"/>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86-4C38-8458-8E408ED481C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11-2386-4C38-8458-8E408ED481CD}"/>
            </c:ext>
          </c:extLst>
        </c:ser>
        <c:dLbls>
          <c:showLegendKey val="0"/>
          <c:showVal val="0"/>
          <c:showCatName val="0"/>
          <c:showSerName val="0"/>
          <c:showPercent val="0"/>
          <c:showBubbleSize val="0"/>
        </c:dLbls>
        <c:smooth val="0"/>
        <c:axId val="327010256"/>
        <c:axId val="327003984"/>
      </c:lineChart>
      <c:catAx>
        <c:axId val="327010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003984"/>
        <c:crosses val="autoZero"/>
        <c:auto val="1"/>
        <c:lblAlgn val="ctr"/>
        <c:lblOffset val="100"/>
        <c:noMultiLvlLbl val="0"/>
      </c:catAx>
      <c:valAx>
        <c:axId val="327003984"/>
        <c:scaling>
          <c:orientation val="minMax"/>
        </c:scaling>
        <c:delete val="1"/>
        <c:axPos val="l"/>
        <c:numFmt formatCode="0%" sourceLinked="1"/>
        <c:majorTickMark val="out"/>
        <c:minorTickMark val="none"/>
        <c:tickLblPos val="nextTo"/>
        <c:crossAx val="327010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8157-4F05-A21B-27D52562D69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8157-4F05-A21B-27D52562D69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8157-4F05-A21B-27D52562D69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8157-4F05-A21B-27D52562D6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8157-4F05-A21B-27D52562D69B}"/>
            </c:ext>
          </c:extLst>
        </c:ser>
        <c:dLbls>
          <c:showLegendKey val="0"/>
          <c:showVal val="0"/>
          <c:showCatName val="0"/>
          <c:showSerName val="0"/>
          <c:showPercent val="0"/>
          <c:showBubbleSize val="0"/>
        </c:dLbls>
        <c:gapWidth val="150"/>
        <c:shape val="box"/>
        <c:axId val="327011040"/>
        <c:axId val="327009864"/>
        <c:axId val="0"/>
      </c:bar3DChart>
      <c:catAx>
        <c:axId val="327011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009864"/>
        <c:crosses val="autoZero"/>
        <c:auto val="1"/>
        <c:lblAlgn val="ctr"/>
        <c:lblOffset val="100"/>
        <c:noMultiLvlLbl val="0"/>
      </c:catAx>
      <c:valAx>
        <c:axId val="327009864"/>
        <c:scaling>
          <c:orientation val="minMax"/>
        </c:scaling>
        <c:delete val="1"/>
        <c:axPos val="l"/>
        <c:numFmt formatCode="0%" sourceLinked="1"/>
        <c:majorTickMark val="out"/>
        <c:minorTickMark val="none"/>
        <c:tickLblPos val="nextTo"/>
        <c:crossAx val="3270110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9C8-41FB-B999-BFE6C35BE13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9C8-41FB-B999-BFE6C35BE13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9C8-41FB-B999-BFE6C35BE13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9C8-41FB-B999-BFE6C35BE1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8-B9C8-41FB-B999-BFE6C35BE137}"/>
            </c:ext>
          </c:extLst>
        </c:ser>
        <c:dLbls>
          <c:showLegendKey val="0"/>
          <c:showVal val="0"/>
          <c:showCatName val="0"/>
          <c:showSerName val="0"/>
          <c:showPercent val="0"/>
          <c:showBubbleSize val="0"/>
        </c:dLbls>
        <c:gapWidth val="150"/>
        <c:shape val="box"/>
        <c:axId val="327006336"/>
        <c:axId val="327014176"/>
        <c:axId val="0"/>
      </c:bar3DChart>
      <c:catAx>
        <c:axId val="32700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014176"/>
        <c:crosses val="autoZero"/>
        <c:auto val="1"/>
        <c:lblAlgn val="ctr"/>
        <c:lblOffset val="100"/>
        <c:noMultiLvlLbl val="0"/>
      </c:catAx>
      <c:valAx>
        <c:axId val="327014176"/>
        <c:scaling>
          <c:orientation val="minMax"/>
        </c:scaling>
        <c:delete val="1"/>
        <c:axPos val="l"/>
        <c:numFmt formatCode="0%" sourceLinked="1"/>
        <c:majorTickMark val="out"/>
        <c:minorTickMark val="none"/>
        <c:tickLblPos val="nextTo"/>
        <c:crossAx val="3270063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A34B-448F-B355-79BA5A16AF8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A34B-448F-B355-79BA5A16AF8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A34B-448F-B355-79BA5A16AF8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A34B-448F-B355-79BA5A16AF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Directiva!$M$6:$P$6</c:f>
              <c:numCache>
                <c:formatCode>0%</c:formatCode>
                <c:ptCount val="4"/>
                <c:pt idx="0">
                  <c:v>0</c:v>
                </c:pt>
                <c:pt idx="1">
                  <c:v>0.25</c:v>
                </c:pt>
                <c:pt idx="2">
                  <c:v>0.375</c:v>
                </c:pt>
                <c:pt idx="3">
                  <c:v>0.375</c:v>
                </c:pt>
              </c:numCache>
            </c:numRef>
          </c:val>
          <c:extLst xmlns:c16r2="http://schemas.microsoft.com/office/drawing/2015/06/chart">
            <c:ext xmlns:c16="http://schemas.microsoft.com/office/drawing/2014/chart" uri="{C3380CC4-5D6E-409C-BE32-E72D297353CC}">
              <c16:uniqueId val="{00000008-A34B-448F-B355-79BA5A16AF87}"/>
            </c:ext>
          </c:extLst>
        </c:ser>
        <c:dLbls>
          <c:showLegendKey val="0"/>
          <c:showVal val="0"/>
          <c:showCatName val="0"/>
          <c:showSerName val="0"/>
          <c:showPercent val="0"/>
          <c:showBubbleSize val="0"/>
        </c:dLbls>
        <c:gapWidth val="150"/>
        <c:shape val="box"/>
        <c:axId val="280157280"/>
        <c:axId val="280162376"/>
        <c:axId val="0"/>
      </c:bar3DChart>
      <c:catAx>
        <c:axId val="28015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280162376"/>
        <c:crosses val="autoZero"/>
        <c:auto val="1"/>
        <c:lblAlgn val="ctr"/>
        <c:lblOffset val="100"/>
        <c:noMultiLvlLbl val="0"/>
      </c:catAx>
      <c:valAx>
        <c:axId val="280162376"/>
        <c:scaling>
          <c:orientation val="minMax"/>
        </c:scaling>
        <c:delete val="1"/>
        <c:axPos val="l"/>
        <c:numFmt formatCode="0%" sourceLinked="1"/>
        <c:majorTickMark val="out"/>
        <c:minorTickMark val="none"/>
        <c:tickLblPos val="nextTo"/>
        <c:crossAx val="280157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D66F-4CFC-8231-4ADF8ED9E7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xmlns:c16r2="http://schemas.microsoft.com/office/drawing/2015/06/chart">
            <c:ext xmlns:c16="http://schemas.microsoft.com/office/drawing/2014/chart" uri="{C3380CC4-5D6E-409C-BE32-E72D297353CC}">
              <c16:uniqueId val="{00000002-D66F-4CFC-8231-4ADF8ED9E7C1}"/>
            </c:ext>
          </c:extLst>
        </c:ser>
        <c:dLbls>
          <c:showLegendKey val="0"/>
          <c:showVal val="0"/>
          <c:showCatName val="0"/>
          <c:showSerName val="0"/>
          <c:showPercent val="0"/>
          <c:showBubbleSize val="0"/>
        </c:dLbls>
        <c:gapWidth val="150"/>
        <c:shape val="box"/>
        <c:axId val="327007120"/>
        <c:axId val="327011432"/>
        <c:axId val="0"/>
      </c:bar3DChart>
      <c:catAx>
        <c:axId val="32700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327011432"/>
        <c:crosses val="autoZero"/>
        <c:auto val="1"/>
        <c:lblAlgn val="ctr"/>
        <c:lblOffset val="100"/>
        <c:noMultiLvlLbl val="0"/>
      </c:catAx>
      <c:valAx>
        <c:axId val="327011432"/>
        <c:scaling>
          <c:orientation val="minMax"/>
        </c:scaling>
        <c:delete val="1"/>
        <c:axPos val="l"/>
        <c:numFmt formatCode="0%" sourceLinked="1"/>
        <c:majorTickMark val="out"/>
        <c:minorTickMark val="none"/>
        <c:tickLblPos val="nextTo"/>
        <c:crossAx val="327007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C24-440E-8927-771CA24F57C6}"/>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FC24-440E-8927-771CA24F57C6}"/>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C-FC24-440E-8927-771CA24F57C6}"/>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24-440E-8927-771CA24F57C6}"/>
                </c:ext>
                <c:ext xmlns:c15="http://schemas.microsoft.com/office/drawing/2012/chart" uri="{CE6537A1-D6FC-4f65-9D91-7224C49458BB}"/>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24-440E-8927-771CA24F57C6}"/>
                </c:ext>
                <c:ext xmlns:c15="http://schemas.microsoft.com/office/drawing/2012/chart" uri="{CE6537A1-D6FC-4f65-9D91-7224C49458BB}"/>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24-440E-8927-771CA24F57C6}"/>
                </c:ext>
                <c:ext xmlns:c15="http://schemas.microsoft.com/office/drawing/2012/chart" uri="{CE6537A1-D6FC-4f65-9D91-7224C49458BB}"/>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24-440E-8927-771CA24F57C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11-FC24-440E-8927-771CA24F57C6}"/>
            </c:ext>
          </c:extLst>
        </c:ser>
        <c:dLbls>
          <c:showLegendKey val="0"/>
          <c:showVal val="0"/>
          <c:showCatName val="0"/>
          <c:showSerName val="0"/>
          <c:showPercent val="0"/>
          <c:showBubbleSize val="0"/>
        </c:dLbls>
        <c:smooth val="0"/>
        <c:axId val="327011824"/>
        <c:axId val="327012216"/>
      </c:lineChart>
      <c:catAx>
        <c:axId val="327011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327012216"/>
        <c:crosses val="autoZero"/>
        <c:auto val="1"/>
        <c:lblAlgn val="ctr"/>
        <c:lblOffset val="100"/>
        <c:noMultiLvlLbl val="0"/>
      </c:catAx>
      <c:valAx>
        <c:axId val="327012216"/>
        <c:scaling>
          <c:orientation val="minMax"/>
        </c:scaling>
        <c:delete val="1"/>
        <c:axPos val="l"/>
        <c:numFmt formatCode="0%" sourceLinked="1"/>
        <c:majorTickMark val="out"/>
        <c:minorTickMark val="none"/>
        <c:tickLblPos val="nextTo"/>
        <c:crossAx val="327011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1-B47F-4DAE-84AF-6836ACCB916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3-B47F-4DAE-84AF-6836ACCB916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5-B47F-4DAE-84AF-6836ACCB916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7-B47F-4DAE-84AF-6836ACCB91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8-B47F-4DAE-84AF-6836ACCB916B}"/>
            </c:ext>
          </c:extLst>
        </c:ser>
        <c:dLbls>
          <c:showLegendKey val="0"/>
          <c:showVal val="0"/>
          <c:showCatName val="0"/>
          <c:showSerName val="0"/>
          <c:showPercent val="0"/>
          <c:showBubbleSize val="0"/>
        </c:dLbls>
        <c:gapWidth val="150"/>
        <c:shape val="box"/>
        <c:axId val="327005160"/>
        <c:axId val="327005552"/>
        <c:axId val="0"/>
      </c:bar3DChart>
      <c:catAx>
        <c:axId val="3270051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005552"/>
        <c:crosses val="autoZero"/>
        <c:auto val="1"/>
        <c:lblAlgn val="ctr"/>
        <c:lblOffset val="100"/>
        <c:noMultiLvlLbl val="0"/>
      </c:catAx>
      <c:valAx>
        <c:axId val="327005552"/>
        <c:scaling>
          <c:orientation val="minMax"/>
        </c:scaling>
        <c:delete val="1"/>
        <c:axPos val="l"/>
        <c:numFmt formatCode="0%" sourceLinked="1"/>
        <c:majorTickMark val="out"/>
        <c:minorTickMark val="none"/>
        <c:tickLblPos val="nextTo"/>
        <c:crossAx val="3270051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DE82-4D93-BCAE-58B655725AF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82-4D93-BCAE-58B655725A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E82-4D93-BCAE-58B655725AFF}"/>
            </c:ext>
          </c:extLst>
        </c:ser>
        <c:dLbls>
          <c:showLegendKey val="0"/>
          <c:showVal val="0"/>
          <c:showCatName val="0"/>
          <c:showSerName val="0"/>
          <c:showPercent val="0"/>
          <c:showBubbleSize val="0"/>
        </c:dLbls>
        <c:gapWidth val="150"/>
        <c:shape val="box"/>
        <c:axId val="327006728"/>
        <c:axId val="327018096"/>
        <c:axId val="0"/>
      </c:bar3DChart>
      <c:catAx>
        <c:axId val="327006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018096"/>
        <c:crosses val="autoZero"/>
        <c:auto val="1"/>
        <c:lblAlgn val="ctr"/>
        <c:lblOffset val="100"/>
        <c:noMultiLvlLbl val="0"/>
      </c:catAx>
      <c:valAx>
        <c:axId val="327018096"/>
        <c:scaling>
          <c:orientation val="minMax"/>
        </c:scaling>
        <c:delete val="1"/>
        <c:axPos val="l"/>
        <c:numFmt formatCode="0%" sourceLinked="1"/>
        <c:majorTickMark val="out"/>
        <c:minorTickMark val="none"/>
        <c:tickLblPos val="nextTo"/>
        <c:crossAx val="327006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3116-42FF-852E-1D0A6BE54EE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116-42FF-852E-1D0A6BE54E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3116-42FF-852E-1D0A6BE54EE6}"/>
            </c:ext>
          </c:extLst>
        </c:ser>
        <c:dLbls>
          <c:showLegendKey val="0"/>
          <c:showVal val="0"/>
          <c:showCatName val="0"/>
          <c:showSerName val="0"/>
          <c:showPercent val="0"/>
          <c:showBubbleSize val="0"/>
        </c:dLbls>
        <c:gapWidth val="150"/>
        <c:shape val="box"/>
        <c:axId val="327016920"/>
        <c:axId val="327019272"/>
        <c:axId val="0"/>
      </c:bar3DChart>
      <c:catAx>
        <c:axId val="327016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019272"/>
        <c:crosses val="autoZero"/>
        <c:auto val="1"/>
        <c:lblAlgn val="ctr"/>
        <c:lblOffset val="100"/>
        <c:noMultiLvlLbl val="0"/>
      </c:catAx>
      <c:valAx>
        <c:axId val="327019272"/>
        <c:scaling>
          <c:orientation val="minMax"/>
        </c:scaling>
        <c:delete val="1"/>
        <c:axPos val="l"/>
        <c:numFmt formatCode="0%" sourceLinked="1"/>
        <c:majorTickMark val="out"/>
        <c:minorTickMark val="none"/>
        <c:tickLblPos val="nextTo"/>
        <c:crossAx val="327016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1-F38F-45BE-9D41-BD6C3341A6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38F-45BE-9D41-BD6C3341A6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F38F-45BE-9D41-BD6C3341A68E}"/>
            </c:ext>
          </c:extLst>
        </c:ser>
        <c:dLbls>
          <c:showLegendKey val="0"/>
          <c:showVal val="0"/>
          <c:showCatName val="0"/>
          <c:showSerName val="0"/>
          <c:showPercent val="0"/>
          <c:showBubbleSize val="0"/>
        </c:dLbls>
        <c:gapWidth val="150"/>
        <c:shape val="box"/>
        <c:axId val="327018488"/>
        <c:axId val="327018880"/>
        <c:axId val="0"/>
      </c:bar3DChart>
      <c:catAx>
        <c:axId val="327018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327018880"/>
        <c:crosses val="autoZero"/>
        <c:auto val="1"/>
        <c:lblAlgn val="ctr"/>
        <c:lblOffset val="100"/>
        <c:noMultiLvlLbl val="0"/>
      </c:catAx>
      <c:valAx>
        <c:axId val="327018880"/>
        <c:scaling>
          <c:orientation val="minMax"/>
        </c:scaling>
        <c:delete val="1"/>
        <c:axPos val="l"/>
        <c:numFmt formatCode="0%" sourceLinked="1"/>
        <c:majorTickMark val="out"/>
        <c:minorTickMark val="none"/>
        <c:tickLblPos val="nextTo"/>
        <c:crossAx val="327018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581" name="1 Imagen" descr="Secretaría de Educación">
          <a:extLst>
            <a:ext uri="{FF2B5EF4-FFF2-40B4-BE49-F238E27FC236}">
              <a16:creationId xmlns="" xmlns:a16="http://schemas.microsoft.com/office/drawing/2014/main" id="{00000000-0008-0000-0000-00000D9E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582" name="Picture 3995" descr="MB900431547">
          <a:hlinkClick xmlns:r="http://schemas.openxmlformats.org/officeDocument/2006/relationships" r:id="rId2" tooltip="Ir a revision identidad"/>
          <a:extLst>
            <a:ext uri="{FF2B5EF4-FFF2-40B4-BE49-F238E27FC236}">
              <a16:creationId xmlns="" xmlns:a16="http://schemas.microsoft.com/office/drawing/2014/main" id="{00000000-0008-0000-0000-00000E9E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2</xdr:col>
      <xdr:colOff>3009900</xdr:colOff>
      <xdr:row>5</xdr:row>
      <xdr:rowOff>266700</xdr:rowOff>
    </xdr:to>
    <xdr:pic>
      <xdr:nvPicPr>
        <xdr:cNvPr id="63407253" name="2 Imagen">
          <a:hlinkClick xmlns:r="http://schemas.openxmlformats.org/officeDocument/2006/relationships" r:id="rId1" tooltip="IR A RESUMEN"/>
          <a:extLst>
            <a:ext uri="{FF2B5EF4-FFF2-40B4-BE49-F238E27FC236}">
              <a16:creationId xmlns="" xmlns:a16="http://schemas.microsoft.com/office/drawing/2014/main" id="{00000000-0008-0000-0100-000095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4097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xdr:row>
      <xdr:rowOff>9525</xdr:rowOff>
    </xdr:from>
    <xdr:to>
      <xdr:col>2</xdr:col>
      <xdr:colOff>3000375</xdr:colOff>
      <xdr:row>10</xdr:row>
      <xdr:rowOff>257175</xdr:rowOff>
    </xdr:to>
    <xdr:pic>
      <xdr:nvPicPr>
        <xdr:cNvPr id="63407254" name="3 Imagen">
          <a:hlinkClick xmlns:r="http://schemas.openxmlformats.org/officeDocument/2006/relationships" r:id="rId3" tooltip="IR A RESUMEN"/>
          <a:extLst>
            <a:ext uri="{FF2B5EF4-FFF2-40B4-BE49-F238E27FC236}">
              <a16:creationId xmlns="" xmlns:a16="http://schemas.microsoft.com/office/drawing/2014/main" id="{00000000-0008-0000-0100-00009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73056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16</xdr:row>
      <xdr:rowOff>9525</xdr:rowOff>
    </xdr:from>
    <xdr:to>
      <xdr:col>2</xdr:col>
      <xdr:colOff>3000375</xdr:colOff>
      <xdr:row>16</xdr:row>
      <xdr:rowOff>257175</xdr:rowOff>
    </xdr:to>
    <xdr:pic>
      <xdr:nvPicPr>
        <xdr:cNvPr id="63407255" name="4 Imagen">
          <a:hlinkClick xmlns:r="http://schemas.openxmlformats.org/officeDocument/2006/relationships" r:id="rId5" tooltip="IR A RESUMEN"/>
          <a:extLst>
            <a:ext uri="{FF2B5EF4-FFF2-40B4-BE49-F238E27FC236}">
              <a16:creationId xmlns="" xmlns:a16="http://schemas.microsoft.com/office/drawing/2014/main" id="{00000000-0008-0000-0100-000097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15087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25</xdr:row>
      <xdr:rowOff>9525</xdr:rowOff>
    </xdr:from>
    <xdr:to>
      <xdr:col>2</xdr:col>
      <xdr:colOff>3019425</xdr:colOff>
      <xdr:row>25</xdr:row>
      <xdr:rowOff>257175</xdr:rowOff>
    </xdr:to>
    <xdr:pic>
      <xdr:nvPicPr>
        <xdr:cNvPr id="63407256" name="5 Imagen">
          <a:hlinkClick xmlns:r="http://schemas.openxmlformats.org/officeDocument/2006/relationships" r:id="rId7" tooltip="IR A RESUMEN"/>
          <a:extLst>
            <a:ext uri="{FF2B5EF4-FFF2-40B4-BE49-F238E27FC236}">
              <a16:creationId xmlns="" xmlns:a16="http://schemas.microsoft.com/office/drawing/2014/main" id="{00000000-0008-0000-0100-000098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27565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30</xdr:row>
      <xdr:rowOff>19050</xdr:rowOff>
    </xdr:from>
    <xdr:to>
      <xdr:col>2</xdr:col>
      <xdr:colOff>2981325</xdr:colOff>
      <xdr:row>30</xdr:row>
      <xdr:rowOff>266700</xdr:rowOff>
    </xdr:to>
    <xdr:pic>
      <xdr:nvPicPr>
        <xdr:cNvPr id="63407257" name="7 Imagen">
          <a:hlinkClick xmlns:r="http://schemas.openxmlformats.org/officeDocument/2006/relationships" r:id="rId8" tooltip="IR A RESUMEN"/>
          <a:extLst>
            <a:ext uri="{FF2B5EF4-FFF2-40B4-BE49-F238E27FC236}">
              <a16:creationId xmlns="" xmlns:a16="http://schemas.microsoft.com/office/drawing/2014/main" id="{00000000-0008-0000-0100-000099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350615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40</xdr:row>
      <xdr:rowOff>9525</xdr:rowOff>
    </xdr:from>
    <xdr:to>
      <xdr:col>2</xdr:col>
      <xdr:colOff>2990850</xdr:colOff>
      <xdr:row>41</xdr:row>
      <xdr:rowOff>12700</xdr:rowOff>
    </xdr:to>
    <xdr:pic>
      <xdr:nvPicPr>
        <xdr:cNvPr id="63407258" name="8 Imagen">
          <a:hlinkClick xmlns:r="http://schemas.openxmlformats.org/officeDocument/2006/relationships" r:id="rId9" tooltip="IR A RESUMEN"/>
          <a:extLst>
            <a:ext uri="{FF2B5EF4-FFF2-40B4-BE49-F238E27FC236}">
              <a16:creationId xmlns="" xmlns:a16="http://schemas.microsoft.com/office/drawing/2014/main" id="{00000000-0008-0000-0100-00009A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487775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47</xdr:row>
      <xdr:rowOff>9525</xdr:rowOff>
    </xdr:from>
    <xdr:to>
      <xdr:col>2</xdr:col>
      <xdr:colOff>3009900</xdr:colOff>
      <xdr:row>47</xdr:row>
      <xdr:rowOff>257175</xdr:rowOff>
    </xdr:to>
    <xdr:pic>
      <xdr:nvPicPr>
        <xdr:cNvPr id="63407259" name="9 Imagen">
          <a:hlinkClick xmlns:r="http://schemas.openxmlformats.org/officeDocument/2006/relationships" r:id="rId10" tooltip="IR A RESUMEN"/>
          <a:extLst>
            <a:ext uri="{FF2B5EF4-FFF2-40B4-BE49-F238E27FC236}">
              <a16:creationId xmlns="" xmlns:a16="http://schemas.microsoft.com/office/drawing/2014/main" id="{00000000-0008-0000-0100-00009B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62832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53</xdr:row>
      <xdr:rowOff>0</xdr:rowOff>
    </xdr:from>
    <xdr:to>
      <xdr:col>2</xdr:col>
      <xdr:colOff>2981325</xdr:colOff>
      <xdr:row>53</xdr:row>
      <xdr:rowOff>250825</xdr:rowOff>
    </xdr:to>
    <xdr:pic>
      <xdr:nvPicPr>
        <xdr:cNvPr id="63407260" name="10 Imagen">
          <a:hlinkClick xmlns:r="http://schemas.openxmlformats.org/officeDocument/2006/relationships" r:id="rId11" tooltip="IR A RESUMEN"/>
          <a:extLst>
            <a:ext uri="{FF2B5EF4-FFF2-40B4-BE49-F238E27FC236}">
              <a16:creationId xmlns="" xmlns:a16="http://schemas.microsoft.com/office/drawing/2014/main" id="{00000000-0008-0000-0100-00009C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629888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59</xdr:row>
      <xdr:rowOff>19050</xdr:rowOff>
    </xdr:from>
    <xdr:to>
      <xdr:col>2</xdr:col>
      <xdr:colOff>2990850</xdr:colOff>
      <xdr:row>59</xdr:row>
      <xdr:rowOff>266700</xdr:rowOff>
    </xdr:to>
    <xdr:pic>
      <xdr:nvPicPr>
        <xdr:cNvPr id="63407261" name="11 Imagen">
          <a:hlinkClick xmlns:r="http://schemas.openxmlformats.org/officeDocument/2006/relationships" r:id="rId12" tooltip="IR A RESUMEN"/>
          <a:extLst>
            <a:ext uri="{FF2B5EF4-FFF2-40B4-BE49-F238E27FC236}">
              <a16:creationId xmlns="" xmlns:a16="http://schemas.microsoft.com/office/drawing/2014/main" id="{00000000-0008-0000-0100-00009D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680656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65</xdr:row>
      <xdr:rowOff>0</xdr:rowOff>
    </xdr:from>
    <xdr:to>
      <xdr:col>2</xdr:col>
      <xdr:colOff>3019425</xdr:colOff>
      <xdr:row>65</xdr:row>
      <xdr:rowOff>257175</xdr:rowOff>
    </xdr:to>
    <xdr:pic>
      <xdr:nvPicPr>
        <xdr:cNvPr id="63407262" name="12 Imagen">
          <a:hlinkClick xmlns:r="http://schemas.openxmlformats.org/officeDocument/2006/relationships" r:id="rId13" tooltip="IR A RESUMEN"/>
          <a:extLst>
            <a:ext uri="{FF2B5EF4-FFF2-40B4-BE49-F238E27FC236}">
              <a16:creationId xmlns="" xmlns:a16="http://schemas.microsoft.com/office/drawing/2014/main" id="{00000000-0008-0000-0100-00009E84C70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739997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73</xdr:row>
      <xdr:rowOff>9525</xdr:rowOff>
    </xdr:from>
    <xdr:to>
      <xdr:col>2</xdr:col>
      <xdr:colOff>3000375</xdr:colOff>
      <xdr:row>73</xdr:row>
      <xdr:rowOff>266700</xdr:rowOff>
    </xdr:to>
    <xdr:pic>
      <xdr:nvPicPr>
        <xdr:cNvPr id="63407263" name="13 Imagen">
          <a:hlinkClick xmlns:r="http://schemas.openxmlformats.org/officeDocument/2006/relationships" r:id="rId15" tooltip="IR A RESUMEN"/>
          <a:extLst>
            <a:ext uri="{FF2B5EF4-FFF2-40B4-BE49-F238E27FC236}">
              <a16:creationId xmlns="" xmlns:a16="http://schemas.microsoft.com/office/drawing/2014/main" id="{00000000-0008-0000-0100-00009F84C7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8035290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77</xdr:row>
      <xdr:rowOff>0</xdr:rowOff>
    </xdr:from>
    <xdr:to>
      <xdr:col>4</xdr:col>
      <xdr:colOff>904875</xdr:colOff>
      <xdr:row>77</xdr:row>
      <xdr:rowOff>260350</xdr:rowOff>
    </xdr:to>
    <xdr:pic>
      <xdr:nvPicPr>
        <xdr:cNvPr id="63407264" name="14 Imagen">
          <a:hlinkClick xmlns:r="http://schemas.openxmlformats.org/officeDocument/2006/relationships" r:id="rId16" tooltip="IR A RESUMEN"/>
          <a:extLst>
            <a:ext uri="{FF2B5EF4-FFF2-40B4-BE49-F238E27FC236}">
              <a16:creationId xmlns="" xmlns:a16="http://schemas.microsoft.com/office/drawing/2014/main" id="{00000000-0008-0000-0100-0000A084C703}"/>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7115175" y="829913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85</xdr:row>
      <xdr:rowOff>9525</xdr:rowOff>
    </xdr:from>
    <xdr:to>
      <xdr:col>4</xdr:col>
      <xdr:colOff>885825</xdr:colOff>
      <xdr:row>85</xdr:row>
      <xdr:rowOff>257175</xdr:rowOff>
    </xdr:to>
    <xdr:pic>
      <xdr:nvPicPr>
        <xdr:cNvPr id="63407265" name="15 Imagen">
          <a:hlinkClick xmlns:r="http://schemas.openxmlformats.org/officeDocument/2006/relationships" r:id="rId18" tooltip="IR A RESUMEN"/>
          <a:extLst>
            <a:ext uri="{FF2B5EF4-FFF2-40B4-BE49-F238E27FC236}">
              <a16:creationId xmlns="" xmlns:a16="http://schemas.microsoft.com/office/drawing/2014/main" id="{00000000-0008-0000-0100-0000A1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86600" y="92411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88</xdr:row>
      <xdr:rowOff>19050</xdr:rowOff>
    </xdr:from>
    <xdr:to>
      <xdr:col>2</xdr:col>
      <xdr:colOff>2952750</xdr:colOff>
      <xdr:row>88</xdr:row>
      <xdr:rowOff>266700</xdr:rowOff>
    </xdr:to>
    <xdr:pic>
      <xdr:nvPicPr>
        <xdr:cNvPr id="63407266" name="16 Imagen">
          <a:hlinkClick xmlns:r="http://schemas.openxmlformats.org/officeDocument/2006/relationships" r:id="rId19" tooltip="IR A RESUMEN"/>
          <a:extLst>
            <a:ext uri="{FF2B5EF4-FFF2-40B4-BE49-F238E27FC236}">
              <a16:creationId xmlns="" xmlns:a16="http://schemas.microsoft.com/office/drawing/2014/main" id="{00000000-0008-0000-0100-0000A284C7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28925" y="96478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99</xdr:row>
      <xdr:rowOff>19050</xdr:rowOff>
    </xdr:from>
    <xdr:to>
      <xdr:col>2</xdr:col>
      <xdr:colOff>3000375</xdr:colOff>
      <xdr:row>99</xdr:row>
      <xdr:rowOff>266700</xdr:rowOff>
    </xdr:to>
    <xdr:pic>
      <xdr:nvPicPr>
        <xdr:cNvPr id="63407267" name="17 Imagen">
          <a:hlinkClick xmlns:r="http://schemas.openxmlformats.org/officeDocument/2006/relationships" r:id="rId20" tooltip="IR A RESUMEN"/>
          <a:extLst>
            <a:ext uri="{FF2B5EF4-FFF2-40B4-BE49-F238E27FC236}">
              <a16:creationId xmlns="" xmlns:a16="http://schemas.microsoft.com/office/drawing/2014/main" id="{00000000-0008-0000-0100-0000A3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072896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106</xdr:row>
      <xdr:rowOff>9525</xdr:rowOff>
    </xdr:from>
    <xdr:to>
      <xdr:col>2</xdr:col>
      <xdr:colOff>3000375</xdr:colOff>
      <xdr:row>107</xdr:row>
      <xdr:rowOff>34925</xdr:rowOff>
    </xdr:to>
    <xdr:pic>
      <xdr:nvPicPr>
        <xdr:cNvPr id="63407268" name="18 Imagen">
          <a:hlinkClick xmlns:r="http://schemas.openxmlformats.org/officeDocument/2006/relationships" r:id="rId21" tooltip="IR A RESUMEN"/>
          <a:extLst>
            <a:ext uri="{FF2B5EF4-FFF2-40B4-BE49-F238E27FC236}">
              <a16:creationId xmlns="" xmlns:a16="http://schemas.microsoft.com/office/drawing/2014/main" id="{00000000-0008-0000-0100-0000A4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1141380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111</xdr:row>
      <xdr:rowOff>0</xdr:rowOff>
    </xdr:from>
    <xdr:to>
      <xdr:col>2</xdr:col>
      <xdr:colOff>3009900</xdr:colOff>
      <xdr:row>111</xdr:row>
      <xdr:rowOff>247650</xdr:rowOff>
    </xdr:to>
    <xdr:pic>
      <xdr:nvPicPr>
        <xdr:cNvPr id="63407269" name="19 Imagen">
          <a:hlinkClick xmlns:r="http://schemas.openxmlformats.org/officeDocument/2006/relationships" r:id="rId22" tooltip="IR A RESUMEN"/>
          <a:extLst>
            <a:ext uri="{FF2B5EF4-FFF2-40B4-BE49-F238E27FC236}">
              <a16:creationId xmlns="" xmlns:a16="http://schemas.microsoft.com/office/drawing/2014/main" id="{00000000-0008-0000-0100-0000A5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185195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116</xdr:row>
      <xdr:rowOff>9525</xdr:rowOff>
    </xdr:from>
    <xdr:to>
      <xdr:col>2</xdr:col>
      <xdr:colOff>3009900</xdr:colOff>
      <xdr:row>116</xdr:row>
      <xdr:rowOff>257175</xdr:rowOff>
    </xdr:to>
    <xdr:pic>
      <xdr:nvPicPr>
        <xdr:cNvPr id="63407270" name="20 Imagen">
          <a:hlinkClick xmlns:r="http://schemas.openxmlformats.org/officeDocument/2006/relationships" r:id="rId23" tooltip="IR A RESUMEN"/>
          <a:extLst>
            <a:ext uri="{FF2B5EF4-FFF2-40B4-BE49-F238E27FC236}">
              <a16:creationId xmlns="" xmlns:a16="http://schemas.microsoft.com/office/drawing/2014/main" id="{00000000-0008-0000-0100-0000A6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1248441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120</xdr:row>
      <xdr:rowOff>19050</xdr:rowOff>
    </xdr:from>
    <xdr:to>
      <xdr:col>2</xdr:col>
      <xdr:colOff>3019425</xdr:colOff>
      <xdr:row>121</xdr:row>
      <xdr:rowOff>12699</xdr:rowOff>
    </xdr:to>
    <xdr:pic>
      <xdr:nvPicPr>
        <xdr:cNvPr id="63407271" name="21 Imagen">
          <a:hlinkClick xmlns:r="http://schemas.openxmlformats.org/officeDocument/2006/relationships" r:id="rId24" tooltip="IR A RESUMEN"/>
          <a:extLst>
            <a:ext uri="{FF2B5EF4-FFF2-40B4-BE49-F238E27FC236}">
              <a16:creationId xmlns="" xmlns:a16="http://schemas.microsoft.com/office/drawing/2014/main" id="{00000000-0008-0000-0100-0000A784C7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287208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63407272" name="Picture 3995" descr="MB900431547">
          <a:hlinkClick xmlns:r="http://schemas.openxmlformats.org/officeDocument/2006/relationships" r:id="rId25" tooltip="Regresar"/>
          <a:extLst>
            <a:ext uri="{FF2B5EF4-FFF2-40B4-BE49-F238E27FC236}">
              <a16:creationId xmlns="" xmlns:a16="http://schemas.microsoft.com/office/drawing/2014/main" id="{00000000-0008-0000-0100-0000A884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63407273" name="Picture 3995" descr="MB900431547">
          <a:hlinkClick xmlns:r="http://schemas.openxmlformats.org/officeDocument/2006/relationships" r:id="rId27" tooltip="Ir a directiva"/>
          <a:extLst>
            <a:ext uri="{FF2B5EF4-FFF2-40B4-BE49-F238E27FC236}">
              <a16:creationId xmlns="" xmlns:a16="http://schemas.microsoft.com/office/drawing/2014/main" id="{00000000-0008-0000-0100-0000A984C7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08352" name="1 Gráfico">
          <a:extLst>
            <a:ext uri="{FF2B5EF4-FFF2-40B4-BE49-F238E27FC236}">
              <a16:creationId xmlns="" xmlns:a16="http://schemas.microsoft.com/office/drawing/2014/main" id="{00000000-0008-0000-0200-0000E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08353" name="2 Gráfico">
          <a:extLst>
            <a:ext uri="{FF2B5EF4-FFF2-40B4-BE49-F238E27FC236}">
              <a16:creationId xmlns="" xmlns:a16="http://schemas.microsoft.com/office/drawing/2014/main" id="{00000000-0008-0000-0200-0000E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08354" name="3 Gráfico">
          <a:extLst>
            <a:ext uri="{FF2B5EF4-FFF2-40B4-BE49-F238E27FC236}">
              <a16:creationId xmlns="" xmlns:a16="http://schemas.microsoft.com/office/drawing/2014/main" id="{00000000-0008-0000-0200-0000E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08355" name="4 Gráfico">
          <a:extLst>
            <a:ext uri="{FF2B5EF4-FFF2-40B4-BE49-F238E27FC236}">
              <a16:creationId xmlns="" xmlns:a16="http://schemas.microsoft.com/office/drawing/2014/main" id="{00000000-0008-0000-0200-0000E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08356" name="5 Gráfico">
          <a:extLst>
            <a:ext uri="{FF2B5EF4-FFF2-40B4-BE49-F238E27FC236}">
              <a16:creationId xmlns="" xmlns:a16="http://schemas.microsoft.com/office/drawing/2014/main" id="{00000000-0008-0000-0200-0000E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08357" name="6 Gráfico">
          <a:extLst>
            <a:ext uri="{FF2B5EF4-FFF2-40B4-BE49-F238E27FC236}">
              <a16:creationId xmlns="" xmlns:a16="http://schemas.microsoft.com/office/drawing/2014/main" id="{00000000-0008-0000-0200-0000E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08358" name="7 Gráfico">
          <a:extLst>
            <a:ext uri="{FF2B5EF4-FFF2-40B4-BE49-F238E27FC236}">
              <a16:creationId xmlns="" xmlns:a16="http://schemas.microsoft.com/office/drawing/2014/main" id="{00000000-0008-0000-0200-0000E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08359" name="8 Gráfico">
          <a:extLst>
            <a:ext uri="{FF2B5EF4-FFF2-40B4-BE49-F238E27FC236}">
              <a16:creationId xmlns="" xmlns:a16="http://schemas.microsoft.com/office/drawing/2014/main" id="{00000000-0008-0000-0200-0000E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08360" name="9 Gráfico">
          <a:extLst>
            <a:ext uri="{FF2B5EF4-FFF2-40B4-BE49-F238E27FC236}">
              <a16:creationId xmlns="" xmlns:a16="http://schemas.microsoft.com/office/drawing/2014/main" id="{00000000-0008-0000-0200-0000E8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63408361" name="10 Gráfico">
          <a:extLst>
            <a:ext uri="{FF2B5EF4-FFF2-40B4-BE49-F238E27FC236}">
              <a16:creationId xmlns="" xmlns:a16="http://schemas.microsoft.com/office/drawing/2014/main" id="{00000000-0008-0000-0200-0000E9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63408362" name="11 Gráfico">
          <a:extLst>
            <a:ext uri="{FF2B5EF4-FFF2-40B4-BE49-F238E27FC236}">
              <a16:creationId xmlns="" xmlns:a16="http://schemas.microsoft.com/office/drawing/2014/main" id="{00000000-0008-0000-0200-0000E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63408363" name="12 Gráfico">
          <a:extLst>
            <a:ext uri="{FF2B5EF4-FFF2-40B4-BE49-F238E27FC236}">
              <a16:creationId xmlns="" xmlns:a16="http://schemas.microsoft.com/office/drawing/2014/main" id="{00000000-0008-0000-0200-0000E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08364" name="7 Gráfico">
          <a:extLst>
            <a:ext uri="{FF2B5EF4-FFF2-40B4-BE49-F238E27FC236}">
              <a16:creationId xmlns="" xmlns:a16="http://schemas.microsoft.com/office/drawing/2014/main" id="{00000000-0008-0000-0200-0000E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08365" name="8 Gráfico">
          <a:extLst>
            <a:ext uri="{FF2B5EF4-FFF2-40B4-BE49-F238E27FC236}">
              <a16:creationId xmlns="" xmlns:a16="http://schemas.microsoft.com/office/drawing/2014/main" id="{00000000-0008-0000-0200-0000E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08366" name="9 Gráfico">
          <a:extLst>
            <a:ext uri="{FF2B5EF4-FFF2-40B4-BE49-F238E27FC236}">
              <a16:creationId xmlns="" xmlns:a16="http://schemas.microsoft.com/office/drawing/2014/main" id="{00000000-0008-0000-0200-0000E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63408367" name="16 Gráfico">
          <a:extLst>
            <a:ext uri="{FF2B5EF4-FFF2-40B4-BE49-F238E27FC236}">
              <a16:creationId xmlns="" xmlns:a16="http://schemas.microsoft.com/office/drawing/2014/main" id="{00000000-0008-0000-0200-0000E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08368" name="7 Gráfico">
          <a:extLst>
            <a:ext uri="{FF2B5EF4-FFF2-40B4-BE49-F238E27FC236}">
              <a16:creationId xmlns="" xmlns:a16="http://schemas.microsoft.com/office/drawing/2014/main" id="{00000000-0008-0000-0200-0000F0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08369" name="8 Gráfico">
          <a:extLst>
            <a:ext uri="{FF2B5EF4-FFF2-40B4-BE49-F238E27FC236}">
              <a16:creationId xmlns="" xmlns:a16="http://schemas.microsoft.com/office/drawing/2014/main" id="{00000000-0008-0000-0200-0000F1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63408370" name="9 Gráfico">
          <a:extLst>
            <a:ext uri="{FF2B5EF4-FFF2-40B4-BE49-F238E27FC236}">
              <a16:creationId xmlns="" xmlns:a16="http://schemas.microsoft.com/office/drawing/2014/main" id="{00000000-0008-0000-0200-0000F2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63408371" name="16 Gráfico">
          <a:extLst>
            <a:ext uri="{FF2B5EF4-FFF2-40B4-BE49-F238E27FC236}">
              <a16:creationId xmlns="" xmlns:a16="http://schemas.microsoft.com/office/drawing/2014/main" id="{00000000-0008-0000-0200-0000F3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63408372" name="7 Gráfico">
          <a:extLst>
            <a:ext uri="{FF2B5EF4-FFF2-40B4-BE49-F238E27FC236}">
              <a16:creationId xmlns="" xmlns:a16="http://schemas.microsoft.com/office/drawing/2014/main" id="{00000000-0008-0000-0200-0000F4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63408373" name="8 Gráfico">
          <a:extLst>
            <a:ext uri="{FF2B5EF4-FFF2-40B4-BE49-F238E27FC236}">
              <a16:creationId xmlns="" xmlns:a16="http://schemas.microsoft.com/office/drawing/2014/main" id="{00000000-0008-0000-0200-0000F5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63408374" name="9 Gráfico">
          <a:extLst>
            <a:ext uri="{FF2B5EF4-FFF2-40B4-BE49-F238E27FC236}">
              <a16:creationId xmlns="" xmlns:a16="http://schemas.microsoft.com/office/drawing/2014/main" id="{00000000-0008-0000-0200-0000F6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63408375" name="16 Gráfico">
          <a:extLst>
            <a:ext uri="{FF2B5EF4-FFF2-40B4-BE49-F238E27FC236}">
              <a16:creationId xmlns="" xmlns:a16="http://schemas.microsoft.com/office/drawing/2014/main" id="{00000000-0008-0000-0200-0000F7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63408376" name="Picture 3995" descr="MB900431547">
          <a:hlinkClick xmlns:r="http://schemas.openxmlformats.org/officeDocument/2006/relationships" r:id="rId25" tooltip="Ir a factores criticos"/>
          <a:extLst>
            <a:ext uri="{FF2B5EF4-FFF2-40B4-BE49-F238E27FC236}">
              <a16:creationId xmlns="" xmlns:a16="http://schemas.microsoft.com/office/drawing/2014/main" id="{00000000-0008-0000-0200-0000F888C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63408377" name="2 Imagen">
          <a:hlinkClick xmlns:r="http://schemas.openxmlformats.org/officeDocument/2006/relationships" r:id="rId25" tooltip="Ir a academica"/>
          <a:extLst>
            <a:ext uri="{FF2B5EF4-FFF2-40B4-BE49-F238E27FC236}">
              <a16:creationId xmlns="" xmlns:a16="http://schemas.microsoft.com/office/drawing/2014/main" id="{00000000-0008-0000-0200-0000F988C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63408378" name="1 Gráfico">
          <a:extLst>
            <a:ext uri="{FF2B5EF4-FFF2-40B4-BE49-F238E27FC236}">
              <a16:creationId xmlns="" xmlns:a16="http://schemas.microsoft.com/office/drawing/2014/main" id="{00000000-0008-0000-0200-0000FA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63408379" name="4 Gráfico">
          <a:extLst>
            <a:ext uri="{FF2B5EF4-FFF2-40B4-BE49-F238E27FC236}">
              <a16:creationId xmlns="" xmlns:a16="http://schemas.microsoft.com/office/drawing/2014/main" id="{00000000-0008-0000-0200-0000FB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63408380" name="5 Gráfico">
          <a:extLst>
            <a:ext uri="{FF2B5EF4-FFF2-40B4-BE49-F238E27FC236}">
              <a16:creationId xmlns="" xmlns:a16="http://schemas.microsoft.com/office/drawing/2014/main" id="{00000000-0008-0000-0200-0000FC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63408381" name="6 Gráfico">
          <a:extLst>
            <a:ext uri="{FF2B5EF4-FFF2-40B4-BE49-F238E27FC236}">
              <a16:creationId xmlns="" xmlns:a16="http://schemas.microsoft.com/office/drawing/2014/main" id="{00000000-0008-0000-0200-0000FD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63408382" name="7 Gráfico">
          <a:extLst>
            <a:ext uri="{FF2B5EF4-FFF2-40B4-BE49-F238E27FC236}">
              <a16:creationId xmlns="" xmlns:a16="http://schemas.microsoft.com/office/drawing/2014/main" id="{00000000-0008-0000-0200-0000FE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63408383" name="8 Gráfico">
          <a:extLst>
            <a:ext uri="{FF2B5EF4-FFF2-40B4-BE49-F238E27FC236}">
              <a16:creationId xmlns="" xmlns:a16="http://schemas.microsoft.com/office/drawing/2014/main" id="{00000000-0008-0000-0200-0000FF88C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40026" name="1 Gráfico">
          <a:extLst>
            <a:ext uri="{FF2B5EF4-FFF2-40B4-BE49-F238E27FC236}">
              <a16:creationId xmlns="" xmlns:a16="http://schemas.microsoft.com/office/drawing/2014/main" id="{00000000-0008-0000-0300-00009A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40027" name="2 Gráfico">
          <a:extLst>
            <a:ext uri="{FF2B5EF4-FFF2-40B4-BE49-F238E27FC236}">
              <a16:creationId xmlns="" xmlns:a16="http://schemas.microsoft.com/office/drawing/2014/main" id="{00000000-0008-0000-0300-00009B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40028" name="3 Gráfico">
          <a:extLst>
            <a:ext uri="{FF2B5EF4-FFF2-40B4-BE49-F238E27FC236}">
              <a16:creationId xmlns="" xmlns:a16="http://schemas.microsoft.com/office/drawing/2014/main" id="{00000000-0008-0000-0300-00009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40029" name="4 Gráfico">
          <a:extLst>
            <a:ext uri="{FF2B5EF4-FFF2-40B4-BE49-F238E27FC236}">
              <a16:creationId xmlns="" xmlns:a16="http://schemas.microsoft.com/office/drawing/2014/main" id="{00000000-0008-0000-0300-00009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40030" name="5 Gráfico">
          <a:extLst>
            <a:ext uri="{FF2B5EF4-FFF2-40B4-BE49-F238E27FC236}">
              <a16:creationId xmlns="" xmlns:a16="http://schemas.microsoft.com/office/drawing/2014/main" id="{00000000-0008-0000-0300-00009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40031" name="6 Gráfico">
          <a:extLst>
            <a:ext uri="{FF2B5EF4-FFF2-40B4-BE49-F238E27FC236}">
              <a16:creationId xmlns="" xmlns:a16="http://schemas.microsoft.com/office/drawing/2014/main" id="{00000000-0008-0000-0300-00009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40032" name="7 Gráfico">
          <a:extLst>
            <a:ext uri="{FF2B5EF4-FFF2-40B4-BE49-F238E27FC236}">
              <a16:creationId xmlns="" xmlns:a16="http://schemas.microsoft.com/office/drawing/2014/main" id="{00000000-0008-0000-0300-0000A0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40033" name="8 Gráfico">
          <a:extLst>
            <a:ext uri="{FF2B5EF4-FFF2-40B4-BE49-F238E27FC236}">
              <a16:creationId xmlns="" xmlns:a16="http://schemas.microsoft.com/office/drawing/2014/main" id="{00000000-0008-0000-0300-0000A1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40034" name="9 Gráfico">
          <a:extLst>
            <a:ext uri="{FF2B5EF4-FFF2-40B4-BE49-F238E27FC236}">
              <a16:creationId xmlns="" xmlns:a16="http://schemas.microsoft.com/office/drawing/2014/main" id="{00000000-0008-0000-0300-0000A2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63440035" name="10 Gráfico">
          <a:extLst>
            <a:ext uri="{FF2B5EF4-FFF2-40B4-BE49-F238E27FC236}">
              <a16:creationId xmlns="" xmlns:a16="http://schemas.microsoft.com/office/drawing/2014/main" id="{00000000-0008-0000-0300-0000A3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63440036" name="11 Gráfico">
          <a:extLst>
            <a:ext uri="{FF2B5EF4-FFF2-40B4-BE49-F238E27FC236}">
              <a16:creationId xmlns="" xmlns:a16="http://schemas.microsoft.com/office/drawing/2014/main" id="{00000000-0008-0000-0300-0000A4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63440037" name="12 Gráfico">
          <a:extLst>
            <a:ext uri="{FF2B5EF4-FFF2-40B4-BE49-F238E27FC236}">
              <a16:creationId xmlns="" xmlns:a16="http://schemas.microsoft.com/office/drawing/2014/main" id="{00000000-0008-0000-0300-0000A5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40038" name="7 Gráfico">
          <a:extLst>
            <a:ext uri="{FF2B5EF4-FFF2-40B4-BE49-F238E27FC236}">
              <a16:creationId xmlns="" xmlns:a16="http://schemas.microsoft.com/office/drawing/2014/main" id="{00000000-0008-0000-0300-0000A6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40039" name="8 Gráfico">
          <a:extLst>
            <a:ext uri="{FF2B5EF4-FFF2-40B4-BE49-F238E27FC236}">
              <a16:creationId xmlns="" xmlns:a16="http://schemas.microsoft.com/office/drawing/2014/main" id="{00000000-0008-0000-0300-0000A7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40040" name="9 Gráfico">
          <a:extLst>
            <a:ext uri="{FF2B5EF4-FFF2-40B4-BE49-F238E27FC236}">
              <a16:creationId xmlns="" xmlns:a16="http://schemas.microsoft.com/office/drawing/2014/main" id="{00000000-0008-0000-0300-0000A8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63440041" name="16 Gráfico">
          <a:extLst>
            <a:ext uri="{FF2B5EF4-FFF2-40B4-BE49-F238E27FC236}">
              <a16:creationId xmlns="" xmlns:a16="http://schemas.microsoft.com/office/drawing/2014/main" id="{00000000-0008-0000-0300-0000A9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63440042"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300-0000AA04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63440043" name="2 Imagen">
          <a:hlinkClick xmlns:r="http://schemas.openxmlformats.org/officeDocument/2006/relationships" r:id="rId17" tooltip="Ir a administrativa"/>
          <a:extLst>
            <a:ext uri="{FF2B5EF4-FFF2-40B4-BE49-F238E27FC236}">
              <a16:creationId xmlns="" xmlns:a16="http://schemas.microsoft.com/office/drawing/2014/main" id="{00000000-0008-0000-0300-0000AB04C8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63440044" name="1 Gráfico">
          <a:extLst>
            <a:ext uri="{FF2B5EF4-FFF2-40B4-BE49-F238E27FC236}">
              <a16:creationId xmlns="" xmlns:a16="http://schemas.microsoft.com/office/drawing/2014/main" id="{00000000-0008-0000-0300-0000AC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63440045" name="2 Gráfico">
          <a:extLst>
            <a:ext uri="{FF2B5EF4-FFF2-40B4-BE49-F238E27FC236}">
              <a16:creationId xmlns="" xmlns:a16="http://schemas.microsoft.com/office/drawing/2014/main" id="{00000000-0008-0000-0300-0000AD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63440046" name="3 Gráfico">
          <a:extLst>
            <a:ext uri="{FF2B5EF4-FFF2-40B4-BE49-F238E27FC236}">
              <a16:creationId xmlns="" xmlns:a16="http://schemas.microsoft.com/office/drawing/2014/main" id="{00000000-0008-0000-0300-0000AE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63440047" name="4 Gráfico">
          <a:extLst>
            <a:ext uri="{FF2B5EF4-FFF2-40B4-BE49-F238E27FC236}">
              <a16:creationId xmlns="" xmlns:a16="http://schemas.microsoft.com/office/drawing/2014/main" id="{00000000-0008-0000-0300-0000AF04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61565" name="1 Gráfico">
          <a:extLst>
            <a:ext uri="{FF2B5EF4-FFF2-40B4-BE49-F238E27FC236}">
              <a16:creationId xmlns="" xmlns:a16="http://schemas.microsoft.com/office/drawing/2014/main" id="{00000000-0008-0000-0400-0000B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61566" name="2 Gráfico">
          <a:extLst>
            <a:ext uri="{FF2B5EF4-FFF2-40B4-BE49-F238E27FC236}">
              <a16:creationId xmlns="" xmlns:a16="http://schemas.microsoft.com/office/drawing/2014/main" id="{00000000-0008-0000-0400-0000B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61567" name="3 Gráfico">
          <a:extLst>
            <a:ext uri="{FF2B5EF4-FFF2-40B4-BE49-F238E27FC236}">
              <a16:creationId xmlns="" xmlns:a16="http://schemas.microsoft.com/office/drawing/2014/main" id="{00000000-0008-0000-0400-0000B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61568" name="4 Gráfico">
          <a:extLst>
            <a:ext uri="{FF2B5EF4-FFF2-40B4-BE49-F238E27FC236}">
              <a16:creationId xmlns="" xmlns:a16="http://schemas.microsoft.com/office/drawing/2014/main" id="{00000000-0008-0000-0400-0000C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61569" name="5 Gráfico">
          <a:extLst>
            <a:ext uri="{FF2B5EF4-FFF2-40B4-BE49-F238E27FC236}">
              <a16:creationId xmlns="" xmlns:a16="http://schemas.microsoft.com/office/drawing/2014/main" id="{00000000-0008-0000-0400-0000C1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61570" name="6 Gráfico">
          <a:extLst>
            <a:ext uri="{FF2B5EF4-FFF2-40B4-BE49-F238E27FC236}">
              <a16:creationId xmlns="" xmlns:a16="http://schemas.microsoft.com/office/drawing/2014/main" id="{00000000-0008-0000-0400-0000C2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61571" name="7 Gráfico">
          <a:extLst>
            <a:ext uri="{FF2B5EF4-FFF2-40B4-BE49-F238E27FC236}">
              <a16:creationId xmlns="" xmlns:a16="http://schemas.microsoft.com/office/drawing/2014/main" id="{00000000-0008-0000-0400-0000C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61572" name="8 Gráfico">
          <a:extLst>
            <a:ext uri="{FF2B5EF4-FFF2-40B4-BE49-F238E27FC236}">
              <a16:creationId xmlns="" xmlns:a16="http://schemas.microsoft.com/office/drawing/2014/main" id="{00000000-0008-0000-0400-0000C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61573" name="9 Gráfico">
          <a:extLst>
            <a:ext uri="{FF2B5EF4-FFF2-40B4-BE49-F238E27FC236}">
              <a16:creationId xmlns="" xmlns:a16="http://schemas.microsoft.com/office/drawing/2014/main" id="{00000000-0008-0000-0400-0000C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63461574" name="10 Gráfico">
          <a:extLst>
            <a:ext uri="{FF2B5EF4-FFF2-40B4-BE49-F238E27FC236}">
              <a16:creationId xmlns="" xmlns:a16="http://schemas.microsoft.com/office/drawing/2014/main" id="{00000000-0008-0000-0400-0000C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63461575" name="11 Gráfico">
          <a:extLst>
            <a:ext uri="{FF2B5EF4-FFF2-40B4-BE49-F238E27FC236}">
              <a16:creationId xmlns="" xmlns:a16="http://schemas.microsoft.com/office/drawing/2014/main" id="{00000000-0008-0000-0400-0000C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63461576" name="12 Gráfico">
          <a:extLst>
            <a:ext uri="{FF2B5EF4-FFF2-40B4-BE49-F238E27FC236}">
              <a16:creationId xmlns="" xmlns:a16="http://schemas.microsoft.com/office/drawing/2014/main" id="{00000000-0008-0000-0400-0000C8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61577" name="7 Gráfico">
          <a:extLst>
            <a:ext uri="{FF2B5EF4-FFF2-40B4-BE49-F238E27FC236}">
              <a16:creationId xmlns="" xmlns:a16="http://schemas.microsoft.com/office/drawing/2014/main" id="{00000000-0008-0000-0400-0000C9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61578" name="8 Gráfico">
          <a:extLst>
            <a:ext uri="{FF2B5EF4-FFF2-40B4-BE49-F238E27FC236}">
              <a16:creationId xmlns="" xmlns:a16="http://schemas.microsoft.com/office/drawing/2014/main" id="{00000000-0008-0000-0400-0000CA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61579" name="9 Gráfico">
          <a:extLst>
            <a:ext uri="{FF2B5EF4-FFF2-40B4-BE49-F238E27FC236}">
              <a16:creationId xmlns="" xmlns:a16="http://schemas.microsoft.com/office/drawing/2014/main" id="{00000000-0008-0000-0400-0000CB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63461580" name="16 Gráfico">
          <a:extLst>
            <a:ext uri="{FF2B5EF4-FFF2-40B4-BE49-F238E27FC236}">
              <a16:creationId xmlns="" xmlns:a16="http://schemas.microsoft.com/office/drawing/2014/main" id="{00000000-0008-0000-0400-0000CC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63461581" name="7 Gráfico">
          <a:extLst>
            <a:ext uri="{FF2B5EF4-FFF2-40B4-BE49-F238E27FC236}">
              <a16:creationId xmlns="" xmlns:a16="http://schemas.microsoft.com/office/drawing/2014/main" id="{00000000-0008-0000-0400-0000CD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63461582" name="8 Gráfico">
          <a:extLst>
            <a:ext uri="{FF2B5EF4-FFF2-40B4-BE49-F238E27FC236}">
              <a16:creationId xmlns="" xmlns:a16="http://schemas.microsoft.com/office/drawing/2014/main" id="{00000000-0008-0000-0400-0000CE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63461583" name="9 Gráfico">
          <a:extLst>
            <a:ext uri="{FF2B5EF4-FFF2-40B4-BE49-F238E27FC236}">
              <a16:creationId xmlns="" xmlns:a16="http://schemas.microsoft.com/office/drawing/2014/main" id="{00000000-0008-0000-0400-0000CF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63461584" name="16 Gráfico">
          <a:extLst>
            <a:ext uri="{FF2B5EF4-FFF2-40B4-BE49-F238E27FC236}">
              <a16:creationId xmlns="" xmlns:a16="http://schemas.microsoft.com/office/drawing/2014/main" id="{00000000-0008-0000-0400-0000D0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63461585" name="Picture 3995" descr="MB900431547">
          <a:hlinkClick xmlns:r="http://schemas.openxmlformats.org/officeDocument/2006/relationships" r:id="rId21" tooltip="Ir a factores criticos"/>
          <a:extLst>
            <a:ext uri="{FF2B5EF4-FFF2-40B4-BE49-F238E27FC236}">
              <a16:creationId xmlns="" xmlns:a16="http://schemas.microsoft.com/office/drawing/2014/main" id="{00000000-0008-0000-0400-0000D158C8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63461586" name="2 Imagen">
          <a:hlinkClick xmlns:r="http://schemas.openxmlformats.org/officeDocument/2006/relationships" r:id="rId23" tooltip="Ir a comunidad"/>
          <a:extLst>
            <a:ext uri="{FF2B5EF4-FFF2-40B4-BE49-F238E27FC236}">
              <a16:creationId xmlns="" xmlns:a16="http://schemas.microsoft.com/office/drawing/2014/main" id="{00000000-0008-0000-0400-0000D258C8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63461587" name="3 Gráfico">
          <a:extLst>
            <a:ext uri="{FF2B5EF4-FFF2-40B4-BE49-F238E27FC236}">
              <a16:creationId xmlns="" xmlns:a16="http://schemas.microsoft.com/office/drawing/2014/main" id="{00000000-0008-0000-0400-0000D3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63461588" name="4 Gráfico">
          <a:extLst>
            <a:ext uri="{FF2B5EF4-FFF2-40B4-BE49-F238E27FC236}">
              <a16:creationId xmlns="" xmlns:a16="http://schemas.microsoft.com/office/drawing/2014/main" id="{00000000-0008-0000-0400-0000D4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63461589" name="5 Gráfico">
          <a:extLst>
            <a:ext uri="{FF2B5EF4-FFF2-40B4-BE49-F238E27FC236}">
              <a16:creationId xmlns="" xmlns:a16="http://schemas.microsoft.com/office/drawing/2014/main" id="{00000000-0008-0000-0400-0000D5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63461590" name="6 Gráfico">
          <a:extLst>
            <a:ext uri="{FF2B5EF4-FFF2-40B4-BE49-F238E27FC236}">
              <a16:creationId xmlns="" xmlns:a16="http://schemas.microsoft.com/office/drawing/2014/main" id="{00000000-0008-0000-0400-0000D6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63461591" name="1 Gráfico">
          <a:extLst>
            <a:ext uri="{FF2B5EF4-FFF2-40B4-BE49-F238E27FC236}">
              <a16:creationId xmlns="" xmlns:a16="http://schemas.microsoft.com/office/drawing/2014/main" id="{00000000-0008-0000-0400-0000D758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63488147" name="1 Gráfico">
          <a:extLst>
            <a:ext uri="{FF2B5EF4-FFF2-40B4-BE49-F238E27FC236}">
              <a16:creationId xmlns="" xmlns:a16="http://schemas.microsoft.com/office/drawing/2014/main" id="{00000000-0008-0000-0500-000093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63488148" name="2 Gráfico">
          <a:extLst>
            <a:ext uri="{FF2B5EF4-FFF2-40B4-BE49-F238E27FC236}">
              <a16:creationId xmlns="" xmlns:a16="http://schemas.microsoft.com/office/drawing/2014/main" id="{00000000-0008-0000-0500-00009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63488149" name="3 Gráfico">
          <a:extLst>
            <a:ext uri="{FF2B5EF4-FFF2-40B4-BE49-F238E27FC236}">
              <a16:creationId xmlns="" xmlns:a16="http://schemas.microsoft.com/office/drawing/2014/main" id="{00000000-0008-0000-0500-00009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63488150" name="4 Gráfico">
          <a:extLst>
            <a:ext uri="{FF2B5EF4-FFF2-40B4-BE49-F238E27FC236}">
              <a16:creationId xmlns="" xmlns:a16="http://schemas.microsoft.com/office/drawing/2014/main" id="{00000000-0008-0000-0500-00009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63488151" name="5 Gráfico">
          <a:extLst>
            <a:ext uri="{FF2B5EF4-FFF2-40B4-BE49-F238E27FC236}">
              <a16:creationId xmlns="" xmlns:a16="http://schemas.microsoft.com/office/drawing/2014/main" id="{00000000-0008-0000-0500-00009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63488152" name="6 Gráfico">
          <a:extLst>
            <a:ext uri="{FF2B5EF4-FFF2-40B4-BE49-F238E27FC236}">
              <a16:creationId xmlns="" xmlns:a16="http://schemas.microsoft.com/office/drawing/2014/main" id="{00000000-0008-0000-0500-000098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63488153" name="7 Gráfico">
          <a:extLst>
            <a:ext uri="{FF2B5EF4-FFF2-40B4-BE49-F238E27FC236}">
              <a16:creationId xmlns="" xmlns:a16="http://schemas.microsoft.com/office/drawing/2014/main" id="{00000000-0008-0000-0500-000099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63488154" name="8 Gráfico">
          <a:extLst>
            <a:ext uri="{FF2B5EF4-FFF2-40B4-BE49-F238E27FC236}">
              <a16:creationId xmlns="" xmlns:a16="http://schemas.microsoft.com/office/drawing/2014/main" id="{00000000-0008-0000-0500-00009A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63488155" name="9 Gráfico">
          <a:extLst>
            <a:ext uri="{FF2B5EF4-FFF2-40B4-BE49-F238E27FC236}">
              <a16:creationId xmlns="" xmlns:a16="http://schemas.microsoft.com/office/drawing/2014/main" id="{00000000-0008-0000-0500-00009B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63488156" name="10 Gráfico">
          <a:extLst>
            <a:ext uri="{FF2B5EF4-FFF2-40B4-BE49-F238E27FC236}">
              <a16:creationId xmlns="" xmlns:a16="http://schemas.microsoft.com/office/drawing/2014/main" id="{00000000-0008-0000-0500-00009C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63488157" name="11 Gráfico">
          <a:extLst>
            <a:ext uri="{FF2B5EF4-FFF2-40B4-BE49-F238E27FC236}">
              <a16:creationId xmlns="" xmlns:a16="http://schemas.microsoft.com/office/drawing/2014/main" id="{00000000-0008-0000-0500-00009D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63488158" name="12 Gráfico">
          <a:extLst>
            <a:ext uri="{FF2B5EF4-FFF2-40B4-BE49-F238E27FC236}">
              <a16:creationId xmlns="" xmlns:a16="http://schemas.microsoft.com/office/drawing/2014/main" id="{00000000-0008-0000-0500-00009E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63488159" name="7 Gráfico">
          <a:extLst>
            <a:ext uri="{FF2B5EF4-FFF2-40B4-BE49-F238E27FC236}">
              <a16:creationId xmlns="" xmlns:a16="http://schemas.microsoft.com/office/drawing/2014/main" id="{00000000-0008-0000-0500-00009F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63488160" name="8 Gráfico">
          <a:extLst>
            <a:ext uri="{FF2B5EF4-FFF2-40B4-BE49-F238E27FC236}">
              <a16:creationId xmlns="" xmlns:a16="http://schemas.microsoft.com/office/drawing/2014/main" id="{00000000-0008-0000-0500-0000A0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63488161" name="9 Gráfico">
          <a:extLst>
            <a:ext uri="{FF2B5EF4-FFF2-40B4-BE49-F238E27FC236}">
              <a16:creationId xmlns="" xmlns:a16="http://schemas.microsoft.com/office/drawing/2014/main" id="{00000000-0008-0000-0500-0000A1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63488162" name="16 Gráfico">
          <a:extLst>
            <a:ext uri="{FF2B5EF4-FFF2-40B4-BE49-F238E27FC236}">
              <a16:creationId xmlns="" xmlns:a16="http://schemas.microsoft.com/office/drawing/2014/main" id="{00000000-0008-0000-0500-0000A2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63488163" name="Picture 3995" descr="MB900431547">
          <a:hlinkClick xmlns:r="http://schemas.openxmlformats.org/officeDocument/2006/relationships" r:id="rId17" tooltip="Ir a factores criticos"/>
          <a:extLst>
            <a:ext uri="{FF2B5EF4-FFF2-40B4-BE49-F238E27FC236}">
              <a16:creationId xmlns="" xmlns:a16="http://schemas.microsoft.com/office/drawing/2014/main" id="{00000000-0008-0000-0500-0000A3C0C8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63488164" name="1 Gráfico">
          <a:extLst>
            <a:ext uri="{FF2B5EF4-FFF2-40B4-BE49-F238E27FC236}">
              <a16:creationId xmlns="" xmlns:a16="http://schemas.microsoft.com/office/drawing/2014/main" id="{00000000-0008-0000-0500-0000A4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63488165" name="2 Gráfico">
          <a:extLst>
            <a:ext uri="{FF2B5EF4-FFF2-40B4-BE49-F238E27FC236}">
              <a16:creationId xmlns="" xmlns:a16="http://schemas.microsoft.com/office/drawing/2014/main" id="{00000000-0008-0000-0500-0000A5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63488166" name="3 Gráfico">
          <a:extLst>
            <a:ext uri="{FF2B5EF4-FFF2-40B4-BE49-F238E27FC236}">
              <a16:creationId xmlns="" xmlns:a16="http://schemas.microsoft.com/office/drawing/2014/main" id="{00000000-0008-0000-0500-0000A6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63488167" name="4 Gráfico">
          <a:extLst>
            <a:ext uri="{FF2B5EF4-FFF2-40B4-BE49-F238E27FC236}">
              <a16:creationId xmlns="" xmlns:a16="http://schemas.microsoft.com/office/drawing/2014/main" id="{00000000-0008-0000-0500-0000A7C0C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4" zoomScale="80" zoomScaleNormal="80" workbookViewId="0">
      <selection activeCell="K26" sqref="K26"/>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29"/>
      <c r="B1" s="230"/>
      <c r="C1" s="237" t="s">
        <v>166</v>
      </c>
      <c r="D1" s="238"/>
      <c r="E1" s="238"/>
      <c r="F1" s="238"/>
      <c r="G1" s="238"/>
      <c r="H1" s="235" t="s">
        <v>167</v>
      </c>
      <c r="I1" s="236"/>
    </row>
    <row r="2" spans="1:13" ht="18.75" customHeight="1" x14ac:dyDescent="0.25">
      <c r="A2" s="231"/>
      <c r="B2" s="232"/>
      <c r="C2" s="237" t="s">
        <v>168</v>
      </c>
      <c r="D2" s="238"/>
      <c r="E2" s="238"/>
      <c r="F2" s="238"/>
      <c r="G2" s="238"/>
      <c r="H2" s="35">
        <v>41241</v>
      </c>
      <c r="I2" s="36" t="s">
        <v>172</v>
      </c>
    </row>
    <row r="3" spans="1:13" ht="21" customHeight="1" x14ac:dyDescent="0.25">
      <c r="A3" s="233"/>
      <c r="B3" s="234"/>
      <c r="C3" s="237" t="s">
        <v>169</v>
      </c>
      <c r="D3" s="238"/>
      <c r="E3" s="238"/>
      <c r="F3" s="238"/>
      <c r="G3" s="238"/>
      <c r="H3" s="235" t="s">
        <v>170</v>
      </c>
      <c r="I3" s="236"/>
    </row>
    <row r="4" spans="1:13" ht="5.25" customHeight="1" x14ac:dyDescent="0.2"/>
    <row r="5" spans="1:13" ht="34.5" customHeight="1" x14ac:dyDescent="0.2">
      <c r="A5" s="261" t="s">
        <v>161</v>
      </c>
      <c r="B5" s="261"/>
      <c r="C5" s="261"/>
      <c r="D5" s="261"/>
      <c r="E5" s="261"/>
      <c r="F5" s="261"/>
      <c r="G5" s="261"/>
      <c r="H5" s="261"/>
      <c r="I5" s="261"/>
      <c r="K5" s="262" t="s">
        <v>137</v>
      </c>
      <c r="L5" s="262"/>
      <c r="M5" s="262"/>
    </row>
    <row r="6" spans="1:13" ht="23.25" customHeight="1" x14ac:dyDescent="0.2">
      <c r="A6" s="263" t="s">
        <v>159</v>
      </c>
      <c r="B6" s="264"/>
      <c r="C6" s="264"/>
      <c r="D6" s="264"/>
      <c r="E6" s="264"/>
      <c r="F6" s="275" t="s">
        <v>138</v>
      </c>
      <c r="G6" s="276"/>
      <c r="H6" s="276"/>
      <c r="I6" s="276"/>
      <c r="K6" s="38" t="s">
        <v>139</v>
      </c>
      <c r="L6" s="39" t="s">
        <v>140</v>
      </c>
      <c r="M6" s="40" t="s">
        <v>141</v>
      </c>
    </row>
    <row r="7" spans="1:13" ht="20.100000000000001" customHeight="1" x14ac:dyDescent="0.2">
      <c r="A7" s="265" t="s">
        <v>178</v>
      </c>
      <c r="B7" s="266"/>
      <c r="C7" s="266"/>
      <c r="D7" s="266"/>
      <c r="E7" s="266"/>
      <c r="F7" s="277"/>
      <c r="G7" s="277"/>
      <c r="H7" s="277"/>
      <c r="I7" s="277"/>
      <c r="K7" s="267" t="s">
        <v>163</v>
      </c>
      <c r="L7" s="46" t="s">
        <v>142</v>
      </c>
      <c r="M7" s="268" t="s">
        <v>143</v>
      </c>
    </row>
    <row r="8" spans="1:13" ht="33.75" customHeight="1" x14ac:dyDescent="0.2">
      <c r="A8" s="265"/>
      <c r="B8" s="266"/>
      <c r="C8" s="266"/>
      <c r="D8" s="266"/>
      <c r="E8" s="266"/>
      <c r="F8" s="269" t="s">
        <v>157</v>
      </c>
      <c r="G8" s="270"/>
      <c r="H8" s="271">
        <v>154660000698</v>
      </c>
      <c r="I8" s="272"/>
      <c r="K8" s="268"/>
      <c r="L8" s="46" t="s">
        <v>156</v>
      </c>
      <c r="M8" s="268"/>
    </row>
    <row r="9" spans="1:13" ht="20.100000000000001" customHeight="1" x14ac:dyDescent="0.2">
      <c r="A9" s="33" t="s">
        <v>144</v>
      </c>
      <c r="B9" s="34"/>
      <c r="C9" s="241" t="s">
        <v>179</v>
      </c>
      <c r="D9" s="241"/>
      <c r="E9" s="242"/>
      <c r="F9" s="243" t="s">
        <v>160</v>
      </c>
      <c r="G9" s="244"/>
      <c r="H9" s="278" t="s">
        <v>180</v>
      </c>
      <c r="I9" s="279"/>
      <c r="K9" s="268"/>
      <c r="L9" s="46" t="s">
        <v>145</v>
      </c>
      <c r="M9" s="268" t="s">
        <v>146</v>
      </c>
    </row>
    <row r="10" spans="1:13" ht="20.100000000000001" customHeight="1" x14ac:dyDescent="0.2">
      <c r="A10" s="239" t="s">
        <v>165</v>
      </c>
      <c r="B10" s="240"/>
      <c r="C10" s="241" t="s">
        <v>181</v>
      </c>
      <c r="D10" s="241"/>
      <c r="E10" s="241"/>
      <c r="F10" s="242"/>
      <c r="G10" s="37" t="s">
        <v>147</v>
      </c>
      <c r="H10" s="273">
        <v>5668481</v>
      </c>
      <c r="I10" s="274"/>
      <c r="K10" s="268"/>
      <c r="L10" s="46" t="s">
        <v>148</v>
      </c>
      <c r="M10" s="268"/>
    </row>
    <row r="11" spans="1:13" ht="20.100000000000001" customHeight="1" x14ac:dyDescent="0.2">
      <c r="A11" s="239" t="s">
        <v>162</v>
      </c>
      <c r="B11" s="240"/>
      <c r="C11" s="241" t="s">
        <v>182</v>
      </c>
      <c r="D11" s="241"/>
      <c r="E11" s="241"/>
      <c r="F11" s="242"/>
      <c r="G11" s="37" t="s">
        <v>171</v>
      </c>
      <c r="H11" s="255"/>
      <c r="I11" s="256"/>
      <c r="K11" s="257"/>
      <c r="L11" s="47"/>
      <c r="M11" s="47"/>
    </row>
    <row r="12" spans="1:13" ht="19.5" customHeight="1" x14ac:dyDescent="0.2">
      <c r="A12" s="258" t="s">
        <v>149</v>
      </c>
      <c r="B12" s="259"/>
      <c r="C12" s="259"/>
      <c r="D12" s="259"/>
      <c r="E12" s="259"/>
      <c r="F12" s="259"/>
      <c r="G12" s="259"/>
      <c r="H12" s="259"/>
      <c r="I12" s="260"/>
      <c r="K12" s="254"/>
      <c r="L12" s="47"/>
      <c r="M12" s="254"/>
    </row>
    <row r="13" spans="1:13" ht="20.100000000000001" customHeight="1" x14ac:dyDescent="0.2">
      <c r="A13" s="247" t="s">
        <v>150</v>
      </c>
      <c r="B13" s="247"/>
      <c r="C13" s="247"/>
      <c r="D13" s="247" t="s">
        <v>151</v>
      </c>
      <c r="E13" s="247"/>
      <c r="F13" s="247"/>
      <c r="G13" s="247" t="s">
        <v>158</v>
      </c>
      <c r="H13" s="247"/>
      <c r="I13" s="247"/>
      <c r="K13" s="254"/>
      <c r="L13" s="47"/>
      <c r="M13" s="254"/>
    </row>
    <row r="14" spans="1:13" ht="20.100000000000001" customHeight="1" x14ac:dyDescent="0.2">
      <c r="A14" s="251" t="s">
        <v>586</v>
      </c>
      <c r="B14" s="251"/>
      <c r="C14" s="251"/>
      <c r="D14" s="251" t="s">
        <v>462</v>
      </c>
      <c r="E14" s="251"/>
      <c r="F14" s="251"/>
      <c r="G14" s="251" t="s">
        <v>587</v>
      </c>
      <c r="H14" s="251"/>
      <c r="I14" s="251"/>
      <c r="K14" s="254"/>
      <c r="L14" s="47"/>
      <c r="M14" s="254"/>
    </row>
    <row r="15" spans="1:13" ht="20.100000000000001" customHeight="1" x14ac:dyDescent="0.2">
      <c r="A15" s="251" t="s">
        <v>459</v>
      </c>
      <c r="B15" s="251"/>
      <c r="C15" s="251"/>
      <c r="D15" s="251" t="s">
        <v>462</v>
      </c>
      <c r="E15" s="251"/>
      <c r="F15" s="251"/>
      <c r="G15" s="251" t="s">
        <v>468</v>
      </c>
      <c r="H15" s="251"/>
      <c r="I15" s="251"/>
      <c r="K15" s="254"/>
      <c r="L15" s="47"/>
      <c r="M15" s="47"/>
    </row>
    <row r="16" spans="1:13" ht="20.100000000000001" customHeight="1" x14ac:dyDescent="0.2">
      <c r="A16" s="251" t="s">
        <v>460</v>
      </c>
      <c r="B16" s="251"/>
      <c r="C16" s="251"/>
      <c r="D16" s="251" t="s">
        <v>462</v>
      </c>
      <c r="E16" s="251"/>
      <c r="F16" s="251"/>
      <c r="G16" s="251" t="s">
        <v>469</v>
      </c>
      <c r="H16" s="251"/>
      <c r="I16" s="251"/>
      <c r="K16" s="254"/>
      <c r="L16" s="47"/>
      <c r="M16" s="47"/>
    </row>
    <row r="17" spans="1:13" ht="20.100000000000001" customHeight="1" x14ac:dyDescent="0.2">
      <c r="A17" s="251" t="s">
        <v>461</v>
      </c>
      <c r="B17" s="251"/>
      <c r="C17" s="251"/>
      <c r="D17" s="251" t="s">
        <v>462</v>
      </c>
      <c r="E17" s="251"/>
      <c r="F17" s="251"/>
      <c r="G17" s="251" t="s">
        <v>470</v>
      </c>
      <c r="H17" s="251"/>
      <c r="I17" s="251"/>
      <c r="K17" s="254"/>
      <c r="L17" s="47"/>
      <c r="M17" s="47"/>
    </row>
    <row r="18" spans="1:13" ht="20.100000000000001" customHeight="1" x14ac:dyDescent="0.2">
      <c r="A18" s="251" t="s">
        <v>463</v>
      </c>
      <c r="B18" s="251"/>
      <c r="C18" s="251"/>
      <c r="D18" s="251" t="s">
        <v>465</v>
      </c>
      <c r="E18" s="251"/>
      <c r="F18" s="251"/>
      <c r="G18" s="251" t="s">
        <v>467</v>
      </c>
      <c r="H18" s="251"/>
      <c r="I18" s="251"/>
      <c r="K18" s="253"/>
      <c r="L18" s="47"/>
      <c r="M18" s="47"/>
    </row>
    <row r="19" spans="1:13" ht="20.100000000000001" customHeight="1" x14ac:dyDescent="0.2">
      <c r="A19" s="251" t="s">
        <v>464</v>
      </c>
      <c r="B19" s="251"/>
      <c r="C19" s="251"/>
      <c r="D19" s="251" t="s">
        <v>466</v>
      </c>
      <c r="E19" s="251"/>
      <c r="F19" s="251"/>
      <c r="G19" s="251" t="s">
        <v>181</v>
      </c>
      <c r="H19" s="251"/>
      <c r="I19" s="251"/>
      <c r="K19" s="254"/>
      <c r="L19" s="47"/>
      <c r="M19" s="47"/>
    </row>
    <row r="20" spans="1:13" ht="20.100000000000001" customHeight="1" x14ac:dyDescent="0.2">
      <c r="A20" s="251"/>
      <c r="B20" s="251"/>
      <c r="C20" s="251"/>
      <c r="D20" s="251"/>
      <c r="E20" s="251"/>
      <c r="F20" s="251"/>
      <c r="G20" s="251"/>
      <c r="H20" s="251"/>
      <c r="I20" s="251"/>
      <c r="K20" s="254"/>
      <c r="L20" s="47"/>
      <c r="M20" s="47"/>
    </row>
    <row r="21" spans="1:13" ht="20.100000000000001" customHeight="1" x14ac:dyDescent="0.2">
      <c r="A21" s="251"/>
      <c r="B21" s="251"/>
      <c r="C21" s="251"/>
      <c r="D21" s="251"/>
      <c r="E21" s="251"/>
      <c r="F21" s="251"/>
      <c r="G21" s="251"/>
      <c r="H21" s="251"/>
      <c r="I21" s="251"/>
      <c r="K21" s="254"/>
      <c r="L21" s="47"/>
      <c r="M21" s="48"/>
    </row>
    <row r="22" spans="1:13" ht="20.100000000000001" customHeight="1" x14ac:dyDescent="0.2">
      <c r="A22" s="251"/>
      <c r="B22" s="251"/>
      <c r="C22" s="251"/>
      <c r="D22" s="251"/>
      <c r="E22" s="251"/>
      <c r="F22" s="251"/>
      <c r="G22" s="251"/>
      <c r="H22" s="251"/>
      <c r="I22" s="251"/>
    </row>
    <row r="23" spans="1:13" s="19" customFormat="1" ht="20.25" x14ac:dyDescent="0.3">
      <c r="A23" s="252"/>
      <c r="B23" s="252"/>
      <c r="C23" s="252"/>
      <c r="D23" s="252"/>
      <c r="E23" s="252"/>
      <c r="F23" s="252"/>
      <c r="G23" s="252"/>
      <c r="H23" s="252"/>
      <c r="I23" s="252"/>
      <c r="K23" s="245"/>
      <c r="L23" s="245"/>
    </row>
    <row r="24" spans="1:13" ht="30" customHeight="1" x14ac:dyDescent="0.2">
      <c r="A24" s="246" t="s">
        <v>152</v>
      </c>
      <c r="B24" s="246"/>
      <c r="C24" s="246"/>
      <c r="D24" s="246"/>
      <c r="E24" s="246"/>
      <c r="F24" s="246"/>
      <c r="G24" s="246"/>
      <c r="H24" s="246"/>
      <c r="I24" s="246"/>
      <c r="K24" s="20"/>
      <c r="L24" s="20"/>
    </row>
    <row r="25" spans="1:13" ht="33.75" customHeight="1" x14ac:dyDescent="0.2">
      <c r="A25" s="247" t="s">
        <v>150</v>
      </c>
      <c r="B25" s="247"/>
      <c r="C25" s="247"/>
      <c r="D25" s="247" t="s">
        <v>151</v>
      </c>
      <c r="E25" s="247"/>
      <c r="F25" s="247"/>
      <c r="G25" s="247" t="s">
        <v>23</v>
      </c>
      <c r="H25" s="247"/>
      <c r="I25" s="247"/>
      <c r="K25" s="21"/>
      <c r="L25" s="22"/>
      <c r="M25" s="18" t="s">
        <v>153</v>
      </c>
    </row>
    <row r="26" spans="1:13" ht="20.100000000000001" customHeight="1" x14ac:dyDescent="0.2">
      <c r="A26" s="251" t="s">
        <v>458</v>
      </c>
      <c r="B26" s="251"/>
      <c r="C26" s="251"/>
      <c r="D26" s="251" t="s">
        <v>462</v>
      </c>
      <c r="E26" s="251"/>
      <c r="F26" s="251"/>
      <c r="G26" s="251" t="s">
        <v>472</v>
      </c>
      <c r="H26" s="251"/>
      <c r="I26" s="251"/>
      <c r="K26" s="21"/>
      <c r="L26" s="22"/>
    </row>
    <row r="27" spans="1:13" ht="20.100000000000001" customHeight="1" x14ac:dyDescent="0.2">
      <c r="A27" s="251" t="s">
        <v>459</v>
      </c>
      <c r="B27" s="251"/>
      <c r="C27" s="251"/>
      <c r="D27" s="251" t="s">
        <v>462</v>
      </c>
      <c r="E27" s="251"/>
      <c r="F27" s="251"/>
      <c r="G27" s="251" t="s">
        <v>473</v>
      </c>
      <c r="H27" s="251"/>
      <c r="I27" s="251"/>
      <c r="K27" s="21"/>
      <c r="L27" s="23"/>
    </row>
    <row r="28" spans="1:13" ht="20.100000000000001" customHeight="1" x14ac:dyDescent="0.2">
      <c r="A28" s="251" t="s">
        <v>471</v>
      </c>
      <c r="B28" s="251"/>
      <c r="C28" s="251"/>
      <c r="D28" s="251" t="s">
        <v>462</v>
      </c>
      <c r="E28" s="251"/>
      <c r="F28" s="251"/>
      <c r="G28" s="251" t="s">
        <v>474</v>
      </c>
      <c r="H28" s="251"/>
      <c r="I28" s="251"/>
      <c r="K28" s="21"/>
      <c r="L28" s="23"/>
    </row>
    <row r="29" spans="1:13" ht="20.100000000000001" customHeight="1" x14ac:dyDescent="0.2">
      <c r="A29" s="251" t="s">
        <v>460</v>
      </c>
      <c r="B29" s="251"/>
      <c r="C29" s="251"/>
      <c r="D29" s="251" t="s">
        <v>462</v>
      </c>
      <c r="E29" s="251"/>
      <c r="F29" s="251"/>
      <c r="G29" s="251" t="s">
        <v>475</v>
      </c>
      <c r="H29" s="251"/>
      <c r="I29" s="251"/>
      <c r="K29" s="21"/>
      <c r="L29" s="22"/>
    </row>
    <row r="30" spans="1:13" ht="20.100000000000001" customHeight="1" x14ac:dyDescent="0.2">
      <c r="A30" s="251"/>
      <c r="B30" s="251"/>
      <c r="C30" s="251"/>
      <c r="D30" s="251"/>
      <c r="E30" s="251"/>
      <c r="F30" s="251"/>
      <c r="G30" s="251"/>
      <c r="H30" s="251"/>
      <c r="I30" s="251"/>
      <c r="K30" s="21"/>
      <c r="L30" s="23"/>
    </row>
    <row r="31" spans="1:13" ht="20.100000000000001" customHeight="1" x14ac:dyDescent="0.2">
      <c r="A31" s="251"/>
      <c r="B31" s="251"/>
      <c r="C31" s="251"/>
      <c r="D31" s="251"/>
      <c r="E31" s="251"/>
      <c r="F31" s="251"/>
      <c r="G31" s="251"/>
      <c r="H31" s="251"/>
      <c r="I31" s="251"/>
      <c r="K31" s="21"/>
      <c r="L31" s="24"/>
    </row>
    <row r="32" spans="1:13" ht="20.100000000000001" customHeight="1" x14ac:dyDescent="0.2">
      <c r="A32" s="251"/>
      <c r="B32" s="251"/>
      <c r="C32" s="251"/>
      <c r="D32" s="251"/>
      <c r="E32" s="251"/>
      <c r="F32" s="251"/>
      <c r="G32" s="251"/>
      <c r="H32" s="251"/>
      <c r="I32" s="251"/>
      <c r="K32" s="248"/>
      <c r="L32" s="22"/>
    </row>
    <row r="33" spans="11:12" ht="15" x14ac:dyDescent="0.2">
      <c r="K33" s="248"/>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49" t="s">
        <v>29</v>
      </c>
      <c r="B65526" s="249"/>
      <c r="C65526" s="249"/>
      <c r="D65526" s="249"/>
      <c r="E65526" s="249"/>
    </row>
    <row r="65527" spans="1:5" x14ac:dyDescent="0.2">
      <c r="A65527" s="250" t="s">
        <v>30</v>
      </c>
      <c r="B65527" s="250"/>
      <c r="C65527" s="250"/>
      <c r="D65527" s="250"/>
      <c r="E65527" s="250"/>
    </row>
    <row r="65528" spans="1:5" x14ac:dyDescent="0.2">
      <c r="A65528" s="250" t="s">
        <v>31</v>
      </c>
      <c r="B65528" s="250"/>
      <c r="C65528" s="250"/>
      <c r="D65528" s="250"/>
      <c r="E65528" s="250"/>
    </row>
    <row r="65529" spans="1:5" x14ac:dyDescent="0.2">
      <c r="A65529" s="18" t="s">
        <v>154</v>
      </c>
      <c r="D65529" s="18" t="s">
        <v>155</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15"/>
  <sheetViews>
    <sheetView showGridLines="0" tabSelected="1" topLeftCell="J148" zoomScale="90" zoomScaleNormal="90" workbookViewId="0">
      <selection activeCell="K87" sqref="K87"/>
    </sheetView>
  </sheetViews>
  <sheetFormatPr baseColWidth="10" defaultRowHeight="23.25" x14ac:dyDescent="0.35"/>
  <cols>
    <col min="1" max="1" width="0.42578125" style="49" customWidth="1"/>
    <col min="2" max="2" width="1.42578125" style="49" customWidth="1"/>
    <col min="3" max="3" width="58.85546875" style="49" customWidth="1"/>
    <col min="4" max="4" width="17.140625" style="75" customWidth="1"/>
    <col min="5" max="5" width="43.5703125" style="67" customWidth="1"/>
    <col min="6" max="6" width="44.140625" style="67" customWidth="1"/>
    <col min="7" max="7" width="15" style="75" customWidth="1"/>
    <col min="8" max="8" width="45.28515625" style="67" customWidth="1"/>
    <col min="9" max="9" width="44.28515625" style="67" customWidth="1"/>
    <col min="10" max="10" width="16.42578125" style="75" customWidth="1"/>
    <col min="11" max="11" width="37" style="67" customWidth="1"/>
    <col min="12" max="12" width="36.28515625" style="67" customWidth="1"/>
    <col min="13" max="13" width="16.42578125" style="75" customWidth="1"/>
    <col min="14" max="14" width="46.28515625" style="67" customWidth="1"/>
    <col min="15" max="15" width="37.5703125" style="67" customWidth="1"/>
    <col min="16" max="16" width="3.140625" style="49" customWidth="1"/>
    <col min="17" max="17" width="2.42578125" style="49" customWidth="1"/>
    <col min="18" max="18" width="7.42578125" style="49" hidden="1" customWidth="1"/>
    <col min="19" max="20" width="7.140625" style="49" hidden="1" customWidth="1"/>
    <col min="21" max="21" width="7" style="49" hidden="1" customWidth="1"/>
    <col min="22" max="22" width="11.42578125" style="49"/>
    <col min="23" max="23" width="13" style="49" customWidth="1"/>
    <col min="24" max="24" width="15.85546875" style="49" customWidth="1"/>
    <col min="25" max="25" width="13" style="49" customWidth="1"/>
    <col min="26" max="27" width="11.42578125" style="49" customWidth="1"/>
    <col min="28" max="16384" width="11.42578125" style="49"/>
  </cols>
  <sheetData>
    <row r="1" spans="1:21" ht="33" customHeight="1" x14ac:dyDescent="0.35">
      <c r="B1" s="294" t="s">
        <v>449</v>
      </c>
      <c r="C1" s="294"/>
      <c r="D1" s="294"/>
      <c r="E1" s="294"/>
      <c r="F1" s="294"/>
      <c r="G1" s="294"/>
      <c r="H1" s="294"/>
      <c r="I1" s="294"/>
      <c r="J1" s="295"/>
      <c r="K1" s="295"/>
      <c r="L1" s="77"/>
      <c r="M1" s="50"/>
      <c r="N1" s="50"/>
      <c r="O1" s="50"/>
    </row>
    <row r="2" spans="1:21" x14ac:dyDescent="0.35">
      <c r="B2" s="296" t="s">
        <v>27</v>
      </c>
      <c r="C2" s="296"/>
      <c r="D2" s="303" t="s">
        <v>388</v>
      </c>
      <c r="E2" s="303"/>
      <c r="F2" s="303"/>
      <c r="G2" s="304" t="s">
        <v>324</v>
      </c>
      <c r="H2" s="304"/>
      <c r="I2" s="304"/>
      <c r="J2" s="305" t="s">
        <v>456</v>
      </c>
      <c r="K2" s="305"/>
      <c r="L2" s="305"/>
      <c r="M2" s="281" t="s">
        <v>457</v>
      </c>
      <c r="N2" s="281"/>
      <c r="O2" s="281"/>
      <c r="Q2" s="49">
        <v>1</v>
      </c>
    </row>
    <row r="3" spans="1:21" ht="15" customHeight="1" x14ac:dyDescent="0.35">
      <c r="B3" s="296"/>
      <c r="C3" s="296"/>
      <c r="D3" s="301" t="s">
        <v>34</v>
      </c>
      <c r="E3" s="300" t="s">
        <v>120</v>
      </c>
      <c r="F3" s="300" t="s">
        <v>122</v>
      </c>
      <c r="G3" s="282" t="s">
        <v>34</v>
      </c>
      <c r="H3" s="300" t="s">
        <v>120</v>
      </c>
      <c r="I3" s="300" t="s">
        <v>122</v>
      </c>
      <c r="J3" s="282" t="s">
        <v>34</v>
      </c>
      <c r="K3" s="284" t="s">
        <v>120</v>
      </c>
      <c r="L3" s="286" t="s">
        <v>122</v>
      </c>
      <c r="M3" s="282" t="s">
        <v>34</v>
      </c>
      <c r="N3" s="284" t="s">
        <v>120</v>
      </c>
      <c r="O3" s="286" t="s">
        <v>122</v>
      </c>
      <c r="Q3" s="49">
        <v>2</v>
      </c>
    </row>
    <row r="4" spans="1:21" ht="15.75" customHeight="1" x14ac:dyDescent="0.35">
      <c r="B4" s="296"/>
      <c r="C4" s="296"/>
      <c r="D4" s="302"/>
      <c r="E4" s="286"/>
      <c r="F4" s="286"/>
      <c r="G4" s="283"/>
      <c r="H4" s="286"/>
      <c r="I4" s="286"/>
      <c r="J4" s="283"/>
      <c r="K4" s="285"/>
      <c r="L4" s="287"/>
      <c r="M4" s="283"/>
      <c r="N4" s="285"/>
      <c r="O4" s="287"/>
      <c r="Q4" s="49">
        <v>3</v>
      </c>
    </row>
    <row r="5" spans="1:21" x14ac:dyDescent="0.35">
      <c r="B5" s="296"/>
      <c r="C5" s="296"/>
      <c r="D5" s="78"/>
      <c r="E5" s="79"/>
      <c r="F5" s="79"/>
      <c r="G5" s="80"/>
      <c r="H5" s="79"/>
      <c r="I5" s="79"/>
      <c r="J5" s="80"/>
      <c r="K5" s="81"/>
      <c r="L5" s="79"/>
      <c r="M5" s="52"/>
      <c r="N5" s="53"/>
      <c r="O5" s="51"/>
      <c r="Q5" s="49">
        <v>4</v>
      </c>
    </row>
    <row r="6" spans="1:21" x14ac:dyDescent="0.35">
      <c r="A6" s="335"/>
      <c r="B6" s="297"/>
      <c r="C6" s="154" t="s">
        <v>72</v>
      </c>
      <c r="D6" s="82"/>
      <c r="E6" s="82"/>
      <c r="F6" s="82"/>
      <c r="G6" s="82"/>
      <c r="H6" s="82"/>
      <c r="I6" s="82"/>
      <c r="J6" s="82"/>
      <c r="K6" s="82"/>
      <c r="L6" s="83"/>
      <c r="M6" s="54"/>
      <c r="N6" s="54"/>
      <c r="O6" s="55"/>
    </row>
    <row r="7" spans="1:21" ht="153.75" customHeight="1" x14ac:dyDescent="0.35">
      <c r="A7" s="335"/>
      <c r="B7" s="298"/>
      <c r="C7" s="145" t="s">
        <v>33</v>
      </c>
      <c r="D7" s="138">
        <v>4</v>
      </c>
      <c r="E7" s="143" t="s">
        <v>366</v>
      </c>
      <c r="F7" s="95" t="s">
        <v>245</v>
      </c>
      <c r="G7" s="86">
        <v>4</v>
      </c>
      <c r="H7" s="128" t="s">
        <v>366</v>
      </c>
      <c r="I7" s="129" t="s">
        <v>325</v>
      </c>
      <c r="J7" s="160">
        <v>4</v>
      </c>
      <c r="K7" s="161" t="s">
        <v>366</v>
      </c>
      <c r="L7" s="162" t="s">
        <v>476</v>
      </c>
      <c r="M7" s="190">
        <v>4</v>
      </c>
      <c r="N7" s="191" t="s">
        <v>567</v>
      </c>
      <c r="O7" s="192" t="s">
        <v>568</v>
      </c>
      <c r="R7" s="49">
        <f>COUNTIF(D7:D10,"1")</f>
        <v>0</v>
      </c>
      <c r="S7" s="49">
        <f>COUNTIF(G7:G10,"1")</f>
        <v>0</v>
      </c>
      <c r="T7" s="49">
        <f>COUNTIF(J7:J10,"1")</f>
        <v>0</v>
      </c>
      <c r="U7" s="49">
        <f>COUNTIF(M7:M10,"1")</f>
        <v>0</v>
      </c>
    </row>
    <row r="8" spans="1:21" ht="88.5" customHeight="1" x14ac:dyDescent="0.35">
      <c r="A8" s="335"/>
      <c r="B8" s="298"/>
      <c r="C8" s="146" t="s">
        <v>35</v>
      </c>
      <c r="D8" s="138">
        <v>3</v>
      </c>
      <c r="E8" s="144" t="s">
        <v>389</v>
      </c>
      <c r="F8" s="95" t="s">
        <v>246</v>
      </c>
      <c r="G8" s="86">
        <v>3</v>
      </c>
      <c r="H8" s="130" t="s">
        <v>326</v>
      </c>
      <c r="I8" s="129" t="s">
        <v>327</v>
      </c>
      <c r="J8" s="160">
        <v>3</v>
      </c>
      <c r="K8" s="163" t="s">
        <v>326</v>
      </c>
      <c r="L8" s="162" t="s">
        <v>327</v>
      </c>
      <c r="M8" s="190">
        <v>3</v>
      </c>
      <c r="N8" s="193" t="s">
        <v>326</v>
      </c>
      <c r="O8" s="192" t="s">
        <v>327</v>
      </c>
      <c r="R8" s="49">
        <f>COUNTIF(D7:D10,"2")</f>
        <v>1</v>
      </c>
      <c r="S8" s="49">
        <f>COUNTIF(G7:G10,"2")</f>
        <v>0</v>
      </c>
      <c r="T8" s="49">
        <f>COUNTIF(J7:J10,"2")</f>
        <v>0</v>
      </c>
      <c r="U8" s="49">
        <f>COUNTIF(M7:M10,"2")</f>
        <v>0</v>
      </c>
    </row>
    <row r="9" spans="1:21" ht="109.5" customHeight="1" x14ac:dyDescent="0.35">
      <c r="A9" s="335"/>
      <c r="B9" s="298"/>
      <c r="C9" s="147" t="s">
        <v>36</v>
      </c>
      <c r="D9" s="138">
        <v>4</v>
      </c>
      <c r="E9" s="144" t="s">
        <v>365</v>
      </c>
      <c r="F9" s="95">
        <v>0</v>
      </c>
      <c r="G9" s="86">
        <v>4</v>
      </c>
      <c r="H9" s="130" t="s">
        <v>390</v>
      </c>
      <c r="I9" s="129" t="s">
        <v>328</v>
      </c>
      <c r="J9" s="160">
        <v>4</v>
      </c>
      <c r="K9" s="163" t="s">
        <v>390</v>
      </c>
      <c r="L9" s="162" t="s">
        <v>328</v>
      </c>
      <c r="M9" s="190">
        <v>4</v>
      </c>
      <c r="N9" s="193" t="s">
        <v>365</v>
      </c>
      <c r="O9" s="192" t="s">
        <v>569</v>
      </c>
      <c r="R9" s="49">
        <f>COUNTIF(D7:D10,"3")</f>
        <v>1</v>
      </c>
      <c r="S9" s="49">
        <f>COUNTIF(G7:G10,"3")</f>
        <v>2</v>
      </c>
      <c r="T9" s="49">
        <f>COUNTIF(J7:J10,"3")</f>
        <v>2</v>
      </c>
      <c r="U9" s="49">
        <f>COUNTIF(M7:M10,"3")</f>
        <v>2</v>
      </c>
    </row>
    <row r="10" spans="1:21" ht="155.25" customHeight="1" x14ac:dyDescent="0.35">
      <c r="A10" s="335"/>
      <c r="B10" s="299"/>
      <c r="C10" s="147" t="s">
        <v>37</v>
      </c>
      <c r="D10" s="138">
        <v>2</v>
      </c>
      <c r="E10" s="144" t="s">
        <v>391</v>
      </c>
      <c r="F10" s="95" t="s">
        <v>247</v>
      </c>
      <c r="G10" s="86">
        <v>3</v>
      </c>
      <c r="H10" s="130" t="s">
        <v>329</v>
      </c>
      <c r="I10" s="129" t="s">
        <v>330</v>
      </c>
      <c r="J10" s="160">
        <v>3</v>
      </c>
      <c r="K10" s="163" t="s">
        <v>329</v>
      </c>
      <c r="L10" s="162" t="s">
        <v>330</v>
      </c>
      <c r="M10" s="190">
        <v>3</v>
      </c>
      <c r="N10" s="193" t="s">
        <v>329</v>
      </c>
      <c r="O10" s="192" t="s">
        <v>330</v>
      </c>
      <c r="R10" s="49">
        <f>COUNTIF(D7:D10,"4")</f>
        <v>2</v>
      </c>
      <c r="S10" s="49">
        <f>COUNTIF(G7:G10,"4")</f>
        <v>2</v>
      </c>
      <c r="T10" s="49">
        <f>COUNTIF(J7:J10,"4")</f>
        <v>2</v>
      </c>
      <c r="U10" s="49">
        <f>COUNTIF(M7:M10,"4")</f>
        <v>2</v>
      </c>
    </row>
    <row r="11" spans="1:21" x14ac:dyDescent="0.35">
      <c r="A11" s="335"/>
      <c r="B11" s="297"/>
      <c r="C11" s="153" t="s">
        <v>71</v>
      </c>
      <c r="D11" s="89"/>
      <c r="E11" s="89"/>
      <c r="F11" s="89"/>
      <c r="G11" s="89"/>
      <c r="H11" s="89"/>
      <c r="I11" s="89"/>
      <c r="J11" s="89"/>
      <c r="K11" s="90"/>
      <c r="L11" s="91"/>
      <c r="M11" s="57"/>
      <c r="N11" s="58"/>
      <c r="O11" s="59"/>
    </row>
    <row r="12" spans="1:21" ht="93" customHeight="1" x14ac:dyDescent="0.35">
      <c r="A12" s="335"/>
      <c r="B12" s="306"/>
      <c r="C12" s="148" t="s">
        <v>38</v>
      </c>
      <c r="D12" s="138">
        <v>3</v>
      </c>
      <c r="E12" s="94" t="s">
        <v>392</v>
      </c>
      <c r="F12" s="95" t="s">
        <v>248</v>
      </c>
      <c r="G12" s="86">
        <v>3</v>
      </c>
      <c r="H12" s="131" t="s">
        <v>392</v>
      </c>
      <c r="I12" s="129" t="s">
        <v>331</v>
      </c>
      <c r="J12" s="160">
        <v>3</v>
      </c>
      <c r="K12" s="164" t="s">
        <v>392</v>
      </c>
      <c r="L12" s="162" t="s">
        <v>248</v>
      </c>
      <c r="M12" s="190">
        <v>3</v>
      </c>
      <c r="N12" s="194" t="s">
        <v>392</v>
      </c>
      <c r="O12" s="192" t="s">
        <v>248</v>
      </c>
      <c r="R12" s="49">
        <f>COUNTIF(D12:D16,"1")</f>
        <v>0</v>
      </c>
      <c r="S12" s="49">
        <f>COUNTIF(G12:G16,"1")</f>
        <v>0</v>
      </c>
      <c r="T12" s="49">
        <f>COUNTIF(J12:J16,"1")</f>
        <v>0</v>
      </c>
      <c r="U12" s="49">
        <f>COUNTIF(M12:M16,"1")</f>
        <v>0</v>
      </c>
    </row>
    <row r="13" spans="1:21" ht="156" customHeight="1" x14ac:dyDescent="0.35">
      <c r="A13" s="335"/>
      <c r="B13" s="306"/>
      <c r="C13" s="146" t="s">
        <v>39</v>
      </c>
      <c r="D13" s="138">
        <v>3</v>
      </c>
      <c r="E13" s="157" t="s">
        <v>249</v>
      </c>
      <c r="F13" s="95" t="s">
        <v>250</v>
      </c>
      <c r="G13" s="86">
        <v>3</v>
      </c>
      <c r="H13" s="156" t="s">
        <v>249</v>
      </c>
      <c r="I13" s="129" t="s">
        <v>393</v>
      </c>
      <c r="J13" s="160">
        <v>3</v>
      </c>
      <c r="K13" s="165" t="s">
        <v>249</v>
      </c>
      <c r="L13" s="166" t="s">
        <v>477</v>
      </c>
      <c r="M13" s="190">
        <v>3</v>
      </c>
      <c r="N13" s="195" t="s">
        <v>249</v>
      </c>
      <c r="O13" s="196" t="s">
        <v>477</v>
      </c>
      <c r="R13" s="49">
        <f>COUNTIF(D12:D16,"2")</f>
        <v>0</v>
      </c>
      <c r="S13" s="49">
        <f>COUNTIF(G12:G16,"2")</f>
        <v>0</v>
      </c>
      <c r="T13" s="49">
        <f>COUNTIF(J12:J16,"2")</f>
        <v>0</v>
      </c>
      <c r="U13" s="49">
        <f>COUNTIF(M12:M16,"2")</f>
        <v>0</v>
      </c>
    </row>
    <row r="14" spans="1:21" ht="62.25" customHeight="1" x14ac:dyDescent="0.35">
      <c r="A14" s="335"/>
      <c r="B14" s="306"/>
      <c r="C14" s="146" t="s">
        <v>40</v>
      </c>
      <c r="D14" s="138">
        <v>3</v>
      </c>
      <c r="E14" s="95" t="s">
        <v>251</v>
      </c>
      <c r="F14" s="95" t="s">
        <v>252</v>
      </c>
      <c r="G14" s="86">
        <v>3</v>
      </c>
      <c r="H14" s="129" t="s">
        <v>251</v>
      </c>
      <c r="I14" s="129" t="s">
        <v>332</v>
      </c>
      <c r="J14" s="160">
        <v>3</v>
      </c>
      <c r="K14" s="162" t="s">
        <v>251</v>
      </c>
      <c r="L14" s="162" t="s">
        <v>332</v>
      </c>
      <c r="M14" s="190">
        <v>3</v>
      </c>
      <c r="N14" s="192" t="s">
        <v>251</v>
      </c>
      <c r="O14" s="192" t="s">
        <v>332</v>
      </c>
      <c r="R14" s="49">
        <f>COUNTIF(D12:D16,"3")</f>
        <v>5</v>
      </c>
      <c r="S14" s="49">
        <f>COUNTIF(G12:G16,"3")</f>
        <v>5</v>
      </c>
      <c r="T14" s="49">
        <f>COUNTIF(J12:J16,"3")</f>
        <v>5</v>
      </c>
      <c r="U14" s="49">
        <f>COUNTIF(M12:M16,"3")</f>
        <v>5</v>
      </c>
    </row>
    <row r="15" spans="1:21" ht="49.5" customHeight="1" x14ac:dyDescent="0.35">
      <c r="A15" s="335"/>
      <c r="B15" s="306"/>
      <c r="C15" s="147" t="s">
        <v>41</v>
      </c>
      <c r="D15" s="138">
        <v>3</v>
      </c>
      <c r="E15" s="95" t="s">
        <v>253</v>
      </c>
      <c r="F15" s="95" t="s">
        <v>254</v>
      </c>
      <c r="G15" s="86">
        <v>3</v>
      </c>
      <c r="H15" s="129" t="s">
        <v>253</v>
      </c>
      <c r="I15" s="129" t="s">
        <v>254</v>
      </c>
      <c r="J15" s="160">
        <v>3</v>
      </c>
      <c r="K15" s="162" t="s">
        <v>478</v>
      </c>
      <c r="L15" s="162" t="s">
        <v>479</v>
      </c>
      <c r="M15" s="190">
        <v>3</v>
      </c>
      <c r="N15" s="192" t="s">
        <v>478</v>
      </c>
      <c r="O15" s="192" t="s">
        <v>479</v>
      </c>
      <c r="R15" s="49">
        <f>COUNTIF(D12:D16,"4")</f>
        <v>0</v>
      </c>
      <c r="S15" s="49">
        <f>COUNTIF(G12:G16,"4")</f>
        <v>0</v>
      </c>
      <c r="T15" s="49">
        <f>COUNTIF(J12:J16,"4")</f>
        <v>0</v>
      </c>
      <c r="U15" s="49">
        <f>COUNTIF(M12:M16,"4")</f>
        <v>0</v>
      </c>
    </row>
    <row r="16" spans="1:21" ht="62.25" customHeight="1" x14ac:dyDescent="0.35">
      <c r="A16" s="335"/>
      <c r="B16" s="307"/>
      <c r="C16" s="146" t="s">
        <v>42</v>
      </c>
      <c r="D16" s="138">
        <v>3</v>
      </c>
      <c r="E16" s="95" t="s">
        <v>255</v>
      </c>
      <c r="F16" s="95" t="s">
        <v>256</v>
      </c>
      <c r="G16" s="86">
        <v>3</v>
      </c>
      <c r="H16" s="129" t="s">
        <v>255</v>
      </c>
      <c r="I16" s="129" t="s">
        <v>333</v>
      </c>
      <c r="J16" s="160">
        <v>3</v>
      </c>
      <c r="K16" s="162" t="s">
        <v>255</v>
      </c>
      <c r="L16" s="162" t="s">
        <v>333</v>
      </c>
      <c r="M16" s="190">
        <v>3</v>
      </c>
      <c r="N16" s="192" t="s">
        <v>255</v>
      </c>
      <c r="O16" s="192" t="s">
        <v>333</v>
      </c>
    </row>
    <row r="17" spans="1:21" ht="26.25" customHeight="1" x14ac:dyDescent="0.35">
      <c r="A17" s="335"/>
      <c r="B17" s="297"/>
      <c r="C17" s="153" t="s">
        <v>43</v>
      </c>
      <c r="D17" s="89"/>
      <c r="E17" s="89"/>
      <c r="F17" s="89"/>
      <c r="G17" s="89"/>
      <c r="H17" s="89"/>
      <c r="I17" s="89"/>
      <c r="J17" s="89"/>
      <c r="K17" s="90"/>
      <c r="L17" s="91"/>
      <c r="M17" s="57"/>
      <c r="N17" s="58"/>
      <c r="O17" s="59"/>
    </row>
    <row r="18" spans="1:21" ht="81" customHeight="1" x14ac:dyDescent="0.35">
      <c r="A18" s="335"/>
      <c r="B18" s="298"/>
      <c r="C18" s="149" t="s">
        <v>44</v>
      </c>
      <c r="D18" s="138">
        <v>4</v>
      </c>
      <c r="E18" s="94" t="s">
        <v>257</v>
      </c>
      <c r="F18" s="95" t="s">
        <v>258</v>
      </c>
      <c r="G18" s="86">
        <v>4</v>
      </c>
      <c r="H18" s="131" t="s">
        <v>257</v>
      </c>
      <c r="I18" s="129" t="s">
        <v>258</v>
      </c>
      <c r="J18" s="160">
        <v>4</v>
      </c>
      <c r="K18" s="164" t="s">
        <v>257</v>
      </c>
      <c r="L18" s="162" t="s">
        <v>258</v>
      </c>
      <c r="M18" s="190">
        <v>4</v>
      </c>
      <c r="N18" s="194" t="s">
        <v>257</v>
      </c>
      <c r="O18" s="192" t="s">
        <v>258</v>
      </c>
      <c r="R18" s="49">
        <f>COUNTIF(D18:D25,"1")</f>
        <v>0</v>
      </c>
      <c r="S18" s="49">
        <f>COUNTIF(G18:G25,"1")</f>
        <v>0</v>
      </c>
      <c r="T18" s="49">
        <f>COUNTIF(J18:J25,"1")</f>
        <v>0</v>
      </c>
      <c r="U18" s="49">
        <f>COUNTIF(M18:M25,"1")</f>
        <v>0</v>
      </c>
    </row>
    <row r="19" spans="1:21" ht="78" customHeight="1" x14ac:dyDescent="0.35">
      <c r="A19" s="335"/>
      <c r="B19" s="298"/>
      <c r="C19" s="150" t="s">
        <v>45</v>
      </c>
      <c r="D19" s="138">
        <v>3</v>
      </c>
      <c r="E19" s="95" t="s">
        <v>259</v>
      </c>
      <c r="F19" s="95" t="s">
        <v>260</v>
      </c>
      <c r="G19" s="86">
        <v>3</v>
      </c>
      <c r="H19" s="129" t="s">
        <v>259</v>
      </c>
      <c r="I19" s="129" t="s">
        <v>260</v>
      </c>
      <c r="J19" s="160">
        <v>3</v>
      </c>
      <c r="K19" s="162" t="s">
        <v>259</v>
      </c>
      <c r="L19" s="162" t="s">
        <v>260</v>
      </c>
      <c r="M19" s="190">
        <v>4</v>
      </c>
      <c r="N19" s="197" t="s">
        <v>570</v>
      </c>
      <c r="O19" s="192" t="s">
        <v>571</v>
      </c>
      <c r="R19" s="49">
        <f>COUNTIF(D18:D25,"2")</f>
        <v>1</v>
      </c>
      <c r="S19" s="49">
        <f>COUNTIF(G18:G25,"2")</f>
        <v>2</v>
      </c>
      <c r="T19" s="49">
        <f>COUNTIF(J18:J25,"2")</f>
        <v>2</v>
      </c>
      <c r="U19" s="49">
        <f>COUNTIF(M18:M25,"2")</f>
        <v>0</v>
      </c>
    </row>
    <row r="20" spans="1:21" ht="60.75" customHeight="1" x14ac:dyDescent="0.35">
      <c r="A20" s="335"/>
      <c r="B20" s="298"/>
      <c r="C20" s="150" t="s">
        <v>46</v>
      </c>
      <c r="D20" s="138">
        <v>4</v>
      </c>
      <c r="E20" s="95" t="s">
        <v>395</v>
      </c>
      <c r="F20" s="95" t="s">
        <v>261</v>
      </c>
      <c r="G20" s="86">
        <v>4</v>
      </c>
      <c r="H20" s="129" t="s">
        <v>395</v>
      </c>
      <c r="I20" s="129" t="s">
        <v>261</v>
      </c>
      <c r="J20" s="160">
        <v>4</v>
      </c>
      <c r="K20" s="162" t="s">
        <v>395</v>
      </c>
      <c r="L20" s="162" t="s">
        <v>261</v>
      </c>
      <c r="M20" s="190">
        <v>4</v>
      </c>
      <c r="N20" s="192" t="s">
        <v>395</v>
      </c>
      <c r="O20" s="192" t="s">
        <v>572</v>
      </c>
      <c r="R20" s="49">
        <f>COUNTIF(D18:D25,"3")</f>
        <v>4</v>
      </c>
      <c r="S20" s="49">
        <f>COUNTIF(G18:G25,"3")</f>
        <v>3</v>
      </c>
      <c r="T20" s="49">
        <f>COUNTIF(J18:J25,"3")</f>
        <v>3</v>
      </c>
      <c r="U20" s="49">
        <f>COUNTIF(M18:M25,"3")</f>
        <v>4</v>
      </c>
    </row>
    <row r="21" spans="1:21" ht="84" customHeight="1" x14ac:dyDescent="0.35">
      <c r="A21" s="335"/>
      <c r="B21" s="298"/>
      <c r="C21" s="150" t="s">
        <v>47</v>
      </c>
      <c r="D21" s="138">
        <v>4</v>
      </c>
      <c r="E21" s="95" t="s">
        <v>394</v>
      </c>
      <c r="F21" s="95" t="s">
        <v>262</v>
      </c>
      <c r="G21" s="86">
        <v>4</v>
      </c>
      <c r="H21" s="129" t="s">
        <v>394</v>
      </c>
      <c r="I21" s="129" t="s">
        <v>262</v>
      </c>
      <c r="J21" s="160">
        <v>4</v>
      </c>
      <c r="K21" s="166" t="s">
        <v>394</v>
      </c>
      <c r="L21" s="162" t="s">
        <v>262</v>
      </c>
      <c r="M21" s="190">
        <v>4</v>
      </c>
      <c r="N21" s="192" t="s">
        <v>394</v>
      </c>
      <c r="O21" s="192" t="s">
        <v>262</v>
      </c>
      <c r="R21" s="49">
        <f>COUNTIF(D18:D25,"4")</f>
        <v>3</v>
      </c>
      <c r="S21" s="49">
        <f>COUNTIF(G18:G25,"4")</f>
        <v>3</v>
      </c>
      <c r="T21" s="49">
        <f>COUNTIF(J18:J25,"4")</f>
        <v>3</v>
      </c>
      <c r="U21" s="49">
        <f>COUNTIF(M18:M25,"4")</f>
        <v>4</v>
      </c>
    </row>
    <row r="22" spans="1:21" ht="95.25" customHeight="1" x14ac:dyDescent="0.35">
      <c r="A22" s="335"/>
      <c r="B22" s="298"/>
      <c r="C22" s="150" t="s">
        <v>48</v>
      </c>
      <c r="D22" s="138">
        <v>3</v>
      </c>
      <c r="E22" s="95" t="s">
        <v>263</v>
      </c>
      <c r="F22" s="95" t="s">
        <v>260</v>
      </c>
      <c r="G22" s="86">
        <v>2</v>
      </c>
      <c r="H22" s="129" t="s">
        <v>448</v>
      </c>
      <c r="I22" s="129" t="s">
        <v>260</v>
      </c>
      <c r="J22" s="160">
        <v>2</v>
      </c>
      <c r="K22" s="162" t="s">
        <v>448</v>
      </c>
      <c r="L22" s="162" t="s">
        <v>260</v>
      </c>
      <c r="M22" s="190">
        <v>3</v>
      </c>
      <c r="N22" s="197" t="s">
        <v>573</v>
      </c>
      <c r="O22" s="192" t="s">
        <v>260</v>
      </c>
    </row>
    <row r="23" spans="1:21" ht="112.5" customHeight="1" x14ac:dyDescent="0.35">
      <c r="A23" s="335"/>
      <c r="B23" s="298"/>
      <c r="C23" s="150" t="s">
        <v>447</v>
      </c>
      <c r="D23" s="138">
        <v>2</v>
      </c>
      <c r="E23" s="95" t="s">
        <v>264</v>
      </c>
      <c r="F23" s="95" t="s">
        <v>265</v>
      </c>
      <c r="G23" s="86">
        <v>2</v>
      </c>
      <c r="H23" s="129" t="s">
        <v>396</v>
      </c>
      <c r="I23" s="129" t="s">
        <v>265</v>
      </c>
      <c r="J23" s="160">
        <v>2</v>
      </c>
      <c r="K23" s="166" t="s">
        <v>480</v>
      </c>
      <c r="L23" s="162" t="s">
        <v>265</v>
      </c>
      <c r="M23" s="190">
        <v>3</v>
      </c>
      <c r="N23" s="197" t="s">
        <v>574</v>
      </c>
      <c r="O23" s="197" t="s">
        <v>265</v>
      </c>
    </row>
    <row r="24" spans="1:21" ht="55.5" customHeight="1" x14ac:dyDescent="0.35">
      <c r="A24" s="335"/>
      <c r="B24" s="298"/>
      <c r="C24" s="150" t="s">
        <v>49</v>
      </c>
      <c r="D24" s="138">
        <v>3</v>
      </c>
      <c r="E24" s="95" t="s">
        <v>266</v>
      </c>
      <c r="F24" s="95" t="s">
        <v>267</v>
      </c>
      <c r="G24" s="86">
        <v>3</v>
      </c>
      <c r="H24" s="129" t="s">
        <v>266</v>
      </c>
      <c r="I24" s="129" t="s">
        <v>267</v>
      </c>
      <c r="J24" s="160">
        <v>3</v>
      </c>
      <c r="K24" s="162" t="s">
        <v>266</v>
      </c>
      <c r="L24" s="162" t="s">
        <v>267</v>
      </c>
      <c r="M24" s="190">
        <v>3</v>
      </c>
      <c r="N24" s="192" t="s">
        <v>266</v>
      </c>
      <c r="O24" s="192" t="s">
        <v>267</v>
      </c>
    </row>
    <row r="25" spans="1:21" ht="49.5" customHeight="1" x14ac:dyDescent="0.35">
      <c r="A25" s="335"/>
      <c r="B25" s="299"/>
      <c r="C25" s="150" t="s">
        <v>50</v>
      </c>
      <c r="D25" s="138">
        <v>3</v>
      </c>
      <c r="E25" s="95" t="s">
        <v>268</v>
      </c>
      <c r="F25" s="95" t="s">
        <v>269</v>
      </c>
      <c r="G25" s="86">
        <v>3</v>
      </c>
      <c r="H25" s="129" t="s">
        <v>397</v>
      </c>
      <c r="I25" s="129" t="s">
        <v>269</v>
      </c>
      <c r="J25" s="160">
        <v>3</v>
      </c>
      <c r="K25" s="166" t="s">
        <v>397</v>
      </c>
      <c r="L25" s="162" t="s">
        <v>269</v>
      </c>
      <c r="M25" s="190">
        <v>3</v>
      </c>
      <c r="N25" s="192" t="s">
        <v>397</v>
      </c>
      <c r="O25" s="192" t="s">
        <v>269</v>
      </c>
    </row>
    <row r="26" spans="1:21" ht="25.5" customHeight="1" x14ac:dyDescent="0.35">
      <c r="A26" s="335"/>
      <c r="B26" s="297"/>
      <c r="C26" s="153" t="s">
        <v>51</v>
      </c>
      <c r="D26" s="89"/>
      <c r="E26" s="89"/>
      <c r="F26" s="89"/>
      <c r="G26" s="89"/>
      <c r="H26" s="89"/>
      <c r="I26" s="89"/>
      <c r="J26" s="89"/>
      <c r="K26" s="90"/>
      <c r="L26" s="91"/>
      <c r="M26" s="57"/>
      <c r="N26" s="58"/>
      <c r="O26" s="59"/>
    </row>
    <row r="27" spans="1:21" ht="98.25" customHeight="1" x14ac:dyDescent="0.35">
      <c r="A27" s="335"/>
      <c r="B27" s="306"/>
      <c r="C27" s="148" t="s">
        <v>52</v>
      </c>
      <c r="D27" s="138">
        <v>3</v>
      </c>
      <c r="E27" s="94" t="s">
        <v>270</v>
      </c>
      <c r="F27" s="95" t="s">
        <v>271</v>
      </c>
      <c r="G27" s="86">
        <v>3</v>
      </c>
      <c r="H27" s="131" t="s">
        <v>270</v>
      </c>
      <c r="I27" s="129" t="s">
        <v>271</v>
      </c>
      <c r="J27" s="160">
        <v>3</v>
      </c>
      <c r="K27" s="164" t="s">
        <v>270</v>
      </c>
      <c r="L27" s="162" t="s">
        <v>271</v>
      </c>
      <c r="M27" s="190">
        <v>3</v>
      </c>
      <c r="N27" s="194" t="s">
        <v>270</v>
      </c>
      <c r="O27" s="192" t="s">
        <v>271</v>
      </c>
      <c r="R27" s="49">
        <f>COUNTIF(D27:D30,"1")</f>
        <v>0</v>
      </c>
      <c r="S27" s="49">
        <f>COUNTIF(G27:G30,"1")</f>
        <v>0</v>
      </c>
      <c r="T27" s="49">
        <f>COUNTIF(J27:J30,"1")</f>
        <v>0</v>
      </c>
      <c r="U27" s="49">
        <f>COUNTIF(M27:M30,"1")</f>
        <v>0</v>
      </c>
    </row>
    <row r="28" spans="1:21" ht="216" customHeight="1" x14ac:dyDescent="0.35">
      <c r="A28" s="335"/>
      <c r="B28" s="306"/>
      <c r="C28" s="146" t="s">
        <v>53</v>
      </c>
      <c r="D28" s="138">
        <v>3</v>
      </c>
      <c r="E28" s="95" t="s">
        <v>272</v>
      </c>
      <c r="F28" s="95" t="s">
        <v>273</v>
      </c>
      <c r="G28" s="86">
        <v>3</v>
      </c>
      <c r="H28" s="129" t="s">
        <v>272</v>
      </c>
      <c r="I28" s="129" t="s">
        <v>273</v>
      </c>
      <c r="J28" s="160">
        <v>3</v>
      </c>
      <c r="K28" s="162" t="s">
        <v>272</v>
      </c>
      <c r="L28" s="162" t="s">
        <v>273</v>
      </c>
      <c r="M28" s="190">
        <v>3</v>
      </c>
      <c r="N28" s="194" t="s">
        <v>270</v>
      </c>
      <c r="O28" s="192" t="s">
        <v>271</v>
      </c>
      <c r="R28" s="49">
        <f>COUNTIF(D27:D30,"2")</f>
        <v>1</v>
      </c>
      <c r="S28" s="49">
        <f>COUNTIF(G27:G30,"2")</f>
        <v>0</v>
      </c>
      <c r="T28" s="49">
        <f>COUNTIF(J27:J30,"2")</f>
        <v>0</v>
      </c>
      <c r="U28" s="49">
        <f>COUNTIF(M27:M30,"2")</f>
        <v>0</v>
      </c>
    </row>
    <row r="29" spans="1:21" ht="216.75" customHeight="1" x14ac:dyDescent="0.35">
      <c r="A29" s="335"/>
      <c r="B29" s="306"/>
      <c r="C29" s="146" t="s">
        <v>54</v>
      </c>
      <c r="D29" s="138">
        <v>3</v>
      </c>
      <c r="E29" s="95" t="s">
        <v>274</v>
      </c>
      <c r="F29" s="95" t="s">
        <v>275</v>
      </c>
      <c r="G29" s="86">
        <v>3</v>
      </c>
      <c r="H29" s="129" t="s">
        <v>274</v>
      </c>
      <c r="I29" s="129" t="s">
        <v>275</v>
      </c>
      <c r="J29" s="160">
        <v>3</v>
      </c>
      <c r="K29" s="166" t="s">
        <v>481</v>
      </c>
      <c r="L29" s="162" t="s">
        <v>275</v>
      </c>
      <c r="M29" s="190">
        <v>3</v>
      </c>
      <c r="N29" s="192" t="s">
        <v>481</v>
      </c>
      <c r="O29" s="192" t="s">
        <v>275</v>
      </c>
      <c r="R29" s="49">
        <f>COUNTIF(D27:D30,"3")</f>
        <v>3</v>
      </c>
      <c r="S29" s="49">
        <f>COUNTIF(G27:G30,"3")</f>
        <v>4</v>
      </c>
      <c r="T29" s="49">
        <f>COUNTIF(J27:J30,"31")</f>
        <v>0</v>
      </c>
      <c r="U29" s="49">
        <f>COUNTIF(M27:M30,"3")</f>
        <v>4</v>
      </c>
    </row>
    <row r="30" spans="1:21" ht="191.25" customHeight="1" x14ac:dyDescent="0.35">
      <c r="A30" s="335"/>
      <c r="B30" s="307"/>
      <c r="C30" s="146" t="s">
        <v>55</v>
      </c>
      <c r="D30" s="138">
        <v>2</v>
      </c>
      <c r="E30" s="95" t="s">
        <v>276</v>
      </c>
      <c r="F30" s="95" t="s">
        <v>450</v>
      </c>
      <c r="G30" s="86">
        <v>3</v>
      </c>
      <c r="H30" s="129" t="s">
        <v>451</v>
      </c>
      <c r="I30" s="129" t="s">
        <v>334</v>
      </c>
      <c r="J30" s="160">
        <v>3</v>
      </c>
      <c r="K30" s="166" t="s">
        <v>451</v>
      </c>
      <c r="L30" s="166" t="s">
        <v>334</v>
      </c>
      <c r="M30" s="190">
        <v>3</v>
      </c>
      <c r="N30" s="192" t="s">
        <v>451</v>
      </c>
      <c r="O30" s="192" t="s">
        <v>334</v>
      </c>
      <c r="R30" s="49">
        <f>COUNTIF(D27:D30,"4")</f>
        <v>0</v>
      </c>
      <c r="S30" s="49">
        <f>COUNTIF(G27:G30,"4")</f>
        <v>0</v>
      </c>
      <c r="T30" s="49">
        <f>COUNTIF(J27:J30,"4")</f>
        <v>0</v>
      </c>
      <c r="U30" s="49">
        <f>COUNTIF(M27:M30,"4")</f>
        <v>0</v>
      </c>
    </row>
    <row r="31" spans="1:21" ht="23.25" customHeight="1" x14ac:dyDescent="0.35">
      <c r="A31" s="335"/>
      <c r="B31" s="297"/>
      <c r="C31" s="155" t="s">
        <v>56</v>
      </c>
      <c r="D31" s="334"/>
      <c r="E31" s="334"/>
      <c r="F31" s="334"/>
      <c r="G31" s="334"/>
      <c r="H31" s="334"/>
      <c r="I31" s="334"/>
      <c r="J31" s="334"/>
      <c r="K31" s="334"/>
      <c r="L31" s="92"/>
      <c r="M31" s="61"/>
      <c r="N31" s="61"/>
      <c r="O31" s="60"/>
    </row>
    <row r="32" spans="1:21" ht="60.75" customHeight="1" x14ac:dyDescent="0.35">
      <c r="A32" s="335"/>
      <c r="B32" s="306"/>
      <c r="C32" s="148" t="s">
        <v>57</v>
      </c>
      <c r="D32" s="138">
        <v>3</v>
      </c>
      <c r="E32" s="94" t="s">
        <v>277</v>
      </c>
      <c r="F32" s="95" t="s">
        <v>278</v>
      </c>
      <c r="G32" s="86">
        <v>3</v>
      </c>
      <c r="H32" s="131" t="s">
        <v>277</v>
      </c>
      <c r="I32" s="129" t="s">
        <v>278</v>
      </c>
      <c r="J32" s="160">
        <v>3</v>
      </c>
      <c r="K32" s="164" t="s">
        <v>277</v>
      </c>
      <c r="L32" s="162" t="s">
        <v>278</v>
      </c>
      <c r="M32" s="190">
        <v>3</v>
      </c>
      <c r="N32" s="194" t="s">
        <v>277</v>
      </c>
      <c r="O32" s="192" t="s">
        <v>278</v>
      </c>
      <c r="R32" s="49">
        <f>COUNTIF(D32:D40,"1")</f>
        <v>0</v>
      </c>
      <c r="S32" s="49">
        <f>COUNTIF(G32:G40,"1")</f>
        <v>0</v>
      </c>
      <c r="T32" s="49">
        <f>COUNTIF(J32:J40,"1")</f>
        <v>0</v>
      </c>
      <c r="U32" s="49">
        <f>COUNTIF(M32:M40,"1")</f>
        <v>0</v>
      </c>
    </row>
    <row r="33" spans="1:21" ht="64.5" customHeight="1" x14ac:dyDescent="0.35">
      <c r="A33" s="335"/>
      <c r="B33" s="306"/>
      <c r="C33" s="146" t="s">
        <v>58</v>
      </c>
      <c r="D33" s="138">
        <v>2</v>
      </c>
      <c r="E33" s="95" t="s">
        <v>279</v>
      </c>
      <c r="F33" s="95" t="s">
        <v>280</v>
      </c>
      <c r="G33" s="86">
        <v>3</v>
      </c>
      <c r="H33" s="129" t="s">
        <v>335</v>
      </c>
      <c r="I33" s="129" t="s">
        <v>336</v>
      </c>
      <c r="J33" s="160">
        <v>3</v>
      </c>
      <c r="K33" s="162" t="s">
        <v>335</v>
      </c>
      <c r="L33" s="162" t="s">
        <v>336</v>
      </c>
      <c r="M33" s="190">
        <v>3</v>
      </c>
      <c r="N33" s="192" t="s">
        <v>575</v>
      </c>
      <c r="O33" s="192" t="s">
        <v>336</v>
      </c>
      <c r="R33" s="49">
        <f>COUNTIF(D32:D40,"2")</f>
        <v>1</v>
      </c>
      <c r="S33" s="49">
        <f>COUNTIF(G32:G40,"2")</f>
        <v>0</v>
      </c>
      <c r="T33" s="49">
        <f>COUNTIF(J32:J40,"2")</f>
        <v>0</v>
      </c>
      <c r="U33" s="49">
        <f>COUNTIF(M32:M40,"2")</f>
        <v>0</v>
      </c>
    </row>
    <row r="34" spans="1:21" ht="114" customHeight="1" x14ac:dyDescent="0.35">
      <c r="A34" s="335"/>
      <c r="B34" s="306"/>
      <c r="C34" s="146" t="s">
        <v>59</v>
      </c>
      <c r="D34" s="138">
        <v>3</v>
      </c>
      <c r="E34" s="95" t="s">
        <v>398</v>
      </c>
      <c r="F34" s="95" t="s">
        <v>281</v>
      </c>
      <c r="G34" s="86">
        <v>3</v>
      </c>
      <c r="H34" s="129" t="s">
        <v>367</v>
      </c>
      <c r="I34" s="129" t="s">
        <v>452</v>
      </c>
      <c r="J34" s="160">
        <v>3</v>
      </c>
      <c r="K34" s="162" t="s">
        <v>367</v>
      </c>
      <c r="L34" s="162" t="s">
        <v>452</v>
      </c>
      <c r="M34" s="190">
        <v>3</v>
      </c>
      <c r="N34" s="192" t="s">
        <v>367</v>
      </c>
      <c r="O34" s="192" t="s">
        <v>452</v>
      </c>
      <c r="R34" s="49">
        <f>COUNTIF(D32:D40,"3")</f>
        <v>7</v>
      </c>
      <c r="S34" s="49">
        <f>COUNTIF(G32:G40,"3")</f>
        <v>8</v>
      </c>
      <c r="T34" s="49">
        <f>COUNTIF(J32:J40,"3")</f>
        <v>8</v>
      </c>
      <c r="U34" s="49">
        <f>COUNTIF(M32:M40,"3")</f>
        <v>8</v>
      </c>
    </row>
    <row r="35" spans="1:21" ht="51" customHeight="1" x14ac:dyDescent="0.35">
      <c r="A35" s="335"/>
      <c r="B35" s="306"/>
      <c r="C35" s="146" t="s">
        <v>60</v>
      </c>
      <c r="D35" s="138">
        <v>3</v>
      </c>
      <c r="E35" s="95" t="s">
        <v>282</v>
      </c>
      <c r="F35" s="95" t="s">
        <v>283</v>
      </c>
      <c r="G35" s="86">
        <v>3</v>
      </c>
      <c r="H35" s="129" t="s">
        <v>400</v>
      </c>
      <c r="I35" s="129" t="s">
        <v>453</v>
      </c>
      <c r="J35" s="160">
        <v>3</v>
      </c>
      <c r="K35" s="162" t="s">
        <v>400</v>
      </c>
      <c r="L35" s="162" t="s">
        <v>453</v>
      </c>
      <c r="M35" s="190">
        <v>3</v>
      </c>
      <c r="N35" s="192" t="s">
        <v>400</v>
      </c>
      <c r="O35" s="192" t="s">
        <v>576</v>
      </c>
      <c r="R35" s="49">
        <f>COUNTIF(D32:D40,"4")</f>
        <v>1</v>
      </c>
      <c r="S35" s="49">
        <f>COUNTIF(G32:G40,"4")</f>
        <v>1</v>
      </c>
      <c r="T35" s="49">
        <f>COUNTIF(J32:J40,"4")</f>
        <v>1</v>
      </c>
      <c r="U35" s="49">
        <f>COUNTIF(M32:M40,"4")</f>
        <v>1</v>
      </c>
    </row>
    <row r="36" spans="1:21" ht="51.75" customHeight="1" x14ac:dyDescent="0.35">
      <c r="A36" s="335"/>
      <c r="B36" s="306"/>
      <c r="C36" s="146" t="s">
        <v>61</v>
      </c>
      <c r="D36" s="138">
        <v>4</v>
      </c>
      <c r="E36" s="95" t="s">
        <v>284</v>
      </c>
      <c r="F36" s="95" t="s">
        <v>285</v>
      </c>
      <c r="G36" s="86">
        <v>4</v>
      </c>
      <c r="H36" s="129" t="s">
        <v>399</v>
      </c>
      <c r="I36" s="129" t="s">
        <v>454</v>
      </c>
      <c r="J36" s="160">
        <v>4</v>
      </c>
      <c r="K36" s="162" t="s">
        <v>399</v>
      </c>
      <c r="L36" s="162" t="s">
        <v>454</v>
      </c>
      <c r="M36" s="190">
        <v>4</v>
      </c>
      <c r="N36" s="192" t="s">
        <v>399</v>
      </c>
      <c r="O36" s="192" t="s">
        <v>454</v>
      </c>
    </row>
    <row r="37" spans="1:21" ht="91.5" customHeight="1" x14ac:dyDescent="0.35">
      <c r="A37" s="335"/>
      <c r="B37" s="306"/>
      <c r="C37" s="146" t="s">
        <v>62</v>
      </c>
      <c r="D37" s="138">
        <v>3</v>
      </c>
      <c r="E37" s="95" t="s">
        <v>286</v>
      </c>
      <c r="F37" s="95" t="s">
        <v>287</v>
      </c>
      <c r="G37" s="86">
        <v>3</v>
      </c>
      <c r="H37" s="129" t="s">
        <v>401</v>
      </c>
      <c r="I37" s="129" t="s">
        <v>287</v>
      </c>
      <c r="J37" s="160">
        <v>3</v>
      </c>
      <c r="K37" s="162" t="s">
        <v>401</v>
      </c>
      <c r="L37" s="162" t="s">
        <v>287</v>
      </c>
      <c r="M37" s="190">
        <v>3</v>
      </c>
      <c r="N37" s="192" t="s">
        <v>577</v>
      </c>
      <c r="O37" s="192" t="s">
        <v>287</v>
      </c>
    </row>
    <row r="38" spans="1:21" ht="61.5" customHeight="1" x14ac:dyDescent="0.35">
      <c r="A38" s="335"/>
      <c r="B38" s="306"/>
      <c r="C38" s="146" t="s">
        <v>63</v>
      </c>
      <c r="D38" s="138">
        <v>3</v>
      </c>
      <c r="E38" s="95" t="s">
        <v>288</v>
      </c>
      <c r="F38" s="95" t="s">
        <v>289</v>
      </c>
      <c r="G38" s="86">
        <v>3</v>
      </c>
      <c r="H38" s="129" t="s">
        <v>402</v>
      </c>
      <c r="I38" s="129" t="s">
        <v>289</v>
      </c>
      <c r="J38" s="160">
        <v>3</v>
      </c>
      <c r="K38" s="162" t="s">
        <v>402</v>
      </c>
      <c r="L38" s="162" t="s">
        <v>289</v>
      </c>
      <c r="M38" s="190">
        <v>3</v>
      </c>
      <c r="N38" s="192" t="s">
        <v>402</v>
      </c>
      <c r="O38" s="192" t="s">
        <v>289</v>
      </c>
    </row>
    <row r="39" spans="1:21" ht="50.25" customHeight="1" x14ac:dyDescent="0.35">
      <c r="A39" s="335"/>
      <c r="B39" s="306"/>
      <c r="C39" s="146" t="s">
        <v>64</v>
      </c>
      <c r="D39" s="138">
        <v>3</v>
      </c>
      <c r="E39" s="95" t="s">
        <v>290</v>
      </c>
      <c r="F39" s="95" t="s">
        <v>291</v>
      </c>
      <c r="G39" s="86">
        <v>3</v>
      </c>
      <c r="H39" s="129" t="s">
        <v>290</v>
      </c>
      <c r="I39" s="129" t="s">
        <v>409</v>
      </c>
      <c r="J39" s="160">
        <v>3</v>
      </c>
      <c r="K39" s="162" t="s">
        <v>290</v>
      </c>
      <c r="L39" s="162" t="s">
        <v>409</v>
      </c>
      <c r="M39" s="190">
        <v>3</v>
      </c>
      <c r="N39" s="192" t="s">
        <v>290</v>
      </c>
      <c r="O39" s="192" t="s">
        <v>409</v>
      </c>
    </row>
    <row r="40" spans="1:21" ht="75.75" customHeight="1" x14ac:dyDescent="0.35">
      <c r="A40" s="335"/>
      <c r="B40" s="307"/>
      <c r="C40" s="146" t="s">
        <v>65</v>
      </c>
      <c r="D40" s="138">
        <v>3</v>
      </c>
      <c r="E40" s="95" t="s">
        <v>292</v>
      </c>
      <c r="F40" s="95" t="s">
        <v>293</v>
      </c>
      <c r="G40" s="86">
        <v>3</v>
      </c>
      <c r="H40" s="129" t="s">
        <v>292</v>
      </c>
      <c r="I40" s="129" t="s">
        <v>408</v>
      </c>
      <c r="J40" s="160">
        <v>3</v>
      </c>
      <c r="K40" s="162" t="s">
        <v>292</v>
      </c>
      <c r="L40" s="162" t="s">
        <v>408</v>
      </c>
      <c r="M40" s="190">
        <v>3</v>
      </c>
      <c r="N40" s="192" t="s">
        <v>578</v>
      </c>
      <c r="O40" s="192" t="s">
        <v>408</v>
      </c>
    </row>
    <row r="41" spans="1:21" ht="20.25" customHeight="1" x14ac:dyDescent="0.35">
      <c r="A41" s="335"/>
      <c r="B41" s="297"/>
      <c r="C41" s="88" t="s">
        <v>66</v>
      </c>
      <c r="D41" s="89"/>
      <c r="E41" s="89"/>
      <c r="F41" s="89"/>
      <c r="G41" s="89"/>
      <c r="H41" s="89"/>
      <c r="I41" s="89"/>
      <c r="J41" s="89"/>
      <c r="K41" s="90"/>
      <c r="L41" s="91"/>
      <c r="M41" s="57"/>
      <c r="N41" s="58"/>
      <c r="O41" s="59"/>
    </row>
    <row r="42" spans="1:21" ht="77.25" customHeight="1" x14ac:dyDescent="0.35">
      <c r="A42" s="335"/>
      <c r="B42" s="306"/>
      <c r="C42" s="148" t="s">
        <v>67</v>
      </c>
      <c r="D42" s="139">
        <v>3</v>
      </c>
      <c r="E42" s="94" t="s">
        <v>455</v>
      </c>
      <c r="F42" s="95" t="s">
        <v>403</v>
      </c>
      <c r="G42" s="93">
        <v>3</v>
      </c>
      <c r="H42" s="131" t="s">
        <v>455</v>
      </c>
      <c r="I42" s="129" t="s">
        <v>294</v>
      </c>
      <c r="J42" s="167">
        <v>3</v>
      </c>
      <c r="K42" s="164" t="s">
        <v>455</v>
      </c>
      <c r="L42" s="162" t="s">
        <v>294</v>
      </c>
      <c r="M42" s="198">
        <v>3</v>
      </c>
      <c r="N42" s="194" t="s">
        <v>579</v>
      </c>
      <c r="O42" s="192" t="s">
        <v>294</v>
      </c>
      <c r="R42" s="49">
        <f>COUNTIF(D42:D45,"1")</f>
        <v>0</v>
      </c>
      <c r="S42" s="49">
        <f>COUNTIF(G42:G45,"1")</f>
        <v>0</v>
      </c>
      <c r="T42" s="49">
        <f>COUNTIF(J42:J45,"1")</f>
        <v>0</v>
      </c>
      <c r="U42" s="49">
        <f>COUNTIF(M42:M45,"1")</f>
        <v>0</v>
      </c>
    </row>
    <row r="43" spans="1:21" ht="69" customHeight="1" x14ac:dyDescent="0.35">
      <c r="A43" s="335"/>
      <c r="B43" s="306"/>
      <c r="C43" s="146" t="s">
        <v>68</v>
      </c>
      <c r="D43" s="139">
        <v>3</v>
      </c>
      <c r="E43" s="95" t="s">
        <v>295</v>
      </c>
      <c r="F43" s="95" t="s">
        <v>296</v>
      </c>
      <c r="G43" s="93">
        <v>3</v>
      </c>
      <c r="H43" s="129" t="s">
        <v>295</v>
      </c>
      <c r="I43" s="129" t="s">
        <v>296</v>
      </c>
      <c r="J43" s="167">
        <v>3</v>
      </c>
      <c r="K43" s="162" t="s">
        <v>295</v>
      </c>
      <c r="L43" s="162" t="s">
        <v>296</v>
      </c>
      <c r="M43" s="198">
        <v>3</v>
      </c>
      <c r="N43" s="192" t="s">
        <v>295</v>
      </c>
      <c r="O43" s="192" t="s">
        <v>580</v>
      </c>
      <c r="R43" s="49">
        <f>COUNTIF(D42:D45,"2")</f>
        <v>1</v>
      </c>
      <c r="S43" s="49">
        <f>COUNTIF(G42:G45,"2")</f>
        <v>1</v>
      </c>
      <c r="T43" s="49">
        <f>COUNTIF(J42:J45,"2")</f>
        <v>0</v>
      </c>
      <c r="U43" s="49">
        <f>COUNTIF(M42:M45,"2")</f>
        <v>0</v>
      </c>
    </row>
    <row r="44" spans="1:21" ht="94.5" customHeight="1" x14ac:dyDescent="0.35">
      <c r="A44" s="335"/>
      <c r="B44" s="306"/>
      <c r="C44" s="146" t="s">
        <v>69</v>
      </c>
      <c r="D44" s="139">
        <v>3</v>
      </c>
      <c r="E44" s="95" t="s">
        <v>297</v>
      </c>
      <c r="F44" s="95" t="s">
        <v>404</v>
      </c>
      <c r="G44" s="93">
        <v>3</v>
      </c>
      <c r="H44" s="129" t="s">
        <v>297</v>
      </c>
      <c r="I44" s="129" t="s">
        <v>407</v>
      </c>
      <c r="J44" s="167">
        <v>3</v>
      </c>
      <c r="K44" s="162" t="s">
        <v>297</v>
      </c>
      <c r="L44" s="162" t="s">
        <v>407</v>
      </c>
      <c r="M44" s="198">
        <v>3</v>
      </c>
      <c r="N44" s="192" t="s">
        <v>297</v>
      </c>
      <c r="O44" s="192" t="s">
        <v>407</v>
      </c>
      <c r="R44" s="49">
        <f>COUNTIF(D42:D45,"3")</f>
        <v>3</v>
      </c>
      <c r="S44" s="49">
        <f>COUNTIF(G42:G45,"3")</f>
        <v>3</v>
      </c>
      <c r="T44" s="49">
        <f>COUNTIF(J42:J45,"3")</f>
        <v>4</v>
      </c>
      <c r="U44" s="49">
        <f>COUNTIF(M42:M45,"3")</f>
        <v>4</v>
      </c>
    </row>
    <row r="45" spans="1:21" ht="142.5" customHeight="1" x14ac:dyDescent="0.35">
      <c r="A45" s="335"/>
      <c r="B45" s="307"/>
      <c r="C45" s="146" t="s">
        <v>70</v>
      </c>
      <c r="D45" s="139">
        <v>2</v>
      </c>
      <c r="E45" s="95" t="s">
        <v>406</v>
      </c>
      <c r="F45" s="95" t="s">
        <v>405</v>
      </c>
      <c r="G45" s="93">
        <v>2</v>
      </c>
      <c r="H45" s="129" t="s">
        <v>406</v>
      </c>
      <c r="I45" s="129" t="s">
        <v>410</v>
      </c>
      <c r="J45" s="167">
        <v>3</v>
      </c>
      <c r="K45" s="162" t="s">
        <v>482</v>
      </c>
      <c r="L45" s="162" t="s">
        <v>483</v>
      </c>
      <c r="M45" s="198">
        <v>3</v>
      </c>
      <c r="N45" s="192" t="s">
        <v>581</v>
      </c>
      <c r="O45" s="192" t="s">
        <v>483</v>
      </c>
      <c r="R45" s="49">
        <f>COUNTIF(D42:D45,"4")</f>
        <v>0</v>
      </c>
      <c r="S45" s="49">
        <f>COUNTIF(G42:G45,"4")</f>
        <v>0</v>
      </c>
      <c r="T45" s="49">
        <f>COUNTIF(J42:J45,"4")</f>
        <v>0</v>
      </c>
      <c r="U45" s="49">
        <f>COUNTIF(M42:M45,"4")</f>
        <v>0</v>
      </c>
    </row>
    <row r="46" spans="1:21" ht="24" customHeight="1" x14ac:dyDescent="0.35">
      <c r="B46" s="330" t="s">
        <v>26</v>
      </c>
      <c r="C46" s="331"/>
      <c r="D46" s="291"/>
      <c r="E46" s="292"/>
      <c r="F46" s="293"/>
      <c r="G46" s="291"/>
      <c r="H46" s="292"/>
      <c r="I46" s="293"/>
      <c r="J46" s="291"/>
      <c r="K46" s="292"/>
      <c r="L46" s="293"/>
      <c r="M46" s="288"/>
      <c r="N46" s="289"/>
      <c r="O46" s="290"/>
    </row>
    <row r="47" spans="1:21" ht="26.25" customHeight="1" x14ac:dyDescent="0.35">
      <c r="B47" s="332"/>
      <c r="C47" s="333"/>
      <c r="D47" s="96" t="s">
        <v>34</v>
      </c>
      <c r="E47" s="97" t="s">
        <v>120</v>
      </c>
      <c r="F47" s="97" t="s">
        <v>122</v>
      </c>
      <c r="G47" s="96" t="s">
        <v>34</v>
      </c>
      <c r="H47" s="97" t="s">
        <v>120</v>
      </c>
      <c r="I47" s="97" t="s">
        <v>122</v>
      </c>
      <c r="J47" s="96" t="s">
        <v>34</v>
      </c>
      <c r="K47" s="97" t="s">
        <v>120</v>
      </c>
      <c r="L47" s="98" t="s">
        <v>122</v>
      </c>
      <c r="M47" s="62"/>
      <c r="N47" s="63"/>
      <c r="O47" s="64"/>
    </row>
    <row r="48" spans="1:21" x14ac:dyDescent="0.35">
      <c r="A48" s="335"/>
      <c r="B48" s="99"/>
      <c r="C48" s="318" t="s">
        <v>73</v>
      </c>
      <c r="D48" s="312"/>
      <c r="E48" s="312"/>
      <c r="F48" s="312"/>
      <c r="G48" s="312"/>
      <c r="H48" s="312"/>
      <c r="I48" s="312"/>
      <c r="J48" s="312"/>
      <c r="K48" s="312"/>
      <c r="L48" s="100"/>
      <c r="M48" s="66"/>
      <c r="N48" s="66"/>
      <c r="O48" s="65"/>
    </row>
    <row r="49" spans="1:21" ht="107.25" customHeight="1" x14ac:dyDescent="0.35">
      <c r="A49" s="335"/>
      <c r="B49" s="101"/>
      <c r="C49" s="148" t="s">
        <v>74</v>
      </c>
      <c r="D49" s="185">
        <v>3</v>
      </c>
      <c r="E49" s="117" t="s">
        <v>411</v>
      </c>
      <c r="F49" s="117" t="s">
        <v>311</v>
      </c>
      <c r="G49" s="186">
        <v>3</v>
      </c>
      <c r="H49" s="120" t="s">
        <v>411</v>
      </c>
      <c r="I49" s="120" t="s">
        <v>337</v>
      </c>
      <c r="J49" s="187">
        <v>3</v>
      </c>
      <c r="K49" s="188" t="s">
        <v>484</v>
      </c>
      <c r="L49" s="189" t="s">
        <v>485</v>
      </c>
      <c r="M49" s="199">
        <v>3</v>
      </c>
      <c r="N49" s="200" t="s">
        <v>484</v>
      </c>
      <c r="O49" s="201" t="s">
        <v>520</v>
      </c>
      <c r="R49" s="49">
        <f>COUNTIF(D49:D53,"1")</f>
        <v>0</v>
      </c>
      <c r="S49" s="49">
        <f>COUNTIF(G49:G53,"1")</f>
        <v>0</v>
      </c>
      <c r="T49" s="49">
        <f>COUNTIF(J49:J53,"1")</f>
        <v>0</v>
      </c>
      <c r="U49" s="49">
        <f>COUNTIF(M49:M53,"1")</f>
        <v>0</v>
      </c>
    </row>
    <row r="50" spans="1:21" ht="134.25" customHeight="1" x14ac:dyDescent="0.35">
      <c r="A50" s="335"/>
      <c r="B50" s="101"/>
      <c r="C50" s="146" t="s">
        <v>75</v>
      </c>
      <c r="D50" s="185">
        <v>2</v>
      </c>
      <c r="E50" s="118" t="s">
        <v>412</v>
      </c>
      <c r="F50" s="117" t="s">
        <v>310</v>
      </c>
      <c r="G50" s="186">
        <v>2</v>
      </c>
      <c r="H50" s="121" t="s">
        <v>412</v>
      </c>
      <c r="I50" s="120" t="s">
        <v>310</v>
      </c>
      <c r="J50" s="187">
        <v>3</v>
      </c>
      <c r="K50" s="189" t="s">
        <v>412</v>
      </c>
      <c r="L50" s="189" t="s">
        <v>486</v>
      </c>
      <c r="M50" s="199">
        <v>3</v>
      </c>
      <c r="N50" s="201" t="s">
        <v>521</v>
      </c>
      <c r="O50" s="201" t="s">
        <v>486</v>
      </c>
      <c r="R50" s="49">
        <f>COUNTIF(D49:D53,"2")</f>
        <v>1</v>
      </c>
      <c r="S50" s="49">
        <f>COUNTIF(G49:G53,"2")</f>
        <v>1</v>
      </c>
      <c r="T50" s="49">
        <f>COUNTIF(J49:J53,"2")</f>
        <v>0</v>
      </c>
      <c r="U50" s="49">
        <f>COUNTIF(M49:M53,"2")</f>
        <v>0</v>
      </c>
    </row>
    <row r="51" spans="1:21" ht="118.5" customHeight="1" x14ac:dyDescent="0.35">
      <c r="A51" s="335"/>
      <c r="B51" s="101"/>
      <c r="C51" s="146" t="s">
        <v>76</v>
      </c>
      <c r="D51" s="185">
        <v>3</v>
      </c>
      <c r="E51" s="118" t="s">
        <v>322</v>
      </c>
      <c r="F51" s="117" t="s">
        <v>323</v>
      </c>
      <c r="G51" s="186">
        <v>3</v>
      </c>
      <c r="H51" s="121" t="s">
        <v>338</v>
      </c>
      <c r="I51" s="120" t="s">
        <v>323</v>
      </c>
      <c r="J51" s="187">
        <v>3</v>
      </c>
      <c r="K51" s="189" t="s">
        <v>338</v>
      </c>
      <c r="L51" s="189" t="s">
        <v>323</v>
      </c>
      <c r="M51" s="199">
        <v>3</v>
      </c>
      <c r="N51" s="201" t="s">
        <v>338</v>
      </c>
      <c r="O51" s="201" t="s">
        <v>323</v>
      </c>
      <c r="R51" s="49">
        <f>COUNTIF(D49:D53,"3")</f>
        <v>4</v>
      </c>
      <c r="S51" s="49">
        <f>COUNTIF(G49:G53,"3")</f>
        <v>4</v>
      </c>
      <c r="T51" s="49">
        <f>COUNTIF(J49:J53,"3")</f>
        <v>5</v>
      </c>
      <c r="U51" s="49">
        <f>COUNTIF(M49:M53,"3")</f>
        <v>5</v>
      </c>
    </row>
    <row r="52" spans="1:21" ht="129" customHeight="1" x14ac:dyDescent="0.35">
      <c r="A52" s="335"/>
      <c r="B52" s="101"/>
      <c r="C52" s="146" t="s">
        <v>77</v>
      </c>
      <c r="D52" s="185">
        <v>3</v>
      </c>
      <c r="E52" s="118" t="s">
        <v>415</v>
      </c>
      <c r="F52" s="117" t="s">
        <v>312</v>
      </c>
      <c r="G52" s="186">
        <v>3</v>
      </c>
      <c r="H52" s="121" t="s">
        <v>413</v>
      </c>
      <c r="I52" s="120" t="s">
        <v>414</v>
      </c>
      <c r="J52" s="187">
        <v>3</v>
      </c>
      <c r="K52" s="189" t="s">
        <v>512</v>
      </c>
      <c r="L52" s="189" t="s">
        <v>487</v>
      </c>
      <c r="M52" s="199">
        <v>3</v>
      </c>
      <c r="N52" s="201" t="s">
        <v>513</v>
      </c>
      <c r="O52" s="201" t="s">
        <v>487</v>
      </c>
      <c r="R52" s="49">
        <f>COUNTIF(D49:D53,"4")</f>
        <v>0</v>
      </c>
      <c r="S52" s="49">
        <f>COUNTIF(G49:G53,"4")</f>
        <v>0</v>
      </c>
      <c r="T52" s="49">
        <f>COUNTIF(J49:J53,"4")</f>
        <v>0</v>
      </c>
      <c r="U52" s="49">
        <f>COUNTIF(M49:M53,"4")</f>
        <v>0</v>
      </c>
    </row>
    <row r="53" spans="1:21" ht="164.25" customHeight="1" x14ac:dyDescent="0.35">
      <c r="A53" s="335"/>
      <c r="B53" s="103"/>
      <c r="C53" s="146" t="s">
        <v>78</v>
      </c>
      <c r="D53" s="185">
        <v>3</v>
      </c>
      <c r="E53" s="118" t="s">
        <v>416</v>
      </c>
      <c r="F53" s="117" t="s">
        <v>313</v>
      </c>
      <c r="G53" s="186">
        <v>3</v>
      </c>
      <c r="H53" s="121" t="s">
        <v>364</v>
      </c>
      <c r="I53" s="120" t="s">
        <v>339</v>
      </c>
      <c r="J53" s="187">
        <v>3</v>
      </c>
      <c r="K53" s="189" t="s">
        <v>364</v>
      </c>
      <c r="L53" s="189" t="s">
        <v>488</v>
      </c>
      <c r="M53" s="199">
        <v>3</v>
      </c>
      <c r="N53" s="202" t="s">
        <v>582</v>
      </c>
      <c r="O53" s="201" t="s">
        <v>514</v>
      </c>
    </row>
    <row r="54" spans="1:21" x14ac:dyDescent="0.35">
      <c r="A54" s="335"/>
      <c r="B54" s="99"/>
      <c r="C54" s="318" t="s">
        <v>79</v>
      </c>
      <c r="D54" s="312"/>
      <c r="E54" s="312"/>
      <c r="F54" s="312"/>
      <c r="G54" s="312"/>
      <c r="H54" s="312"/>
      <c r="I54" s="312"/>
      <c r="J54" s="312"/>
      <c r="K54" s="313"/>
      <c r="L54" s="105"/>
      <c r="M54" s="176"/>
      <c r="N54" s="66"/>
      <c r="O54" s="66"/>
    </row>
    <row r="55" spans="1:21" ht="156" customHeight="1" x14ac:dyDescent="0.35">
      <c r="A55" s="335"/>
      <c r="B55" s="106"/>
      <c r="C55" s="145" t="s">
        <v>80</v>
      </c>
      <c r="D55" s="140">
        <v>3</v>
      </c>
      <c r="E55" s="117" t="s">
        <v>417</v>
      </c>
      <c r="F55" s="117" t="s">
        <v>418</v>
      </c>
      <c r="G55" s="141">
        <v>3</v>
      </c>
      <c r="H55" s="120" t="s">
        <v>417</v>
      </c>
      <c r="I55" s="120" t="s">
        <v>423</v>
      </c>
      <c r="J55" s="158">
        <v>3</v>
      </c>
      <c r="K55" s="159" t="s">
        <v>417</v>
      </c>
      <c r="L55" s="159" t="s">
        <v>489</v>
      </c>
      <c r="M55" s="199">
        <v>3</v>
      </c>
      <c r="N55" s="202" t="s">
        <v>417</v>
      </c>
      <c r="O55" s="201" t="s">
        <v>523</v>
      </c>
      <c r="R55" s="49">
        <f>COUNTIF(D55:D58,"1")</f>
        <v>0</v>
      </c>
      <c r="S55" s="49">
        <f>COUNTIF(G55:G58,"1")</f>
        <v>0</v>
      </c>
      <c r="T55" s="49">
        <f>COUNTIF(J55:J58,"1")</f>
        <v>0</v>
      </c>
      <c r="U55" s="49">
        <f>COUNTIF(M55:M58,"1")</f>
        <v>0</v>
      </c>
    </row>
    <row r="56" spans="1:21" ht="152.25" customHeight="1" x14ac:dyDescent="0.35">
      <c r="A56" s="335"/>
      <c r="B56" s="101"/>
      <c r="C56" s="146" t="s">
        <v>81</v>
      </c>
      <c r="D56" s="140">
        <v>2</v>
      </c>
      <c r="E56" s="118" t="s">
        <v>306</v>
      </c>
      <c r="F56" s="117" t="s">
        <v>419</v>
      </c>
      <c r="G56" s="141">
        <v>2</v>
      </c>
      <c r="H56" s="121" t="s">
        <v>340</v>
      </c>
      <c r="I56" s="120" t="s">
        <v>341</v>
      </c>
      <c r="J56" s="158">
        <v>2</v>
      </c>
      <c r="K56" s="159" t="s">
        <v>340</v>
      </c>
      <c r="L56" s="159" t="s">
        <v>491</v>
      </c>
      <c r="M56" s="199">
        <v>3</v>
      </c>
      <c r="N56" s="202" t="s">
        <v>522</v>
      </c>
      <c r="O56" s="202" t="s">
        <v>515</v>
      </c>
      <c r="R56" s="49">
        <f>COUNTIF(D55:D58,"2")</f>
        <v>2</v>
      </c>
      <c r="S56" s="49">
        <f>COUNTIF(G55:G58,"2")</f>
        <v>2</v>
      </c>
      <c r="T56" s="49">
        <f>COUNTIF(J55:J58,"2")</f>
        <v>2</v>
      </c>
      <c r="U56" s="49">
        <f>COUNTIF(M55:M58,"2")</f>
        <v>1</v>
      </c>
    </row>
    <row r="57" spans="1:21" ht="78.75" customHeight="1" x14ac:dyDescent="0.35">
      <c r="A57" s="335"/>
      <c r="B57" s="101"/>
      <c r="C57" s="146" t="s">
        <v>82</v>
      </c>
      <c r="D57" s="140">
        <v>2</v>
      </c>
      <c r="E57" s="118" t="s">
        <v>307</v>
      </c>
      <c r="F57" s="117" t="s">
        <v>420</v>
      </c>
      <c r="G57" s="141">
        <v>2</v>
      </c>
      <c r="H57" s="121" t="s">
        <v>307</v>
      </c>
      <c r="I57" s="120" t="s">
        <v>420</v>
      </c>
      <c r="J57" s="158">
        <v>2</v>
      </c>
      <c r="K57" s="159" t="s">
        <v>307</v>
      </c>
      <c r="L57" s="159" t="s">
        <v>420</v>
      </c>
      <c r="M57" s="199">
        <v>2</v>
      </c>
      <c r="N57" s="201" t="s">
        <v>516</v>
      </c>
      <c r="O57" s="201" t="s">
        <v>517</v>
      </c>
      <c r="R57" s="49">
        <f>COUNTIF(D55:D58,"3")</f>
        <v>2</v>
      </c>
      <c r="S57" s="49">
        <f>COUNTIF(G55:G58,"3")</f>
        <v>2</v>
      </c>
      <c r="T57" s="49">
        <f>COUNTIF(J55:J58,"3")</f>
        <v>2</v>
      </c>
      <c r="U57" s="49">
        <f>COUNTIF(M55:M58,"3")</f>
        <v>3</v>
      </c>
    </row>
    <row r="58" spans="1:21" ht="173.25" customHeight="1" x14ac:dyDescent="0.35">
      <c r="A58" s="335"/>
      <c r="B58" s="103"/>
      <c r="C58" s="146" t="s">
        <v>83</v>
      </c>
      <c r="D58" s="140">
        <v>3</v>
      </c>
      <c r="E58" s="118" t="s">
        <v>422</v>
      </c>
      <c r="F58" s="117" t="s">
        <v>421</v>
      </c>
      <c r="G58" s="141">
        <v>3</v>
      </c>
      <c r="H58" s="121" t="s">
        <v>368</v>
      </c>
      <c r="I58" s="120" t="s">
        <v>424</v>
      </c>
      <c r="J58" s="158">
        <v>3</v>
      </c>
      <c r="K58" s="159" t="s">
        <v>422</v>
      </c>
      <c r="L58" s="159" t="s">
        <v>490</v>
      </c>
      <c r="M58" s="199">
        <v>3</v>
      </c>
      <c r="N58" s="201" t="s">
        <v>524</v>
      </c>
      <c r="O58" s="201" t="s">
        <v>490</v>
      </c>
      <c r="R58" s="49">
        <f>COUNTIF(D55:D58,"4")</f>
        <v>0</v>
      </c>
      <c r="S58" s="49">
        <f>COUNTIF(G55:G58,"4")</f>
        <v>0</v>
      </c>
      <c r="T58" s="49">
        <f>COUNTIF(J55:J58,"4")</f>
        <v>0</v>
      </c>
      <c r="U58" s="49">
        <f>COUNTIF(M55:M58,"4")</f>
        <v>0</v>
      </c>
    </row>
    <row r="59" spans="1:21" ht="2.25" customHeight="1" x14ac:dyDescent="0.35">
      <c r="B59" s="308"/>
      <c r="C59" s="309"/>
      <c r="D59" s="309"/>
      <c r="E59" s="309"/>
      <c r="F59" s="309"/>
      <c r="G59" s="309"/>
      <c r="H59" s="309"/>
      <c r="I59" s="309"/>
      <c r="J59" s="309"/>
      <c r="K59" s="310"/>
      <c r="L59" s="87"/>
      <c r="M59" s="203"/>
      <c r="N59" s="204"/>
      <c r="O59" s="204"/>
    </row>
    <row r="60" spans="1:21" x14ac:dyDescent="0.35">
      <c r="A60" s="335"/>
      <c r="B60" s="99"/>
      <c r="C60" s="320" t="s">
        <v>164</v>
      </c>
      <c r="D60" s="312"/>
      <c r="E60" s="312"/>
      <c r="F60" s="312"/>
      <c r="G60" s="312"/>
      <c r="H60" s="312"/>
      <c r="I60" s="312"/>
      <c r="J60" s="312"/>
      <c r="K60" s="313"/>
      <c r="L60" s="107"/>
      <c r="M60" s="178"/>
      <c r="N60" s="68"/>
      <c r="O60" s="68"/>
    </row>
    <row r="61" spans="1:21" ht="194.25" customHeight="1" x14ac:dyDescent="0.35">
      <c r="A61" s="335"/>
      <c r="B61" s="101"/>
      <c r="C61" s="148" t="s">
        <v>84</v>
      </c>
      <c r="D61" s="140">
        <v>2</v>
      </c>
      <c r="E61" s="117" t="s">
        <v>369</v>
      </c>
      <c r="F61" s="117" t="s">
        <v>425</v>
      </c>
      <c r="G61" s="141">
        <v>2</v>
      </c>
      <c r="H61" s="120" t="s">
        <v>369</v>
      </c>
      <c r="I61" s="120" t="s">
        <v>427</v>
      </c>
      <c r="J61" s="158">
        <v>3</v>
      </c>
      <c r="K61" s="159" t="s">
        <v>369</v>
      </c>
      <c r="L61" s="159" t="s">
        <v>492</v>
      </c>
      <c r="M61" s="199">
        <v>3</v>
      </c>
      <c r="N61" s="201" t="s">
        <v>583</v>
      </c>
      <c r="O61" s="201" t="s">
        <v>518</v>
      </c>
      <c r="R61" s="49">
        <f>COUNTIF(D61:D64,"1")</f>
        <v>0</v>
      </c>
      <c r="S61" s="49">
        <f>COUNTIF(G61:G64,"1")</f>
        <v>0</v>
      </c>
      <c r="T61" s="49">
        <f>COUNTIF(J61:J64,"1")</f>
        <v>0</v>
      </c>
      <c r="U61" s="49">
        <f>COUNTIF(M61:M64,"1")</f>
        <v>0</v>
      </c>
    </row>
    <row r="62" spans="1:21" ht="121.5" customHeight="1" x14ac:dyDescent="0.35">
      <c r="A62" s="335"/>
      <c r="B62" s="101"/>
      <c r="C62" s="146" t="s">
        <v>85</v>
      </c>
      <c r="D62" s="140">
        <v>3</v>
      </c>
      <c r="E62" s="118" t="s">
        <v>301</v>
      </c>
      <c r="F62" s="117" t="s">
        <v>302</v>
      </c>
      <c r="G62" s="141">
        <v>3</v>
      </c>
      <c r="H62" s="121" t="s">
        <v>301</v>
      </c>
      <c r="I62" s="120" t="s">
        <v>428</v>
      </c>
      <c r="J62" s="158">
        <v>3</v>
      </c>
      <c r="K62" s="159" t="s">
        <v>301</v>
      </c>
      <c r="L62" s="159" t="s">
        <v>493</v>
      </c>
      <c r="M62" s="199">
        <v>3</v>
      </c>
      <c r="N62" s="201" t="s">
        <v>301</v>
      </c>
      <c r="O62" s="201" t="s">
        <v>493</v>
      </c>
      <c r="R62" s="49">
        <f>COUNTIF(D61:D64,"2")</f>
        <v>2</v>
      </c>
      <c r="S62" s="49">
        <f>COUNTIF(G61:G64,"2")</f>
        <v>2</v>
      </c>
      <c r="T62" s="49">
        <f>COUNTIF(J61:J64,"2")</f>
        <v>1</v>
      </c>
      <c r="U62" s="49">
        <f>COUNTIF(M61:M64,"2")</f>
        <v>1</v>
      </c>
    </row>
    <row r="63" spans="1:21" ht="78.75" customHeight="1" x14ac:dyDescent="0.35">
      <c r="A63" s="335"/>
      <c r="B63" s="101"/>
      <c r="C63" s="146" t="s">
        <v>86</v>
      </c>
      <c r="D63" s="140">
        <v>2</v>
      </c>
      <c r="E63" s="118" t="s">
        <v>370</v>
      </c>
      <c r="F63" s="117" t="s">
        <v>315</v>
      </c>
      <c r="G63" s="141">
        <v>2</v>
      </c>
      <c r="H63" s="121" t="s">
        <v>370</v>
      </c>
      <c r="I63" s="120" t="s">
        <v>342</v>
      </c>
      <c r="J63" s="158">
        <v>2</v>
      </c>
      <c r="K63" s="159" t="s">
        <v>494</v>
      </c>
      <c r="L63" s="159" t="s">
        <v>495</v>
      </c>
      <c r="M63" s="199">
        <v>2</v>
      </c>
      <c r="N63" s="202" t="s">
        <v>494</v>
      </c>
      <c r="O63" s="202" t="s">
        <v>495</v>
      </c>
      <c r="R63" s="49">
        <f>COUNTIF(D61:D64,"3")</f>
        <v>2</v>
      </c>
      <c r="S63" s="49">
        <f>COUNTIF(G61:G64,"3")</f>
        <v>2</v>
      </c>
      <c r="T63" s="49">
        <f>COUNTIF(J61:J64,"3")</f>
        <v>3</v>
      </c>
      <c r="U63" s="49">
        <f>COUNTIF(M61:M64,"3")</f>
        <v>3</v>
      </c>
    </row>
    <row r="64" spans="1:21" ht="112.5" customHeight="1" x14ac:dyDescent="0.35">
      <c r="A64" s="335"/>
      <c r="B64" s="103"/>
      <c r="C64" s="146" t="s">
        <v>87</v>
      </c>
      <c r="D64" s="140">
        <v>3</v>
      </c>
      <c r="E64" s="118" t="s">
        <v>426</v>
      </c>
      <c r="F64" s="117" t="s">
        <v>316</v>
      </c>
      <c r="G64" s="141">
        <v>3</v>
      </c>
      <c r="H64" s="121" t="s">
        <v>371</v>
      </c>
      <c r="I64" s="120" t="s">
        <v>429</v>
      </c>
      <c r="J64" s="158">
        <v>3</v>
      </c>
      <c r="K64" s="159" t="s">
        <v>519</v>
      </c>
      <c r="L64" s="159" t="s">
        <v>429</v>
      </c>
      <c r="M64" s="199">
        <v>3</v>
      </c>
      <c r="N64" s="201" t="s">
        <v>526</v>
      </c>
      <c r="O64" s="201" t="s">
        <v>525</v>
      </c>
      <c r="R64" s="49">
        <f>COUNTIF(D61:D64,"4")</f>
        <v>0</v>
      </c>
      <c r="S64" s="49">
        <f>COUNTIF(G61:G64,"4")</f>
        <v>0</v>
      </c>
      <c r="T64" s="49">
        <f>COUNTIF(J61:J64,"4")</f>
        <v>0</v>
      </c>
      <c r="U64" s="49">
        <f>COUNTIF(M61:M64,"4")</f>
        <v>0</v>
      </c>
    </row>
    <row r="65" spans="1:21" ht="8.25" customHeight="1" x14ac:dyDescent="0.35">
      <c r="B65" s="308"/>
      <c r="C65" s="309"/>
      <c r="D65" s="309"/>
      <c r="E65" s="309"/>
      <c r="F65" s="309"/>
      <c r="G65" s="309"/>
      <c r="H65" s="309"/>
      <c r="I65" s="309"/>
      <c r="J65" s="309"/>
      <c r="K65" s="310"/>
      <c r="L65" s="87"/>
      <c r="M65" s="177"/>
      <c r="N65" s="56"/>
      <c r="O65" s="56"/>
    </row>
    <row r="66" spans="1:21" x14ac:dyDescent="0.35">
      <c r="A66" s="335"/>
      <c r="B66" s="99"/>
      <c r="C66" s="318" t="s">
        <v>88</v>
      </c>
      <c r="D66" s="312"/>
      <c r="E66" s="312"/>
      <c r="F66" s="312"/>
      <c r="G66" s="312"/>
      <c r="H66" s="312"/>
      <c r="I66" s="312"/>
      <c r="J66" s="312"/>
      <c r="K66" s="313"/>
      <c r="L66" s="105"/>
      <c r="M66" s="176"/>
      <c r="N66" s="66"/>
      <c r="O66" s="66"/>
    </row>
    <row r="67" spans="1:21" ht="76.5" customHeight="1" x14ac:dyDescent="0.35">
      <c r="A67" s="335"/>
      <c r="B67" s="101"/>
      <c r="C67" s="148" t="s">
        <v>89</v>
      </c>
      <c r="D67" s="140">
        <v>2</v>
      </c>
      <c r="E67" s="117" t="s">
        <v>314</v>
      </c>
      <c r="F67" s="117" t="s">
        <v>317</v>
      </c>
      <c r="G67" s="141">
        <v>3</v>
      </c>
      <c r="H67" s="120" t="s">
        <v>343</v>
      </c>
      <c r="I67" s="120" t="s">
        <v>344</v>
      </c>
      <c r="J67" s="158">
        <v>3</v>
      </c>
      <c r="K67" s="159" t="s">
        <v>343</v>
      </c>
      <c r="L67" s="159" t="s">
        <v>344</v>
      </c>
      <c r="M67" s="199">
        <v>3</v>
      </c>
      <c r="N67" s="205" t="s">
        <v>343</v>
      </c>
      <c r="O67" s="205" t="s">
        <v>344</v>
      </c>
      <c r="R67" s="49">
        <f>COUNTIF(D67:D72,"1")</f>
        <v>0</v>
      </c>
      <c r="S67" s="49">
        <f>COUNTIF(G67:G72,"1")</f>
        <v>0</v>
      </c>
      <c r="T67" s="49">
        <f>COUNTIF(J67:J72,"1")</f>
        <v>0</v>
      </c>
      <c r="U67" s="49">
        <f>COUNTIF(M67:M72,"1")</f>
        <v>0</v>
      </c>
    </row>
    <row r="68" spans="1:21" ht="87" customHeight="1" x14ac:dyDescent="0.35">
      <c r="A68" s="335"/>
      <c r="B68" s="101"/>
      <c r="C68" s="146" t="s">
        <v>90</v>
      </c>
      <c r="D68" s="140">
        <v>2</v>
      </c>
      <c r="E68" s="118" t="s">
        <v>305</v>
      </c>
      <c r="F68" s="117" t="s">
        <v>318</v>
      </c>
      <c r="G68" s="141">
        <v>2</v>
      </c>
      <c r="H68" s="121" t="s">
        <v>432</v>
      </c>
      <c r="I68" s="120" t="s">
        <v>318</v>
      </c>
      <c r="J68" s="158">
        <v>3</v>
      </c>
      <c r="K68" s="159" t="s">
        <v>432</v>
      </c>
      <c r="L68" s="159" t="s">
        <v>496</v>
      </c>
      <c r="M68" s="199">
        <v>3</v>
      </c>
      <c r="N68" s="205" t="s">
        <v>432</v>
      </c>
      <c r="O68" s="205" t="s">
        <v>527</v>
      </c>
      <c r="R68" s="49">
        <f>COUNTIF(D67:D72,"2")</f>
        <v>3</v>
      </c>
      <c r="S68" s="49">
        <f>COUNTIF(G67:G72,"2")</f>
        <v>2</v>
      </c>
      <c r="T68" s="49">
        <f>COUNTIF(J67:J72,"2")</f>
        <v>0</v>
      </c>
      <c r="U68" s="49">
        <f>COUNTIF(M67:M72,"2")</f>
        <v>0</v>
      </c>
    </row>
    <row r="69" spans="1:21" ht="62.25" customHeight="1" x14ac:dyDescent="0.35">
      <c r="A69" s="335"/>
      <c r="B69" s="101"/>
      <c r="C69" s="146" t="s">
        <v>91</v>
      </c>
      <c r="D69" s="140">
        <v>3</v>
      </c>
      <c r="E69" s="118" t="s">
        <v>372</v>
      </c>
      <c r="F69" s="117" t="s">
        <v>319</v>
      </c>
      <c r="G69" s="141">
        <v>3</v>
      </c>
      <c r="H69" s="121" t="s">
        <v>433</v>
      </c>
      <c r="I69" s="120" t="s">
        <v>345</v>
      </c>
      <c r="J69" s="158">
        <v>3</v>
      </c>
      <c r="K69" s="159" t="s">
        <v>433</v>
      </c>
      <c r="L69" s="159" t="s">
        <v>497</v>
      </c>
      <c r="M69" s="199">
        <v>3</v>
      </c>
      <c r="N69" s="205" t="s">
        <v>433</v>
      </c>
      <c r="O69" s="205" t="s">
        <v>497</v>
      </c>
      <c r="R69" s="49">
        <f>COUNTIF(D67:D72,"2")</f>
        <v>3</v>
      </c>
      <c r="S69" s="49">
        <f>COUNTIF(G67:G72,"3")</f>
        <v>4</v>
      </c>
      <c r="T69" s="49">
        <f>COUNTIF(J67:J72,"3")</f>
        <v>6</v>
      </c>
      <c r="U69" s="49">
        <f>COUNTIF(M67:M72,"3")</f>
        <v>6</v>
      </c>
    </row>
    <row r="70" spans="1:21" ht="97.5" customHeight="1" x14ac:dyDescent="0.35">
      <c r="A70" s="335"/>
      <c r="B70" s="101"/>
      <c r="C70" s="146" t="s">
        <v>92</v>
      </c>
      <c r="D70" s="140">
        <v>3</v>
      </c>
      <c r="E70" s="118" t="s">
        <v>303</v>
      </c>
      <c r="F70" s="117" t="s">
        <v>304</v>
      </c>
      <c r="G70" s="141">
        <v>3</v>
      </c>
      <c r="H70" s="121" t="s">
        <v>303</v>
      </c>
      <c r="I70" s="120" t="s">
        <v>304</v>
      </c>
      <c r="J70" s="158">
        <v>3</v>
      </c>
      <c r="K70" s="159" t="s">
        <v>303</v>
      </c>
      <c r="L70" s="159" t="s">
        <v>304</v>
      </c>
      <c r="M70" s="199">
        <v>3</v>
      </c>
      <c r="N70" s="205" t="s">
        <v>303</v>
      </c>
      <c r="O70" s="205" t="s">
        <v>304</v>
      </c>
      <c r="R70" s="49">
        <f>COUNTIF(D67:D72,"4")</f>
        <v>0</v>
      </c>
      <c r="S70" s="49">
        <f>COUNTIF(G67:G72,"4")</f>
        <v>0</v>
      </c>
      <c r="T70" s="49">
        <f>COUNTIF(J67:J72,"4")</f>
        <v>0</v>
      </c>
      <c r="U70" s="49">
        <f>COUNTIF(M67:M72,"4")</f>
        <v>0</v>
      </c>
    </row>
    <row r="71" spans="1:21" ht="99.75" customHeight="1" x14ac:dyDescent="0.35">
      <c r="A71" s="335"/>
      <c r="B71" s="106"/>
      <c r="C71" s="147" t="s">
        <v>93</v>
      </c>
      <c r="D71" s="140">
        <v>3</v>
      </c>
      <c r="E71" s="118" t="s">
        <v>373</v>
      </c>
      <c r="F71" s="117" t="s">
        <v>320</v>
      </c>
      <c r="G71" s="141">
        <v>3</v>
      </c>
      <c r="H71" s="121" t="s">
        <v>434</v>
      </c>
      <c r="I71" s="120" t="s">
        <v>346</v>
      </c>
      <c r="J71" s="158">
        <v>3</v>
      </c>
      <c r="K71" s="159" t="s">
        <v>434</v>
      </c>
      <c r="L71" s="159" t="s">
        <v>346</v>
      </c>
      <c r="M71" s="199">
        <v>3</v>
      </c>
      <c r="N71" s="205" t="s">
        <v>434</v>
      </c>
      <c r="O71" s="205" t="s">
        <v>528</v>
      </c>
    </row>
    <row r="72" spans="1:21" ht="71.25" customHeight="1" x14ac:dyDescent="0.35">
      <c r="A72" s="335"/>
      <c r="B72" s="103"/>
      <c r="C72" s="146" t="s">
        <v>94</v>
      </c>
      <c r="D72" s="140">
        <v>2</v>
      </c>
      <c r="E72" s="118" t="s">
        <v>435</v>
      </c>
      <c r="F72" s="117" t="s">
        <v>321</v>
      </c>
      <c r="G72" s="141">
        <v>2</v>
      </c>
      <c r="H72" s="121" t="s">
        <v>435</v>
      </c>
      <c r="I72" s="120" t="s">
        <v>321</v>
      </c>
      <c r="J72" s="158">
        <v>3</v>
      </c>
      <c r="K72" s="159" t="s">
        <v>498</v>
      </c>
      <c r="L72" s="159" t="s">
        <v>499</v>
      </c>
      <c r="M72" s="199">
        <v>3</v>
      </c>
      <c r="N72" s="205" t="s">
        <v>529</v>
      </c>
      <c r="O72" s="205" t="s">
        <v>499</v>
      </c>
    </row>
    <row r="73" spans="1:21" ht="34.5" customHeight="1" x14ac:dyDescent="0.35">
      <c r="B73" s="326" t="s">
        <v>362</v>
      </c>
      <c r="C73" s="327"/>
      <c r="D73" s="96" t="s">
        <v>34</v>
      </c>
      <c r="E73" s="97" t="s">
        <v>120</v>
      </c>
      <c r="F73" s="97"/>
      <c r="G73" s="96" t="s">
        <v>34</v>
      </c>
      <c r="H73" s="97" t="s">
        <v>120</v>
      </c>
      <c r="I73" s="97" t="s">
        <v>122</v>
      </c>
      <c r="J73" s="206" t="s">
        <v>34</v>
      </c>
      <c r="K73" s="207" t="s">
        <v>120</v>
      </c>
      <c r="L73" s="208" t="s">
        <v>122</v>
      </c>
      <c r="M73" s="209" t="s">
        <v>34</v>
      </c>
      <c r="N73" s="210" t="s">
        <v>120</v>
      </c>
      <c r="O73" s="211" t="s">
        <v>122</v>
      </c>
    </row>
    <row r="74" spans="1:21" x14ac:dyDescent="0.35">
      <c r="A74" s="335"/>
      <c r="B74" s="108"/>
      <c r="C74" s="311" t="s">
        <v>95</v>
      </c>
      <c r="D74" s="312"/>
      <c r="E74" s="312"/>
      <c r="F74" s="312"/>
      <c r="G74" s="312"/>
      <c r="H74" s="312"/>
      <c r="I74" s="312"/>
      <c r="J74" s="312"/>
      <c r="K74" s="312"/>
      <c r="L74" s="109"/>
      <c r="M74" s="179"/>
      <c r="N74" s="70"/>
      <c r="O74" s="69"/>
    </row>
    <row r="75" spans="1:21" ht="60.75" customHeight="1" x14ac:dyDescent="0.35">
      <c r="A75" s="335"/>
      <c r="B75" s="103"/>
      <c r="C75" s="148" t="s">
        <v>96</v>
      </c>
      <c r="D75" s="142">
        <v>3</v>
      </c>
      <c r="E75" s="84" t="s">
        <v>183</v>
      </c>
      <c r="F75" s="84" t="s">
        <v>430</v>
      </c>
      <c r="G75" s="122">
        <v>3</v>
      </c>
      <c r="H75" s="119" t="s">
        <v>183</v>
      </c>
      <c r="I75" s="119" t="s">
        <v>430</v>
      </c>
      <c r="J75" s="169">
        <v>4</v>
      </c>
      <c r="K75" s="170" t="s">
        <v>198</v>
      </c>
      <c r="L75" s="170" t="s">
        <v>197</v>
      </c>
      <c r="M75" s="215">
        <v>4</v>
      </c>
      <c r="N75" s="216" t="s">
        <v>530</v>
      </c>
      <c r="O75" s="217" t="s">
        <v>531</v>
      </c>
      <c r="R75" s="49">
        <f>COUNTIF(D75:D77,"1")</f>
        <v>0</v>
      </c>
      <c r="S75" s="49">
        <f>COUNTIF(G75:G77,"1")</f>
        <v>0</v>
      </c>
      <c r="T75" s="49">
        <f>COUNTIF(J75:J77,"1")</f>
        <v>0</v>
      </c>
      <c r="U75" s="49">
        <f>COUNTIF(M75:M77,"1")</f>
        <v>0</v>
      </c>
    </row>
    <row r="76" spans="1:21" ht="88.5" customHeight="1" x14ac:dyDescent="0.35">
      <c r="A76" s="335"/>
      <c r="B76" s="108"/>
      <c r="C76" s="146" t="s">
        <v>97</v>
      </c>
      <c r="D76" s="142">
        <v>4</v>
      </c>
      <c r="E76" s="84" t="s">
        <v>184</v>
      </c>
      <c r="F76" s="84" t="s">
        <v>382</v>
      </c>
      <c r="G76" s="122">
        <v>4</v>
      </c>
      <c r="H76" s="119" t="s">
        <v>184</v>
      </c>
      <c r="I76" s="119" t="s">
        <v>382</v>
      </c>
      <c r="J76" s="169">
        <v>3</v>
      </c>
      <c r="K76" s="170" t="s">
        <v>193</v>
      </c>
      <c r="L76" s="170" t="s">
        <v>199</v>
      </c>
      <c r="M76" s="215">
        <v>3</v>
      </c>
      <c r="N76" s="216" t="s">
        <v>532</v>
      </c>
      <c r="O76" s="217" t="s">
        <v>533</v>
      </c>
      <c r="R76" s="49">
        <f>COUNTIF(D75:D77,"2")</f>
        <v>0</v>
      </c>
      <c r="S76" s="49">
        <f>COUNTIF(G75:G77,"2")</f>
        <v>0</v>
      </c>
      <c r="T76" s="49">
        <f>COUNTIF(J75:J77,"2")</f>
        <v>0</v>
      </c>
      <c r="U76" s="49">
        <f>COUNTIF(M75:M77,"2")</f>
        <v>1</v>
      </c>
    </row>
    <row r="77" spans="1:21" ht="85.5" customHeight="1" x14ac:dyDescent="0.35">
      <c r="A77" s="335"/>
      <c r="B77" s="108"/>
      <c r="C77" s="146" t="s">
        <v>98</v>
      </c>
      <c r="D77" s="142">
        <v>4</v>
      </c>
      <c r="E77" s="84" t="s">
        <v>436</v>
      </c>
      <c r="F77" s="84" t="s">
        <v>383</v>
      </c>
      <c r="G77" s="122">
        <v>4</v>
      </c>
      <c r="H77" s="119" t="s">
        <v>374</v>
      </c>
      <c r="I77" s="119" t="s">
        <v>431</v>
      </c>
      <c r="J77" s="169">
        <v>3</v>
      </c>
      <c r="K77" s="170" t="s">
        <v>200</v>
      </c>
      <c r="L77" s="170" t="s">
        <v>500</v>
      </c>
      <c r="M77" s="215">
        <v>2</v>
      </c>
      <c r="N77" s="218" t="s">
        <v>534</v>
      </c>
      <c r="O77" s="219" t="s">
        <v>535</v>
      </c>
      <c r="R77" s="49">
        <f>COUNTIF(D75:D77,"3")</f>
        <v>1</v>
      </c>
      <c r="S77" s="49">
        <f>COUNTIF(G75:G77,"3")</f>
        <v>1</v>
      </c>
      <c r="T77" s="49">
        <f>COUNTIF(J75:J77,"3")</f>
        <v>2</v>
      </c>
      <c r="U77" s="49">
        <f>COUNTIF(M75:M77,"3")</f>
        <v>1</v>
      </c>
    </row>
    <row r="78" spans="1:21" x14ac:dyDescent="0.35">
      <c r="A78" s="335"/>
      <c r="B78" s="110"/>
      <c r="C78" s="323" t="s">
        <v>99</v>
      </c>
      <c r="D78" s="324"/>
      <c r="E78" s="324"/>
      <c r="F78" s="324"/>
      <c r="G78" s="324"/>
      <c r="H78" s="324"/>
      <c r="I78" s="324"/>
      <c r="J78" s="324"/>
      <c r="K78" s="325"/>
      <c r="L78" s="105"/>
      <c r="M78" s="184"/>
      <c r="N78" s="175"/>
      <c r="O78" s="66"/>
    </row>
    <row r="79" spans="1:21" ht="81.75" customHeight="1" x14ac:dyDescent="0.35">
      <c r="A79" s="335"/>
      <c r="B79" s="103"/>
      <c r="C79" s="145" t="s">
        <v>100</v>
      </c>
      <c r="D79" s="142">
        <v>3</v>
      </c>
      <c r="E79" s="84" t="s">
        <v>299</v>
      </c>
      <c r="F79" s="111" t="s">
        <v>375</v>
      </c>
      <c r="G79" s="122">
        <v>3</v>
      </c>
      <c r="H79" s="119" t="s">
        <v>299</v>
      </c>
      <c r="I79" s="119" t="s">
        <v>375</v>
      </c>
      <c r="J79" s="169">
        <v>4</v>
      </c>
      <c r="K79" s="170" t="s">
        <v>442</v>
      </c>
      <c r="L79" s="170" t="s">
        <v>501</v>
      </c>
      <c r="M79" s="215">
        <v>3</v>
      </c>
      <c r="N79" s="217" t="s">
        <v>536</v>
      </c>
      <c r="O79" s="217" t="s">
        <v>375</v>
      </c>
      <c r="R79" s="49">
        <f>COUNTIF(D79:D85,"1")</f>
        <v>0</v>
      </c>
      <c r="S79" s="49">
        <f>COUNTIF(G79:G85,"1")</f>
        <v>0</v>
      </c>
      <c r="T79" s="49">
        <f>COUNTIF(J79:J85,"1")</f>
        <v>0</v>
      </c>
      <c r="U79" s="49">
        <f>COUNTIF(M79:M85,"1")</f>
        <v>1</v>
      </c>
    </row>
    <row r="80" spans="1:21" ht="97.5" customHeight="1" x14ac:dyDescent="0.35">
      <c r="A80" s="335"/>
      <c r="B80" s="112"/>
      <c r="C80" s="147" t="s">
        <v>101</v>
      </c>
      <c r="D80" s="142">
        <v>3</v>
      </c>
      <c r="E80" s="84" t="s">
        <v>437</v>
      </c>
      <c r="F80" s="111" t="s">
        <v>376</v>
      </c>
      <c r="G80" s="122">
        <v>3</v>
      </c>
      <c r="H80" s="119" t="s">
        <v>300</v>
      </c>
      <c r="I80" s="119" t="s">
        <v>381</v>
      </c>
      <c r="J80" s="169">
        <v>3</v>
      </c>
      <c r="K80" s="170" t="s">
        <v>203</v>
      </c>
      <c r="L80" s="170" t="s">
        <v>204</v>
      </c>
      <c r="M80" s="215">
        <v>3</v>
      </c>
      <c r="N80" s="217" t="s">
        <v>537</v>
      </c>
      <c r="O80" s="219" t="s">
        <v>538</v>
      </c>
      <c r="R80" s="49">
        <f>COUNTIF(D79:D85,"2")</f>
        <v>1</v>
      </c>
      <c r="S80" s="49">
        <f>COUNTIF(G79:G85,"2")</f>
        <v>1</v>
      </c>
      <c r="T80" s="49">
        <f>COUNTIF(J79:J85,"2")</f>
        <v>2</v>
      </c>
      <c r="U80" s="49">
        <f>COUNTIF(M79:M85,"2")</f>
        <v>1</v>
      </c>
    </row>
    <row r="81" spans="1:21" ht="94.5" customHeight="1" x14ac:dyDescent="0.35">
      <c r="A81" s="335"/>
      <c r="B81" s="108"/>
      <c r="C81" s="146" t="s">
        <v>102</v>
      </c>
      <c r="D81" s="142">
        <v>3</v>
      </c>
      <c r="E81" s="84" t="s">
        <v>185</v>
      </c>
      <c r="F81" s="84" t="s">
        <v>377</v>
      </c>
      <c r="G81" s="122">
        <v>3</v>
      </c>
      <c r="H81" s="119" t="s">
        <v>185</v>
      </c>
      <c r="I81" s="119" t="s">
        <v>380</v>
      </c>
      <c r="J81" s="169">
        <v>4</v>
      </c>
      <c r="K81" s="170" t="s">
        <v>194</v>
      </c>
      <c r="L81" s="170" t="s">
        <v>205</v>
      </c>
      <c r="M81" s="215">
        <v>3</v>
      </c>
      <c r="N81" s="217" t="s">
        <v>185</v>
      </c>
      <c r="O81" s="217" t="s">
        <v>380</v>
      </c>
      <c r="R81" s="49">
        <f>COUNTIF(D79:D85,"3")</f>
        <v>4</v>
      </c>
      <c r="S81" s="49">
        <f>COUNTIF(G79:G85,"3")</f>
        <v>4</v>
      </c>
      <c r="T81" s="49">
        <f>COUNTIF(J79:J85,"3")</f>
        <v>1</v>
      </c>
      <c r="U81" s="49">
        <f>COUNTIF(M79:M85,"3")</f>
        <v>5</v>
      </c>
    </row>
    <row r="82" spans="1:21" ht="154.5" customHeight="1" x14ac:dyDescent="0.35">
      <c r="A82" s="335"/>
      <c r="B82" s="108"/>
      <c r="C82" s="147" t="s">
        <v>103</v>
      </c>
      <c r="D82" s="142">
        <v>4</v>
      </c>
      <c r="E82" s="84" t="s">
        <v>188</v>
      </c>
      <c r="F82" s="84" t="s">
        <v>378</v>
      </c>
      <c r="G82" s="122">
        <v>4</v>
      </c>
      <c r="H82" s="119" t="s">
        <v>188</v>
      </c>
      <c r="I82" s="119" t="s">
        <v>378</v>
      </c>
      <c r="J82" s="169">
        <v>4</v>
      </c>
      <c r="K82" s="170" t="s">
        <v>444</v>
      </c>
      <c r="L82" s="170" t="s">
        <v>195</v>
      </c>
      <c r="M82" s="215">
        <v>3</v>
      </c>
      <c r="N82" s="220" t="s">
        <v>539</v>
      </c>
      <c r="O82" s="217" t="s">
        <v>378</v>
      </c>
      <c r="R82" s="49">
        <f>COUNTIF(D79:D85,"4")</f>
        <v>2</v>
      </c>
      <c r="S82" s="49">
        <f>COUNTIF(G79:G85,"4")</f>
        <v>2</v>
      </c>
      <c r="T82" s="49">
        <f>COUNTIF(J79:J85,"4")</f>
        <v>4</v>
      </c>
      <c r="U82" s="49">
        <f>COUNTIF(M79:M85,"4")</f>
        <v>0</v>
      </c>
    </row>
    <row r="83" spans="1:21" ht="81.75" customHeight="1" x14ac:dyDescent="0.35">
      <c r="A83" s="335"/>
      <c r="B83" s="108"/>
      <c r="C83" s="146" t="s">
        <v>104</v>
      </c>
      <c r="D83" s="142">
        <v>4</v>
      </c>
      <c r="E83" s="84" t="s">
        <v>438</v>
      </c>
      <c r="F83" s="84" t="s">
        <v>186</v>
      </c>
      <c r="G83" s="122">
        <v>4</v>
      </c>
      <c r="H83" s="119" t="s">
        <v>347</v>
      </c>
      <c r="I83" s="132" t="s">
        <v>439</v>
      </c>
      <c r="J83" s="169">
        <v>2</v>
      </c>
      <c r="K83" s="170" t="s">
        <v>445</v>
      </c>
      <c r="L83" s="170" t="s">
        <v>309</v>
      </c>
      <c r="M83" s="215">
        <v>3</v>
      </c>
      <c r="N83" s="226" t="s">
        <v>540</v>
      </c>
      <c r="O83" s="219" t="s">
        <v>541</v>
      </c>
    </row>
    <row r="84" spans="1:21" ht="67.5" customHeight="1" x14ac:dyDescent="0.35">
      <c r="A84" s="335"/>
      <c r="B84" s="112"/>
      <c r="C84" s="147" t="s">
        <v>105</v>
      </c>
      <c r="D84" s="142">
        <v>3</v>
      </c>
      <c r="E84" s="114" t="s">
        <v>187</v>
      </c>
      <c r="F84" s="84" t="s">
        <v>189</v>
      </c>
      <c r="G84" s="122">
        <v>3</v>
      </c>
      <c r="H84" s="119" t="s">
        <v>441</v>
      </c>
      <c r="I84" s="132" t="s">
        <v>440</v>
      </c>
      <c r="J84" s="169">
        <v>4</v>
      </c>
      <c r="K84" s="170" t="s">
        <v>207</v>
      </c>
      <c r="L84" s="170" t="s">
        <v>446</v>
      </c>
      <c r="M84" s="215">
        <v>2</v>
      </c>
      <c r="N84" s="220" t="s">
        <v>542</v>
      </c>
      <c r="O84" s="217" t="s">
        <v>543</v>
      </c>
    </row>
    <row r="85" spans="1:21" ht="75.75" customHeight="1" x14ac:dyDescent="0.35">
      <c r="A85" s="335"/>
      <c r="B85" s="108"/>
      <c r="C85" s="146" t="s">
        <v>106</v>
      </c>
      <c r="D85" s="142">
        <v>2</v>
      </c>
      <c r="E85" s="84" t="s">
        <v>308</v>
      </c>
      <c r="F85" s="85" t="s">
        <v>379</v>
      </c>
      <c r="G85" s="122">
        <v>2</v>
      </c>
      <c r="H85" s="119" t="s">
        <v>348</v>
      </c>
      <c r="I85" s="132" t="s">
        <v>349</v>
      </c>
      <c r="J85" s="169">
        <v>2</v>
      </c>
      <c r="K85" s="170" t="s">
        <v>585</v>
      </c>
      <c r="L85" s="170" t="s">
        <v>502</v>
      </c>
      <c r="M85" s="215">
        <v>1</v>
      </c>
      <c r="N85" s="217" t="s">
        <v>348</v>
      </c>
      <c r="O85" s="221" t="s">
        <v>544</v>
      </c>
    </row>
    <row r="86" spans="1:21" ht="22.5" customHeight="1" x14ac:dyDescent="0.35">
      <c r="A86" s="335"/>
      <c r="B86" s="99"/>
      <c r="C86" s="318" t="s">
        <v>25</v>
      </c>
      <c r="D86" s="312"/>
      <c r="E86" s="312"/>
      <c r="F86" s="312"/>
      <c r="G86" s="312"/>
      <c r="H86" s="312"/>
      <c r="I86" s="312"/>
      <c r="J86" s="312"/>
      <c r="K86" s="312"/>
      <c r="L86" s="312"/>
      <c r="M86" s="66"/>
      <c r="N86" s="66"/>
      <c r="O86" s="72"/>
    </row>
    <row r="87" spans="1:21" ht="153.75" customHeight="1" x14ac:dyDescent="0.35">
      <c r="A87" s="335"/>
      <c r="B87" s="106"/>
      <c r="C87" s="145" t="s">
        <v>107</v>
      </c>
      <c r="D87" s="142">
        <v>4</v>
      </c>
      <c r="E87" s="84" t="s">
        <v>298</v>
      </c>
      <c r="F87" s="84" t="s">
        <v>190</v>
      </c>
      <c r="G87" s="123">
        <v>3</v>
      </c>
      <c r="H87" s="119" t="s">
        <v>298</v>
      </c>
      <c r="I87" s="119" t="s">
        <v>190</v>
      </c>
      <c r="J87" s="171">
        <v>3</v>
      </c>
      <c r="K87" s="172" t="s">
        <v>503</v>
      </c>
      <c r="L87" s="172" t="s">
        <v>190</v>
      </c>
      <c r="M87" s="222">
        <v>3</v>
      </c>
      <c r="N87" s="223" t="s">
        <v>545</v>
      </c>
      <c r="O87" s="219" t="s">
        <v>546</v>
      </c>
      <c r="R87" s="49">
        <f>COUNTIF(D87:D88,"1")</f>
        <v>0</v>
      </c>
      <c r="S87" s="49">
        <f>COUNTIF(G87:G88,"1")</f>
        <v>0</v>
      </c>
      <c r="T87" s="49">
        <f>COUNTIF(J87:J88,"1")</f>
        <v>0</v>
      </c>
      <c r="U87" s="49">
        <f>COUNTIF(M87:M88,"1")</f>
        <v>0</v>
      </c>
    </row>
    <row r="88" spans="1:21" ht="165.75" customHeight="1" x14ac:dyDescent="0.35">
      <c r="A88" s="335"/>
      <c r="B88" s="113"/>
      <c r="C88" s="147" t="s">
        <v>108</v>
      </c>
      <c r="D88" s="142">
        <v>4</v>
      </c>
      <c r="E88" s="84" t="s">
        <v>191</v>
      </c>
      <c r="F88" s="84" t="s">
        <v>192</v>
      </c>
      <c r="G88" s="123">
        <v>3</v>
      </c>
      <c r="H88" s="119" t="s">
        <v>191</v>
      </c>
      <c r="I88" s="119" t="s">
        <v>192</v>
      </c>
      <c r="J88" s="171">
        <v>3</v>
      </c>
      <c r="K88" s="172" t="s">
        <v>191</v>
      </c>
      <c r="L88" s="172" t="s">
        <v>192</v>
      </c>
      <c r="M88" s="222">
        <v>4</v>
      </c>
      <c r="N88" s="217" t="s">
        <v>191</v>
      </c>
      <c r="O88" s="217" t="s">
        <v>192</v>
      </c>
      <c r="R88" s="49">
        <f>COUNTIF(D87:D88,"2")</f>
        <v>0</v>
      </c>
      <c r="S88" s="49">
        <f>COUNTIF(G87:G88,"2")</f>
        <v>0</v>
      </c>
      <c r="T88" s="49">
        <f>COUNTIF(J87:J88,"2")</f>
        <v>0</v>
      </c>
      <c r="U88" s="49">
        <f>COUNTIF(M87:M88,"2")</f>
        <v>0</v>
      </c>
    </row>
    <row r="89" spans="1:21" ht="26.25" customHeight="1" x14ac:dyDescent="0.35">
      <c r="A89" s="335"/>
      <c r="B89" s="108"/>
      <c r="C89" s="311" t="s">
        <v>109</v>
      </c>
      <c r="D89" s="312"/>
      <c r="E89" s="312"/>
      <c r="F89" s="312"/>
      <c r="G89" s="312"/>
      <c r="H89" s="312"/>
      <c r="I89" s="312"/>
      <c r="J89" s="312"/>
      <c r="K89" s="313"/>
      <c r="L89" s="105"/>
      <c r="M89" s="66"/>
      <c r="N89" s="66"/>
      <c r="O89" s="66"/>
      <c r="R89" s="49">
        <f>COUNTIF(D87:D88,"4")</f>
        <v>2</v>
      </c>
      <c r="S89" s="49">
        <f>COUNTIF(G87:G88,"4")</f>
        <v>0</v>
      </c>
      <c r="T89" s="49">
        <f>COUNTIF(J87:J88,"4")</f>
        <v>0</v>
      </c>
      <c r="U89" s="49">
        <f>COUNTIF(M87:M88,"4")</f>
        <v>1</v>
      </c>
    </row>
    <row r="90" spans="1:21" ht="107.25" customHeight="1" x14ac:dyDescent="0.35">
      <c r="A90" s="335"/>
      <c r="B90" s="103"/>
      <c r="C90" s="148" t="s">
        <v>110</v>
      </c>
      <c r="D90" s="137">
        <v>4</v>
      </c>
      <c r="E90" s="84" t="s">
        <v>198</v>
      </c>
      <c r="F90" s="85" t="s">
        <v>197</v>
      </c>
      <c r="G90" s="122">
        <v>4</v>
      </c>
      <c r="H90" s="119" t="s">
        <v>198</v>
      </c>
      <c r="I90" s="119" t="s">
        <v>197</v>
      </c>
      <c r="J90" s="169">
        <v>4</v>
      </c>
      <c r="K90" s="170" t="s">
        <v>198</v>
      </c>
      <c r="L90" s="170" t="s">
        <v>197</v>
      </c>
      <c r="M90" s="224">
        <v>4</v>
      </c>
      <c r="N90" s="217" t="s">
        <v>198</v>
      </c>
      <c r="O90" s="217" t="s">
        <v>197</v>
      </c>
      <c r="R90" s="49">
        <f>COUNTIF(D90:D99,"1")</f>
        <v>0</v>
      </c>
      <c r="S90" s="49">
        <f>COUNTIF(G90:G99,"1")</f>
        <v>0</v>
      </c>
      <c r="T90" s="49">
        <f>COUNTIF(J90:J99,"1")</f>
        <v>0</v>
      </c>
      <c r="U90" s="49">
        <f>COUNTIF(M90:M99,"1")</f>
        <v>2</v>
      </c>
    </row>
    <row r="91" spans="1:21" ht="51" customHeight="1" x14ac:dyDescent="0.35">
      <c r="A91" s="335"/>
      <c r="B91" s="108"/>
      <c r="C91" s="146" t="s">
        <v>111</v>
      </c>
      <c r="D91" s="137">
        <v>3</v>
      </c>
      <c r="E91" s="84" t="s">
        <v>193</v>
      </c>
      <c r="F91" s="84" t="s">
        <v>199</v>
      </c>
      <c r="G91" s="122">
        <v>3</v>
      </c>
      <c r="H91" s="119" t="s">
        <v>193</v>
      </c>
      <c r="I91" s="119" t="s">
        <v>199</v>
      </c>
      <c r="J91" s="169">
        <v>3</v>
      </c>
      <c r="K91" s="170" t="s">
        <v>193</v>
      </c>
      <c r="L91" s="170" t="s">
        <v>199</v>
      </c>
      <c r="M91" s="224">
        <v>3</v>
      </c>
      <c r="N91" s="217" t="s">
        <v>193</v>
      </c>
      <c r="O91" s="217" t="s">
        <v>199</v>
      </c>
      <c r="R91" s="49">
        <f>COUNTIF(D90:D99,"2")</f>
        <v>1</v>
      </c>
      <c r="S91" s="49">
        <f>COUNTIF(G90:G99,"2")</f>
        <v>1</v>
      </c>
      <c r="T91" s="49">
        <f>COUNTIF(J90:J99,"2")</f>
        <v>2</v>
      </c>
      <c r="U91" s="49">
        <f>COUNTIF(M90:M99,"2")</f>
        <v>0</v>
      </c>
    </row>
    <row r="92" spans="1:21" ht="156.75" customHeight="1" x14ac:dyDescent="0.35">
      <c r="A92" s="335"/>
      <c r="B92" s="108"/>
      <c r="C92" s="146" t="s">
        <v>112</v>
      </c>
      <c r="D92" s="137">
        <v>3</v>
      </c>
      <c r="E92" s="84" t="s">
        <v>200</v>
      </c>
      <c r="F92" s="84" t="s">
        <v>201</v>
      </c>
      <c r="G92" s="122">
        <v>3</v>
      </c>
      <c r="H92" s="119" t="s">
        <v>200</v>
      </c>
      <c r="I92" s="119" t="s">
        <v>201</v>
      </c>
      <c r="J92" s="169">
        <v>3</v>
      </c>
      <c r="K92" s="170" t="s">
        <v>200</v>
      </c>
      <c r="L92" s="170" t="s">
        <v>500</v>
      </c>
      <c r="M92" s="224">
        <v>3</v>
      </c>
      <c r="N92" s="225" t="s">
        <v>200</v>
      </c>
      <c r="O92" s="217" t="s">
        <v>500</v>
      </c>
      <c r="R92" s="49">
        <f>COUNTIF(D90:D99,"3")</f>
        <v>3</v>
      </c>
      <c r="S92" s="49">
        <f>COUNTIF(G90:G99,"3")</f>
        <v>4</v>
      </c>
      <c r="T92" s="49">
        <f>COUNTIF(J90:J99,"3")</f>
        <v>3</v>
      </c>
      <c r="U92" s="49">
        <f>COUNTIF(M90:M99,"3")</f>
        <v>5</v>
      </c>
    </row>
    <row r="93" spans="1:21" ht="48.75" customHeight="1" x14ac:dyDescent="0.35">
      <c r="A93" s="335"/>
      <c r="B93" s="108"/>
      <c r="C93" s="146" t="s">
        <v>113</v>
      </c>
      <c r="D93" s="137">
        <v>4</v>
      </c>
      <c r="E93" s="84" t="s">
        <v>442</v>
      </c>
      <c r="F93" s="85" t="s">
        <v>202</v>
      </c>
      <c r="G93" s="122">
        <v>4</v>
      </c>
      <c r="H93" s="119" t="s">
        <v>442</v>
      </c>
      <c r="I93" s="119" t="s">
        <v>202</v>
      </c>
      <c r="J93" s="169">
        <v>4</v>
      </c>
      <c r="K93" s="170" t="s">
        <v>442</v>
      </c>
      <c r="L93" s="170" t="s">
        <v>501</v>
      </c>
      <c r="M93" s="224">
        <v>4</v>
      </c>
      <c r="N93" s="217" t="s">
        <v>442</v>
      </c>
      <c r="O93" s="217" t="s">
        <v>501</v>
      </c>
      <c r="R93" s="49">
        <f>COUNTIF(D90:D99,"4")</f>
        <v>6</v>
      </c>
      <c r="S93" s="49">
        <f>COUNTIF(G90:G99,"4")</f>
        <v>5</v>
      </c>
      <c r="T93" s="49">
        <f>COUNTIF(J90:J99,"4")</f>
        <v>5</v>
      </c>
      <c r="U93" s="49">
        <f>COUNTIF(M90:M99,"4")</f>
        <v>3</v>
      </c>
    </row>
    <row r="94" spans="1:21" ht="63.75" customHeight="1" x14ac:dyDescent="0.35">
      <c r="A94" s="335"/>
      <c r="B94" s="108"/>
      <c r="C94" s="146" t="s">
        <v>114</v>
      </c>
      <c r="D94" s="137">
        <v>4</v>
      </c>
      <c r="E94" s="84" t="s">
        <v>203</v>
      </c>
      <c r="F94" s="84" t="s">
        <v>204</v>
      </c>
      <c r="G94" s="122">
        <v>3</v>
      </c>
      <c r="H94" s="119" t="s">
        <v>203</v>
      </c>
      <c r="I94" s="119" t="s">
        <v>204</v>
      </c>
      <c r="J94" s="169">
        <v>3</v>
      </c>
      <c r="K94" s="170" t="s">
        <v>203</v>
      </c>
      <c r="L94" s="170" t="s">
        <v>204</v>
      </c>
      <c r="M94" s="224">
        <v>3</v>
      </c>
      <c r="N94" s="226" t="s">
        <v>547</v>
      </c>
      <c r="O94" s="217" t="s">
        <v>204</v>
      </c>
    </row>
    <row r="95" spans="1:21" ht="78.75" customHeight="1" x14ac:dyDescent="0.35">
      <c r="A95" s="335"/>
      <c r="B95" s="108"/>
      <c r="C95" s="146" t="s">
        <v>115</v>
      </c>
      <c r="D95" s="137">
        <v>4</v>
      </c>
      <c r="E95" s="84" t="s">
        <v>194</v>
      </c>
      <c r="F95" s="84" t="s">
        <v>205</v>
      </c>
      <c r="G95" s="122">
        <v>4</v>
      </c>
      <c r="H95" s="119" t="s">
        <v>194</v>
      </c>
      <c r="I95" s="119" t="s">
        <v>205</v>
      </c>
      <c r="J95" s="169">
        <v>4</v>
      </c>
      <c r="K95" s="170" t="s">
        <v>194</v>
      </c>
      <c r="L95" s="170" t="s">
        <v>205</v>
      </c>
      <c r="M95" s="224">
        <v>3</v>
      </c>
      <c r="N95" s="226" t="s">
        <v>548</v>
      </c>
      <c r="O95" s="217" t="s">
        <v>205</v>
      </c>
    </row>
    <row r="96" spans="1:21" ht="120.75" customHeight="1" x14ac:dyDescent="0.35">
      <c r="A96" s="335"/>
      <c r="B96" s="108"/>
      <c r="C96" s="146" t="s">
        <v>116</v>
      </c>
      <c r="D96" s="137">
        <v>4</v>
      </c>
      <c r="E96" s="84" t="s">
        <v>443</v>
      </c>
      <c r="F96" s="84" t="s">
        <v>195</v>
      </c>
      <c r="G96" s="122">
        <v>4</v>
      </c>
      <c r="H96" s="119" t="s">
        <v>444</v>
      </c>
      <c r="I96" s="119" t="s">
        <v>195</v>
      </c>
      <c r="J96" s="169">
        <v>4</v>
      </c>
      <c r="K96" s="170" t="s">
        <v>444</v>
      </c>
      <c r="L96" s="170" t="s">
        <v>195</v>
      </c>
      <c r="M96" s="224">
        <v>3</v>
      </c>
      <c r="N96" s="226" t="s">
        <v>549</v>
      </c>
      <c r="O96" s="217" t="s">
        <v>550</v>
      </c>
    </row>
    <row r="97" spans="1:21" ht="62.25" customHeight="1" x14ac:dyDescent="0.35">
      <c r="A97" s="335"/>
      <c r="B97" s="108"/>
      <c r="C97" s="146" t="s">
        <v>117</v>
      </c>
      <c r="D97" s="137">
        <v>2</v>
      </c>
      <c r="E97" s="84" t="s">
        <v>445</v>
      </c>
      <c r="F97" s="85" t="s">
        <v>309</v>
      </c>
      <c r="G97" s="122">
        <v>2</v>
      </c>
      <c r="H97" s="119" t="s">
        <v>445</v>
      </c>
      <c r="I97" s="119" t="s">
        <v>309</v>
      </c>
      <c r="J97" s="169">
        <v>2</v>
      </c>
      <c r="K97" s="170" t="s">
        <v>445</v>
      </c>
      <c r="L97" s="170" t="s">
        <v>309</v>
      </c>
      <c r="M97" s="224">
        <v>1</v>
      </c>
      <c r="N97" s="226" t="s">
        <v>551</v>
      </c>
      <c r="O97" s="219" t="s">
        <v>552</v>
      </c>
    </row>
    <row r="98" spans="1:21" ht="62.25" customHeight="1" x14ac:dyDescent="0.35">
      <c r="A98" s="335"/>
      <c r="B98" s="108"/>
      <c r="C98" s="146" t="s">
        <v>118</v>
      </c>
      <c r="D98" s="137">
        <v>4</v>
      </c>
      <c r="E98" s="84" t="s">
        <v>207</v>
      </c>
      <c r="F98" s="114" t="s">
        <v>206</v>
      </c>
      <c r="G98" s="122">
        <v>4</v>
      </c>
      <c r="H98" s="119" t="s">
        <v>207</v>
      </c>
      <c r="I98" s="119" t="s">
        <v>446</v>
      </c>
      <c r="J98" s="169">
        <v>4</v>
      </c>
      <c r="K98" s="170" t="s">
        <v>207</v>
      </c>
      <c r="L98" s="170" t="s">
        <v>446</v>
      </c>
      <c r="M98" s="224">
        <v>4</v>
      </c>
      <c r="N98" s="217" t="s">
        <v>207</v>
      </c>
      <c r="O98" s="217" t="s">
        <v>446</v>
      </c>
    </row>
    <row r="99" spans="1:21" ht="93.75" customHeight="1" x14ac:dyDescent="0.35">
      <c r="A99" s="335"/>
      <c r="B99" s="108"/>
      <c r="C99" s="146" t="s">
        <v>119</v>
      </c>
      <c r="D99" s="137">
        <v>3</v>
      </c>
      <c r="E99" s="84" t="s">
        <v>196</v>
      </c>
      <c r="F99" s="84" t="s">
        <v>208</v>
      </c>
      <c r="G99" s="122">
        <v>3</v>
      </c>
      <c r="H99" s="119" t="s">
        <v>196</v>
      </c>
      <c r="I99" s="119" t="s">
        <v>208</v>
      </c>
      <c r="J99" s="169">
        <v>2</v>
      </c>
      <c r="K99" s="170" t="s">
        <v>584</v>
      </c>
      <c r="L99" s="170" t="s">
        <v>502</v>
      </c>
      <c r="M99" s="224">
        <v>1</v>
      </c>
      <c r="N99" s="226" t="s">
        <v>553</v>
      </c>
      <c r="O99" s="217" t="s">
        <v>502</v>
      </c>
    </row>
    <row r="100" spans="1:21" ht="24.75" customHeight="1" x14ac:dyDescent="0.35">
      <c r="A100" s="335"/>
      <c r="B100" s="108"/>
      <c r="C100" s="311" t="s">
        <v>0</v>
      </c>
      <c r="D100" s="312"/>
      <c r="E100" s="312"/>
      <c r="F100" s="312"/>
      <c r="G100" s="312"/>
      <c r="H100" s="312"/>
      <c r="I100" s="312"/>
      <c r="J100" s="312"/>
      <c r="K100" s="313"/>
      <c r="L100" s="105"/>
      <c r="M100" s="66"/>
      <c r="N100" s="66"/>
      <c r="O100" s="66"/>
    </row>
    <row r="101" spans="1:21" ht="116.25" customHeight="1" x14ac:dyDescent="0.35">
      <c r="A101" s="335"/>
      <c r="B101" s="112"/>
      <c r="C101" s="147" t="s">
        <v>1</v>
      </c>
      <c r="D101" s="137">
        <v>4</v>
      </c>
      <c r="E101" s="84" t="s">
        <v>209</v>
      </c>
      <c r="F101" s="84" t="s">
        <v>387</v>
      </c>
      <c r="G101" s="122">
        <v>4</v>
      </c>
      <c r="H101" s="119" t="s">
        <v>209</v>
      </c>
      <c r="I101" s="119" t="s">
        <v>210</v>
      </c>
      <c r="J101" s="169">
        <v>4</v>
      </c>
      <c r="K101" s="170" t="s">
        <v>209</v>
      </c>
      <c r="L101" s="170" t="s">
        <v>210</v>
      </c>
      <c r="M101" s="224">
        <v>4</v>
      </c>
      <c r="N101" s="217" t="s">
        <v>209</v>
      </c>
      <c r="O101" s="217" t="s">
        <v>210</v>
      </c>
      <c r="R101" s="49">
        <f>COUNTIF(D101:D104,"1")</f>
        <v>0</v>
      </c>
      <c r="S101" s="49">
        <f>COUNTIF(G101:G104,"1")</f>
        <v>0</v>
      </c>
      <c r="T101" s="49">
        <f>COUNTIF(J101:J104,"1")</f>
        <v>0</v>
      </c>
      <c r="U101" s="49">
        <f>COUNTIF(M101:M104,"1")</f>
        <v>0</v>
      </c>
    </row>
    <row r="102" spans="1:21" ht="78" customHeight="1" x14ac:dyDescent="0.35">
      <c r="A102" s="335"/>
      <c r="B102" s="108"/>
      <c r="C102" s="146" t="s">
        <v>2</v>
      </c>
      <c r="D102" s="137">
        <v>4</v>
      </c>
      <c r="E102" s="84" t="s">
        <v>211</v>
      </c>
      <c r="F102" s="84" t="s">
        <v>386</v>
      </c>
      <c r="G102" s="122">
        <v>4</v>
      </c>
      <c r="H102" s="119" t="s">
        <v>211</v>
      </c>
      <c r="I102" s="119" t="s">
        <v>212</v>
      </c>
      <c r="J102" s="169">
        <v>4</v>
      </c>
      <c r="K102" s="170" t="s">
        <v>211</v>
      </c>
      <c r="L102" s="170" t="s">
        <v>212</v>
      </c>
      <c r="M102" s="224">
        <v>4</v>
      </c>
      <c r="N102" s="217" t="s">
        <v>211</v>
      </c>
      <c r="O102" s="217" t="s">
        <v>212</v>
      </c>
      <c r="R102" s="49">
        <f>COUNTIF(D101:D104,"2")</f>
        <v>0</v>
      </c>
      <c r="S102" s="49">
        <f>COUNTIF(G101:G104,"2")</f>
        <v>0</v>
      </c>
      <c r="T102" s="49">
        <f>COUNTIF(J101:J104,"2")</f>
        <v>0</v>
      </c>
      <c r="U102" s="49">
        <f>COUNTIF(M101:M104,"2")</f>
        <v>0</v>
      </c>
    </row>
    <row r="103" spans="1:21" ht="71.25" customHeight="1" x14ac:dyDescent="0.35">
      <c r="A103" s="335"/>
      <c r="B103" s="108"/>
      <c r="C103" s="146" t="s">
        <v>3</v>
      </c>
      <c r="D103" s="137">
        <v>4</v>
      </c>
      <c r="E103" s="84" t="s">
        <v>213</v>
      </c>
      <c r="F103" s="85" t="s">
        <v>385</v>
      </c>
      <c r="G103" s="122">
        <v>4</v>
      </c>
      <c r="H103" s="119" t="s">
        <v>213</v>
      </c>
      <c r="I103" s="119" t="s">
        <v>214</v>
      </c>
      <c r="J103" s="169">
        <v>4</v>
      </c>
      <c r="K103" s="170" t="s">
        <v>213</v>
      </c>
      <c r="L103" s="170" t="s">
        <v>214</v>
      </c>
      <c r="M103" s="224">
        <v>4</v>
      </c>
      <c r="N103" s="217" t="s">
        <v>213</v>
      </c>
      <c r="O103" s="217" t="s">
        <v>214</v>
      </c>
      <c r="R103" s="49">
        <f>COUNTIF(D101:D104,"3")</f>
        <v>0</v>
      </c>
      <c r="S103" s="49">
        <f>COUNTIF(G101:G104,"3")</f>
        <v>0</v>
      </c>
      <c r="T103" s="49">
        <f>COUNTIF(J101:J104,"3")</f>
        <v>0</v>
      </c>
      <c r="U103" s="49">
        <f>COUNTIF(M101:M104,"3")</f>
        <v>0</v>
      </c>
    </row>
    <row r="104" spans="1:21" ht="78" customHeight="1" x14ac:dyDescent="0.35">
      <c r="A104" s="335"/>
      <c r="B104" s="108"/>
      <c r="C104" s="146" t="s">
        <v>4</v>
      </c>
      <c r="D104" s="137">
        <v>4</v>
      </c>
      <c r="E104" s="84" t="s">
        <v>384</v>
      </c>
      <c r="F104" s="84" t="s">
        <v>216</v>
      </c>
      <c r="G104" s="122">
        <v>4</v>
      </c>
      <c r="H104" s="119" t="s">
        <v>215</v>
      </c>
      <c r="I104" s="119" t="s">
        <v>216</v>
      </c>
      <c r="J104" s="169">
        <v>4</v>
      </c>
      <c r="K104" s="170" t="s">
        <v>215</v>
      </c>
      <c r="L104" s="170" t="s">
        <v>216</v>
      </c>
      <c r="M104" s="224">
        <v>4</v>
      </c>
      <c r="N104" s="217" t="s">
        <v>215</v>
      </c>
      <c r="O104" s="217" t="s">
        <v>216</v>
      </c>
      <c r="R104" s="49">
        <f>COUNTIF(D101:D104,"4")</f>
        <v>4</v>
      </c>
      <c r="S104" s="49">
        <f>COUNTIF(G101:G104,"4")</f>
        <v>4</v>
      </c>
      <c r="T104" s="49">
        <f>COUNTIF(J101:J104,"4")</f>
        <v>4</v>
      </c>
      <c r="U104" s="49">
        <f>COUNTIF(M101:M104,"4")</f>
        <v>4</v>
      </c>
    </row>
    <row r="105" spans="1:21" ht="33.75" customHeight="1" x14ac:dyDescent="0.35">
      <c r="B105" s="314" t="s">
        <v>24</v>
      </c>
      <c r="C105" s="315"/>
      <c r="D105" s="288"/>
      <c r="E105" s="289"/>
      <c r="F105" s="290"/>
      <c r="G105" s="288"/>
      <c r="H105" s="289"/>
      <c r="I105" s="290"/>
      <c r="J105" s="319"/>
      <c r="K105" s="319"/>
      <c r="L105" s="319"/>
      <c r="M105" s="280"/>
      <c r="N105" s="280"/>
      <c r="O105" s="280"/>
    </row>
    <row r="106" spans="1:21" ht="18.75" customHeight="1" x14ac:dyDescent="0.35">
      <c r="B106" s="316"/>
      <c r="C106" s="317"/>
      <c r="D106" s="209" t="s">
        <v>34</v>
      </c>
      <c r="E106" s="210" t="s">
        <v>120</v>
      </c>
      <c r="F106" s="210"/>
      <c r="G106" s="209" t="s">
        <v>34</v>
      </c>
      <c r="H106" s="210" t="s">
        <v>120</v>
      </c>
      <c r="I106" s="210"/>
      <c r="J106" s="209" t="s">
        <v>34</v>
      </c>
      <c r="K106" s="210" t="s">
        <v>120</v>
      </c>
      <c r="L106" s="212" t="s">
        <v>122</v>
      </c>
      <c r="M106" s="213" t="s">
        <v>34</v>
      </c>
      <c r="N106" s="214" t="s">
        <v>120</v>
      </c>
      <c r="O106" s="73"/>
    </row>
    <row r="107" spans="1:21" ht="17.25" customHeight="1" x14ac:dyDescent="0.35">
      <c r="A107" s="335"/>
      <c r="B107" s="71"/>
      <c r="C107" s="311" t="s">
        <v>5</v>
      </c>
      <c r="D107" s="321"/>
      <c r="E107" s="321"/>
      <c r="F107" s="321"/>
      <c r="G107" s="321"/>
      <c r="H107" s="321"/>
      <c r="I107" s="321"/>
      <c r="J107" s="321"/>
      <c r="K107" s="322"/>
      <c r="L107" s="181"/>
      <c r="M107" s="182"/>
      <c r="N107" s="182"/>
      <c r="O107" s="183"/>
    </row>
    <row r="108" spans="1:21" ht="99.75" customHeight="1" x14ac:dyDescent="0.35">
      <c r="A108" s="335"/>
      <c r="B108" s="113"/>
      <c r="C108" s="145" t="s">
        <v>6</v>
      </c>
      <c r="D108" s="136">
        <v>3</v>
      </c>
      <c r="E108" s="126" t="s">
        <v>217</v>
      </c>
      <c r="F108" s="126" t="s">
        <v>218</v>
      </c>
      <c r="G108" s="102">
        <v>3</v>
      </c>
      <c r="H108" s="133" t="s">
        <v>217</v>
      </c>
      <c r="I108" s="133" t="s">
        <v>218</v>
      </c>
      <c r="J108" s="168">
        <v>3</v>
      </c>
      <c r="K108" s="173" t="s">
        <v>504</v>
      </c>
      <c r="L108" s="180" t="s">
        <v>218</v>
      </c>
      <c r="M108" s="227">
        <v>3</v>
      </c>
      <c r="N108" s="228" t="s">
        <v>504</v>
      </c>
      <c r="O108" s="228" t="s">
        <v>218</v>
      </c>
      <c r="R108" s="49">
        <f>COUNTIF(D108:D111,"1")</f>
        <v>0</v>
      </c>
      <c r="S108" s="49">
        <f>COUNTIF(G108:G111,"1")</f>
        <v>0</v>
      </c>
      <c r="T108" s="49">
        <f>COUNTIF(J108:J111,"1")</f>
        <v>1</v>
      </c>
      <c r="U108" s="49">
        <f>COUNTIF(M108:M111,"1")</f>
        <v>0</v>
      </c>
    </row>
    <row r="109" spans="1:21" ht="41.25" customHeight="1" x14ac:dyDescent="0.35">
      <c r="A109" s="335"/>
      <c r="B109" s="112"/>
      <c r="C109" s="147" t="s">
        <v>7</v>
      </c>
      <c r="D109" s="136">
        <v>3</v>
      </c>
      <c r="E109" s="125" t="s">
        <v>219</v>
      </c>
      <c r="F109" s="124" t="s">
        <v>220</v>
      </c>
      <c r="G109" s="102">
        <v>3</v>
      </c>
      <c r="H109" s="134" t="s">
        <v>350</v>
      </c>
      <c r="I109" s="133" t="s">
        <v>351</v>
      </c>
      <c r="J109" s="168">
        <v>1</v>
      </c>
      <c r="K109" s="173" t="s">
        <v>350</v>
      </c>
      <c r="L109" s="174" t="s">
        <v>219</v>
      </c>
      <c r="M109" s="227"/>
      <c r="N109" s="228" t="s">
        <v>554</v>
      </c>
      <c r="O109" s="228" t="s">
        <v>554</v>
      </c>
      <c r="R109" s="49">
        <f>COUNTIF(D108:D111,"2")</f>
        <v>0</v>
      </c>
      <c r="S109" s="49">
        <f>COUNTIF(G108:G111,"2")</f>
        <v>0</v>
      </c>
      <c r="T109" s="49">
        <f>COUNTIF(J108:J111,"2")</f>
        <v>0</v>
      </c>
      <c r="U109" s="49">
        <f>COUNTIF(M108:M111,"2")</f>
        <v>0</v>
      </c>
    </row>
    <row r="110" spans="1:21" ht="138" customHeight="1" x14ac:dyDescent="0.35">
      <c r="A110" s="335"/>
      <c r="B110" s="108"/>
      <c r="C110" s="147" t="s">
        <v>8</v>
      </c>
      <c r="D110" s="136">
        <v>3</v>
      </c>
      <c r="E110" s="127" t="s">
        <v>221</v>
      </c>
      <c r="F110" s="126" t="s">
        <v>222</v>
      </c>
      <c r="G110" s="102">
        <v>3</v>
      </c>
      <c r="H110" s="134" t="s">
        <v>221</v>
      </c>
      <c r="I110" s="133" t="s">
        <v>222</v>
      </c>
      <c r="J110" s="168">
        <v>3</v>
      </c>
      <c r="K110" s="173" t="s">
        <v>505</v>
      </c>
      <c r="L110" s="174" t="s">
        <v>222</v>
      </c>
      <c r="M110" s="227">
        <v>3</v>
      </c>
      <c r="N110" s="228" t="s">
        <v>555</v>
      </c>
      <c r="O110" s="228" t="s">
        <v>222</v>
      </c>
      <c r="R110" s="49">
        <f>COUNTIF(D108:D111,"3")</f>
        <v>4</v>
      </c>
      <c r="S110" s="49">
        <f>COUNTIF(G108:G111,"3")</f>
        <v>4</v>
      </c>
      <c r="T110" s="49">
        <f>COUNTIF(J108:J111,"3")</f>
        <v>3</v>
      </c>
      <c r="U110" s="49">
        <f>COUNTIF(M108:M111,"3")</f>
        <v>3</v>
      </c>
    </row>
    <row r="111" spans="1:21" ht="68.25" customHeight="1" x14ac:dyDescent="0.35">
      <c r="A111" s="335"/>
      <c r="B111" s="108"/>
      <c r="C111" s="146" t="s">
        <v>9</v>
      </c>
      <c r="D111" s="136">
        <v>3</v>
      </c>
      <c r="E111" s="127" t="s">
        <v>223</v>
      </c>
      <c r="F111" s="126" t="s">
        <v>224</v>
      </c>
      <c r="G111" s="102">
        <v>3</v>
      </c>
      <c r="H111" s="134" t="s">
        <v>223</v>
      </c>
      <c r="I111" s="133" t="s">
        <v>224</v>
      </c>
      <c r="J111" s="168">
        <v>3</v>
      </c>
      <c r="K111" s="173" t="s">
        <v>223</v>
      </c>
      <c r="L111" s="174" t="s">
        <v>224</v>
      </c>
      <c r="M111" s="227">
        <v>3</v>
      </c>
      <c r="N111" s="228" t="s">
        <v>223</v>
      </c>
      <c r="O111" s="228" t="s">
        <v>556</v>
      </c>
      <c r="R111" s="49">
        <f>COUNTIF(D108:D111,"4")</f>
        <v>0</v>
      </c>
      <c r="S111" s="49">
        <f>COUNTIF(G108:G111,"4")</f>
        <v>0</v>
      </c>
      <c r="T111" s="49">
        <f>COUNTIF(J108:J111,"4")</f>
        <v>0</v>
      </c>
      <c r="U111" s="49">
        <f>COUNTIF(M108:M111,"4")</f>
        <v>0</v>
      </c>
    </row>
    <row r="112" spans="1:21" ht="21" customHeight="1" x14ac:dyDescent="0.35">
      <c r="A112" s="335"/>
      <c r="B112" s="108"/>
      <c r="C112" s="311" t="s">
        <v>10</v>
      </c>
      <c r="D112" s="312"/>
      <c r="E112" s="312"/>
      <c r="F112" s="312"/>
      <c r="G112" s="312"/>
      <c r="H112" s="312"/>
      <c r="I112" s="312"/>
      <c r="J112" s="312"/>
      <c r="K112" s="313"/>
      <c r="L112" s="66"/>
      <c r="M112" s="66"/>
      <c r="N112" s="66"/>
      <c r="O112" s="66"/>
    </row>
    <row r="113" spans="1:21" ht="81" customHeight="1" x14ac:dyDescent="0.35">
      <c r="A113" s="335"/>
      <c r="B113" s="151"/>
      <c r="C113" s="148" t="s">
        <v>11</v>
      </c>
      <c r="D113" s="136">
        <v>3</v>
      </c>
      <c r="E113" s="126" t="s">
        <v>225</v>
      </c>
      <c r="F113" s="126" t="s">
        <v>226</v>
      </c>
      <c r="G113" s="102">
        <v>3</v>
      </c>
      <c r="H113" s="133" t="s">
        <v>225</v>
      </c>
      <c r="I113" s="133" t="s">
        <v>352</v>
      </c>
      <c r="J113" s="168">
        <v>3</v>
      </c>
      <c r="K113" s="173" t="s">
        <v>225</v>
      </c>
      <c r="L113" s="174" t="s">
        <v>352</v>
      </c>
      <c r="M113" s="227">
        <v>3</v>
      </c>
      <c r="N113" s="228" t="s">
        <v>225</v>
      </c>
      <c r="O113" s="228" t="s">
        <v>557</v>
      </c>
      <c r="R113" s="49">
        <f>COUNTIF(D113:D116,"1")</f>
        <v>0</v>
      </c>
      <c r="S113" s="49">
        <f>COUNTIF(G113:G116,"1")</f>
        <v>0</v>
      </c>
      <c r="T113" s="49">
        <f>COUNTIF(J113:J116,"1")</f>
        <v>0</v>
      </c>
      <c r="U113" s="49">
        <f>COUNTIF(M113:M116,"1")</f>
        <v>0</v>
      </c>
    </row>
    <row r="114" spans="1:21" ht="84" customHeight="1" x14ac:dyDescent="0.35">
      <c r="A114" s="335"/>
      <c r="B114" s="152"/>
      <c r="C114" s="146" t="s">
        <v>12</v>
      </c>
      <c r="D114" s="136">
        <v>3</v>
      </c>
      <c r="E114" s="127" t="s">
        <v>227</v>
      </c>
      <c r="F114" s="126" t="s">
        <v>228</v>
      </c>
      <c r="G114" s="102">
        <v>3</v>
      </c>
      <c r="H114" s="134" t="s">
        <v>227</v>
      </c>
      <c r="I114" s="133" t="s">
        <v>353</v>
      </c>
      <c r="J114" s="168">
        <v>3</v>
      </c>
      <c r="K114" s="173" t="s">
        <v>227</v>
      </c>
      <c r="L114" s="174" t="s">
        <v>506</v>
      </c>
      <c r="M114" s="227">
        <v>3</v>
      </c>
      <c r="N114" s="228" t="s">
        <v>227</v>
      </c>
      <c r="O114" s="228" t="s">
        <v>506</v>
      </c>
      <c r="R114" s="49">
        <f>COUNTIF(D113:D116,"2")</f>
        <v>1</v>
      </c>
      <c r="S114" s="49">
        <f>COUNTIF(G113:G116,"2")</f>
        <v>1</v>
      </c>
      <c r="T114" s="49">
        <f>COUNTIF(J113:J116,"2")</f>
        <v>0</v>
      </c>
      <c r="U114" s="49">
        <f>COUNTIF(M113:M116,"2")</f>
        <v>0</v>
      </c>
    </row>
    <row r="115" spans="1:21" ht="77.25" customHeight="1" x14ac:dyDescent="0.35">
      <c r="A115" s="335"/>
      <c r="B115" s="152"/>
      <c r="C115" s="146" t="s">
        <v>13</v>
      </c>
      <c r="D115" s="136">
        <v>2</v>
      </c>
      <c r="E115" s="127" t="s">
        <v>229</v>
      </c>
      <c r="F115" s="124" t="s">
        <v>230</v>
      </c>
      <c r="G115" s="102">
        <v>2</v>
      </c>
      <c r="H115" s="134" t="s">
        <v>354</v>
      </c>
      <c r="I115" s="133" t="s">
        <v>230</v>
      </c>
      <c r="J115" s="168">
        <v>3</v>
      </c>
      <c r="K115" s="173" t="s">
        <v>354</v>
      </c>
      <c r="L115" s="174" t="s">
        <v>230</v>
      </c>
      <c r="M115" s="227">
        <v>3</v>
      </c>
      <c r="N115" s="228" t="s">
        <v>558</v>
      </c>
      <c r="O115" s="228" t="s">
        <v>230</v>
      </c>
      <c r="R115" s="49">
        <f>COUNTIF(D113:D116,"3")</f>
        <v>3</v>
      </c>
      <c r="S115" s="49">
        <f>COUNTIF(G113:G116,"3")</f>
        <v>3</v>
      </c>
      <c r="T115" s="49">
        <f>COUNTIF(J113:J116,"3")</f>
        <v>4</v>
      </c>
      <c r="U115" s="49">
        <f>COUNTIF(M113:M116,"3")</f>
        <v>4</v>
      </c>
    </row>
    <row r="116" spans="1:21" ht="49.5" customHeight="1" x14ac:dyDescent="0.35">
      <c r="A116" s="335"/>
      <c r="B116" s="152"/>
      <c r="C116" s="146" t="s">
        <v>14</v>
      </c>
      <c r="D116" s="136">
        <v>3</v>
      </c>
      <c r="E116" s="127" t="s">
        <v>231</v>
      </c>
      <c r="F116" s="126" t="s">
        <v>232</v>
      </c>
      <c r="G116" s="102">
        <v>3</v>
      </c>
      <c r="H116" s="134" t="s">
        <v>231</v>
      </c>
      <c r="I116" s="133" t="s">
        <v>355</v>
      </c>
      <c r="J116" s="168">
        <v>3</v>
      </c>
      <c r="K116" s="173" t="s">
        <v>231</v>
      </c>
      <c r="L116" s="174" t="s">
        <v>507</v>
      </c>
      <c r="M116" s="227">
        <v>3</v>
      </c>
      <c r="N116" s="228" t="s">
        <v>231</v>
      </c>
      <c r="O116" s="228" t="s">
        <v>559</v>
      </c>
      <c r="R116" s="49">
        <f>COUNTIF(D113:D116,"4")</f>
        <v>0</v>
      </c>
      <c r="S116" s="49">
        <f>COUNTIF(G113:G116,"4")</f>
        <v>0</v>
      </c>
      <c r="T116" s="49">
        <f>COUNTIF(J113:J116,"4")</f>
        <v>0</v>
      </c>
      <c r="U116" s="49">
        <f>COUNTIF(M113:M116,"4")</f>
        <v>0</v>
      </c>
    </row>
    <row r="117" spans="1:21" ht="22.5" customHeight="1" x14ac:dyDescent="0.35">
      <c r="A117" s="335"/>
      <c r="B117" s="108"/>
      <c r="C117" s="311" t="s">
        <v>15</v>
      </c>
      <c r="D117" s="312"/>
      <c r="E117" s="312"/>
      <c r="F117" s="312"/>
      <c r="G117" s="312"/>
      <c r="H117" s="312"/>
      <c r="I117" s="312"/>
      <c r="J117" s="312"/>
      <c r="K117" s="313"/>
      <c r="L117" s="66"/>
      <c r="M117" s="66"/>
      <c r="N117" s="66"/>
      <c r="O117" s="66"/>
    </row>
    <row r="118" spans="1:21" ht="148.5" customHeight="1" x14ac:dyDescent="0.35">
      <c r="A118" s="335"/>
      <c r="B118" s="151"/>
      <c r="C118" s="148" t="s">
        <v>16</v>
      </c>
      <c r="D118" s="136">
        <v>3</v>
      </c>
      <c r="E118" s="126" t="s">
        <v>233</v>
      </c>
      <c r="F118" s="126" t="s">
        <v>234</v>
      </c>
      <c r="G118" s="102">
        <v>3</v>
      </c>
      <c r="H118" s="133" t="s">
        <v>356</v>
      </c>
      <c r="I118" s="133" t="s">
        <v>357</v>
      </c>
      <c r="J118" s="168">
        <v>3</v>
      </c>
      <c r="K118" s="173" t="s">
        <v>356</v>
      </c>
      <c r="L118" s="174" t="s">
        <v>357</v>
      </c>
      <c r="M118" s="227">
        <v>3</v>
      </c>
      <c r="N118" s="228" t="s">
        <v>560</v>
      </c>
      <c r="O118" s="228" t="s">
        <v>561</v>
      </c>
      <c r="R118" s="49">
        <f>COUNTIF(D118:D120,"1")</f>
        <v>0</v>
      </c>
      <c r="S118" s="49">
        <f>COUNTIF(G118:G120,"1")</f>
        <v>0</v>
      </c>
      <c r="T118" s="49">
        <f>COUNTIF(J118:J120,"1")</f>
        <v>0</v>
      </c>
      <c r="U118" s="49">
        <f>COUNTIF(M118:M120,"1")</f>
        <v>0</v>
      </c>
    </row>
    <row r="119" spans="1:21" ht="107.25" customHeight="1" x14ac:dyDescent="0.35">
      <c r="A119" s="335"/>
      <c r="B119" s="152"/>
      <c r="C119" s="146" t="s">
        <v>17</v>
      </c>
      <c r="D119" s="136">
        <v>3</v>
      </c>
      <c r="E119" s="126" t="s">
        <v>235</v>
      </c>
      <c r="F119" s="126" t="s">
        <v>236</v>
      </c>
      <c r="G119" s="102">
        <v>3</v>
      </c>
      <c r="H119" s="134" t="s">
        <v>235</v>
      </c>
      <c r="I119" s="133" t="s">
        <v>358</v>
      </c>
      <c r="J119" s="168">
        <v>2</v>
      </c>
      <c r="K119" s="173" t="s">
        <v>508</v>
      </c>
      <c r="L119" s="174" t="s">
        <v>509</v>
      </c>
      <c r="M119" s="227">
        <v>3</v>
      </c>
      <c r="N119" s="228" t="s">
        <v>562</v>
      </c>
      <c r="O119" s="228" t="s">
        <v>563</v>
      </c>
      <c r="R119" s="49">
        <f>COUNTIF(D118:D120,"2")</f>
        <v>1</v>
      </c>
      <c r="S119" s="49">
        <f>COUNTIF(G118:G120,"2")</f>
        <v>1</v>
      </c>
      <c r="T119" s="49">
        <f>COUNTIF(J118:J120,"2")</f>
        <v>2</v>
      </c>
      <c r="U119" s="49">
        <f>COUNTIF(M118:M120,"2")</f>
        <v>0</v>
      </c>
    </row>
    <row r="120" spans="1:21" ht="96.75" customHeight="1" x14ac:dyDescent="0.35">
      <c r="A120" s="335"/>
      <c r="B120" s="152"/>
      <c r="C120" s="146" t="s">
        <v>18</v>
      </c>
      <c r="D120" s="136">
        <v>2</v>
      </c>
      <c r="E120" s="127" t="s">
        <v>237</v>
      </c>
      <c r="F120" s="126" t="s">
        <v>238</v>
      </c>
      <c r="G120" s="102">
        <v>2</v>
      </c>
      <c r="H120" s="134" t="s">
        <v>237</v>
      </c>
      <c r="I120" s="133" t="s">
        <v>359</v>
      </c>
      <c r="J120" s="168">
        <v>2</v>
      </c>
      <c r="K120" s="173" t="s">
        <v>237</v>
      </c>
      <c r="L120" s="174" t="s">
        <v>359</v>
      </c>
      <c r="M120" s="227">
        <v>3</v>
      </c>
      <c r="N120" s="228" t="s">
        <v>564</v>
      </c>
      <c r="O120" s="228" t="s">
        <v>565</v>
      </c>
      <c r="R120" s="49">
        <f>COUNTIF(D118:D120,"3")</f>
        <v>2</v>
      </c>
      <c r="S120" s="49">
        <f>COUNTIF(G118:G120,"3")</f>
        <v>2</v>
      </c>
      <c r="T120" s="49">
        <f>COUNTIF(J118:J120,"3")</f>
        <v>1</v>
      </c>
      <c r="U120" s="49">
        <f>COUNTIF(M118:M120,"3")</f>
        <v>3</v>
      </c>
    </row>
    <row r="121" spans="1:21" ht="19.5" customHeight="1" x14ac:dyDescent="0.35">
      <c r="A121" s="335"/>
      <c r="B121" s="108"/>
      <c r="C121" s="311" t="s">
        <v>19</v>
      </c>
      <c r="D121" s="312"/>
      <c r="E121" s="312"/>
      <c r="F121" s="312"/>
      <c r="G121" s="312"/>
      <c r="H121" s="312"/>
      <c r="I121" s="312"/>
      <c r="J121" s="312"/>
      <c r="K121" s="313"/>
      <c r="L121" s="66"/>
      <c r="M121" s="66"/>
      <c r="N121" s="66"/>
      <c r="O121" s="66"/>
    </row>
    <row r="122" spans="1:21" ht="103.5" customHeight="1" x14ac:dyDescent="0.35">
      <c r="A122" s="335"/>
      <c r="B122" s="103"/>
      <c r="C122" s="148" t="s">
        <v>20</v>
      </c>
      <c r="D122" s="136">
        <v>3</v>
      </c>
      <c r="E122" s="126" t="s">
        <v>239</v>
      </c>
      <c r="F122" s="124" t="s">
        <v>240</v>
      </c>
      <c r="G122" s="102">
        <v>3</v>
      </c>
      <c r="H122" s="133" t="s">
        <v>239</v>
      </c>
      <c r="I122" s="133" t="s">
        <v>240</v>
      </c>
      <c r="J122" s="168">
        <v>2</v>
      </c>
      <c r="K122" s="173" t="s">
        <v>510</v>
      </c>
      <c r="L122" s="174" t="s">
        <v>240</v>
      </c>
      <c r="M122" s="227">
        <v>2</v>
      </c>
      <c r="N122" s="228" t="s">
        <v>510</v>
      </c>
      <c r="O122" s="228" t="s">
        <v>240</v>
      </c>
      <c r="P122" s="74"/>
      <c r="Q122" s="74"/>
      <c r="R122" s="49">
        <f>COUNTIF(D122:D124,"1")</f>
        <v>0</v>
      </c>
      <c r="S122" s="49">
        <f>COUNTIF(G122:G124,"1")</f>
        <v>0</v>
      </c>
      <c r="T122" s="49">
        <f>COUNTIF(J122:J124,"1")</f>
        <v>0</v>
      </c>
      <c r="U122" s="49">
        <f>COUNTIF(M122:M124,"1")</f>
        <v>0</v>
      </c>
    </row>
    <row r="123" spans="1:21" ht="103.5" customHeight="1" x14ac:dyDescent="0.35">
      <c r="A123" s="335"/>
      <c r="B123" s="108"/>
      <c r="C123" s="146" t="s">
        <v>21</v>
      </c>
      <c r="D123" s="136">
        <v>2</v>
      </c>
      <c r="E123" s="127" t="s">
        <v>241</v>
      </c>
      <c r="F123" s="126" t="s">
        <v>242</v>
      </c>
      <c r="G123" s="102">
        <v>2</v>
      </c>
      <c r="H123" s="134" t="s">
        <v>360</v>
      </c>
      <c r="I123" s="135" t="s">
        <v>363</v>
      </c>
      <c r="J123" s="168">
        <v>2</v>
      </c>
      <c r="K123" s="173" t="s">
        <v>511</v>
      </c>
      <c r="L123" s="174" t="s">
        <v>363</v>
      </c>
      <c r="M123" s="227">
        <v>2</v>
      </c>
      <c r="N123" s="228" t="s">
        <v>511</v>
      </c>
      <c r="O123" s="228" t="s">
        <v>566</v>
      </c>
      <c r="P123" s="74"/>
      <c r="Q123" s="74"/>
      <c r="R123" s="49">
        <f>COUNTIF(D122:D124,"2")</f>
        <v>2</v>
      </c>
      <c r="S123" s="49">
        <f>COUNTIF(G122:G124,"2")</f>
        <v>2</v>
      </c>
      <c r="T123" s="49">
        <f>COUNTIF(J122:J124,"2")</f>
        <v>3</v>
      </c>
      <c r="U123" s="49">
        <f>COUNTIF(M122:M124,"2")</f>
        <v>3</v>
      </c>
    </row>
    <row r="124" spans="1:21" ht="84" customHeight="1" x14ac:dyDescent="0.35">
      <c r="A124" s="335"/>
      <c r="B124" s="108"/>
      <c r="C124" s="146" t="s">
        <v>22</v>
      </c>
      <c r="D124" s="136">
        <v>2</v>
      </c>
      <c r="E124" s="127" t="s">
        <v>243</v>
      </c>
      <c r="F124" s="126" t="s">
        <v>244</v>
      </c>
      <c r="G124" s="102">
        <v>2</v>
      </c>
      <c r="H124" s="134" t="s">
        <v>243</v>
      </c>
      <c r="I124" s="133" t="s">
        <v>361</v>
      </c>
      <c r="J124" s="168">
        <v>2</v>
      </c>
      <c r="K124" s="173" t="s">
        <v>243</v>
      </c>
      <c r="L124" s="174" t="s">
        <v>361</v>
      </c>
      <c r="M124" s="227">
        <v>2</v>
      </c>
      <c r="N124" s="228" t="s">
        <v>243</v>
      </c>
      <c r="O124" s="228" t="s">
        <v>361</v>
      </c>
      <c r="P124" s="74"/>
      <c r="Q124" s="74"/>
      <c r="R124" s="49">
        <f>COUNTIF(D122:D124,"3")</f>
        <v>1</v>
      </c>
      <c r="S124" s="49">
        <f>COUNTIF(G122:G124,"3")</f>
        <v>1</v>
      </c>
      <c r="T124" s="49">
        <f>COUNTIF(J122:J124,"3")</f>
        <v>0</v>
      </c>
      <c r="U124" s="49">
        <f>COUNTIF(M122:M124,"3")</f>
        <v>0</v>
      </c>
    </row>
    <row r="125" spans="1:21" x14ac:dyDescent="0.35">
      <c r="B125" s="115"/>
      <c r="C125" s="115"/>
      <c r="D125" s="116"/>
      <c r="E125" s="104"/>
      <c r="F125" s="104"/>
      <c r="G125" s="116"/>
      <c r="H125" s="104"/>
      <c r="I125" s="104"/>
      <c r="J125" s="116"/>
      <c r="K125" s="104"/>
      <c r="R125" s="49">
        <f>COUNTIF(D122:D124,"4")</f>
        <v>0</v>
      </c>
      <c r="S125" s="49">
        <f>COUNTIF(G122:G124,"4")</f>
        <v>0</v>
      </c>
      <c r="T125" s="49">
        <f>COUNTIF(J122:J124,"4")</f>
        <v>0</v>
      </c>
    </row>
    <row r="126" spans="1:21" x14ac:dyDescent="0.35">
      <c r="B126" s="115"/>
      <c r="C126" s="115"/>
      <c r="D126" s="116"/>
      <c r="E126" s="104"/>
      <c r="F126" s="104"/>
      <c r="G126" s="116"/>
      <c r="H126" s="104"/>
      <c r="I126" s="104"/>
      <c r="J126" s="116"/>
      <c r="K126" s="104"/>
    </row>
    <row r="127" spans="1:21" x14ac:dyDescent="0.35">
      <c r="B127" s="115"/>
      <c r="C127" s="115"/>
      <c r="D127" s="116"/>
      <c r="E127" s="104"/>
      <c r="F127" s="104"/>
      <c r="G127" s="116"/>
      <c r="H127" s="104"/>
      <c r="I127" s="104"/>
      <c r="J127" s="116"/>
      <c r="K127" s="104"/>
    </row>
    <row r="128" spans="1:21" x14ac:dyDescent="0.35">
      <c r="B128" s="115"/>
      <c r="C128" s="115"/>
      <c r="D128" s="116"/>
      <c r="E128" s="104"/>
      <c r="F128" s="104"/>
      <c r="G128" s="116"/>
      <c r="H128" s="104"/>
      <c r="I128" s="104"/>
      <c r="J128" s="116"/>
      <c r="K128" s="104"/>
    </row>
    <row r="129" spans="2:11" x14ac:dyDescent="0.35">
      <c r="B129" s="115"/>
      <c r="C129" s="115"/>
      <c r="D129" s="116"/>
      <c r="E129" s="104"/>
      <c r="F129" s="104"/>
      <c r="G129" s="116"/>
      <c r="H129" s="104"/>
      <c r="I129" s="104"/>
      <c r="J129" s="116"/>
      <c r="K129" s="104"/>
    </row>
    <row r="130" spans="2:11" x14ac:dyDescent="0.35">
      <c r="B130" s="115"/>
      <c r="C130" s="115"/>
      <c r="D130" s="116"/>
      <c r="E130" s="104"/>
      <c r="F130" s="104"/>
      <c r="G130" s="116"/>
      <c r="H130" s="104"/>
      <c r="I130" s="104"/>
      <c r="J130" s="116"/>
      <c r="K130" s="104"/>
    </row>
    <row r="131" spans="2:11" x14ac:dyDescent="0.35">
      <c r="B131" s="115"/>
      <c r="C131" s="115"/>
      <c r="D131" s="116"/>
      <c r="E131" s="104"/>
      <c r="F131" s="104"/>
      <c r="G131" s="116"/>
      <c r="H131" s="104"/>
      <c r="I131" s="104"/>
      <c r="J131" s="116"/>
      <c r="K131" s="104"/>
    </row>
    <row r="132" spans="2:11" x14ac:dyDescent="0.35">
      <c r="B132" s="115"/>
      <c r="C132" s="115"/>
      <c r="D132" s="116"/>
      <c r="E132" s="104"/>
      <c r="F132" s="104"/>
      <c r="G132" s="116"/>
      <c r="H132" s="104"/>
      <c r="I132" s="104"/>
      <c r="J132" s="116"/>
      <c r="K132" s="104"/>
    </row>
    <row r="133" spans="2:11" x14ac:dyDescent="0.35">
      <c r="B133" s="115"/>
      <c r="C133" s="115"/>
      <c r="D133" s="116"/>
      <c r="E133" s="104"/>
      <c r="F133" s="104"/>
      <c r="G133" s="116"/>
      <c r="H133" s="104"/>
      <c r="I133" s="104"/>
      <c r="J133" s="116"/>
      <c r="K133" s="104"/>
    </row>
    <row r="134" spans="2:11" x14ac:dyDescent="0.35">
      <c r="B134" s="115"/>
      <c r="C134" s="115"/>
      <c r="D134" s="116"/>
      <c r="E134" s="104"/>
      <c r="F134" s="104"/>
      <c r="G134" s="116"/>
      <c r="H134" s="104"/>
      <c r="I134" s="104"/>
      <c r="J134" s="116"/>
      <c r="K134" s="104"/>
    </row>
    <row r="135" spans="2:11" x14ac:dyDescent="0.35">
      <c r="B135" s="115"/>
      <c r="C135" s="115"/>
      <c r="D135" s="116"/>
      <c r="E135" s="104"/>
      <c r="F135" s="104"/>
      <c r="G135" s="116"/>
      <c r="H135" s="104"/>
      <c r="I135" s="104"/>
      <c r="J135" s="116"/>
      <c r="K135" s="104"/>
    </row>
    <row r="136" spans="2:11" x14ac:dyDescent="0.35">
      <c r="B136" s="115"/>
      <c r="C136" s="115"/>
      <c r="D136" s="116"/>
      <c r="E136" s="104"/>
      <c r="F136" s="104"/>
      <c r="G136" s="116"/>
      <c r="H136" s="104"/>
      <c r="I136" s="104"/>
      <c r="J136" s="116"/>
      <c r="K136" s="104"/>
    </row>
    <row r="137" spans="2:11" x14ac:dyDescent="0.35">
      <c r="B137" s="115"/>
      <c r="C137" s="115"/>
      <c r="D137" s="116"/>
      <c r="E137" s="104"/>
      <c r="F137" s="104"/>
      <c r="G137" s="116"/>
      <c r="H137" s="104"/>
      <c r="I137" s="104"/>
      <c r="J137" s="116"/>
      <c r="K137" s="104"/>
    </row>
    <row r="138" spans="2:11" x14ac:dyDescent="0.35">
      <c r="B138" s="115"/>
      <c r="C138" s="115"/>
      <c r="D138" s="116"/>
      <c r="E138" s="104"/>
      <c r="F138" s="104"/>
      <c r="G138" s="116"/>
      <c r="H138" s="104"/>
      <c r="I138" s="104"/>
      <c r="J138" s="116"/>
      <c r="K138" s="104"/>
    </row>
    <row r="139" spans="2:11" x14ac:dyDescent="0.35">
      <c r="B139" s="115"/>
      <c r="C139" s="115"/>
      <c r="D139" s="116"/>
      <c r="E139" s="104"/>
      <c r="F139" s="104"/>
      <c r="G139" s="116"/>
      <c r="H139" s="104"/>
      <c r="I139" s="104"/>
      <c r="J139" s="116"/>
      <c r="K139" s="104"/>
    </row>
    <row r="140" spans="2:11" x14ac:dyDescent="0.35">
      <c r="B140" s="115"/>
      <c r="C140" s="115"/>
      <c r="D140" s="116"/>
      <c r="E140" s="104"/>
      <c r="F140" s="104"/>
      <c r="G140" s="116"/>
      <c r="H140" s="104"/>
      <c r="I140" s="104"/>
      <c r="J140" s="116"/>
      <c r="K140" s="104"/>
    </row>
    <row r="141" spans="2:11" x14ac:dyDescent="0.35">
      <c r="B141" s="115"/>
      <c r="C141" s="115"/>
      <c r="D141" s="116"/>
      <c r="E141" s="104"/>
      <c r="F141" s="104"/>
      <c r="G141" s="116"/>
      <c r="H141" s="104"/>
      <c r="I141" s="104"/>
      <c r="J141" s="116"/>
      <c r="K141" s="104"/>
    </row>
    <row r="142" spans="2:11" x14ac:dyDescent="0.35">
      <c r="B142" s="115"/>
      <c r="C142" s="115"/>
      <c r="D142" s="116"/>
      <c r="E142" s="104"/>
      <c r="F142" s="104"/>
      <c r="G142" s="116"/>
      <c r="H142" s="104"/>
      <c r="I142" s="104"/>
      <c r="J142" s="116"/>
      <c r="K142" s="104"/>
    </row>
    <row r="143" spans="2:11" x14ac:dyDescent="0.35">
      <c r="B143" s="115"/>
      <c r="C143" s="115"/>
      <c r="D143" s="116"/>
      <c r="E143" s="104"/>
      <c r="F143" s="104"/>
      <c r="G143" s="116"/>
      <c r="H143" s="104"/>
      <c r="I143" s="104"/>
      <c r="J143" s="116"/>
      <c r="K143" s="104"/>
    </row>
    <row r="144" spans="2:11" x14ac:dyDescent="0.35">
      <c r="B144" s="115"/>
      <c r="C144" s="115"/>
      <c r="D144" s="116"/>
      <c r="E144" s="104"/>
      <c r="F144" s="104"/>
      <c r="G144" s="116"/>
      <c r="H144" s="104"/>
      <c r="I144" s="104"/>
      <c r="J144" s="116"/>
      <c r="K144" s="104"/>
    </row>
    <row r="145" spans="2:11" x14ac:dyDescent="0.35">
      <c r="B145" s="115"/>
      <c r="C145" s="115"/>
      <c r="D145" s="116"/>
      <c r="E145" s="104"/>
      <c r="F145" s="104"/>
      <c r="G145" s="116"/>
      <c r="H145" s="104"/>
      <c r="I145" s="104"/>
      <c r="J145" s="116"/>
      <c r="K145" s="104"/>
    </row>
    <row r="146" spans="2:11" x14ac:dyDescent="0.35">
      <c r="B146" s="115"/>
      <c r="C146" s="115"/>
      <c r="D146" s="116"/>
      <c r="E146" s="104"/>
      <c r="F146" s="104"/>
      <c r="G146" s="116"/>
      <c r="H146" s="104"/>
      <c r="I146" s="104"/>
      <c r="J146" s="116"/>
      <c r="K146" s="104"/>
    </row>
    <row r="147" spans="2:11" x14ac:dyDescent="0.35">
      <c r="B147" s="115"/>
      <c r="C147" s="115"/>
      <c r="D147" s="116"/>
      <c r="E147" s="104"/>
      <c r="F147" s="104"/>
      <c r="G147" s="116"/>
      <c r="H147" s="104"/>
      <c r="I147" s="104"/>
      <c r="J147" s="116"/>
      <c r="K147" s="104"/>
    </row>
    <row r="148" spans="2:11" x14ac:dyDescent="0.35">
      <c r="B148" s="115"/>
      <c r="C148" s="115"/>
      <c r="D148" s="116"/>
      <c r="E148" s="104"/>
      <c r="F148" s="104"/>
      <c r="G148" s="116"/>
      <c r="H148" s="104"/>
      <c r="I148" s="104"/>
      <c r="J148" s="116"/>
      <c r="K148" s="104"/>
    </row>
    <row r="149" spans="2:11" x14ac:dyDescent="0.35">
      <c r="B149" s="115"/>
      <c r="C149" s="115"/>
      <c r="D149" s="116"/>
      <c r="E149" s="104"/>
      <c r="F149" s="104"/>
      <c r="G149" s="116"/>
      <c r="H149" s="104"/>
      <c r="I149" s="104"/>
      <c r="J149" s="116"/>
      <c r="K149" s="104"/>
    </row>
    <row r="65513" spans="2:6" x14ac:dyDescent="0.35">
      <c r="B65513" s="329" t="s">
        <v>29</v>
      </c>
      <c r="C65513" s="329"/>
      <c r="D65513" s="329"/>
      <c r="E65513" s="329"/>
      <c r="F65513" s="56"/>
    </row>
    <row r="65514" spans="2:6" x14ac:dyDescent="0.35">
      <c r="B65514" s="328" t="s">
        <v>30</v>
      </c>
      <c r="C65514" s="328"/>
      <c r="D65514" s="328"/>
      <c r="E65514" s="328"/>
      <c r="F65514" s="76"/>
    </row>
    <row r="65515" spans="2:6" x14ac:dyDescent="0.35">
      <c r="B65515" s="328" t="s">
        <v>31</v>
      </c>
      <c r="C65515" s="328"/>
      <c r="D65515" s="328"/>
      <c r="E65515" s="328"/>
      <c r="F65515" s="76"/>
    </row>
  </sheetData>
  <mergeCells count="73">
    <mergeCell ref="A74:A77"/>
    <mergeCell ref="A78:A85"/>
    <mergeCell ref="A121:A124"/>
    <mergeCell ref="A86:A88"/>
    <mergeCell ref="A89:A99"/>
    <mergeCell ref="A100:A104"/>
    <mergeCell ref="A107:A111"/>
    <mergeCell ref="A112:A116"/>
    <mergeCell ref="A117:A120"/>
    <mergeCell ref="A41:A45"/>
    <mergeCell ref="A48:A53"/>
    <mergeCell ref="A54:A58"/>
    <mergeCell ref="A60:A64"/>
    <mergeCell ref="A66:A72"/>
    <mergeCell ref="A6:A10"/>
    <mergeCell ref="A11:A16"/>
    <mergeCell ref="A17:A25"/>
    <mergeCell ref="A26:A30"/>
    <mergeCell ref="A31:A40"/>
    <mergeCell ref="C54:K54"/>
    <mergeCell ref="K3:K4"/>
    <mergeCell ref="H3:H4"/>
    <mergeCell ref="L3:L4"/>
    <mergeCell ref="B46:C47"/>
    <mergeCell ref="B26:B30"/>
    <mergeCell ref="G3:G4"/>
    <mergeCell ref="J3:J4"/>
    <mergeCell ref="F3:F4"/>
    <mergeCell ref="I3:I4"/>
    <mergeCell ref="C48:K48"/>
    <mergeCell ref="B31:B40"/>
    <mergeCell ref="B41:B45"/>
    <mergeCell ref="D31:K31"/>
    <mergeCell ref="D46:F46"/>
    <mergeCell ref="G46:I46"/>
    <mergeCell ref="B65515:E65515"/>
    <mergeCell ref="C121:K121"/>
    <mergeCell ref="B65514:E65514"/>
    <mergeCell ref="C112:K112"/>
    <mergeCell ref="B65513:E65513"/>
    <mergeCell ref="B59:K59"/>
    <mergeCell ref="C117:K117"/>
    <mergeCell ref="C100:K100"/>
    <mergeCell ref="B105:C106"/>
    <mergeCell ref="C86:L86"/>
    <mergeCell ref="J105:L105"/>
    <mergeCell ref="C60:K60"/>
    <mergeCell ref="G105:I105"/>
    <mergeCell ref="D105:F105"/>
    <mergeCell ref="C107:K107"/>
    <mergeCell ref="C89:K89"/>
    <mergeCell ref="B65:K65"/>
    <mergeCell ref="C66:K66"/>
    <mergeCell ref="C78:K78"/>
    <mergeCell ref="C74:K74"/>
    <mergeCell ref="B73:C73"/>
    <mergeCell ref="J46:L46"/>
    <mergeCell ref="B1:K1"/>
    <mergeCell ref="B2:C5"/>
    <mergeCell ref="B6:B10"/>
    <mergeCell ref="E3:E4"/>
    <mergeCell ref="D3:D4"/>
    <mergeCell ref="D2:F2"/>
    <mergeCell ref="G2:I2"/>
    <mergeCell ref="J2:L2"/>
    <mergeCell ref="B11:B16"/>
    <mergeCell ref="B17:B25"/>
    <mergeCell ref="M105:O105"/>
    <mergeCell ref="M2:O2"/>
    <mergeCell ref="M3:M4"/>
    <mergeCell ref="N3:N4"/>
    <mergeCell ref="O3:O4"/>
    <mergeCell ref="M46:O46"/>
  </mergeCells>
  <phoneticPr fontId="2" type="noConversion"/>
  <conditionalFormatting sqref="J7:J10">
    <cfRule type="iconSet" priority="146">
      <iconSet iconSet="4TrafficLights">
        <cfvo type="percent" val="0"/>
        <cfvo type="num" val="1"/>
        <cfvo type="num" val="3"/>
        <cfvo type="num" val="4"/>
      </iconSet>
    </cfRule>
  </conditionalFormatting>
  <conditionalFormatting sqref="J12:J16">
    <cfRule type="iconSet" priority="143">
      <iconSet iconSet="4TrafficLights">
        <cfvo type="percent" val="0"/>
        <cfvo type="num" val="1"/>
        <cfvo type="num" val="3"/>
        <cfvo type="num" val="4"/>
      </iconSet>
    </cfRule>
  </conditionalFormatting>
  <conditionalFormatting sqref="Q7">
    <cfRule type="cellIs" dxfId="1" priority="140" stopIfTrue="1" operator="lessThan">
      <formula>$Q$7</formula>
    </cfRule>
  </conditionalFormatting>
  <conditionalFormatting sqref="P7:P9">
    <cfRule type="iconSet" priority="139">
      <iconSet iconSet="3Flags">
        <cfvo type="percent" val="0"/>
        <cfvo type="num" val="0"/>
        <cfvo type="num" val="1" gte="0"/>
      </iconSet>
    </cfRule>
  </conditionalFormatting>
  <conditionalFormatting sqref="J18:J25">
    <cfRule type="iconSet" priority="134">
      <iconSet iconSet="4TrafficLights">
        <cfvo type="percent" val="0"/>
        <cfvo type="num" val="1"/>
        <cfvo type="num" val="3"/>
        <cfvo type="num" val="4"/>
      </iconSet>
    </cfRule>
  </conditionalFormatting>
  <conditionalFormatting sqref="J27:J30">
    <cfRule type="iconSet" priority="129">
      <iconSet iconSet="4TrafficLights">
        <cfvo type="percent" val="0"/>
        <cfvo type="num" val="1"/>
        <cfvo type="num" val="3"/>
        <cfvo type="num" val="4"/>
      </iconSet>
    </cfRule>
  </conditionalFormatting>
  <conditionalFormatting sqref="J32:J40">
    <cfRule type="iconSet" priority="124">
      <iconSet iconSet="4TrafficLights">
        <cfvo type="percent" val="0"/>
        <cfvo type="num" val="1"/>
        <cfvo type="num" val="3"/>
        <cfvo type="num" val="4"/>
      </iconSet>
    </cfRule>
  </conditionalFormatting>
  <conditionalFormatting sqref="J42:J45">
    <cfRule type="iconSet" priority="119">
      <iconSet iconSet="4TrafficLights">
        <cfvo type="percent" val="0"/>
        <cfvo type="num" val="1"/>
        <cfvo type="num" val="3"/>
        <cfvo type="num" val="4"/>
      </iconSet>
    </cfRule>
  </conditionalFormatting>
  <conditionalFormatting sqref="D49:D53">
    <cfRule type="iconSet" priority="118">
      <iconSet iconSet="4TrafficLights">
        <cfvo type="percent" val="0"/>
        <cfvo type="num" val="1"/>
        <cfvo type="num" val="3"/>
        <cfvo type="num" val="4"/>
      </iconSet>
    </cfRule>
  </conditionalFormatting>
  <conditionalFormatting sqref="G49:G53">
    <cfRule type="iconSet" priority="116">
      <iconSet iconSet="4TrafficLights">
        <cfvo type="percent" val="0"/>
        <cfvo type="num" val="1"/>
        <cfvo type="num" val="3"/>
        <cfvo type="num" val="4"/>
      </iconSet>
    </cfRule>
  </conditionalFormatting>
  <conditionalFormatting sqref="J49:J53">
    <cfRule type="iconSet" priority="114">
      <iconSet iconSet="4TrafficLights">
        <cfvo type="percent" val="0"/>
        <cfvo type="num" val="1"/>
        <cfvo type="num" val="3"/>
        <cfvo type="num" val="4"/>
      </iconSet>
    </cfRule>
  </conditionalFormatting>
  <conditionalFormatting sqref="D55:D58">
    <cfRule type="iconSet" priority="112">
      <iconSet iconSet="4TrafficLights">
        <cfvo type="percent" val="0"/>
        <cfvo type="num" val="1"/>
        <cfvo type="num" val="3"/>
        <cfvo type="num" val="4"/>
      </iconSet>
    </cfRule>
  </conditionalFormatting>
  <conditionalFormatting sqref="G55:G58">
    <cfRule type="iconSet" priority="110">
      <iconSet iconSet="4TrafficLights">
        <cfvo type="percent" val="0"/>
        <cfvo type="num" val="1"/>
        <cfvo type="num" val="3"/>
        <cfvo type="num" val="4"/>
      </iconSet>
    </cfRule>
  </conditionalFormatting>
  <conditionalFormatting sqref="J55:J58">
    <cfRule type="iconSet" priority="108">
      <iconSet iconSet="4TrafficLights">
        <cfvo type="percent" val="0"/>
        <cfvo type="num" val="1"/>
        <cfvo type="num" val="3"/>
        <cfvo type="num" val="4"/>
      </iconSet>
    </cfRule>
  </conditionalFormatting>
  <conditionalFormatting sqref="D61:D64">
    <cfRule type="iconSet" priority="90">
      <iconSet iconSet="4TrafficLights">
        <cfvo type="percent" val="0"/>
        <cfvo type="num" val="1"/>
        <cfvo type="num" val="3"/>
        <cfvo type="num" val="4"/>
      </iconSet>
    </cfRule>
  </conditionalFormatting>
  <conditionalFormatting sqref="G61:G64">
    <cfRule type="iconSet" priority="88">
      <iconSet iconSet="4TrafficLights">
        <cfvo type="percent" val="0"/>
        <cfvo type="num" val="1"/>
        <cfvo type="num" val="3"/>
        <cfvo type="num" val="4"/>
      </iconSet>
    </cfRule>
  </conditionalFormatting>
  <conditionalFormatting sqref="J61:J64">
    <cfRule type="iconSet" priority="86">
      <iconSet iconSet="4TrafficLights">
        <cfvo type="percent" val="0"/>
        <cfvo type="num" val="1"/>
        <cfvo type="num" val="3"/>
        <cfvo type="num" val="4"/>
      </iconSet>
    </cfRule>
  </conditionalFormatting>
  <conditionalFormatting sqref="D67:D72">
    <cfRule type="iconSet" priority="73">
      <iconSet iconSet="4TrafficLights">
        <cfvo type="percent" val="0"/>
        <cfvo type="num" val="1"/>
        <cfvo type="num" val="3"/>
        <cfvo type="num" val="4"/>
      </iconSet>
    </cfRule>
  </conditionalFormatting>
  <conditionalFormatting sqref="G67:G72">
    <cfRule type="iconSet" priority="71">
      <iconSet iconSet="4TrafficLights">
        <cfvo type="percent" val="0"/>
        <cfvo type="num" val="1"/>
        <cfvo type="num" val="3"/>
        <cfvo type="num" val="4"/>
      </iconSet>
    </cfRule>
  </conditionalFormatting>
  <conditionalFormatting sqref="J67:J72">
    <cfRule type="iconSet" priority="69">
      <iconSet iconSet="4TrafficLights">
        <cfvo type="percent" val="0"/>
        <cfvo type="num" val="1"/>
        <cfvo type="num" val="3"/>
        <cfvo type="num" val="4"/>
      </iconSet>
    </cfRule>
  </conditionalFormatting>
  <conditionalFormatting sqref="D75:D77">
    <cfRule type="iconSet" priority="56">
      <iconSet iconSet="4TrafficLights">
        <cfvo type="percent" val="0"/>
        <cfvo type="num" val="1"/>
        <cfvo type="num" val="3"/>
        <cfvo type="num" val="4"/>
      </iconSet>
    </cfRule>
  </conditionalFormatting>
  <conditionalFormatting sqref="G75:G77">
    <cfRule type="iconSet" priority="55">
      <iconSet iconSet="4TrafficLights">
        <cfvo type="percent" val="0"/>
        <cfvo type="num" val="1"/>
        <cfvo type="num" val="3"/>
        <cfvo type="num" val="4"/>
      </iconSet>
    </cfRule>
  </conditionalFormatting>
  <conditionalFormatting sqref="J75:J77">
    <cfRule type="iconSet" priority="54">
      <iconSet iconSet="4TrafficLights">
        <cfvo type="percent" val="0"/>
        <cfvo type="num" val="1"/>
        <cfvo type="num" val="3"/>
        <cfvo type="num" val="4"/>
      </iconSet>
    </cfRule>
  </conditionalFormatting>
  <conditionalFormatting sqref="D79:D85">
    <cfRule type="iconSet" priority="53">
      <iconSet iconSet="4TrafficLights">
        <cfvo type="percent" val="0"/>
        <cfvo type="num" val="1"/>
        <cfvo type="num" val="3"/>
        <cfvo type="num" val="4"/>
      </iconSet>
    </cfRule>
  </conditionalFormatting>
  <conditionalFormatting sqref="G79:G85">
    <cfRule type="iconSet" priority="52">
      <iconSet iconSet="4TrafficLights">
        <cfvo type="percent" val="0"/>
        <cfvo type="num" val="1"/>
        <cfvo type="num" val="3"/>
        <cfvo type="num" val="4"/>
      </iconSet>
    </cfRule>
  </conditionalFormatting>
  <conditionalFormatting sqref="J79:J85">
    <cfRule type="iconSet" priority="51">
      <iconSet iconSet="4TrafficLights">
        <cfvo type="percent" val="0"/>
        <cfvo type="num" val="1"/>
        <cfvo type="num" val="3"/>
        <cfvo type="num" val="4"/>
      </iconSet>
    </cfRule>
  </conditionalFormatting>
  <conditionalFormatting sqref="G87:G88">
    <cfRule type="iconSet" priority="49">
      <iconSet iconSet="4TrafficLights">
        <cfvo type="percent" val="0"/>
        <cfvo type="num" val="1"/>
        <cfvo type="num" val="3"/>
        <cfvo type="num" val="4"/>
      </iconSet>
    </cfRule>
  </conditionalFormatting>
  <conditionalFormatting sqref="J87:J88">
    <cfRule type="iconSet" priority="48">
      <iconSet iconSet="4TrafficLights">
        <cfvo type="percent" val="0"/>
        <cfvo type="num" val="1"/>
        <cfvo type="num" val="3"/>
        <cfvo type="num" val="4"/>
      </iconSet>
    </cfRule>
  </conditionalFormatting>
  <conditionalFormatting sqref="G90:G99">
    <cfRule type="iconSet" priority="46">
      <iconSet iconSet="4TrafficLights">
        <cfvo type="percent" val="0"/>
        <cfvo type="num" val="1"/>
        <cfvo type="num" val="3"/>
        <cfvo type="num" val="4"/>
      </iconSet>
    </cfRule>
  </conditionalFormatting>
  <conditionalFormatting sqref="J90:J99">
    <cfRule type="iconSet" priority="45">
      <iconSet iconSet="4TrafficLights">
        <cfvo type="percent" val="0"/>
        <cfvo type="num" val="1"/>
        <cfvo type="num" val="3"/>
        <cfvo type="num" val="4"/>
      </iconSet>
    </cfRule>
  </conditionalFormatting>
  <conditionalFormatting sqref="G101:G104">
    <cfRule type="iconSet" priority="43">
      <iconSet iconSet="4TrafficLights">
        <cfvo type="percent" val="0"/>
        <cfvo type="num" val="1"/>
        <cfvo type="num" val="3"/>
        <cfvo type="num" val="4"/>
      </iconSet>
    </cfRule>
  </conditionalFormatting>
  <conditionalFormatting sqref="J101:J104">
    <cfRule type="iconSet" priority="42">
      <iconSet iconSet="4TrafficLights">
        <cfvo type="percent" val="0"/>
        <cfvo type="num" val="1"/>
        <cfvo type="num" val="3"/>
        <cfvo type="num" val="4"/>
      </iconSet>
    </cfRule>
  </conditionalFormatting>
  <conditionalFormatting sqref="D108:D111">
    <cfRule type="iconSet" priority="41">
      <iconSet iconSet="4TrafficLights">
        <cfvo type="percent" val="0"/>
        <cfvo type="num" val="1"/>
        <cfvo type="num" val="3"/>
        <cfvo type="num" val="4"/>
      </iconSet>
    </cfRule>
  </conditionalFormatting>
  <conditionalFormatting sqref="G108:G111">
    <cfRule type="iconSet" priority="40">
      <iconSet iconSet="4TrafficLights">
        <cfvo type="percent" val="0"/>
        <cfvo type="num" val="1"/>
        <cfvo type="num" val="3"/>
        <cfvo type="num" val="4"/>
      </iconSet>
    </cfRule>
  </conditionalFormatting>
  <conditionalFormatting sqref="J108:J111">
    <cfRule type="iconSet" priority="39">
      <iconSet iconSet="4TrafficLights">
        <cfvo type="percent" val="0"/>
        <cfvo type="num" val="1"/>
        <cfvo type="num" val="3"/>
        <cfvo type="num" val="4"/>
      </iconSet>
    </cfRule>
  </conditionalFormatting>
  <conditionalFormatting sqref="D113:D116">
    <cfRule type="iconSet" priority="38">
      <iconSet iconSet="4TrafficLights">
        <cfvo type="percent" val="0"/>
        <cfvo type="num" val="1"/>
        <cfvo type="num" val="3"/>
        <cfvo type="num" val="4"/>
      </iconSet>
    </cfRule>
  </conditionalFormatting>
  <conditionalFormatting sqref="G113:G116">
    <cfRule type="iconSet" priority="37">
      <iconSet iconSet="4TrafficLights">
        <cfvo type="percent" val="0"/>
        <cfvo type="num" val="1"/>
        <cfvo type="num" val="3"/>
        <cfvo type="num" val="4"/>
      </iconSet>
    </cfRule>
  </conditionalFormatting>
  <conditionalFormatting sqref="J113:J116">
    <cfRule type="iconSet" priority="36">
      <iconSet iconSet="4TrafficLights">
        <cfvo type="percent" val="0"/>
        <cfvo type="num" val="1"/>
        <cfvo type="num" val="3"/>
        <cfvo type="num" val="4"/>
      </iconSet>
    </cfRule>
  </conditionalFormatting>
  <conditionalFormatting sqref="D118:D120">
    <cfRule type="iconSet" priority="35">
      <iconSet iconSet="4TrafficLights">
        <cfvo type="percent" val="0"/>
        <cfvo type="num" val="1"/>
        <cfvo type="num" val="3"/>
        <cfvo type="num" val="4"/>
      </iconSet>
    </cfRule>
  </conditionalFormatting>
  <conditionalFormatting sqref="G118:G120">
    <cfRule type="iconSet" priority="34">
      <iconSet iconSet="4TrafficLights">
        <cfvo type="percent" val="0"/>
        <cfvo type="num" val="1"/>
        <cfvo type="num" val="3"/>
        <cfvo type="num" val="4"/>
      </iconSet>
    </cfRule>
  </conditionalFormatting>
  <conditionalFormatting sqref="J118:J120">
    <cfRule type="iconSet" priority="33">
      <iconSet iconSet="4TrafficLights">
        <cfvo type="percent" val="0"/>
        <cfvo type="num" val="1"/>
        <cfvo type="num" val="3"/>
        <cfvo type="num" val="4"/>
      </iconSet>
    </cfRule>
  </conditionalFormatting>
  <conditionalFormatting sqref="D122:D124">
    <cfRule type="iconSet" priority="32">
      <iconSet iconSet="4TrafficLights">
        <cfvo type="percent" val="0"/>
        <cfvo type="num" val="1"/>
        <cfvo type="num" val="3"/>
        <cfvo type="num" val="4"/>
      </iconSet>
    </cfRule>
  </conditionalFormatting>
  <conditionalFormatting sqref="G122:G124">
    <cfRule type="iconSet" priority="31">
      <iconSet iconSet="4TrafficLights">
        <cfvo type="percent" val="0"/>
        <cfvo type="num" val="1"/>
        <cfvo type="num" val="3"/>
        <cfvo type="num" val="4"/>
      </iconSet>
    </cfRule>
  </conditionalFormatting>
  <conditionalFormatting sqref="J122:J124">
    <cfRule type="iconSet" priority="30">
      <iconSet iconSet="4TrafficLights">
        <cfvo type="percent" val="0"/>
        <cfvo type="num" val="1"/>
        <cfvo type="num" val="3"/>
        <cfvo type="num" val="4"/>
      </iconSet>
    </cfRule>
  </conditionalFormatting>
  <conditionalFormatting sqref="D118:D120">
    <cfRule type="iconSet" priority="29">
      <iconSet iconSet="4TrafficLights">
        <cfvo type="percent" val="0"/>
        <cfvo type="num" val="1"/>
        <cfvo type="num" val="3"/>
        <cfvo type="num" val="4"/>
      </iconSet>
    </cfRule>
  </conditionalFormatting>
  <conditionalFormatting sqref="M7:M10">
    <cfRule type="iconSet" priority="28">
      <iconSet iconSet="4TrafficLights">
        <cfvo type="percent" val="0"/>
        <cfvo type="num" val="1"/>
        <cfvo type="num" val="3"/>
        <cfvo type="num" val="4"/>
      </iconSet>
    </cfRule>
  </conditionalFormatting>
  <conditionalFormatting sqref="M12:M16">
    <cfRule type="iconSet" priority="27">
      <iconSet iconSet="4TrafficLights">
        <cfvo type="percent" val="0"/>
        <cfvo type="num" val="1"/>
        <cfvo type="num" val="3"/>
        <cfvo type="num" val="4"/>
      </iconSet>
    </cfRule>
  </conditionalFormatting>
  <conditionalFormatting sqref="M18:M25">
    <cfRule type="iconSet" priority="26">
      <iconSet iconSet="4TrafficLights">
        <cfvo type="percent" val="0"/>
        <cfvo type="num" val="1"/>
        <cfvo type="num" val="3"/>
        <cfvo type="num" val="4"/>
      </iconSet>
    </cfRule>
  </conditionalFormatting>
  <conditionalFormatting sqref="M27:M30">
    <cfRule type="iconSet" priority="25">
      <iconSet iconSet="4TrafficLights">
        <cfvo type="percent" val="0"/>
        <cfvo type="num" val="1"/>
        <cfvo type="num" val="3"/>
        <cfvo type="num" val="4"/>
      </iconSet>
    </cfRule>
  </conditionalFormatting>
  <conditionalFormatting sqref="M32:M40">
    <cfRule type="iconSet" priority="24">
      <iconSet iconSet="4TrafficLights">
        <cfvo type="percent" val="0"/>
        <cfvo type="num" val="1"/>
        <cfvo type="num" val="3"/>
        <cfvo type="num" val="4"/>
      </iconSet>
    </cfRule>
  </conditionalFormatting>
  <conditionalFormatting sqref="M42:M45">
    <cfRule type="iconSet" priority="23">
      <iconSet iconSet="4TrafficLights">
        <cfvo type="percent" val="0"/>
        <cfvo type="num" val="1"/>
        <cfvo type="num" val="3"/>
        <cfvo type="num" val="4"/>
      </iconSet>
    </cfRule>
  </conditionalFormatting>
  <conditionalFormatting sqref="M49:M53">
    <cfRule type="iconSet" priority="22">
      <iconSet iconSet="4TrafficLights">
        <cfvo type="percent" val="0"/>
        <cfvo type="num" val="1"/>
        <cfvo type="num" val="3"/>
        <cfvo type="num" val="4"/>
      </iconSet>
    </cfRule>
  </conditionalFormatting>
  <conditionalFormatting sqref="M55:M58">
    <cfRule type="iconSet" priority="21">
      <iconSet iconSet="4TrafficLights">
        <cfvo type="percent" val="0"/>
        <cfvo type="num" val="1"/>
        <cfvo type="num" val="3"/>
        <cfvo type="num" val="4"/>
      </iconSet>
    </cfRule>
  </conditionalFormatting>
  <conditionalFormatting sqref="M61:M64">
    <cfRule type="iconSet" priority="20">
      <iconSet iconSet="4TrafficLights">
        <cfvo type="percent" val="0"/>
        <cfvo type="num" val="1"/>
        <cfvo type="num" val="3"/>
        <cfvo type="num" val="4"/>
      </iconSet>
    </cfRule>
  </conditionalFormatting>
  <conditionalFormatting sqref="M67:M72">
    <cfRule type="iconSet" priority="19">
      <iconSet iconSet="4TrafficLights">
        <cfvo type="percent" val="0"/>
        <cfvo type="num" val="1"/>
        <cfvo type="num" val="3"/>
        <cfvo type="num" val="4"/>
      </iconSet>
    </cfRule>
  </conditionalFormatting>
  <conditionalFormatting sqref="M75:M77">
    <cfRule type="iconSet" priority="18">
      <iconSet iconSet="4TrafficLights">
        <cfvo type="percent" val="0"/>
        <cfvo type="num" val="1"/>
        <cfvo type="num" val="3"/>
        <cfvo type="num" val="4"/>
      </iconSet>
    </cfRule>
  </conditionalFormatting>
  <conditionalFormatting sqref="M79:M85">
    <cfRule type="iconSet" priority="17">
      <iconSet iconSet="4TrafficLights">
        <cfvo type="percent" val="0"/>
        <cfvo type="num" val="1"/>
        <cfvo type="num" val="3"/>
        <cfvo type="num" val="4"/>
      </iconSet>
    </cfRule>
  </conditionalFormatting>
  <conditionalFormatting sqref="M87:M88">
    <cfRule type="iconSet" priority="16">
      <iconSet iconSet="4TrafficLights">
        <cfvo type="percent" val="0"/>
        <cfvo type="num" val="1"/>
        <cfvo type="num" val="3"/>
        <cfvo type="num" val="4"/>
      </iconSet>
    </cfRule>
  </conditionalFormatting>
  <conditionalFormatting sqref="M90:M99">
    <cfRule type="iconSet" priority="15">
      <iconSet iconSet="4TrafficLights">
        <cfvo type="percent" val="0"/>
        <cfvo type="num" val="1"/>
        <cfvo type="num" val="3"/>
        <cfvo type="num" val="4"/>
      </iconSet>
    </cfRule>
  </conditionalFormatting>
  <conditionalFormatting sqref="M101:M104">
    <cfRule type="iconSet" priority="14">
      <iconSet iconSet="4TrafficLights">
        <cfvo type="percent" val="0"/>
        <cfvo type="num" val="1"/>
        <cfvo type="num" val="3"/>
        <cfvo type="num" val="4"/>
      </iconSet>
    </cfRule>
  </conditionalFormatting>
  <conditionalFormatting sqref="M108:M111">
    <cfRule type="iconSet" priority="13">
      <iconSet iconSet="4TrafficLights">
        <cfvo type="percent" val="0"/>
        <cfvo type="num" val="1"/>
        <cfvo type="num" val="3"/>
        <cfvo type="num" val="4"/>
      </iconSet>
    </cfRule>
  </conditionalFormatting>
  <conditionalFormatting sqref="M113:M116">
    <cfRule type="iconSet" priority="12">
      <iconSet iconSet="4TrafficLights">
        <cfvo type="percent" val="0"/>
        <cfvo type="num" val="1"/>
        <cfvo type="num" val="3"/>
        <cfvo type="num" val="4"/>
      </iconSet>
    </cfRule>
  </conditionalFormatting>
  <conditionalFormatting sqref="M118:M120">
    <cfRule type="iconSet" priority="11">
      <iconSet iconSet="4TrafficLights">
        <cfvo type="percent" val="0"/>
        <cfvo type="num" val="1"/>
        <cfvo type="num" val="3"/>
        <cfvo type="num" val="4"/>
      </iconSet>
    </cfRule>
  </conditionalFormatting>
  <conditionalFormatting sqref="M122:M124">
    <cfRule type="iconSet" priority="10">
      <iconSet iconSet="4TrafficLights">
        <cfvo type="percent" val="0"/>
        <cfvo type="num" val="1"/>
        <cfvo type="num" val="3"/>
        <cfvo type="num" val="4"/>
      </iconSet>
    </cfRule>
  </conditionalFormatting>
  <conditionalFormatting sqref="D87:D88">
    <cfRule type="iconSet" priority="9">
      <iconSet iconSet="4TrafficLights">
        <cfvo type="percent" val="0"/>
        <cfvo type="num" val="1"/>
        <cfvo type="num" val="3"/>
        <cfvo type="num" val="4"/>
      </iconSet>
    </cfRule>
  </conditionalFormatting>
  <conditionalFormatting sqref="D90:D99">
    <cfRule type="iconSet" priority="8">
      <iconSet iconSet="4TrafficLights">
        <cfvo type="percent" val="0"/>
        <cfvo type="num" val="1"/>
        <cfvo type="num" val="3"/>
        <cfvo type="num" val="4"/>
      </iconSet>
    </cfRule>
  </conditionalFormatting>
  <conditionalFormatting sqref="D101:D104">
    <cfRule type="iconSet" priority="7">
      <iconSet iconSet="4TrafficLights">
        <cfvo type="percent" val="0"/>
        <cfvo type="num" val="1"/>
        <cfvo type="num" val="3"/>
        <cfvo type="num" val="4"/>
      </iconSet>
    </cfRule>
  </conditionalFormatting>
  <conditionalFormatting sqref="D7:D10 G7:G10">
    <cfRule type="iconSet" priority="6">
      <iconSet iconSet="4TrafficLights">
        <cfvo type="percent" val="0"/>
        <cfvo type="num" val="1"/>
        <cfvo type="num" val="3"/>
        <cfvo type="num" val="4"/>
      </iconSet>
    </cfRule>
  </conditionalFormatting>
  <conditionalFormatting sqref="D12:D16 G12:G16">
    <cfRule type="iconSet" priority="5">
      <iconSet iconSet="4TrafficLights">
        <cfvo type="percent" val="0"/>
        <cfvo type="num" val="1"/>
        <cfvo type="num" val="3"/>
        <cfvo type="num" val="4"/>
      </iconSet>
    </cfRule>
  </conditionalFormatting>
  <conditionalFormatting sqref="D18:D25 G18:G25">
    <cfRule type="iconSet" priority="4">
      <iconSet iconSet="4TrafficLights">
        <cfvo type="percent" val="0"/>
        <cfvo type="num" val="1"/>
        <cfvo type="num" val="3"/>
        <cfvo type="num" val="4"/>
      </iconSet>
    </cfRule>
  </conditionalFormatting>
  <conditionalFormatting sqref="D27:D30 G27:G30">
    <cfRule type="iconSet" priority="3">
      <iconSet iconSet="4TrafficLights">
        <cfvo type="percent" val="0"/>
        <cfvo type="num" val="1"/>
        <cfvo type="num" val="3"/>
        <cfvo type="num" val="4"/>
      </iconSet>
    </cfRule>
  </conditionalFormatting>
  <conditionalFormatting sqref="D32:D40 G32:G40">
    <cfRule type="iconSet" priority="2">
      <iconSet iconSet="4TrafficLights">
        <cfvo type="percent" val="0"/>
        <cfvo type="num" val="1"/>
        <cfvo type="num" val="3"/>
        <cfvo type="num" val="4"/>
      </iconSet>
    </cfRule>
  </conditionalFormatting>
  <conditionalFormatting sqref="D42:D45 G42:G45">
    <cfRule type="iconSet" priority="1">
      <iconSet iconSet="4TrafficLights">
        <cfvo type="percent" val="0"/>
        <cfvo type="num" val="1"/>
        <cfvo type="num" val="3"/>
        <cfvo type="num" val="4"/>
      </iconSet>
    </cfRule>
  </conditionalFormatting>
  <dataValidations count="1">
    <dataValidation type="list" allowBlank="1" showInputMessage="1" showErrorMessage="1" sqref="J118:J120 D122:D124 J90:J99 J87:J88 J79:J85 J75:J77 D75:D77 D55:D58 D118:D120 G75:G77 M113:M116 G79:G85 D79:D85 G87:G88 D90:D99 G90:G99 G67:G72 D32:D40 D27:D30 D18:D25 D12:D16 D7:D10 M108:M111 J7:J10 G7:G10 D101:D104 J18:J25 J27:J30 G12:G16 J32:J40 G18:G25 J42:J45 G27:G30 G32:G40 G61:G64 J12:J16 D67:D72 J55:J58 D61:D64 D49:D53 G55:G58 G49:G53 J49:J53 J61:J64 J67:J72 G101:G104 G118:G120 G113:G116 D87:D88 G108:G111 D113:D116 J101:J104 D108:D111 J122:J124 G122:G124 J108:J111 J113:J116 M118:M120 M90:M99 M87:M88 M79:M85 M75:M77 M7:M10 M18:M25 M27:M30 M32:M40 M42:M45 M12:M16 M55:M58 M49:M53 M61:M64 M67:M72 M101:M104 M122:M124 D42:D45 G42:G45">
      <formula1>$Q$2:$Q$5</formula1>
    </dataValidation>
  </dataValidations>
  <hyperlinks>
    <hyperlink ref="B65515" r:id="rId1"/>
    <hyperlink ref="B65514"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6" zoomScale="50" zoomScaleNormal="50" workbookViewId="0">
      <selection activeCell="A4" sqref="A4"/>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6" t="s">
        <v>27</v>
      </c>
      <c r="C2" s="355" t="s">
        <v>173</v>
      </c>
      <c r="D2" s="355"/>
      <c r="E2" s="355"/>
      <c r="F2" s="355"/>
      <c r="G2" s="2"/>
      <c r="H2" s="353" t="s">
        <v>174</v>
      </c>
      <c r="I2" s="353"/>
      <c r="J2" s="353"/>
      <c r="K2" s="353"/>
      <c r="L2" s="2"/>
      <c r="M2" s="354" t="s">
        <v>174</v>
      </c>
      <c r="N2" s="354"/>
      <c r="O2" s="354"/>
      <c r="P2" s="354"/>
      <c r="Q2" s="43"/>
      <c r="R2" s="362" t="s">
        <v>174</v>
      </c>
      <c r="S2" s="362"/>
      <c r="T2" s="362"/>
      <c r="U2" s="362"/>
      <c r="V2" s="352"/>
    </row>
    <row r="3" spans="2:22" ht="24.75" customHeight="1" thickBot="1" x14ac:dyDescent="0.25">
      <c r="B3" s="357"/>
      <c r="C3" s="3">
        <v>1</v>
      </c>
      <c r="D3" s="3">
        <v>2</v>
      </c>
      <c r="E3" s="4">
        <v>3</v>
      </c>
      <c r="F3" s="5">
        <v>4</v>
      </c>
      <c r="G3" s="360"/>
      <c r="H3" s="3">
        <v>1</v>
      </c>
      <c r="I3" s="3">
        <v>2</v>
      </c>
      <c r="J3" s="4">
        <v>3</v>
      </c>
      <c r="K3" s="5">
        <v>4</v>
      </c>
      <c r="L3" s="358"/>
      <c r="M3" s="3">
        <v>1</v>
      </c>
      <c r="N3" s="3">
        <v>2</v>
      </c>
      <c r="O3" s="4">
        <v>3</v>
      </c>
      <c r="P3" s="5">
        <v>4</v>
      </c>
      <c r="Q3" s="43"/>
      <c r="R3" s="3">
        <v>1</v>
      </c>
      <c r="S3" s="3">
        <v>2</v>
      </c>
      <c r="T3" s="4">
        <v>3</v>
      </c>
      <c r="U3" s="5">
        <v>4</v>
      </c>
      <c r="V3" s="352"/>
    </row>
    <row r="4" spans="2:22" ht="38.1" customHeight="1" thickTop="1" thickBot="1" x14ac:dyDescent="0.25">
      <c r="B4" s="28" t="s">
        <v>72</v>
      </c>
      <c r="C4" s="26">
        <f>'AUTOEVALUACION 2021 GESTION DIR'!R7/SUM('AUTOEVALUACION 2021 GESTION DIR'!R7:R10)</f>
        <v>0</v>
      </c>
      <c r="D4" s="7">
        <f>'AUTOEVALUACION 2021 GESTION DIR'!R8/SUM('AUTOEVALUACION 2021 GESTION DIR'!R7:R10)</f>
        <v>0.25</v>
      </c>
      <c r="E4" s="7">
        <f>'AUTOEVALUACION 2021 GESTION DIR'!R9/SUM('AUTOEVALUACION 2021 GESTION DIR'!R7:R10)</f>
        <v>0.25</v>
      </c>
      <c r="F4" s="7">
        <f>'AUTOEVALUACION 2021 GESTION DIR'!R10/SUM('AUTOEVALUACION 2021 GESTION DIR'!R7:R10)</f>
        <v>0.5</v>
      </c>
      <c r="G4" s="361"/>
      <c r="H4" s="7">
        <f>'AUTOEVALUACION 2021 GESTION DIR'!S7/SUM('AUTOEVALUACION 2021 GESTION DIR'!S7:S10)</f>
        <v>0</v>
      </c>
      <c r="I4" s="7">
        <f>'AUTOEVALUACION 2021 GESTION DIR'!S8/SUM('AUTOEVALUACION 2021 GESTION DIR'!S7:S10)</f>
        <v>0</v>
      </c>
      <c r="J4" s="7">
        <f>'AUTOEVALUACION 2021 GESTION DIR'!S9/SUM('AUTOEVALUACION 2021 GESTION DIR'!S7:S10)</f>
        <v>0.5</v>
      </c>
      <c r="K4" s="7">
        <f>'AUTOEVALUACION 2021 GESTION DIR'!S10/SUM('AUTOEVALUACION 2021 GESTION DIR'!S7:S10)</f>
        <v>0.5</v>
      </c>
      <c r="L4" s="359"/>
      <c r="M4" s="7">
        <f>'AUTOEVALUACION 2021 GESTION DIR'!T7/SUM('AUTOEVALUACION 2021 GESTION DIR'!T7:T10)</f>
        <v>0</v>
      </c>
      <c r="N4" s="7">
        <f>'AUTOEVALUACION 2021 GESTION DIR'!T8/SUM('AUTOEVALUACION 2021 GESTION DIR'!T7:T10)</f>
        <v>0</v>
      </c>
      <c r="O4" s="7">
        <f>'AUTOEVALUACION 2021 GESTION DIR'!T9/SUM('AUTOEVALUACION 2021 GESTION DIR'!T7:T10)</f>
        <v>0.5</v>
      </c>
      <c r="P4" s="7">
        <f>'AUTOEVALUACION 2021 GESTION DIR'!T10/SUM('AUTOEVALUACION 2021 GESTION DIR'!T7:T10)</f>
        <v>0.5</v>
      </c>
      <c r="Q4" s="41"/>
      <c r="R4" s="7">
        <f>'AUTOEVALUACION 2021 GESTION DIR'!U7/SUM('AUTOEVALUACION 2021 GESTION DIR'!U7:U10)</f>
        <v>0</v>
      </c>
      <c r="S4" s="7">
        <f>'AUTOEVALUACION 2021 GESTION DIR'!U8/SUM('AUTOEVALUACION 2021 GESTION DIR'!U7:U10)</f>
        <v>0</v>
      </c>
      <c r="T4" s="7">
        <f>'AUTOEVALUACION 2021 GESTION DIR'!U9/SUM('AUTOEVALUACION 2021 GESTION DIR'!U7:U10)</f>
        <v>0.5</v>
      </c>
      <c r="U4" s="7">
        <f>'AUTOEVALUACION 2021 GESTION DIR'!U10/SUM('AUTOEVALUACION 2021 GESTION DIR'!U7:U10)</f>
        <v>0.5</v>
      </c>
    </row>
    <row r="5" spans="2:22" ht="38.1" customHeight="1" thickTop="1" thickBot="1" x14ac:dyDescent="0.25">
      <c r="B5" s="28" t="s">
        <v>71</v>
      </c>
      <c r="C5" s="26">
        <f>'AUTOEVALUACION 2021 GESTION DIR'!R12/SUM('AUTOEVALUACION 2021 GESTION DIR'!R12:R15)</f>
        <v>0</v>
      </c>
      <c r="D5" s="7">
        <f>'AUTOEVALUACION 2021 GESTION DIR'!R13/SUM('AUTOEVALUACION 2021 GESTION DIR'!R12:R15)</f>
        <v>0</v>
      </c>
      <c r="E5" s="7">
        <f>'AUTOEVALUACION 2021 GESTION DIR'!R14/SUM('AUTOEVALUACION 2021 GESTION DIR'!R12:R15)</f>
        <v>1</v>
      </c>
      <c r="F5" s="7">
        <f>'AUTOEVALUACION 2021 GESTION DIR'!R15/SUM('AUTOEVALUACION 2021 GESTION DIR'!R12:R15)</f>
        <v>0</v>
      </c>
      <c r="G5" s="361"/>
      <c r="H5" s="7">
        <f>'AUTOEVALUACION 2021 GESTION DIR'!S12/SUM('AUTOEVALUACION 2021 GESTION DIR'!S12:S15)</f>
        <v>0</v>
      </c>
      <c r="I5" s="7">
        <f>'AUTOEVALUACION 2021 GESTION DIR'!S13/SUM('AUTOEVALUACION 2021 GESTION DIR'!S12:S15)</f>
        <v>0</v>
      </c>
      <c r="J5" s="7">
        <f>'AUTOEVALUACION 2021 GESTION DIR'!S14/SUM('AUTOEVALUACION 2021 GESTION DIR'!S12:S15)</f>
        <v>1</v>
      </c>
      <c r="K5" s="7">
        <f>'AUTOEVALUACION 2021 GESTION DIR'!S15/SUM('AUTOEVALUACION 2021 GESTION DIR'!S12:S15)</f>
        <v>0</v>
      </c>
      <c r="L5" s="359"/>
      <c r="M5" s="7">
        <f>'AUTOEVALUACION 2021 GESTION DIR'!T12/SUM('AUTOEVALUACION 2021 GESTION DIR'!T12:T15)</f>
        <v>0</v>
      </c>
      <c r="N5" s="7">
        <f>'AUTOEVALUACION 2021 GESTION DIR'!T13/SUM('AUTOEVALUACION 2021 GESTION DIR'!T12:T15)</f>
        <v>0</v>
      </c>
      <c r="O5" s="7">
        <f>'AUTOEVALUACION 2021 GESTION DIR'!T14/SUM('AUTOEVALUACION 2021 GESTION DIR'!T12:T15)</f>
        <v>1</v>
      </c>
      <c r="P5" s="7">
        <f>'AUTOEVALUACION 2021 GESTION DIR'!T15/SUM('AUTOEVALUACION 2021 GESTION DIR'!T12:T15)</f>
        <v>0</v>
      </c>
      <c r="Q5" s="41"/>
      <c r="R5" s="7">
        <f>'AUTOEVALUACION 2021 GESTION DIR'!U12/SUM('AUTOEVALUACION 2021 GESTION DIR'!U12:U15)</f>
        <v>0</v>
      </c>
      <c r="S5" s="7">
        <f>'AUTOEVALUACION 2021 GESTION DIR'!U13/SUM('AUTOEVALUACION 2021 GESTION DIR'!U12:U15)</f>
        <v>0</v>
      </c>
      <c r="T5" s="7">
        <f>'AUTOEVALUACION 2021 GESTION DIR'!U14/SUM('AUTOEVALUACION 2021 GESTION DIR'!U12:U15)</f>
        <v>1</v>
      </c>
      <c r="U5" s="7">
        <f>'AUTOEVALUACION 2021 GESTION DIR'!U15/SUM('AUTOEVALUACION 2021 GESTION DIR'!U12:U15)</f>
        <v>0</v>
      </c>
    </row>
    <row r="6" spans="2:22" ht="38.1" customHeight="1" thickTop="1" thickBot="1" x14ac:dyDescent="0.25">
      <c r="B6" s="28" t="s">
        <v>43</v>
      </c>
      <c r="C6" s="26">
        <f>'AUTOEVALUACION 2021 GESTION DIR'!R18/SUM('AUTOEVALUACION 2021 GESTION DIR'!R18:R21)</f>
        <v>0</v>
      </c>
      <c r="D6" s="7">
        <f>'AUTOEVALUACION 2021 GESTION DIR'!R19/SUM('AUTOEVALUACION 2021 GESTION DIR'!R18:R21)</f>
        <v>0.125</v>
      </c>
      <c r="E6" s="7">
        <f>'AUTOEVALUACION 2021 GESTION DIR'!R20/SUM('AUTOEVALUACION 2021 GESTION DIR'!R18:R21)</f>
        <v>0.5</v>
      </c>
      <c r="F6" s="7">
        <f>'AUTOEVALUACION 2021 GESTION DIR'!R21/SUM('AUTOEVALUACION 2021 GESTION DIR'!R18:R21)</f>
        <v>0.375</v>
      </c>
      <c r="G6" s="361"/>
      <c r="H6" s="7">
        <f>'AUTOEVALUACION 2021 GESTION DIR'!S18/SUM('AUTOEVALUACION 2021 GESTION DIR'!S18:S21)</f>
        <v>0</v>
      </c>
      <c r="I6" s="7">
        <f>'AUTOEVALUACION 2021 GESTION DIR'!S19/SUM('AUTOEVALUACION 2021 GESTION DIR'!S18:S21)</f>
        <v>0.25</v>
      </c>
      <c r="J6" s="7">
        <f>'AUTOEVALUACION 2021 GESTION DIR'!S18/SUM('AUTOEVALUACION 2021 GESTION DIR'!S18:S21)</f>
        <v>0</v>
      </c>
      <c r="K6" s="7">
        <f>'AUTOEVALUACION 2021 GESTION DIR'!S21/SUM('AUTOEVALUACION 2021 GESTION DIR'!S18:S21)</f>
        <v>0.375</v>
      </c>
      <c r="L6" s="359"/>
      <c r="M6" s="7">
        <f>'AUTOEVALUACION 2021 GESTION DIR'!T18/SUM('AUTOEVALUACION 2021 GESTION DIR'!T18:T21)</f>
        <v>0</v>
      </c>
      <c r="N6" s="7">
        <f>'AUTOEVALUACION 2021 GESTION DIR'!T19/SUM('AUTOEVALUACION 2021 GESTION DIR'!T18:T21)</f>
        <v>0.25</v>
      </c>
      <c r="O6" s="7">
        <f>'AUTOEVALUACION 2021 GESTION DIR'!T20/SUM('AUTOEVALUACION 2021 GESTION DIR'!T18:T21)</f>
        <v>0.375</v>
      </c>
      <c r="P6" s="7">
        <f>'AUTOEVALUACION 2021 GESTION DIR'!T21/SUM('AUTOEVALUACION 2021 GESTION DIR'!T18:T21)</f>
        <v>0.375</v>
      </c>
      <c r="Q6" s="41"/>
      <c r="R6" s="7">
        <f>'AUTOEVALUACION 2021 GESTION DIR'!U18/SUM('AUTOEVALUACION 2021 GESTION DIR'!U18:U21)</f>
        <v>0</v>
      </c>
      <c r="S6" s="7">
        <f>'AUTOEVALUACION 2021 GESTION DIR'!U19/SUM('AUTOEVALUACION 2021 GESTION DIR'!U18:U21)</f>
        <v>0</v>
      </c>
      <c r="T6" s="7">
        <f>'AUTOEVALUACION 2021 GESTION DIR'!U20/SUM('AUTOEVALUACION 2021 GESTION DIR'!U18:U21)</f>
        <v>0.5</v>
      </c>
      <c r="U6" s="7">
        <f>'AUTOEVALUACION 2021 GESTION DIR'!U21/SUM('AUTOEVALUACION 2021 GESTION DIR'!U18:U21)</f>
        <v>0.5</v>
      </c>
      <c r="V6" s="16"/>
    </row>
    <row r="7" spans="2:22" ht="38.1" customHeight="1" thickTop="1" thickBot="1" x14ac:dyDescent="0.25">
      <c r="B7" s="28" t="s">
        <v>51</v>
      </c>
      <c r="C7" s="26">
        <f>'AUTOEVALUACION 2021 GESTION DIR'!R27/SUM('AUTOEVALUACION 2021 GESTION DIR'!R27:R30)</f>
        <v>0</v>
      </c>
      <c r="D7" s="7">
        <f>'AUTOEVALUACION 2021 GESTION DIR'!R28/SUM('AUTOEVALUACION 2021 GESTION DIR'!R27:R30)</f>
        <v>0.25</v>
      </c>
      <c r="E7" s="7">
        <f>'AUTOEVALUACION 2021 GESTION DIR'!R29/SUM('AUTOEVALUACION 2021 GESTION DIR'!R27:R30)</f>
        <v>0.75</v>
      </c>
      <c r="F7" s="7">
        <f>'AUTOEVALUACION 2021 GESTION DIR'!R30/SUM('AUTOEVALUACION 2021 GESTION DIR'!R27:R30)</f>
        <v>0</v>
      </c>
      <c r="G7" s="361"/>
      <c r="H7" s="7">
        <f>'AUTOEVALUACION 2021 GESTION DIR'!S27/SUM('AUTOEVALUACION 2021 GESTION DIR'!S27:S30)</f>
        <v>0</v>
      </c>
      <c r="I7" s="7">
        <f>'AUTOEVALUACION 2021 GESTION DIR'!S28/SUM('AUTOEVALUACION 2021 GESTION DIR'!S27:S30)</f>
        <v>0</v>
      </c>
      <c r="J7" s="7">
        <f>'AUTOEVALUACION 2021 GESTION DIR'!S29/SUM('AUTOEVALUACION 2021 GESTION DIR'!S27:S30)</f>
        <v>1</v>
      </c>
      <c r="K7" s="7">
        <f>'AUTOEVALUACION 2021 GESTION DIR'!S30/SUM('AUTOEVALUACION 2021 GESTION DIR'!S27:S30)</f>
        <v>0</v>
      </c>
      <c r="L7" s="359"/>
      <c r="M7" s="7" t="e">
        <f>'AUTOEVALUACION 2021 GESTION DIR'!T27/SUM('AUTOEVALUACION 2021 GESTION DIR'!T27:T30)</f>
        <v>#DIV/0!</v>
      </c>
      <c r="N7" s="7" t="e">
        <f>'AUTOEVALUACION 2021 GESTION DIR'!T28/SUM('AUTOEVALUACION 2021 GESTION DIR'!T27:T30)</f>
        <v>#DIV/0!</v>
      </c>
      <c r="O7" s="7" t="e">
        <f>'AUTOEVALUACION 2021 GESTION DIR'!T29/SUM('AUTOEVALUACION 2021 GESTION DIR'!T27:T30)</f>
        <v>#DIV/0!</v>
      </c>
      <c r="P7" s="7" t="e">
        <f>'AUTOEVALUACION 2021 GESTION DIR'!T30/SUM('AUTOEVALUACION 2021 GESTION DIR'!T27:T30)</f>
        <v>#DIV/0!</v>
      </c>
      <c r="Q7" s="41"/>
      <c r="R7" s="7">
        <f>'AUTOEVALUACION 2021 GESTION DIR'!U27/SUM('AUTOEVALUACION 2021 GESTION DIR'!U27:U30)</f>
        <v>0</v>
      </c>
      <c r="S7" s="7">
        <f>'AUTOEVALUACION 2021 GESTION DIR'!U28/SUM('AUTOEVALUACION 2021 GESTION DIR'!U27:U30)</f>
        <v>0</v>
      </c>
      <c r="T7" s="7">
        <f>'AUTOEVALUACION 2021 GESTION DIR'!U29/SUM('AUTOEVALUACION 2021 GESTION DIR'!U27:U30)</f>
        <v>1</v>
      </c>
      <c r="U7" s="7">
        <f>'AUTOEVALUACION 2021 GESTION DIR'!U30/SUM('AUTOEVALUACION 2021 GESTION DIR'!U27:U30)</f>
        <v>0</v>
      </c>
    </row>
    <row r="8" spans="2:22" ht="38.1" customHeight="1" thickTop="1" thickBot="1" x14ac:dyDescent="0.25">
      <c r="B8" s="28" t="s">
        <v>56</v>
      </c>
      <c r="C8" s="26">
        <f>'AUTOEVALUACION 2021 GESTION DIR'!R32/SUM('AUTOEVALUACION 2021 GESTION DIR'!R32:R35)</f>
        <v>0</v>
      </c>
      <c r="D8" s="7">
        <f>'AUTOEVALUACION 2021 GESTION DIR'!R33/SUM('AUTOEVALUACION 2021 GESTION DIR'!R32:R35)</f>
        <v>0.1111111111111111</v>
      </c>
      <c r="E8" s="7">
        <f>'AUTOEVALUACION 2021 GESTION DIR'!R34/SUM('AUTOEVALUACION 2021 GESTION DIR'!R32:R35)</f>
        <v>0.77777777777777779</v>
      </c>
      <c r="F8" s="7">
        <f>'AUTOEVALUACION 2021 GESTION DIR'!R35/SUM('AUTOEVALUACION 2021 GESTION DIR'!R32:R35)</f>
        <v>0.1111111111111111</v>
      </c>
      <c r="G8" s="361"/>
      <c r="H8" s="7">
        <f>'AUTOEVALUACION 2021 GESTION DIR'!S32/SUM('AUTOEVALUACION 2021 GESTION DIR'!S32:S35)</f>
        <v>0</v>
      </c>
      <c r="I8" s="7">
        <f>'AUTOEVALUACION 2021 GESTION DIR'!S33/SUM('AUTOEVALUACION 2021 GESTION DIR'!S32:S35)</f>
        <v>0</v>
      </c>
      <c r="J8" s="7">
        <f>'AUTOEVALUACION 2021 GESTION DIR'!S34/SUM('AUTOEVALUACION 2021 GESTION DIR'!S32:S35)</f>
        <v>0.88888888888888884</v>
      </c>
      <c r="K8" s="7">
        <f>'AUTOEVALUACION 2021 GESTION DIR'!S35/SUM('AUTOEVALUACION 2021 GESTION DIR'!S32:S35)</f>
        <v>0.1111111111111111</v>
      </c>
      <c r="L8" s="359"/>
      <c r="M8" s="7">
        <f>'AUTOEVALUACION 2021 GESTION DIR'!T32/SUM('AUTOEVALUACION 2021 GESTION DIR'!T32:T35)</f>
        <v>0</v>
      </c>
      <c r="N8" s="7">
        <f>'AUTOEVALUACION 2021 GESTION DIR'!T33/SUM('AUTOEVALUACION 2021 GESTION DIR'!T32:T35)</f>
        <v>0</v>
      </c>
      <c r="O8" s="7">
        <f>'AUTOEVALUACION 2021 GESTION DIR'!T34/SUM('AUTOEVALUACION 2021 GESTION DIR'!T32:T35)</f>
        <v>0.88888888888888884</v>
      </c>
      <c r="P8" s="7">
        <f>'AUTOEVALUACION 2021 GESTION DIR'!T35/SUM('AUTOEVALUACION 2021 GESTION DIR'!T32:T35)</f>
        <v>0.1111111111111111</v>
      </c>
      <c r="Q8" s="41"/>
      <c r="R8" s="7">
        <f>'AUTOEVALUACION 2021 GESTION DIR'!U32/SUM('AUTOEVALUACION 2021 GESTION DIR'!U32:U35)</f>
        <v>0</v>
      </c>
      <c r="S8" s="7">
        <f>'AUTOEVALUACION 2021 GESTION DIR'!U33/SUM('AUTOEVALUACION 2021 GESTION DIR'!U32:U35)</f>
        <v>0</v>
      </c>
      <c r="T8" s="7">
        <f>'AUTOEVALUACION 2021 GESTION DIR'!U34/SUM('AUTOEVALUACION 2021 GESTION DIR'!U32:U35)</f>
        <v>0.88888888888888884</v>
      </c>
      <c r="U8" s="7">
        <f>'AUTOEVALUACION 2021 GESTION DIR'!U35/SUM('AUTOEVALUACION 2021 GESTION DIR'!U32:U35)</f>
        <v>0.1111111111111111</v>
      </c>
    </row>
    <row r="9" spans="2:22" ht="38.1" customHeight="1" thickTop="1" thickBot="1" x14ac:dyDescent="0.25">
      <c r="B9" s="28" t="s">
        <v>66</v>
      </c>
      <c r="C9" s="26">
        <f>'AUTOEVALUACION 2021 GESTION DIR'!R42/SUM('AUTOEVALUACION 2021 GESTION DIR'!R42:R45)</f>
        <v>0</v>
      </c>
      <c r="D9" s="7">
        <f>'AUTOEVALUACION 2021 GESTION DIR'!R43/SUM('AUTOEVALUACION 2021 GESTION DIR'!R42:R45)</f>
        <v>0.25</v>
      </c>
      <c r="E9" s="7">
        <f>'AUTOEVALUACION 2021 GESTION DIR'!R44/SUM('AUTOEVALUACION 2021 GESTION DIR'!R42:R45)</f>
        <v>0.75</v>
      </c>
      <c r="F9" s="7">
        <f>'AUTOEVALUACION 2021 GESTION DIR'!R45/SUM('AUTOEVALUACION 2021 GESTION DIR'!R42:R45)</f>
        <v>0</v>
      </c>
      <c r="G9" s="361"/>
      <c r="H9" s="7">
        <f>'AUTOEVALUACION 2021 GESTION DIR'!S42/SUM('AUTOEVALUACION 2021 GESTION DIR'!S42:S45)</f>
        <v>0</v>
      </c>
      <c r="I9" s="7">
        <f>'AUTOEVALUACION 2021 GESTION DIR'!S43/SUM('AUTOEVALUACION 2021 GESTION DIR'!S42:S45)</f>
        <v>0.25</v>
      </c>
      <c r="J9" s="7">
        <f>'AUTOEVALUACION 2021 GESTION DIR'!S44/SUM('AUTOEVALUACION 2021 GESTION DIR'!S42:S45)</f>
        <v>0.75</v>
      </c>
      <c r="K9" s="7">
        <f>'AUTOEVALUACION 2021 GESTION DIR'!S45/SUM('AUTOEVALUACION 2021 GESTION DIR'!S42:S45)</f>
        <v>0</v>
      </c>
      <c r="L9" s="359"/>
      <c r="M9" s="7">
        <f>'AUTOEVALUACION 2021 GESTION DIR'!T42/SUM('AUTOEVALUACION 2021 GESTION DIR'!T42:T45)</f>
        <v>0</v>
      </c>
      <c r="N9" s="7">
        <f>'AUTOEVALUACION 2021 GESTION DIR'!T43/SUM('AUTOEVALUACION 2021 GESTION DIR'!T42:T45)</f>
        <v>0</v>
      </c>
      <c r="O9" s="7">
        <f>'AUTOEVALUACION 2021 GESTION DIR'!T44/SUM('AUTOEVALUACION 2021 GESTION DIR'!T42:T45)</f>
        <v>1</v>
      </c>
      <c r="P9" s="7">
        <f>'AUTOEVALUACION 2021 GESTION DIR'!T45/SUM('AUTOEVALUACION 2021 GESTION DIR'!T42:T45)</f>
        <v>0</v>
      </c>
      <c r="Q9" s="41"/>
      <c r="R9" s="7">
        <f>'AUTOEVALUACION 2021 GESTION DIR'!U42/SUM('AUTOEVALUACION 2021 GESTION DIR'!U42:U45)</f>
        <v>0</v>
      </c>
      <c r="S9" s="7">
        <f>'AUTOEVALUACION 2021 GESTION DIR'!U43/SUM('AUTOEVALUACION 2021 GESTION DIR'!U42:U45)</f>
        <v>0</v>
      </c>
      <c r="T9" s="7">
        <f>'AUTOEVALUACION 2021 GESTION DIR'!U44/SUM('AUTOEVALUACION 2021 GESTION DIR'!U42:U45)</f>
        <v>1</v>
      </c>
      <c r="U9" s="7">
        <f>'AUTOEVALUACION 2021 GESTION DIR'!U45/SUM('AUTOEVALUACION 2021 GESTION DIR'!U42:U45)</f>
        <v>0</v>
      </c>
    </row>
    <row r="10" spans="2:22" ht="38.1" customHeight="1" thickTop="1" x14ac:dyDescent="0.2">
      <c r="B10" s="27" t="s">
        <v>123</v>
      </c>
      <c r="C10" s="12">
        <f>AVERAGE(C4:C9)</f>
        <v>0</v>
      </c>
      <c r="D10" s="12">
        <f>AVERAGE(D4:D9)</f>
        <v>0.16435185185185186</v>
      </c>
      <c r="E10" s="12">
        <f>AVERAGE(E4:E9)</f>
        <v>0.67129629629629628</v>
      </c>
      <c r="F10" s="12">
        <f>AVERAGE(F4:F9)</f>
        <v>0.16435185185185186</v>
      </c>
      <c r="G10" s="9"/>
      <c r="H10" s="12">
        <f>AVERAGE(H4:H9)</f>
        <v>0</v>
      </c>
      <c r="I10" s="12">
        <f>AVERAGE(I4:I9)</f>
        <v>8.3333333333333329E-2</v>
      </c>
      <c r="J10" s="12">
        <f>AVERAGE(J4:J9)</f>
        <v>0.68981481481481488</v>
      </c>
      <c r="K10" s="12">
        <f>AVERAGE(K4:K9)</f>
        <v>0.16435185185185186</v>
      </c>
      <c r="L10" s="9"/>
      <c r="M10" s="12" t="e">
        <f>AVERAGE(M4:M9)</f>
        <v>#DIV/0!</v>
      </c>
      <c r="N10" s="12" t="e">
        <f>AVERAGE(N4:N9)</f>
        <v>#DIV/0!</v>
      </c>
      <c r="O10" s="12" t="e">
        <f>AVERAGE(O4:O9)</f>
        <v>#DIV/0!</v>
      </c>
      <c r="P10" s="12" t="e">
        <f>AVERAGE(P4:P9)</f>
        <v>#DIV/0!</v>
      </c>
      <c r="Q10" s="42"/>
      <c r="R10" s="12">
        <f>AVERAGE(R4:R9)</f>
        <v>0</v>
      </c>
      <c r="S10" s="12">
        <f>AVERAGE(S4:S9)</f>
        <v>0</v>
      </c>
      <c r="T10" s="12">
        <f>AVERAGE(T4:T9)</f>
        <v>0.81481481481481488</v>
      </c>
      <c r="U10" s="12">
        <f>AVERAGE(U4:U9)</f>
        <v>0.1851851851851852</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5" t="s">
        <v>175</v>
      </c>
      <c r="C12" s="346"/>
      <c r="D12" s="346"/>
      <c r="E12" s="346"/>
      <c r="F12" s="346"/>
      <c r="G12" s="346"/>
      <c r="H12" s="346"/>
      <c r="I12" s="346"/>
      <c r="J12" s="346"/>
      <c r="K12" s="346"/>
      <c r="L12" s="346"/>
      <c r="M12" s="346"/>
      <c r="N12" s="346"/>
      <c r="O12" s="346"/>
      <c r="P12" s="346"/>
      <c r="Q12" s="346"/>
      <c r="R12" s="346"/>
      <c r="S12" s="346"/>
      <c r="T12" s="346"/>
      <c r="U12" s="347"/>
    </row>
    <row r="13" spans="2:22" ht="24.95" customHeight="1" x14ac:dyDescent="0.2">
      <c r="B13" s="348" t="s">
        <v>28</v>
      </c>
      <c r="C13" s="349"/>
      <c r="D13" s="349"/>
      <c r="E13" s="349"/>
      <c r="F13" s="349"/>
      <c r="G13" s="349"/>
      <c r="H13" s="349"/>
      <c r="I13" s="349"/>
      <c r="J13" s="349"/>
      <c r="K13" s="349"/>
      <c r="L13" s="349"/>
      <c r="M13" s="349"/>
      <c r="N13" s="349"/>
      <c r="O13" s="349"/>
      <c r="P13" s="349"/>
      <c r="Q13" s="349"/>
      <c r="R13" s="349"/>
      <c r="S13" s="349"/>
      <c r="T13" s="349"/>
      <c r="U13" s="349"/>
    </row>
    <row r="14" spans="2:22" ht="60" customHeight="1" x14ac:dyDescent="0.2">
      <c r="B14" s="336"/>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41" t="s">
        <v>121</v>
      </c>
      <c r="C16" s="342"/>
      <c r="D16" s="342"/>
      <c r="E16" s="342"/>
      <c r="F16" s="342"/>
      <c r="G16" s="342"/>
      <c r="H16" s="342"/>
      <c r="I16" s="342"/>
      <c r="J16" s="342"/>
      <c r="K16" s="342"/>
      <c r="L16" s="342"/>
      <c r="M16" s="342"/>
      <c r="N16" s="342"/>
      <c r="O16" s="342"/>
      <c r="P16" s="342"/>
      <c r="Q16" s="342"/>
      <c r="R16" s="342"/>
      <c r="S16" s="342"/>
      <c r="T16" s="342"/>
      <c r="U16" s="342"/>
    </row>
    <row r="17" spans="2:21" ht="60" customHeight="1" x14ac:dyDescent="0.2">
      <c r="B17" s="336"/>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176</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36"/>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2">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4.95" customHeight="1" x14ac:dyDescent="0.25">
      <c r="B25" s="341" t="s">
        <v>121</v>
      </c>
      <c r="C25" s="342"/>
      <c r="D25" s="342"/>
      <c r="E25" s="342"/>
      <c r="F25" s="342"/>
      <c r="G25" s="342"/>
      <c r="H25" s="342"/>
      <c r="I25" s="342"/>
      <c r="J25" s="342"/>
      <c r="K25" s="342"/>
      <c r="L25" s="342"/>
      <c r="M25" s="342"/>
      <c r="N25" s="342"/>
      <c r="O25" s="342"/>
      <c r="P25" s="342"/>
      <c r="Q25" s="342"/>
      <c r="R25" s="342"/>
      <c r="S25" s="342"/>
      <c r="T25" s="342"/>
      <c r="U25" s="342"/>
    </row>
    <row r="26" spans="2:21" ht="60" customHeight="1" x14ac:dyDescent="0.2">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2">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2">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43" t="s">
        <v>176</v>
      </c>
      <c r="C30" s="344"/>
      <c r="D30" s="344"/>
      <c r="E30" s="344"/>
      <c r="F30" s="344"/>
      <c r="G30" s="344"/>
      <c r="H30" s="344"/>
      <c r="I30" s="344"/>
      <c r="J30" s="344"/>
      <c r="K30" s="344"/>
      <c r="L30" s="344"/>
      <c r="M30" s="344"/>
      <c r="N30" s="344"/>
      <c r="O30" s="344"/>
      <c r="P30" s="344"/>
      <c r="Q30" s="344"/>
      <c r="R30" s="344"/>
      <c r="S30" s="344"/>
      <c r="T30" s="344"/>
      <c r="U30" s="344"/>
    </row>
    <row r="31" spans="2:21" ht="24.95" customHeight="1" x14ac:dyDescent="0.2">
      <c r="B31" s="339" t="s">
        <v>28</v>
      </c>
      <c r="C31" s="340"/>
      <c r="D31" s="340"/>
      <c r="E31" s="340"/>
      <c r="F31" s="340"/>
      <c r="G31" s="340"/>
      <c r="H31" s="340"/>
      <c r="I31" s="340"/>
      <c r="J31" s="340"/>
      <c r="K31" s="340"/>
      <c r="L31" s="340"/>
      <c r="M31" s="340"/>
      <c r="N31" s="340"/>
      <c r="O31" s="340"/>
      <c r="P31" s="340"/>
      <c r="Q31" s="340"/>
      <c r="R31" s="340"/>
      <c r="S31" s="340"/>
      <c r="T31" s="340"/>
      <c r="U31" s="340"/>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41" t="s">
        <v>121</v>
      </c>
      <c r="C34" s="342"/>
      <c r="D34" s="342"/>
      <c r="E34" s="342"/>
      <c r="F34" s="342"/>
      <c r="G34" s="342"/>
      <c r="H34" s="342"/>
      <c r="I34" s="342"/>
      <c r="J34" s="342"/>
      <c r="K34" s="342"/>
      <c r="L34" s="342"/>
      <c r="M34" s="342"/>
      <c r="N34" s="342"/>
      <c r="O34" s="342"/>
      <c r="P34" s="342"/>
      <c r="Q34" s="342"/>
      <c r="R34" s="342"/>
      <c r="S34" s="342"/>
      <c r="T34" s="342"/>
      <c r="U34" s="342"/>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39" spans="2:21" x14ac:dyDescent="0.2">
      <c r="B39" s="337" t="s">
        <v>176</v>
      </c>
      <c r="C39" s="338"/>
      <c r="D39" s="338"/>
      <c r="E39" s="338"/>
      <c r="F39" s="338"/>
      <c r="G39" s="338"/>
      <c r="H39" s="338"/>
      <c r="I39" s="338"/>
      <c r="J39" s="338"/>
      <c r="K39" s="338"/>
      <c r="L39" s="338"/>
      <c r="M39" s="338"/>
      <c r="N39" s="338"/>
      <c r="O39" s="338"/>
      <c r="P39" s="338"/>
      <c r="Q39" s="338"/>
      <c r="R39" s="338"/>
      <c r="S39" s="338"/>
      <c r="T39" s="338"/>
      <c r="U39" s="338"/>
    </row>
    <row r="40" spans="2:21" ht="19.5" x14ac:dyDescent="0.2">
      <c r="B40" s="339" t="s">
        <v>28</v>
      </c>
      <c r="C40" s="340"/>
      <c r="D40" s="340"/>
      <c r="E40" s="340"/>
      <c r="F40" s="340"/>
      <c r="G40" s="340"/>
      <c r="H40" s="340"/>
      <c r="I40" s="340"/>
      <c r="J40" s="340"/>
      <c r="K40" s="340"/>
      <c r="L40" s="340"/>
      <c r="M40" s="340"/>
      <c r="N40" s="340"/>
      <c r="O40" s="340"/>
      <c r="P40" s="340"/>
      <c r="Q40" s="340"/>
      <c r="R40" s="340"/>
      <c r="S40" s="340"/>
      <c r="T40" s="340"/>
      <c r="U40" s="340"/>
    </row>
    <row r="41" spans="2:21" ht="60.7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60"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2">
      <c r="B43" s="341" t="s">
        <v>121</v>
      </c>
      <c r="C43" s="342"/>
      <c r="D43" s="342"/>
      <c r="E43" s="342"/>
      <c r="F43" s="342"/>
      <c r="G43" s="342"/>
      <c r="H43" s="342"/>
      <c r="I43" s="342"/>
      <c r="J43" s="342"/>
      <c r="K43" s="342"/>
      <c r="L43" s="342"/>
      <c r="M43" s="342"/>
      <c r="N43" s="342"/>
      <c r="O43" s="342"/>
      <c r="P43" s="342"/>
      <c r="Q43" s="342"/>
      <c r="R43" s="342"/>
      <c r="S43" s="342"/>
      <c r="T43" s="342"/>
      <c r="U43" s="342"/>
    </row>
    <row r="44" spans="2:21" ht="45.7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48"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56.2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zoomScale="70" zoomScaleNormal="70" workbookViewId="0">
      <selection activeCell="B39" sqref="B39:U3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6" t="s">
        <v>124</v>
      </c>
      <c r="C2" s="355" t="s">
        <v>173</v>
      </c>
      <c r="D2" s="355"/>
      <c r="E2" s="355"/>
      <c r="F2" s="355"/>
      <c r="G2" s="2"/>
      <c r="H2" s="353" t="s">
        <v>174</v>
      </c>
      <c r="I2" s="353"/>
      <c r="J2" s="353"/>
      <c r="K2" s="353"/>
      <c r="L2" s="2"/>
      <c r="M2" s="354" t="s">
        <v>174</v>
      </c>
      <c r="N2" s="354"/>
      <c r="O2" s="354"/>
      <c r="P2" s="354"/>
      <c r="Q2" s="44"/>
      <c r="R2" s="362" t="s">
        <v>174</v>
      </c>
      <c r="S2" s="362"/>
      <c r="T2" s="362"/>
      <c r="U2" s="362"/>
      <c r="V2" s="352"/>
    </row>
    <row r="3" spans="2:22" ht="24.75" customHeight="1" thickBot="1" x14ac:dyDescent="0.25">
      <c r="B3" s="357"/>
      <c r="C3" s="3">
        <v>1</v>
      </c>
      <c r="D3" s="3">
        <v>2</v>
      </c>
      <c r="E3" s="4">
        <v>3</v>
      </c>
      <c r="F3" s="5">
        <v>4</v>
      </c>
      <c r="G3" s="360"/>
      <c r="H3" s="3">
        <v>1</v>
      </c>
      <c r="I3" s="3">
        <v>2</v>
      </c>
      <c r="J3" s="4">
        <v>3</v>
      </c>
      <c r="K3" s="5">
        <v>4</v>
      </c>
      <c r="L3" s="358"/>
      <c r="M3" s="3">
        <v>1</v>
      </c>
      <c r="N3" s="3">
        <v>2</v>
      </c>
      <c r="O3" s="4">
        <v>3</v>
      </c>
      <c r="P3" s="5">
        <v>4</v>
      </c>
      <c r="Q3" s="45"/>
      <c r="R3" s="3">
        <v>1</v>
      </c>
      <c r="S3" s="3">
        <v>2</v>
      </c>
      <c r="T3" s="4">
        <v>3</v>
      </c>
      <c r="U3" s="5">
        <v>4</v>
      </c>
      <c r="V3" s="352"/>
    </row>
    <row r="4" spans="2:22" ht="38.1" customHeight="1" thickTop="1" thickBot="1" x14ac:dyDescent="0.25">
      <c r="B4" s="28" t="s">
        <v>125</v>
      </c>
      <c r="C4" s="26">
        <f>'AUTOEVALUACION 2021 GESTION DIR'!R49/SUM('AUTOEVALUACION 2021 GESTION DIR'!R49:R52)</f>
        <v>0</v>
      </c>
      <c r="D4" s="7">
        <f>'AUTOEVALUACION 2021 GESTION DIR'!R50/SUM('AUTOEVALUACION 2021 GESTION DIR'!R49:R52)</f>
        <v>0.2</v>
      </c>
      <c r="E4" s="7">
        <f>'AUTOEVALUACION 2021 GESTION DIR'!R51/SUM('AUTOEVALUACION 2021 GESTION DIR'!R49:R52)</f>
        <v>0.8</v>
      </c>
      <c r="F4" s="7">
        <f>'AUTOEVALUACION 2021 GESTION DIR'!R52/SUM('AUTOEVALUACION 2021 GESTION DIR'!R49:R52)</f>
        <v>0</v>
      </c>
      <c r="G4" s="361"/>
      <c r="H4" s="7">
        <f>'AUTOEVALUACION 2021 GESTION DIR'!S49/SUM('AUTOEVALUACION 2021 GESTION DIR'!S49:S53)</f>
        <v>0</v>
      </c>
      <c r="I4" s="7">
        <f>'AUTOEVALUACION 2021 GESTION DIR'!S50/SUM('AUTOEVALUACION 2021 GESTION DIR'!S49:S52)</f>
        <v>0.2</v>
      </c>
      <c r="J4" s="7">
        <f>'AUTOEVALUACION 2021 GESTION DIR'!S51/SUM('AUTOEVALUACION 2021 GESTION DIR'!S49:S52)</f>
        <v>0.8</v>
      </c>
      <c r="K4" s="7">
        <f>'AUTOEVALUACION 2021 GESTION DIR'!S52/SUM('AUTOEVALUACION 2021 GESTION DIR'!S49:S52)</f>
        <v>0</v>
      </c>
      <c r="L4" s="359"/>
      <c r="M4" s="7">
        <f>'AUTOEVALUACION 2021 GESTION DIR'!T49/SUM('AUTOEVALUACION 2021 GESTION DIR'!T49:T52)</f>
        <v>0</v>
      </c>
      <c r="N4" s="7">
        <f>'AUTOEVALUACION 2021 GESTION DIR'!T50/SUM('AUTOEVALUACION 2021 GESTION DIR'!T49:T52)</f>
        <v>0</v>
      </c>
      <c r="O4" s="7">
        <f>'AUTOEVALUACION 2021 GESTION DIR'!T51/SUM('AUTOEVALUACION 2021 GESTION DIR'!T49:T52)</f>
        <v>1</v>
      </c>
      <c r="P4" s="7">
        <f>'AUTOEVALUACION 2021 GESTION DIR'!T52/SUM('AUTOEVALUACION 2021 GESTION DIR'!T49:T52)</f>
        <v>0</v>
      </c>
      <c r="Q4" s="41"/>
      <c r="R4" s="7">
        <f>'AUTOEVALUACION 2021 GESTION DIR'!U49/SUM('AUTOEVALUACION 2021 GESTION DIR'!U49:U52)</f>
        <v>0</v>
      </c>
      <c r="S4" s="7">
        <f>'AUTOEVALUACION 2021 GESTION DIR'!U50/SUM('AUTOEVALUACION 2021 GESTION DIR'!U49:U52)</f>
        <v>0</v>
      </c>
      <c r="T4" s="7">
        <f>'AUTOEVALUACION 2021 GESTION DIR'!U51/SUM('AUTOEVALUACION 2021 GESTION DIR'!U49:U52)</f>
        <v>1</v>
      </c>
      <c r="U4" s="7">
        <f>'AUTOEVALUACION 2021 GESTION DIR'!U52/SUM('AUTOEVALUACION 2021 GESTION DIR'!U49:U52)</f>
        <v>0</v>
      </c>
    </row>
    <row r="5" spans="2:22" ht="38.1" customHeight="1" thickTop="1" thickBot="1" x14ac:dyDescent="0.25">
      <c r="B5" s="28" t="s">
        <v>126</v>
      </c>
      <c r="C5" s="26">
        <f>'AUTOEVALUACION 2021 GESTION DIR'!R55/SUM('AUTOEVALUACION 2021 GESTION DIR'!R55:R58)</f>
        <v>0</v>
      </c>
      <c r="D5" s="7">
        <f>'AUTOEVALUACION 2021 GESTION DIR'!R56/SUM('AUTOEVALUACION 2021 GESTION DIR'!R55:R58)</f>
        <v>0.5</v>
      </c>
      <c r="E5" s="7">
        <f>'AUTOEVALUACION 2021 GESTION DIR'!R57/SUM('AUTOEVALUACION 2021 GESTION DIR'!R55:R58)</f>
        <v>0.5</v>
      </c>
      <c r="F5" s="7">
        <f>'AUTOEVALUACION 2021 GESTION DIR'!R58/SUM('AUTOEVALUACION 2021 GESTION DIR'!R55:R58)</f>
        <v>0</v>
      </c>
      <c r="G5" s="361"/>
      <c r="H5" s="7">
        <f>'AUTOEVALUACION 2021 GESTION DIR'!S55/SUM('AUTOEVALUACION 2021 GESTION DIR'!S55:S58)</f>
        <v>0</v>
      </c>
      <c r="I5" s="7">
        <f>'AUTOEVALUACION 2021 GESTION DIR'!S56/SUM('AUTOEVALUACION 2021 GESTION DIR'!S55:S58)</f>
        <v>0.5</v>
      </c>
      <c r="J5" s="7">
        <f>'AUTOEVALUACION 2021 GESTION DIR'!S57/SUM('AUTOEVALUACION 2021 GESTION DIR'!S55:S58)</f>
        <v>0.5</v>
      </c>
      <c r="K5" s="7">
        <f>'AUTOEVALUACION 2021 GESTION DIR'!S58/SUM('AUTOEVALUACION 2021 GESTION DIR'!S55:S58)</f>
        <v>0</v>
      </c>
      <c r="L5" s="359"/>
      <c r="M5" s="7">
        <f>'AUTOEVALUACION 2021 GESTION DIR'!T55/SUM('AUTOEVALUACION 2021 GESTION DIR'!T55:T58)</f>
        <v>0</v>
      </c>
      <c r="N5" s="7">
        <f>'AUTOEVALUACION 2021 GESTION DIR'!T56/SUM('AUTOEVALUACION 2021 GESTION DIR'!T55:T58)</f>
        <v>0.5</v>
      </c>
      <c r="O5" s="7">
        <f>'AUTOEVALUACION 2021 GESTION DIR'!T57/SUM('AUTOEVALUACION 2021 GESTION DIR'!T55:T58)</f>
        <v>0.5</v>
      </c>
      <c r="P5" s="7">
        <f>'AUTOEVALUACION 2021 GESTION DIR'!T58/SUM('AUTOEVALUACION 2021 GESTION DIR'!T55:T58)</f>
        <v>0</v>
      </c>
      <c r="Q5" s="41"/>
      <c r="R5" s="7">
        <f>'AUTOEVALUACION 2021 GESTION DIR'!U55/SUM('AUTOEVALUACION 2021 GESTION DIR'!U55:U58)</f>
        <v>0</v>
      </c>
      <c r="S5" s="7">
        <f>'AUTOEVALUACION 2021 GESTION DIR'!U56/SUM('AUTOEVALUACION 2021 GESTION DIR'!U55:U58)</f>
        <v>0.25</v>
      </c>
      <c r="T5" s="7">
        <f>'AUTOEVALUACION 2021 GESTION DIR'!U57/SUM('AUTOEVALUACION 2021 GESTION DIR'!U55:U58)</f>
        <v>0.75</v>
      </c>
      <c r="U5" s="7">
        <f>'AUTOEVALUACION 2021 GESTION DIR'!U58/SUM('AUTOEVALUACION 2021 GESTION DIR'!U55:U58)</f>
        <v>0</v>
      </c>
    </row>
    <row r="6" spans="2:22" ht="38.1" customHeight="1" thickTop="1" thickBot="1" x14ac:dyDescent="0.25">
      <c r="B6" s="28" t="s">
        <v>127</v>
      </c>
      <c r="C6" s="26">
        <f>'AUTOEVALUACION 2021 GESTION DIR'!R61/SUM('AUTOEVALUACION 2021 GESTION DIR'!R61:R64)</f>
        <v>0</v>
      </c>
      <c r="D6" s="7">
        <f>'AUTOEVALUACION 2021 GESTION DIR'!R62/SUM('AUTOEVALUACION 2021 GESTION DIR'!R61:R64)</f>
        <v>0.5</v>
      </c>
      <c r="E6" s="7">
        <f>'AUTOEVALUACION 2021 GESTION DIR'!R63/SUM('AUTOEVALUACION 2021 GESTION DIR'!R61:R64)</f>
        <v>0.5</v>
      </c>
      <c r="F6" s="7">
        <f>'AUTOEVALUACION 2021 GESTION DIR'!R64/SUM('AUTOEVALUACION 2021 GESTION DIR'!R61:R64)</f>
        <v>0</v>
      </c>
      <c r="G6" s="361"/>
      <c r="H6" s="7">
        <f>'AUTOEVALUACION 2021 GESTION DIR'!S61/SUM('AUTOEVALUACION 2021 GESTION DIR'!S61:S64)</f>
        <v>0</v>
      </c>
      <c r="I6" s="7">
        <f>'AUTOEVALUACION 2021 GESTION DIR'!S62/SUM('AUTOEVALUACION 2021 GESTION DIR'!S61:S64)</f>
        <v>0.5</v>
      </c>
      <c r="J6" s="7">
        <f>'AUTOEVALUACION 2021 GESTION DIR'!S63/SUM('AUTOEVALUACION 2021 GESTION DIR'!S61:S64)</f>
        <v>0.5</v>
      </c>
      <c r="K6" s="7">
        <f>'AUTOEVALUACION 2021 GESTION DIR'!S64/SUM('AUTOEVALUACION 2021 GESTION DIR'!S61:S64)</f>
        <v>0</v>
      </c>
      <c r="L6" s="359"/>
      <c r="M6" s="7">
        <f>'AUTOEVALUACION 2021 GESTION DIR'!T61/SUM('AUTOEVALUACION 2021 GESTION DIR'!T61:T64)</f>
        <v>0</v>
      </c>
      <c r="N6" s="7">
        <f>'AUTOEVALUACION 2021 GESTION DIR'!T62/SUM('AUTOEVALUACION 2021 GESTION DIR'!T61:T64)</f>
        <v>0.25</v>
      </c>
      <c r="O6" s="7">
        <f>'AUTOEVALUACION 2021 GESTION DIR'!T63/SUM('AUTOEVALUACION 2021 GESTION DIR'!T61:T64)</f>
        <v>0.75</v>
      </c>
      <c r="P6" s="7">
        <f>'AUTOEVALUACION 2021 GESTION DIR'!T64/SUM('AUTOEVALUACION 2021 GESTION DIR'!T61:T64)</f>
        <v>0</v>
      </c>
      <c r="Q6" s="41"/>
      <c r="R6" s="7">
        <f>'AUTOEVALUACION 2021 GESTION DIR'!U61/SUM('AUTOEVALUACION 2021 GESTION DIR'!U61:U64)</f>
        <v>0</v>
      </c>
      <c r="S6" s="7">
        <f>'AUTOEVALUACION 2021 GESTION DIR'!U62/SUM('AUTOEVALUACION 2021 GESTION DIR'!U61:U64)</f>
        <v>0.25</v>
      </c>
      <c r="T6" s="7">
        <f>'AUTOEVALUACION 2021 GESTION DIR'!U63/SUM('AUTOEVALUACION 2021 GESTION DIR'!U61:U64)</f>
        <v>0.75</v>
      </c>
      <c r="U6" s="7">
        <f>'AUTOEVALUACION 2021 GESTION DIR'!U64/SUM('AUTOEVALUACION 2021 GESTION DIR'!U61:U64)</f>
        <v>0</v>
      </c>
      <c r="V6" s="16"/>
    </row>
    <row r="7" spans="2:22" ht="38.1" customHeight="1" thickTop="1" thickBot="1" x14ac:dyDescent="0.25">
      <c r="B7" s="28" t="s">
        <v>128</v>
      </c>
      <c r="C7" s="26">
        <f>'AUTOEVALUACION 2021 GESTION DIR'!R67/SUM('AUTOEVALUACION 2021 GESTION DIR'!R67:R70)</f>
        <v>0</v>
      </c>
      <c r="D7" s="7">
        <f>'AUTOEVALUACION 2021 GESTION DIR'!R68/SUM('AUTOEVALUACION 2021 GESTION DIR'!R67:R70)</f>
        <v>0.5</v>
      </c>
      <c r="E7" s="7">
        <f>'AUTOEVALUACION 2021 GESTION DIR'!R69/SUM('AUTOEVALUACION 2021 GESTION DIR'!R67:R70)</f>
        <v>0.5</v>
      </c>
      <c r="F7" s="7">
        <f>'AUTOEVALUACION 2021 GESTION DIR'!R70/SUM('AUTOEVALUACION 2021 GESTION DIR'!R67:R70)</f>
        <v>0</v>
      </c>
      <c r="G7" s="361"/>
      <c r="H7" s="7">
        <f>'AUTOEVALUACION 2021 GESTION DIR'!S67/SUM('AUTOEVALUACION 2021 GESTION DIR'!S67:S70)</f>
        <v>0</v>
      </c>
      <c r="I7" s="7">
        <f>'AUTOEVALUACION 2021 GESTION DIR'!S68/SUM('AUTOEVALUACION 2021 GESTION DIR'!S67:S70)</f>
        <v>0.33333333333333331</v>
      </c>
      <c r="J7" s="7">
        <f>'AUTOEVALUACION 2021 GESTION DIR'!S69/SUM('AUTOEVALUACION 2021 GESTION DIR'!S67:S70)</f>
        <v>0.66666666666666663</v>
      </c>
      <c r="K7" s="7">
        <f>'AUTOEVALUACION 2021 GESTION DIR'!S70/SUM('AUTOEVALUACION 2021 GESTION DIR'!S67:S70)</f>
        <v>0</v>
      </c>
      <c r="L7" s="359"/>
      <c r="M7" s="7">
        <f>'AUTOEVALUACION 2021 GESTION DIR'!T67/SUM('AUTOEVALUACION 2021 GESTION DIR'!T67:T70)</f>
        <v>0</v>
      </c>
      <c r="N7" s="7">
        <f>'AUTOEVALUACION 2021 GESTION DIR'!T68/SUM('AUTOEVALUACION 2021 GESTION DIR'!T67:T70)</f>
        <v>0</v>
      </c>
      <c r="O7" s="7">
        <f>'AUTOEVALUACION 2021 GESTION DIR'!T69/SUM('AUTOEVALUACION 2021 GESTION DIR'!T67:T70)</f>
        <v>1</v>
      </c>
      <c r="P7" s="7">
        <f>'AUTOEVALUACION 2021 GESTION DIR'!T70/SUM('AUTOEVALUACION 2021 GESTION DIR'!T67:T70)</f>
        <v>0</v>
      </c>
      <c r="Q7" s="41"/>
      <c r="R7" s="7">
        <f>'AUTOEVALUACION 2021 GESTION DIR'!U67/SUM('AUTOEVALUACION 2021 GESTION DIR'!U67:U70)</f>
        <v>0</v>
      </c>
      <c r="S7" s="7">
        <f>'AUTOEVALUACION 2021 GESTION DIR'!U68/SUM('AUTOEVALUACION 2021 GESTION DIR'!U67:U70)</f>
        <v>0</v>
      </c>
      <c r="T7" s="7">
        <f>'AUTOEVALUACION 2021 GESTION DIR'!U69/SUM('AUTOEVALUACION 2021 GESTION DIR'!U67:U70)</f>
        <v>1</v>
      </c>
      <c r="U7" s="7">
        <f>'AUTOEVALUACION 2021 GESTION DIR'!U70/SUM('AUTOEVALUACION 2021 GESTION DIR'!U67:U70)</f>
        <v>0</v>
      </c>
    </row>
    <row r="8" spans="2:22" ht="38.1" customHeight="1" thickTop="1" x14ac:dyDescent="0.2">
      <c r="B8" s="29"/>
      <c r="C8" s="7"/>
      <c r="D8" s="7"/>
      <c r="E8" s="7"/>
      <c r="F8" s="7"/>
      <c r="G8" s="361"/>
      <c r="H8" s="7"/>
      <c r="I8" s="7"/>
      <c r="J8" s="7"/>
      <c r="K8" s="7"/>
      <c r="L8" s="359"/>
      <c r="M8" s="7"/>
      <c r="N8" s="7"/>
      <c r="O8" s="7"/>
      <c r="P8" s="7"/>
      <c r="Q8" s="41"/>
      <c r="R8" s="7"/>
      <c r="S8" s="7"/>
      <c r="T8" s="7"/>
      <c r="U8" s="7"/>
    </row>
    <row r="9" spans="2:22" ht="38.1" customHeight="1" x14ac:dyDescent="0.2">
      <c r="B9" s="6"/>
      <c r="C9" s="7"/>
      <c r="D9" s="7"/>
      <c r="E9" s="7"/>
      <c r="F9" s="7"/>
      <c r="G9" s="361"/>
      <c r="H9" s="7"/>
      <c r="I9" s="7"/>
      <c r="J9" s="7"/>
      <c r="K9" s="7"/>
      <c r="L9" s="359"/>
      <c r="M9" s="7"/>
      <c r="N9" s="7"/>
      <c r="O9" s="7"/>
      <c r="P9" s="7"/>
      <c r="Q9" s="41"/>
      <c r="R9" s="7"/>
      <c r="S9" s="7"/>
      <c r="T9" s="7"/>
      <c r="U9" s="7"/>
    </row>
    <row r="10" spans="2:22" ht="38.1" customHeight="1" x14ac:dyDescent="0.2">
      <c r="B10" s="15" t="s">
        <v>129</v>
      </c>
      <c r="C10" s="12">
        <f>AVERAGE(C4:C9)</f>
        <v>0</v>
      </c>
      <c r="D10" s="12">
        <f>AVERAGE(D4:D9)</f>
        <v>0.42499999999999999</v>
      </c>
      <c r="E10" s="12">
        <f>AVERAGE(E4:E9)</f>
        <v>0.57499999999999996</v>
      </c>
      <c r="F10" s="12">
        <f>AVERAGE(F4:F9)</f>
        <v>0</v>
      </c>
      <c r="G10" s="9"/>
      <c r="H10" s="12">
        <f>AVERAGE(H4:H9)</f>
        <v>0</v>
      </c>
      <c r="I10" s="12">
        <f>AVERAGE(I4:I9)</f>
        <v>0.3833333333333333</v>
      </c>
      <c r="J10" s="12">
        <f>AVERAGE(J4:J9)</f>
        <v>0.6166666666666667</v>
      </c>
      <c r="K10" s="12">
        <f>AVERAGE(K4:K9)</f>
        <v>0</v>
      </c>
      <c r="L10" s="9"/>
      <c r="M10" s="12">
        <f>AVERAGE(M4:M9)</f>
        <v>0</v>
      </c>
      <c r="N10" s="12">
        <f>AVERAGE(N4:N9)</f>
        <v>0.1875</v>
      </c>
      <c r="O10" s="12">
        <f>AVERAGE(O4:O9)</f>
        <v>0.8125</v>
      </c>
      <c r="P10" s="12">
        <f>AVERAGE(P4:P9)</f>
        <v>0</v>
      </c>
      <c r="Q10" s="42"/>
      <c r="R10" s="12">
        <f>AVERAGE(R4:R9)</f>
        <v>0</v>
      </c>
      <c r="S10" s="12">
        <f>AVERAGE(S4:S9)</f>
        <v>0.125</v>
      </c>
      <c r="T10" s="12">
        <f>AVERAGE(T4:T9)</f>
        <v>0.875</v>
      </c>
      <c r="U10" s="12">
        <f>AVERAGE(U4:U9)</f>
        <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55" t="s">
        <v>173</v>
      </c>
      <c r="C12" s="355"/>
      <c r="D12" s="355"/>
      <c r="E12" s="355"/>
      <c r="F12" s="355"/>
      <c r="G12" s="355"/>
      <c r="H12" s="355"/>
      <c r="I12" s="355"/>
      <c r="J12" s="355"/>
      <c r="K12" s="355"/>
      <c r="L12" s="355"/>
      <c r="M12" s="355"/>
      <c r="N12" s="355"/>
      <c r="O12" s="355"/>
      <c r="P12" s="355"/>
      <c r="Q12" s="355"/>
      <c r="R12" s="355"/>
      <c r="S12" s="355"/>
      <c r="T12" s="355"/>
      <c r="U12" s="355"/>
    </row>
    <row r="13" spans="2:22" ht="24.95" customHeight="1" x14ac:dyDescent="0.2">
      <c r="B13" s="368" t="s">
        <v>28</v>
      </c>
      <c r="C13" s="368"/>
      <c r="D13" s="368"/>
      <c r="E13" s="368"/>
      <c r="F13" s="368"/>
      <c r="G13" s="368"/>
      <c r="H13" s="368"/>
      <c r="I13" s="368"/>
      <c r="J13" s="368"/>
      <c r="K13" s="368"/>
      <c r="L13" s="368"/>
      <c r="M13" s="368"/>
      <c r="N13" s="368"/>
      <c r="O13" s="368"/>
      <c r="P13" s="368"/>
      <c r="Q13" s="368"/>
      <c r="R13" s="368"/>
      <c r="S13" s="368"/>
      <c r="T13" s="368"/>
      <c r="U13" s="368"/>
    </row>
    <row r="14" spans="2:22" ht="60" customHeight="1" x14ac:dyDescent="0.2">
      <c r="B14" s="363"/>
      <c r="C14" s="363"/>
      <c r="D14" s="363"/>
      <c r="E14" s="363"/>
      <c r="F14" s="363"/>
      <c r="G14" s="363"/>
      <c r="H14" s="363"/>
      <c r="I14" s="363"/>
      <c r="J14" s="363"/>
      <c r="K14" s="363"/>
      <c r="L14" s="363"/>
      <c r="M14" s="363"/>
      <c r="N14" s="363"/>
      <c r="O14" s="363"/>
      <c r="P14" s="363"/>
      <c r="Q14" s="363"/>
      <c r="R14" s="363"/>
      <c r="S14" s="363"/>
      <c r="T14" s="363"/>
      <c r="U14" s="363"/>
    </row>
    <row r="15" spans="2:22" ht="60" customHeight="1" x14ac:dyDescent="0.2">
      <c r="B15" s="363"/>
      <c r="C15" s="363"/>
      <c r="D15" s="363"/>
      <c r="E15" s="363"/>
      <c r="F15" s="363"/>
      <c r="G15" s="363"/>
      <c r="H15" s="363"/>
      <c r="I15" s="363"/>
      <c r="J15" s="363"/>
      <c r="K15" s="363"/>
      <c r="L15" s="363"/>
      <c r="M15" s="363"/>
      <c r="N15" s="363"/>
      <c r="O15" s="363"/>
      <c r="P15" s="363"/>
      <c r="Q15" s="363"/>
      <c r="R15" s="363"/>
      <c r="S15" s="363"/>
      <c r="T15" s="363"/>
      <c r="U15" s="363"/>
    </row>
    <row r="16" spans="2:22" s="14" customFormat="1" ht="24.95" customHeight="1" x14ac:dyDescent="0.25">
      <c r="B16" s="364" t="s">
        <v>121</v>
      </c>
      <c r="C16" s="364"/>
      <c r="D16" s="364"/>
      <c r="E16" s="364"/>
      <c r="F16" s="364"/>
      <c r="G16" s="364"/>
      <c r="H16" s="364"/>
      <c r="I16" s="364"/>
      <c r="J16" s="364"/>
      <c r="K16" s="364"/>
      <c r="L16" s="364"/>
      <c r="M16" s="364"/>
      <c r="N16" s="364"/>
      <c r="O16" s="364"/>
      <c r="P16" s="364"/>
      <c r="Q16" s="364"/>
      <c r="R16" s="364"/>
      <c r="S16" s="364"/>
      <c r="T16" s="364"/>
      <c r="U16" s="364"/>
    </row>
    <row r="17" spans="2:21" ht="60" customHeight="1" x14ac:dyDescent="0.2">
      <c r="B17" s="363"/>
      <c r="C17" s="363"/>
      <c r="D17" s="363"/>
      <c r="E17" s="363"/>
      <c r="F17" s="363"/>
      <c r="G17" s="363"/>
      <c r="H17" s="363"/>
      <c r="I17" s="363"/>
      <c r="J17" s="363"/>
      <c r="K17" s="363"/>
      <c r="L17" s="363"/>
      <c r="M17" s="363"/>
      <c r="N17" s="363"/>
      <c r="O17" s="363"/>
      <c r="P17" s="363"/>
      <c r="Q17" s="363"/>
      <c r="R17" s="363"/>
      <c r="S17" s="363"/>
      <c r="T17" s="363"/>
      <c r="U17" s="363"/>
    </row>
    <row r="18" spans="2:21" ht="60" customHeight="1" x14ac:dyDescent="0.2">
      <c r="B18" s="363"/>
      <c r="C18" s="363"/>
      <c r="D18" s="363"/>
      <c r="E18" s="363"/>
      <c r="F18" s="363"/>
      <c r="G18" s="363"/>
      <c r="H18" s="363"/>
      <c r="I18" s="363"/>
      <c r="J18" s="363"/>
      <c r="K18" s="363"/>
      <c r="L18" s="363"/>
      <c r="M18" s="363"/>
      <c r="N18" s="363"/>
      <c r="O18" s="363"/>
      <c r="P18" s="363"/>
      <c r="Q18" s="363"/>
      <c r="R18" s="363"/>
      <c r="S18" s="363"/>
      <c r="T18" s="363"/>
      <c r="U18" s="363"/>
    </row>
    <row r="19" spans="2:21" ht="60" customHeight="1" x14ac:dyDescent="0.2">
      <c r="B19" s="363"/>
      <c r="C19" s="363"/>
      <c r="D19" s="363"/>
      <c r="E19" s="363"/>
      <c r="F19" s="363"/>
      <c r="G19" s="363"/>
      <c r="H19" s="363"/>
      <c r="I19" s="363"/>
      <c r="J19" s="363"/>
      <c r="K19" s="363"/>
      <c r="L19" s="363"/>
      <c r="M19" s="363"/>
      <c r="N19" s="363"/>
      <c r="O19" s="363"/>
      <c r="P19" s="363"/>
      <c r="Q19" s="363"/>
      <c r="R19" s="363"/>
      <c r="S19" s="363"/>
      <c r="T19" s="363"/>
      <c r="U19" s="36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174</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63"/>
      <c r="C23" s="363"/>
      <c r="D23" s="363"/>
      <c r="E23" s="363"/>
      <c r="F23" s="363"/>
      <c r="G23" s="363"/>
      <c r="H23" s="363"/>
      <c r="I23" s="363"/>
      <c r="J23" s="363"/>
      <c r="K23" s="363"/>
      <c r="L23" s="363"/>
      <c r="M23" s="363"/>
      <c r="N23" s="363"/>
      <c r="O23" s="363"/>
      <c r="P23" s="363"/>
      <c r="Q23" s="363"/>
      <c r="R23" s="363"/>
      <c r="S23" s="363"/>
      <c r="T23" s="363"/>
      <c r="U23" s="363"/>
    </row>
    <row r="24" spans="2:21" ht="60" customHeight="1" x14ac:dyDescent="0.2">
      <c r="B24" s="363"/>
      <c r="C24" s="363"/>
      <c r="D24" s="363"/>
      <c r="E24" s="363"/>
      <c r="F24" s="363"/>
      <c r="G24" s="363"/>
      <c r="H24" s="363"/>
      <c r="I24" s="363"/>
      <c r="J24" s="363"/>
      <c r="K24" s="363"/>
      <c r="L24" s="363"/>
      <c r="M24" s="363"/>
      <c r="N24" s="363"/>
      <c r="O24" s="363"/>
      <c r="P24" s="363"/>
      <c r="Q24" s="363"/>
      <c r="R24" s="363"/>
      <c r="S24" s="363"/>
      <c r="T24" s="363"/>
      <c r="U24" s="363"/>
    </row>
    <row r="25" spans="2:21" s="14" customFormat="1" ht="24.95" customHeight="1" x14ac:dyDescent="0.25">
      <c r="B25" s="364" t="s">
        <v>121</v>
      </c>
      <c r="C25" s="364"/>
      <c r="D25" s="364"/>
      <c r="E25" s="364"/>
      <c r="F25" s="364"/>
      <c r="G25" s="364"/>
      <c r="H25" s="364"/>
      <c r="I25" s="364"/>
      <c r="J25" s="364"/>
      <c r="K25" s="364"/>
      <c r="L25" s="364"/>
      <c r="M25" s="364"/>
      <c r="N25" s="364"/>
      <c r="O25" s="364"/>
      <c r="P25" s="364"/>
      <c r="Q25" s="364"/>
      <c r="R25" s="364"/>
      <c r="S25" s="364"/>
      <c r="T25" s="364"/>
      <c r="U25" s="364"/>
    </row>
    <row r="26" spans="2:21" ht="60" customHeight="1" x14ac:dyDescent="0.2">
      <c r="B26" s="363"/>
      <c r="C26" s="363"/>
      <c r="D26" s="363"/>
      <c r="E26" s="363"/>
      <c r="F26" s="363"/>
      <c r="G26" s="363"/>
      <c r="H26" s="363"/>
      <c r="I26" s="363"/>
      <c r="J26" s="363"/>
      <c r="K26" s="363"/>
      <c r="L26" s="363"/>
      <c r="M26" s="363"/>
      <c r="N26" s="363"/>
      <c r="O26" s="363"/>
      <c r="P26" s="363"/>
      <c r="Q26" s="363"/>
      <c r="R26" s="363"/>
      <c r="S26" s="363"/>
      <c r="T26" s="363"/>
      <c r="U26" s="363"/>
    </row>
    <row r="27" spans="2:21" ht="60" customHeight="1" x14ac:dyDescent="0.2">
      <c r="B27" s="363"/>
      <c r="C27" s="363"/>
      <c r="D27" s="363"/>
      <c r="E27" s="363"/>
      <c r="F27" s="363"/>
      <c r="G27" s="363"/>
      <c r="H27" s="363"/>
      <c r="I27" s="363"/>
      <c r="J27" s="363"/>
      <c r="K27" s="363"/>
      <c r="L27" s="363"/>
      <c r="M27" s="363"/>
      <c r="N27" s="363"/>
      <c r="O27" s="363"/>
      <c r="P27" s="363"/>
      <c r="Q27" s="363"/>
      <c r="R27" s="363"/>
      <c r="S27" s="363"/>
      <c r="T27" s="363"/>
      <c r="U27" s="363"/>
    </row>
    <row r="28" spans="2:21" ht="60" customHeight="1" x14ac:dyDescent="0.2">
      <c r="B28" s="363"/>
      <c r="C28" s="363"/>
      <c r="D28" s="363"/>
      <c r="E28" s="363"/>
      <c r="F28" s="363"/>
      <c r="G28" s="363"/>
      <c r="H28" s="363"/>
      <c r="I28" s="363"/>
      <c r="J28" s="363"/>
      <c r="K28" s="363"/>
      <c r="L28" s="363"/>
      <c r="M28" s="363"/>
      <c r="N28" s="363"/>
      <c r="O28" s="363"/>
      <c r="P28" s="363"/>
      <c r="Q28" s="363"/>
      <c r="R28" s="363"/>
      <c r="S28" s="363"/>
      <c r="T28" s="363"/>
      <c r="U28" s="36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67" t="s">
        <v>174</v>
      </c>
      <c r="C30" s="367"/>
      <c r="D30" s="367"/>
      <c r="E30" s="367"/>
      <c r="F30" s="367"/>
      <c r="G30" s="367"/>
      <c r="H30" s="367"/>
      <c r="I30" s="367"/>
      <c r="J30" s="367"/>
      <c r="K30" s="367"/>
      <c r="L30" s="367"/>
      <c r="M30" s="367"/>
      <c r="N30" s="367"/>
      <c r="O30" s="367"/>
      <c r="P30" s="367"/>
      <c r="Q30" s="367"/>
      <c r="R30" s="367"/>
      <c r="S30" s="367"/>
      <c r="T30" s="367"/>
      <c r="U30" s="367"/>
    </row>
    <row r="31" spans="2:21" ht="24.95" customHeight="1" x14ac:dyDescent="0.2">
      <c r="B31" s="365" t="s">
        <v>28</v>
      </c>
      <c r="C31" s="366"/>
      <c r="D31" s="366"/>
      <c r="E31" s="366"/>
      <c r="F31" s="366"/>
      <c r="G31" s="366"/>
      <c r="H31" s="366"/>
      <c r="I31" s="366"/>
      <c r="J31" s="366"/>
      <c r="K31" s="366"/>
      <c r="L31" s="366"/>
      <c r="M31" s="366"/>
      <c r="N31" s="366"/>
      <c r="O31" s="366"/>
      <c r="P31" s="366"/>
      <c r="Q31" s="366"/>
      <c r="R31" s="366"/>
      <c r="S31" s="366"/>
      <c r="T31" s="366"/>
      <c r="U31" s="366"/>
    </row>
    <row r="32" spans="2:21" ht="60" customHeight="1" x14ac:dyDescent="0.2">
      <c r="B32" s="363"/>
      <c r="C32" s="363"/>
      <c r="D32" s="363"/>
      <c r="E32" s="363"/>
      <c r="F32" s="363"/>
      <c r="G32" s="363"/>
      <c r="H32" s="363"/>
      <c r="I32" s="363"/>
      <c r="J32" s="363"/>
      <c r="K32" s="363"/>
      <c r="L32" s="363"/>
      <c r="M32" s="363"/>
      <c r="N32" s="363"/>
      <c r="O32" s="363"/>
      <c r="P32" s="363"/>
      <c r="Q32" s="363"/>
      <c r="R32" s="363"/>
      <c r="S32" s="363"/>
      <c r="T32" s="363"/>
      <c r="U32" s="363"/>
    </row>
    <row r="33" spans="2:21" ht="60" customHeight="1" x14ac:dyDescent="0.2">
      <c r="B33" s="363"/>
      <c r="C33" s="363"/>
      <c r="D33" s="363"/>
      <c r="E33" s="363"/>
      <c r="F33" s="363"/>
      <c r="G33" s="363"/>
      <c r="H33" s="363"/>
      <c r="I33" s="363"/>
      <c r="J33" s="363"/>
      <c r="K33" s="363"/>
      <c r="L33" s="363"/>
      <c r="M33" s="363"/>
      <c r="N33" s="363"/>
      <c r="O33" s="363"/>
      <c r="P33" s="363"/>
      <c r="Q33" s="363"/>
      <c r="R33" s="363"/>
      <c r="S33" s="363"/>
      <c r="T33" s="363"/>
      <c r="U33" s="363"/>
    </row>
    <row r="34" spans="2:21" s="14" customFormat="1" ht="24.95" customHeight="1" x14ac:dyDescent="0.25">
      <c r="B34" s="364" t="s">
        <v>121</v>
      </c>
      <c r="C34" s="364"/>
      <c r="D34" s="364"/>
      <c r="E34" s="364"/>
      <c r="F34" s="364"/>
      <c r="G34" s="364"/>
      <c r="H34" s="364"/>
      <c r="I34" s="364"/>
      <c r="J34" s="364"/>
      <c r="K34" s="364"/>
      <c r="L34" s="364"/>
      <c r="M34" s="364"/>
      <c r="N34" s="364"/>
      <c r="O34" s="364"/>
      <c r="P34" s="364"/>
      <c r="Q34" s="364"/>
      <c r="R34" s="364"/>
      <c r="S34" s="364"/>
      <c r="T34" s="364"/>
      <c r="U34" s="364"/>
    </row>
    <row r="35" spans="2:21" ht="60" customHeight="1" x14ac:dyDescent="0.2">
      <c r="B35" s="363"/>
      <c r="C35" s="363"/>
      <c r="D35" s="363"/>
      <c r="E35" s="363"/>
      <c r="F35" s="363"/>
      <c r="G35" s="363"/>
      <c r="H35" s="363"/>
      <c r="I35" s="363"/>
      <c r="J35" s="363"/>
      <c r="K35" s="363"/>
      <c r="L35" s="363"/>
      <c r="M35" s="363"/>
      <c r="N35" s="363"/>
      <c r="O35" s="363"/>
      <c r="P35" s="363"/>
      <c r="Q35" s="363"/>
      <c r="R35" s="363"/>
      <c r="S35" s="363"/>
      <c r="T35" s="363"/>
      <c r="U35" s="363"/>
    </row>
    <row r="36" spans="2:21" ht="60" customHeight="1" x14ac:dyDescent="0.2">
      <c r="B36" s="363"/>
      <c r="C36" s="363"/>
      <c r="D36" s="363"/>
      <c r="E36" s="363"/>
      <c r="F36" s="363"/>
      <c r="G36" s="363"/>
      <c r="H36" s="363"/>
      <c r="I36" s="363"/>
      <c r="J36" s="363"/>
      <c r="K36" s="363"/>
      <c r="L36" s="363"/>
      <c r="M36" s="363"/>
      <c r="N36" s="363"/>
      <c r="O36" s="363"/>
      <c r="P36" s="363"/>
      <c r="Q36" s="363"/>
      <c r="R36" s="363"/>
      <c r="S36" s="363"/>
      <c r="T36" s="363"/>
      <c r="U36" s="363"/>
    </row>
    <row r="37" spans="2:21" ht="60" customHeight="1" x14ac:dyDescent="0.2">
      <c r="B37" s="363"/>
      <c r="C37" s="363"/>
      <c r="D37" s="363"/>
      <c r="E37" s="363"/>
      <c r="F37" s="363"/>
      <c r="G37" s="363"/>
      <c r="H37" s="363"/>
      <c r="I37" s="363"/>
      <c r="J37" s="363"/>
      <c r="K37" s="363"/>
      <c r="L37" s="363"/>
      <c r="M37" s="363"/>
      <c r="N37" s="363"/>
      <c r="O37" s="363"/>
      <c r="P37" s="363"/>
      <c r="Q37" s="363"/>
      <c r="R37" s="363"/>
      <c r="S37" s="363"/>
      <c r="T37" s="363"/>
      <c r="U37" s="363"/>
    </row>
    <row r="39" spans="2:21" x14ac:dyDescent="0.2">
      <c r="B39" s="362" t="s">
        <v>174</v>
      </c>
      <c r="C39" s="362"/>
      <c r="D39" s="362"/>
      <c r="E39" s="362"/>
      <c r="F39" s="362"/>
      <c r="G39" s="362"/>
      <c r="H39" s="362"/>
      <c r="I39" s="362"/>
      <c r="J39" s="362"/>
      <c r="K39" s="362"/>
      <c r="L39" s="362"/>
      <c r="M39" s="362"/>
      <c r="N39" s="362"/>
      <c r="O39" s="362"/>
      <c r="P39" s="362"/>
      <c r="Q39" s="362"/>
      <c r="R39" s="362"/>
      <c r="S39" s="362"/>
      <c r="T39" s="362"/>
      <c r="U39" s="362"/>
    </row>
    <row r="40" spans="2:21" ht="19.5" x14ac:dyDescent="0.2">
      <c r="B40" s="365" t="s">
        <v>28</v>
      </c>
      <c r="C40" s="366"/>
      <c r="D40" s="366"/>
      <c r="E40" s="366"/>
      <c r="F40" s="366"/>
      <c r="G40" s="366"/>
      <c r="H40" s="366"/>
      <c r="I40" s="366"/>
      <c r="J40" s="366"/>
      <c r="K40" s="366"/>
      <c r="L40" s="366"/>
      <c r="M40" s="366"/>
      <c r="N40" s="366"/>
      <c r="O40" s="366"/>
      <c r="P40" s="366"/>
      <c r="Q40" s="366"/>
      <c r="R40" s="366"/>
      <c r="S40" s="366"/>
      <c r="T40" s="366"/>
      <c r="U40" s="366"/>
    </row>
    <row r="41" spans="2:21" ht="51.75" customHeight="1" x14ac:dyDescent="0.2">
      <c r="B41" s="363"/>
      <c r="C41" s="363"/>
      <c r="D41" s="363"/>
      <c r="E41" s="363"/>
      <c r="F41" s="363"/>
      <c r="G41" s="363"/>
      <c r="H41" s="363"/>
      <c r="I41" s="363"/>
      <c r="J41" s="363"/>
      <c r="K41" s="363"/>
      <c r="L41" s="363"/>
      <c r="M41" s="363"/>
      <c r="N41" s="363"/>
      <c r="O41" s="363"/>
      <c r="P41" s="363"/>
      <c r="Q41" s="363"/>
      <c r="R41" s="363"/>
      <c r="S41" s="363"/>
      <c r="T41" s="363"/>
      <c r="U41" s="363"/>
    </row>
    <row r="42" spans="2:21" ht="50.25" customHeight="1" x14ac:dyDescent="0.2">
      <c r="B42" s="363"/>
      <c r="C42" s="363"/>
      <c r="D42" s="363"/>
      <c r="E42" s="363"/>
      <c r="F42" s="363"/>
      <c r="G42" s="363"/>
      <c r="H42" s="363"/>
      <c r="I42" s="363"/>
      <c r="J42" s="363"/>
      <c r="K42" s="363"/>
      <c r="L42" s="363"/>
      <c r="M42" s="363"/>
      <c r="N42" s="363"/>
      <c r="O42" s="363"/>
      <c r="P42" s="363"/>
      <c r="Q42" s="363"/>
      <c r="R42" s="363"/>
      <c r="S42" s="363"/>
      <c r="T42" s="363"/>
      <c r="U42" s="363"/>
    </row>
    <row r="43" spans="2:21" ht="19.5" x14ac:dyDescent="0.2">
      <c r="B43" s="364" t="s">
        <v>121</v>
      </c>
      <c r="C43" s="364"/>
      <c r="D43" s="364"/>
      <c r="E43" s="364"/>
      <c r="F43" s="364"/>
      <c r="G43" s="364"/>
      <c r="H43" s="364"/>
      <c r="I43" s="364"/>
      <c r="J43" s="364"/>
      <c r="K43" s="364"/>
      <c r="L43" s="364"/>
      <c r="M43" s="364"/>
      <c r="N43" s="364"/>
      <c r="O43" s="364"/>
      <c r="P43" s="364"/>
      <c r="Q43" s="364"/>
      <c r="R43" s="364"/>
      <c r="S43" s="364"/>
      <c r="T43" s="364"/>
      <c r="U43" s="364"/>
    </row>
    <row r="44" spans="2:21" ht="69.75" customHeight="1" x14ac:dyDescent="0.2">
      <c r="B44" s="363"/>
      <c r="C44" s="363"/>
      <c r="D44" s="363"/>
      <c r="E44" s="363"/>
      <c r="F44" s="363"/>
      <c r="G44" s="363"/>
      <c r="H44" s="363"/>
      <c r="I44" s="363"/>
      <c r="J44" s="363"/>
      <c r="K44" s="363"/>
      <c r="L44" s="363"/>
      <c r="M44" s="363"/>
      <c r="N44" s="363"/>
      <c r="O44" s="363"/>
      <c r="P44" s="363"/>
      <c r="Q44" s="363"/>
      <c r="R44" s="363"/>
      <c r="S44" s="363"/>
      <c r="T44" s="363"/>
      <c r="U44" s="363"/>
    </row>
    <row r="45" spans="2:21" ht="60" customHeight="1" x14ac:dyDescent="0.2">
      <c r="B45" s="363"/>
      <c r="C45" s="363"/>
      <c r="D45" s="363"/>
      <c r="E45" s="363"/>
      <c r="F45" s="363"/>
      <c r="G45" s="363"/>
      <c r="H45" s="363"/>
      <c r="I45" s="363"/>
      <c r="J45" s="363"/>
      <c r="K45" s="363"/>
      <c r="L45" s="363"/>
      <c r="M45" s="363"/>
      <c r="N45" s="363"/>
      <c r="O45" s="363"/>
      <c r="P45" s="363"/>
      <c r="Q45" s="363"/>
      <c r="R45" s="363"/>
      <c r="S45" s="363"/>
      <c r="T45" s="363"/>
      <c r="U45" s="363"/>
    </row>
    <row r="46" spans="2:21" ht="59.25" customHeight="1" x14ac:dyDescent="0.2">
      <c r="B46" s="363"/>
      <c r="C46" s="363"/>
      <c r="D46" s="363"/>
      <c r="E46" s="363"/>
      <c r="F46" s="363"/>
      <c r="G46" s="363"/>
      <c r="H46" s="363"/>
      <c r="I46" s="363"/>
      <c r="J46" s="363"/>
      <c r="K46" s="363"/>
      <c r="L46" s="363"/>
      <c r="M46" s="363"/>
      <c r="N46" s="363"/>
      <c r="O46" s="363"/>
      <c r="P46" s="363"/>
      <c r="Q46" s="363"/>
      <c r="R46" s="363"/>
      <c r="S46" s="363"/>
      <c r="T46" s="363"/>
      <c r="U46" s="36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25" zoomScale="70" zoomScaleNormal="70" workbookViewId="0">
      <selection activeCell="B39" sqref="B39:U39"/>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6" t="s">
        <v>134</v>
      </c>
      <c r="C2" s="355" t="s">
        <v>173</v>
      </c>
      <c r="D2" s="355"/>
      <c r="E2" s="355"/>
      <c r="F2" s="355"/>
      <c r="G2" s="2"/>
      <c r="H2" s="353" t="s">
        <v>174</v>
      </c>
      <c r="I2" s="353"/>
      <c r="J2" s="353"/>
      <c r="K2" s="353"/>
      <c r="L2" s="2"/>
      <c r="M2" s="354" t="s">
        <v>174</v>
      </c>
      <c r="N2" s="354"/>
      <c r="O2" s="354"/>
      <c r="P2" s="354"/>
      <c r="Q2" s="44"/>
      <c r="R2" s="362" t="s">
        <v>177</v>
      </c>
      <c r="S2" s="362"/>
      <c r="T2" s="362"/>
      <c r="U2" s="362"/>
      <c r="V2" s="352"/>
    </row>
    <row r="3" spans="2:22" ht="24.75" customHeight="1" thickBot="1" x14ac:dyDescent="0.25">
      <c r="B3" s="357"/>
      <c r="C3" s="3">
        <v>1</v>
      </c>
      <c r="D3" s="3">
        <v>2</v>
      </c>
      <c r="E3" s="4">
        <v>3</v>
      </c>
      <c r="F3" s="5">
        <v>4</v>
      </c>
      <c r="G3" s="360"/>
      <c r="H3" s="3">
        <v>1</v>
      </c>
      <c r="I3" s="3">
        <v>2</v>
      </c>
      <c r="J3" s="4">
        <v>3</v>
      </c>
      <c r="K3" s="5">
        <v>4</v>
      </c>
      <c r="L3" s="358"/>
      <c r="M3" s="3">
        <v>1</v>
      </c>
      <c r="N3" s="3">
        <v>2</v>
      </c>
      <c r="O3" s="4">
        <v>3</v>
      </c>
      <c r="P3" s="5">
        <v>4</v>
      </c>
      <c r="Q3" s="45"/>
      <c r="R3" s="3">
        <v>1</v>
      </c>
      <c r="S3" s="3">
        <v>2</v>
      </c>
      <c r="T3" s="4">
        <v>3</v>
      </c>
      <c r="U3" s="5">
        <v>4</v>
      </c>
      <c r="V3" s="352"/>
    </row>
    <row r="4" spans="2:22" ht="38.1" customHeight="1" thickTop="1" thickBot="1" x14ac:dyDescent="0.25">
      <c r="B4" s="28" t="s">
        <v>130</v>
      </c>
      <c r="C4" s="26">
        <f>'AUTOEVALUACION 2021 GESTION DIR'!R75/SUM('AUTOEVALUACION 2021 GESTION DIR'!R75:R77)</f>
        <v>0</v>
      </c>
      <c r="D4" s="7">
        <f>'AUTOEVALUACION 2021 GESTION DIR'!R76/SUM('AUTOEVALUACION 2021 GESTION DIR'!R75:R77)</f>
        <v>0</v>
      </c>
      <c r="E4" s="7">
        <f>'AUTOEVALUACION 2021 GESTION DIR'!R77/SUM('AUTOEVALUACION 2021 GESTION DIR'!R75:R77)</f>
        <v>1</v>
      </c>
      <c r="F4" s="7" t="e">
        <f>'AUTOEVALUACION 2021 GESTION DIR'!#REF!/SUM('AUTOEVALUACION 2021 GESTION DIR'!R75:R77)</f>
        <v>#REF!</v>
      </c>
      <c r="G4" s="361"/>
      <c r="H4" s="17">
        <f>'AUTOEVALUACION 2021 GESTION DIR'!S75/SUM('AUTOEVALUACION 2021 GESTION DIR'!S75:S77)</f>
        <v>0</v>
      </c>
      <c r="I4" s="7">
        <f>'AUTOEVALUACION 2021 GESTION DIR'!S76/SUM('AUTOEVALUACION 2021 GESTION DIR'!S75:S77)</f>
        <v>0</v>
      </c>
      <c r="J4" s="7">
        <f>'AUTOEVALUACION 2021 GESTION DIR'!S77/SUM('AUTOEVALUACION 2021 GESTION DIR'!S75:S77)</f>
        <v>1</v>
      </c>
      <c r="K4" s="7" t="e">
        <f>'AUTOEVALUACION 2021 GESTION DIR'!#REF!/SUM('AUTOEVALUACION 2021 GESTION DIR'!S75:S77)</f>
        <v>#REF!</v>
      </c>
      <c r="L4" s="359"/>
      <c r="M4" s="7">
        <f>'AUTOEVALUACION 2021 GESTION DIR'!T75/SUM('AUTOEVALUACION 2021 GESTION DIR'!T75:T77)</f>
        <v>0</v>
      </c>
      <c r="N4" s="7">
        <f>'AUTOEVALUACION 2021 GESTION DIR'!T76/SUM('AUTOEVALUACION 2021 GESTION DIR'!T75:T77)</f>
        <v>0</v>
      </c>
      <c r="O4" s="7">
        <f>'AUTOEVALUACION 2021 GESTION DIR'!T77/SUM('AUTOEVALUACION 2021 GESTION DIR'!T75:T77)</f>
        <v>1</v>
      </c>
      <c r="P4" s="7" t="e">
        <f>'AUTOEVALUACION 2021 GESTION DIR'!#REF!/SUM('AUTOEVALUACION 2021 GESTION DIR'!T75:T77)</f>
        <v>#REF!</v>
      </c>
      <c r="Q4" s="41"/>
      <c r="R4" s="7">
        <f>'AUTOEVALUACION 2021 GESTION DIR'!U75/SUM('AUTOEVALUACION 2021 GESTION DIR'!U75:U77)</f>
        <v>0</v>
      </c>
      <c r="S4" s="7">
        <f>'AUTOEVALUACION 2021 GESTION DIR'!U76/SUM('AUTOEVALUACION 2021 GESTION DIR'!U75:U77)</f>
        <v>0.5</v>
      </c>
      <c r="T4" s="7">
        <f>'AUTOEVALUACION 2021 GESTION DIR'!U77/SUM('AUTOEVALUACION 2021 GESTION DIR'!U75:U77)</f>
        <v>0.5</v>
      </c>
      <c r="U4" s="7" t="e">
        <f>'AUTOEVALUACION 2021 GESTION DIR'!#REF!/SUM('AUTOEVALUACION 2021 GESTION DIR'!U75:U77)</f>
        <v>#REF!</v>
      </c>
    </row>
    <row r="5" spans="2:22" ht="38.1" customHeight="1" thickTop="1" thickBot="1" x14ac:dyDescent="0.3">
      <c r="B5" s="30" t="s">
        <v>131</v>
      </c>
      <c r="C5" s="26">
        <f>'AUTOEVALUACION 2021 GESTION DIR'!R79/SUM('AUTOEVALUACION 2021 GESTION DIR'!R79:R82)</f>
        <v>0</v>
      </c>
      <c r="D5" s="7">
        <f>'AUTOEVALUACION 2021 GESTION DIR'!R80/SUM('AUTOEVALUACION 2021 GESTION DIR'!R79:R82)</f>
        <v>0.14285714285714285</v>
      </c>
      <c r="E5" s="7">
        <f>'AUTOEVALUACION 2021 GESTION DIR'!R81/SUM('AUTOEVALUACION 2021 GESTION DIR'!R79:R82)</f>
        <v>0.5714285714285714</v>
      </c>
      <c r="F5" s="7">
        <f>'AUTOEVALUACION 2021 GESTION DIR'!R82/SUM('AUTOEVALUACION 2021 GESTION DIR'!R79:R82)</f>
        <v>0.2857142857142857</v>
      </c>
      <c r="G5" s="361"/>
      <c r="H5" s="17">
        <f>'AUTOEVALUACION 2021 GESTION DIR'!S79/SUM('AUTOEVALUACION 2021 GESTION DIR'!S79:S82)</f>
        <v>0</v>
      </c>
      <c r="I5" s="7">
        <f>'AUTOEVALUACION 2021 GESTION DIR'!S80/SUM('AUTOEVALUACION 2021 GESTION DIR'!S79:S82)</f>
        <v>0.14285714285714285</v>
      </c>
      <c r="J5" s="7" t="e">
        <f>'AUTOEVALUACION 2021 GESTION DIR'!S81/SUM('AUTOEVALUACION 2021 GESTION DIR'!S79:Q92Q13:V16)</f>
        <v>#NAME?</v>
      </c>
      <c r="K5" s="7">
        <f>'AUTOEVALUACION 2021 GESTION DIR'!S82/SUM('AUTOEVALUACION 2021 GESTION DIR'!S79:S82)</f>
        <v>0.2857142857142857</v>
      </c>
      <c r="L5" s="359"/>
      <c r="M5" s="7">
        <f>'AUTOEVALUACION 2021 GESTION DIR'!T79/SUM('AUTOEVALUACION 2021 GESTION DIR'!T79:T82)</f>
        <v>0</v>
      </c>
      <c r="N5" s="7">
        <f>'AUTOEVALUACION 2021 GESTION DIR'!T80/SUM('AUTOEVALUACION 2021 GESTION DIR'!T79:T82)</f>
        <v>0.2857142857142857</v>
      </c>
      <c r="O5" s="7">
        <f>'AUTOEVALUACION 2021 GESTION DIR'!T81/SUM('AUTOEVALUACION 2021 GESTION DIR'!T79:T82)</f>
        <v>0.14285714285714285</v>
      </c>
      <c r="P5" s="7">
        <f>'AUTOEVALUACION 2021 GESTION DIR'!T82/SUM('AUTOEVALUACION 2021 GESTION DIR'!T79:T82)</f>
        <v>0.5714285714285714</v>
      </c>
      <c r="Q5" s="41"/>
      <c r="R5" s="7">
        <f>'AUTOEVALUACION 2021 GESTION DIR'!U79/SUM('AUTOEVALUACION 2021 GESTION DIR'!U79:U82)</f>
        <v>0.14285714285714285</v>
      </c>
      <c r="S5" s="7">
        <f>'AUTOEVALUACION 2021 GESTION DIR'!U80/SUM('AUTOEVALUACION 2021 GESTION DIR'!U79:U82)</f>
        <v>0.14285714285714285</v>
      </c>
      <c r="T5" s="7">
        <f>'AUTOEVALUACION 2021 GESTION DIR'!U81/SUM('AUTOEVALUACION 2021 GESTION DIR'!U79:U82)</f>
        <v>0.7142857142857143</v>
      </c>
      <c r="U5" s="7">
        <f>'AUTOEVALUACION 2021 GESTION DIR'!U82/SUM('AUTOEVALUACION 2021 GESTION DIR'!U79:U82)</f>
        <v>0</v>
      </c>
      <c r="V5" s="14"/>
    </row>
    <row r="6" spans="2:22" ht="38.1" customHeight="1" thickTop="1" thickBot="1" x14ac:dyDescent="0.25">
      <c r="B6" s="30" t="s">
        <v>32</v>
      </c>
      <c r="C6" s="26">
        <f>'AUTOEVALUACION 2021 GESTION DIR'!R87/SUM('AUTOEVALUACION 2021 GESTION DIR'!R87:R89)</f>
        <v>0</v>
      </c>
      <c r="D6" s="7">
        <f>'AUTOEVALUACION 2021 GESTION DIR'!R88/SUM('AUTOEVALUACION 2021 GESTION DIR'!R87:R89)</f>
        <v>0</v>
      </c>
      <c r="E6" s="7" t="e">
        <f>'AUTOEVALUACION 2021 GESTION DIR'!#REF!/SUM('AUTOEVALUACION 2021 GESTION DIR'!R87:R89)</f>
        <v>#REF!</v>
      </c>
      <c r="F6" s="7">
        <f>'AUTOEVALUACION 2021 GESTION DIR'!R89/SUM('AUTOEVALUACION 2021 GESTION DIR'!R87:R89)</f>
        <v>1</v>
      </c>
      <c r="G6" s="361"/>
      <c r="H6" s="17" t="e">
        <f>'AUTOEVALUACION 2021 GESTION DIR'!S87/SUM('AUTOEVALUACION 2021 GESTION DIR'!S87:S89)</f>
        <v>#DIV/0!</v>
      </c>
      <c r="I6" s="7" t="e">
        <f>'AUTOEVALUACION 2021 GESTION DIR'!S88/SUM('AUTOEVALUACION 2021 GESTION DIR'!S87:S89)</f>
        <v>#DIV/0!</v>
      </c>
      <c r="J6" s="7" t="e">
        <f>'AUTOEVALUACION 2021 GESTION DIR'!#REF!/SUM('AUTOEVALUACION 2021 GESTION DIR'!S87:S89)</f>
        <v>#REF!</v>
      </c>
      <c r="K6" s="7" t="e">
        <f>'AUTOEVALUACION 2021 GESTION DIR'!S10/SUM('AUTOEVALUACION 2021 GESTION DIR'!S87:S89)</f>
        <v>#DIV/0!</v>
      </c>
      <c r="L6" s="359"/>
      <c r="M6" s="7" t="e">
        <f>'AUTOEVALUACION 2021 GESTION DIR'!T87/SUM('AUTOEVALUACION 2021 GESTION DIR'!T87:T89)</f>
        <v>#DIV/0!</v>
      </c>
      <c r="N6" s="7" t="e">
        <f>'AUTOEVALUACION 2021 GESTION DIR'!T88/SUM('AUTOEVALUACION 2021 GESTION DIR'!T87:T89)</f>
        <v>#DIV/0!</v>
      </c>
      <c r="O6" s="7" t="e">
        <f>'AUTOEVALUACION 2021 GESTION DIR'!#REF!/SUM('AUTOEVALUACION 2021 GESTION DIR'!T87:T89)</f>
        <v>#REF!</v>
      </c>
      <c r="P6" s="7" t="e">
        <f>'AUTOEVALUACION 2021 GESTION DIR'!T89/SUM('AUTOEVALUACION 2021 GESTION DIR'!T87:T89)</f>
        <v>#DIV/0!</v>
      </c>
      <c r="Q6" s="41"/>
      <c r="R6" s="7">
        <f>'AUTOEVALUACION 2021 GESTION DIR'!U87/SUM('AUTOEVALUACION 2021 GESTION DIR'!U87:U89)</f>
        <v>0</v>
      </c>
      <c r="S6" s="7">
        <f>'AUTOEVALUACION 2021 GESTION DIR'!U88/SUM('AUTOEVALUACION 2021 GESTION DIR'!U87:U89)</f>
        <v>0</v>
      </c>
      <c r="T6" s="7" t="e">
        <f>'AUTOEVALUACION 2021 GESTION DIR'!#REF!/SUM('AUTOEVALUACION 2021 GESTION DIR'!U87:U89)</f>
        <v>#REF!</v>
      </c>
      <c r="U6" s="7">
        <f>'AUTOEVALUACION 2021 GESTION DIR'!U89/SUM('AUTOEVALUACION 2021 GESTION DIR'!U87:U89)</f>
        <v>1</v>
      </c>
      <c r="V6" s="16"/>
    </row>
    <row r="7" spans="2:22" ht="38.1" customHeight="1" thickTop="1" thickBot="1" x14ac:dyDescent="0.25">
      <c r="B7" s="28" t="s">
        <v>132</v>
      </c>
      <c r="C7" s="26">
        <f>'AUTOEVALUACION 2021 GESTION DIR'!R90/SUM('AUTOEVALUACION 2021 GESTION DIR'!R90:R93)</f>
        <v>0</v>
      </c>
      <c r="D7" s="7">
        <f>'AUTOEVALUACION 2021 GESTION DIR'!R91/SUM('AUTOEVALUACION 2021 GESTION DIR'!R90:R93)</f>
        <v>0.1</v>
      </c>
      <c r="E7" s="7">
        <f>'AUTOEVALUACION 2021 GESTION DIR'!R92/SUM('AUTOEVALUACION 2021 GESTION DIR'!R90:R93)</f>
        <v>0.3</v>
      </c>
      <c r="F7" s="7">
        <f>'AUTOEVALUACION 2021 GESTION DIR'!R93/SUM('AUTOEVALUACION 2021 GESTION DIR'!R90:R93)</f>
        <v>0.6</v>
      </c>
      <c r="G7" s="361"/>
      <c r="H7" s="17">
        <f>'AUTOEVALUACION 2021 GESTION DIR'!S90/SUM('AUTOEVALUACION 2021 GESTION DIR'!S90:S93)</f>
        <v>0</v>
      </c>
      <c r="I7" s="7">
        <f>'AUTOEVALUACION 2021 GESTION DIR'!S91/SUM('AUTOEVALUACION 2021 GESTION DIR'!S90:S93)</f>
        <v>0.1</v>
      </c>
      <c r="J7" s="7">
        <f>'AUTOEVALUACION 2021 GESTION DIR'!S92/SUM('AUTOEVALUACION 2021 GESTION DIR'!S90:S93)</f>
        <v>0.4</v>
      </c>
      <c r="K7" s="7">
        <f>'AUTOEVALUACION 2021 GESTION DIR'!S93/SUM('AUTOEVALUACION 2021 GESTION DIR'!S90:S93)</f>
        <v>0.5</v>
      </c>
      <c r="L7" s="359"/>
      <c r="M7" s="7">
        <f>'AUTOEVALUACION 2021 GESTION DIR'!T90/SUM('AUTOEVALUACION 2021 GESTION DIR'!T90:T93)</f>
        <v>0</v>
      </c>
      <c r="N7" s="7">
        <f>'AUTOEVALUACION 2021 GESTION DIR'!T91/SUM('AUTOEVALUACION 2021 GESTION DIR'!T90:T93)</f>
        <v>0.2</v>
      </c>
      <c r="O7" s="7">
        <f>'AUTOEVALUACION 2021 GESTION DIR'!T92/SUM('AUTOEVALUACION 2021 GESTION DIR'!T90:T93)</f>
        <v>0.3</v>
      </c>
      <c r="P7" s="7">
        <f>'AUTOEVALUACION 2021 GESTION DIR'!T93/SUM('AUTOEVALUACION 2021 GESTION DIR'!T90:T93)</f>
        <v>0.5</v>
      </c>
      <c r="Q7" s="41"/>
      <c r="R7" s="7">
        <f>'AUTOEVALUACION 2021 GESTION DIR'!U90/SUM('AUTOEVALUACION 2021 GESTION DIR'!U90:U93)</f>
        <v>0.2</v>
      </c>
      <c r="S7" s="7">
        <f>'AUTOEVALUACION 2021 GESTION DIR'!U91/SUM('AUTOEVALUACION 2021 GESTION DIR'!U90:U93)</f>
        <v>0</v>
      </c>
      <c r="T7" s="7">
        <f>'AUTOEVALUACION 2021 GESTION DIR'!U92/SUM('AUTOEVALUACION 2021 GESTION DIR'!U90:U93)</f>
        <v>0.5</v>
      </c>
      <c r="U7" s="7">
        <f>'AUTOEVALUACION 2021 GESTION DIR'!U93/SUM('AUTOEVALUACION 2021 GESTION DIR'!U90:U93)</f>
        <v>0.3</v>
      </c>
    </row>
    <row r="8" spans="2:22" ht="38.1" customHeight="1" thickTop="1" thickBot="1" x14ac:dyDescent="0.25">
      <c r="B8" s="28" t="s">
        <v>133</v>
      </c>
      <c r="C8" s="26">
        <f>'AUTOEVALUACION 2021 GESTION DIR'!R101/SUM('AUTOEVALUACION 2021 GESTION DIR'!R101:R104)</f>
        <v>0</v>
      </c>
      <c r="D8" s="7">
        <f>'AUTOEVALUACION 2021 GESTION DIR'!R102/SUM('AUTOEVALUACION 2021 GESTION DIR'!R101:R104)</f>
        <v>0</v>
      </c>
      <c r="E8" s="7">
        <f>'AUTOEVALUACION 2021 GESTION DIR'!R103/SUM('AUTOEVALUACION 2021 GESTION DIR'!R101:R104)</f>
        <v>0</v>
      </c>
      <c r="F8" s="7">
        <f>'AUTOEVALUACION 2021 GESTION DIR'!R104/SUM('AUTOEVALUACION 2021 GESTION DIR'!R101:R104)</f>
        <v>1</v>
      </c>
      <c r="G8" s="361"/>
      <c r="H8" s="17">
        <f>'AUTOEVALUACION 2021 GESTION DIR'!S101/SUM('AUTOEVALUACION 2021 GESTION DIR'!S101:S104)</f>
        <v>0</v>
      </c>
      <c r="I8" s="7">
        <f>'AUTOEVALUACION 2021 GESTION DIR'!S102/SUM('AUTOEVALUACION 2021 GESTION DIR'!S101:S104)</f>
        <v>0</v>
      </c>
      <c r="J8" s="7">
        <f>'AUTOEVALUACION 2021 GESTION DIR'!S103/SUM('AUTOEVALUACION 2021 GESTION DIR'!S101:S104)</f>
        <v>0</v>
      </c>
      <c r="K8" s="7">
        <f>'AUTOEVALUACION 2021 GESTION DIR'!S104/SUM('AUTOEVALUACION 2021 GESTION DIR'!S101:S104)</f>
        <v>1</v>
      </c>
      <c r="L8" s="359"/>
      <c r="M8" s="7">
        <f>'AUTOEVALUACION 2021 GESTION DIR'!T101/SUM('AUTOEVALUACION 2021 GESTION DIR'!T101:T104)</f>
        <v>0</v>
      </c>
      <c r="N8" s="7">
        <f>'AUTOEVALUACION 2021 GESTION DIR'!T102/SUM('AUTOEVALUACION 2021 GESTION DIR'!T101:T104)</f>
        <v>0</v>
      </c>
      <c r="O8" s="7">
        <f>'AUTOEVALUACION 2021 GESTION DIR'!T103/SUM('AUTOEVALUACION 2021 GESTION DIR'!T101:T104)</f>
        <v>0</v>
      </c>
      <c r="P8" s="7">
        <f>'AUTOEVALUACION 2021 GESTION DIR'!T104/SUM('AUTOEVALUACION 2021 GESTION DIR'!T101:T104)</f>
        <v>1</v>
      </c>
      <c r="Q8" s="41"/>
      <c r="R8" s="7">
        <f>'AUTOEVALUACION 2021 GESTION DIR'!U101/SUM('AUTOEVALUACION 2021 GESTION DIR'!U101:U104)</f>
        <v>0</v>
      </c>
      <c r="S8" s="7">
        <f>'AUTOEVALUACION 2021 GESTION DIR'!U102/SUM('AUTOEVALUACION 2021 GESTION DIR'!U101:U104)</f>
        <v>0</v>
      </c>
      <c r="T8" s="7">
        <f>'AUTOEVALUACION 2021 GESTION DIR'!U103/SUM('AUTOEVALUACION 2021 GESTION DIR'!U101:U104)</f>
        <v>0</v>
      </c>
      <c r="U8" s="7">
        <f>'AUTOEVALUACION 2021 GESTION DIR'!U104/SUM('AUTOEVALUACION 2021 GESTION DIR'!U101:U104)</f>
        <v>1</v>
      </c>
    </row>
    <row r="9" spans="2:22" ht="38.1" customHeight="1" thickTop="1" x14ac:dyDescent="0.2">
      <c r="B9" s="29"/>
      <c r="C9" s="7"/>
      <c r="D9" s="7"/>
      <c r="E9" s="7"/>
      <c r="F9" s="7"/>
      <c r="G9" s="361"/>
      <c r="H9" s="7"/>
      <c r="I9" s="7"/>
      <c r="J9" s="7"/>
      <c r="K9" s="7"/>
      <c r="L9" s="359"/>
      <c r="M9" s="7"/>
      <c r="N9" s="7"/>
      <c r="O9" s="7"/>
      <c r="P9" s="7"/>
      <c r="Q9" s="41"/>
      <c r="R9" s="7"/>
      <c r="S9" s="7"/>
      <c r="T9" s="7"/>
      <c r="U9" s="7"/>
    </row>
    <row r="10" spans="2:22" ht="42" customHeight="1" x14ac:dyDescent="0.2">
      <c r="B10" s="15" t="s">
        <v>135</v>
      </c>
      <c r="C10" s="12">
        <f>AVERAGE(C4:C9)</f>
        <v>0</v>
      </c>
      <c r="D10" s="12">
        <f>AVERAGE(D4:D9)</f>
        <v>4.8571428571428571E-2</v>
      </c>
      <c r="E10" s="12" t="e">
        <f>AVERAGE(E4:E9)</f>
        <v>#REF!</v>
      </c>
      <c r="F10" s="12" t="e">
        <f>AVERAGE(F4:F9)</f>
        <v>#REF!</v>
      </c>
      <c r="G10" s="9"/>
      <c r="H10" s="12" t="e">
        <f>AVERAGE(H4:H9)</f>
        <v>#DIV/0!</v>
      </c>
      <c r="I10" s="12" t="e">
        <f>AVERAGE(I4:I9)</f>
        <v>#DIV/0!</v>
      </c>
      <c r="J10" s="12" t="e">
        <f>AVERAGE(J4:J9)</f>
        <v>#NAME?</v>
      </c>
      <c r="K10" s="12" t="e">
        <f>AVERAGE(K4:K9)</f>
        <v>#REF!</v>
      </c>
      <c r="L10" s="9"/>
      <c r="M10" s="12" t="e">
        <f>AVERAGE(M4:M9)</f>
        <v>#DIV/0!</v>
      </c>
      <c r="N10" s="12" t="e">
        <f>AVERAGE(N4:N9)</f>
        <v>#DIV/0!</v>
      </c>
      <c r="O10" s="12" t="e">
        <f>AVERAGE(O4:O9)</f>
        <v>#REF!</v>
      </c>
      <c r="P10" s="12" t="e">
        <f>AVERAGE(P4:P9)</f>
        <v>#REF!</v>
      </c>
      <c r="Q10" s="42"/>
      <c r="R10" s="12">
        <f>AVERAGE(R4:R9)</f>
        <v>6.8571428571428575E-2</v>
      </c>
      <c r="S10" s="12">
        <f>AVERAGE(S4:S9)</f>
        <v>0.12857142857142856</v>
      </c>
      <c r="T10" s="12" t="e">
        <f>AVERAGE(T4:T9)</f>
        <v>#REF!</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55" t="s">
        <v>173</v>
      </c>
      <c r="C12" s="355"/>
      <c r="D12" s="355"/>
      <c r="E12" s="355"/>
      <c r="F12" s="355"/>
      <c r="G12" s="355"/>
      <c r="H12" s="355"/>
      <c r="I12" s="355"/>
      <c r="J12" s="355"/>
      <c r="K12" s="355"/>
      <c r="L12" s="355"/>
      <c r="M12" s="355"/>
      <c r="N12" s="355"/>
      <c r="O12" s="355"/>
      <c r="P12" s="355"/>
      <c r="Q12" s="355"/>
      <c r="R12" s="355"/>
      <c r="S12" s="355"/>
      <c r="T12" s="355"/>
      <c r="U12" s="355"/>
    </row>
    <row r="13" spans="2:22" ht="24.95" customHeight="1" x14ac:dyDescent="0.2">
      <c r="B13" s="368" t="s">
        <v>28</v>
      </c>
      <c r="C13" s="368"/>
      <c r="D13" s="368"/>
      <c r="E13" s="368"/>
      <c r="F13" s="368"/>
      <c r="G13" s="368"/>
      <c r="H13" s="368"/>
      <c r="I13" s="368"/>
      <c r="J13" s="368"/>
      <c r="K13" s="368"/>
      <c r="L13" s="368"/>
      <c r="M13" s="368"/>
      <c r="N13" s="368"/>
      <c r="O13" s="368"/>
      <c r="P13" s="368"/>
      <c r="Q13" s="368"/>
      <c r="R13" s="368"/>
      <c r="S13" s="368"/>
      <c r="T13" s="368"/>
      <c r="U13" s="368"/>
    </row>
    <row r="14" spans="2:22" ht="60" customHeight="1" x14ac:dyDescent="0.2">
      <c r="B14" s="336"/>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64" t="s">
        <v>121</v>
      </c>
      <c r="C16" s="364"/>
      <c r="D16" s="364"/>
      <c r="E16" s="364"/>
      <c r="F16" s="364"/>
      <c r="G16" s="364"/>
      <c r="H16" s="364"/>
      <c r="I16" s="364"/>
      <c r="J16" s="364"/>
      <c r="K16" s="364"/>
      <c r="L16" s="364"/>
      <c r="M16" s="364"/>
      <c r="N16" s="364"/>
      <c r="O16" s="364"/>
      <c r="P16" s="364"/>
      <c r="Q16" s="364"/>
      <c r="R16" s="364"/>
      <c r="S16" s="364"/>
      <c r="T16" s="364"/>
      <c r="U16" s="364"/>
    </row>
    <row r="17" spans="2:21" ht="60" customHeight="1" x14ac:dyDescent="0.2">
      <c r="B17" s="336"/>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174</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65" t="s">
        <v>28</v>
      </c>
      <c r="C22" s="366"/>
      <c r="D22" s="366"/>
      <c r="E22" s="366"/>
      <c r="F22" s="366"/>
      <c r="G22" s="366"/>
      <c r="H22" s="366"/>
      <c r="I22" s="366"/>
      <c r="J22" s="366"/>
      <c r="K22" s="366"/>
      <c r="L22" s="366"/>
      <c r="M22" s="366"/>
      <c r="N22" s="366"/>
      <c r="O22" s="366"/>
      <c r="P22" s="366"/>
      <c r="Q22" s="366"/>
      <c r="R22" s="366"/>
      <c r="S22" s="366"/>
      <c r="T22" s="366"/>
      <c r="U22" s="366"/>
    </row>
    <row r="23" spans="2:21" ht="60" customHeight="1" x14ac:dyDescent="0.2">
      <c r="B23" s="336"/>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2">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4.95" customHeight="1" x14ac:dyDescent="0.25">
      <c r="B25" s="364" t="s">
        <v>121</v>
      </c>
      <c r="C25" s="364"/>
      <c r="D25" s="364"/>
      <c r="E25" s="364"/>
      <c r="F25" s="364"/>
      <c r="G25" s="364"/>
      <c r="H25" s="364"/>
      <c r="I25" s="364"/>
      <c r="J25" s="364"/>
      <c r="K25" s="364"/>
      <c r="L25" s="364"/>
      <c r="M25" s="364"/>
      <c r="N25" s="364"/>
      <c r="O25" s="364"/>
      <c r="P25" s="364"/>
      <c r="Q25" s="364"/>
      <c r="R25" s="364"/>
      <c r="S25" s="364"/>
      <c r="T25" s="364"/>
      <c r="U25" s="364"/>
    </row>
    <row r="26" spans="2:21" ht="60" customHeight="1" x14ac:dyDescent="0.2">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2">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2">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67" t="s">
        <v>174</v>
      </c>
      <c r="C30" s="367"/>
      <c r="D30" s="367"/>
      <c r="E30" s="367"/>
      <c r="F30" s="367"/>
      <c r="G30" s="367"/>
      <c r="H30" s="367"/>
      <c r="I30" s="367"/>
      <c r="J30" s="367"/>
      <c r="K30" s="367"/>
      <c r="L30" s="367"/>
      <c r="M30" s="367"/>
      <c r="N30" s="367"/>
      <c r="O30" s="367"/>
      <c r="P30" s="367"/>
      <c r="Q30" s="367"/>
      <c r="R30" s="367"/>
      <c r="S30" s="367"/>
      <c r="T30" s="367"/>
      <c r="U30" s="367"/>
    </row>
    <row r="31" spans="2:21" ht="24.95" customHeight="1" x14ac:dyDescent="0.2">
      <c r="B31" s="351" t="s">
        <v>28</v>
      </c>
      <c r="C31" s="351"/>
      <c r="D31" s="351"/>
      <c r="E31" s="351"/>
      <c r="F31" s="351"/>
      <c r="G31" s="351"/>
      <c r="H31" s="351"/>
      <c r="I31" s="351"/>
      <c r="J31" s="351"/>
      <c r="K31" s="351"/>
      <c r="L31" s="351"/>
      <c r="M31" s="351"/>
      <c r="N31" s="351"/>
      <c r="O31" s="351"/>
      <c r="P31" s="351"/>
      <c r="Q31" s="351"/>
      <c r="R31" s="351"/>
      <c r="S31" s="351"/>
      <c r="T31" s="351"/>
      <c r="U31" s="351"/>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64" t="s">
        <v>121</v>
      </c>
      <c r="C34" s="364"/>
      <c r="D34" s="364"/>
      <c r="E34" s="364"/>
      <c r="F34" s="364"/>
      <c r="G34" s="364"/>
      <c r="H34" s="364"/>
      <c r="I34" s="364"/>
      <c r="J34" s="364"/>
      <c r="K34" s="364"/>
      <c r="L34" s="364"/>
      <c r="M34" s="364"/>
      <c r="N34" s="364"/>
      <c r="O34" s="364"/>
      <c r="P34" s="364"/>
      <c r="Q34" s="364"/>
      <c r="R34" s="364"/>
      <c r="S34" s="364"/>
      <c r="T34" s="364"/>
      <c r="U34" s="364"/>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39" spans="2:21" x14ac:dyDescent="0.2">
      <c r="B39" s="362" t="s">
        <v>174</v>
      </c>
      <c r="C39" s="362"/>
      <c r="D39" s="362"/>
      <c r="E39" s="362"/>
      <c r="F39" s="362"/>
      <c r="G39" s="362"/>
      <c r="H39" s="362"/>
      <c r="I39" s="362"/>
      <c r="J39" s="362"/>
      <c r="K39" s="362"/>
      <c r="L39" s="362"/>
      <c r="M39" s="362"/>
      <c r="N39" s="362"/>
      <c r="O39" s="362"/>
      <c r="P39" s="362"/>
      <c r="Q39" s="362"/>
      <c r="R39" s="362"/>
      <c r="S39" s="362"/>
      <c r="T39" s="362"/>
      <c r="U39" s="362"/>
    </row>
    <row r="40" spans="2:21" ht="19.5" x14ac:dyDescent="0.2">
      <c r="B40" s="351" t="s">
        <v>28</v>
      </c>
      <c r="C40" s="351"/>
      <c r="D40" s="351"/>
      <c r="E40" s="351"/>
      <c r="F40" s="351"/>
      <c r="G40" s="351"/>
      <c r="H40" s="351"/>
      <c r="I40" s="351"/>
      <c r="J40" s="351"/>
      <c r="K40" s="351"/>
      <c r="L40" s="351"/>
      <c r="M40" s="351"/>
      <c r="N40" s="351"/>
      <c r="O40" s="351"/>
      <c r="P40" s="351"/>
      <c r="Q40" s="351"/>
      <c r="R40" s="351"/>
      <c r="S40" s="351"/>
      <c r="T40" s="351"/>
      <c r="U40" s="351"/>
    </row>
    <row r="41" spans="2:21" ht="50.2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51.7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2">
      <c r="B43" s="364" t="s">
        <v>121</v>
      </c>
      <c r="C43" s="364"/>
      <c r="D43" s="364"/>
      <c r="E43" s="364"/>
      <c r="F43" s="364"/>
      <c r="G43" s="364"/>
      <c r="H43" s="364"/>
      <c r="I43" s="364"/>
      <c r="J43" s="364"/>
      <c r="K43" s="364"/>
      <c r="L43" s="364"/>
      <c r="M43" s="364"/>
      <c r="N43" s="364"/>
      <c r="O43" s="364"/>
      <c r="P43" s="364"/>
      <c r="Q43" s="364"/>
      <c r="R43" s="364"/>
      <c r="S43" s="364"/>
      <c r="T43" s="364"/>
      <c r="U43" s="364"/>
    </row>
    <row r="44" spans="2:21" ht="4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52.5"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55.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B40" sqref="B40:U40"/>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56" t="s">
        <v>24</v>
      </c>
      <c r="C2" s="355" t="s">
        <v>173</v>
      </c>
      <c r="D2" s="355"/>
      <c r="E2" s="355"/>
      <c r="F2" s="355"/>
      <c r="G2" s="2"/>
      <c r="H2" s="353" t="s">
        <v>174</v>
      </c>
      <c r="I2" s="353"/>
      <c r="J2" s="353"/>
      <c r="K2" s="353"/>
      <c r="L2" s="2"/>
      <c r="M2" s="354" t="s">
        <v>174</v>
      </c>
      <c r="N2" s="354"/>
      <c r="O2" s="354"/>
      <c r="P2" s="354"/>
      <c r="Q2" s="44"/>
      <c r="R2" s="362" t="s">
        <v>174</v>
      </c>
      <c r="S2" s="362"/>
      <c r="T2" s="362"/>
      <c r="U2" s="362"/>
      <c r="V2" s="352"/>
    </row>
    <row r="3" spans="2:22" ht="24.75" customHeight="1" thickBot="1" x14ac:dyDescent="0.25">
      <c r="B3" s="357"/>
      <c r="C3" s="3">
        <v>1</v>
      </c>
      <c r="D3" s="3">
        <v>2</v>
      </c>
      <c r="E3" s="4">
        <v>3</v>
      </c>
      <c r="F3" s="5">
        <v>4</v>
      </c>
      <c r="G3" s="360"/>
      <c r="H3" s="3">
        <v>1</v>
      </c>
      <c r="I3" s="3">
        <v>2</v>
      </c>
      <c r="J3" s="4">
        <v>3</v>
      </c>
      <c r="K3" s="5">
        <v>4</v>
      </c>
      <c r="L3" s="358"/>
      <c r="M3" s="3">
        <v>1</v>
      </c>
      <c r="N3" s="3">
        <v>2</v>
      </c>
      <c r="O3" s="4">
        <v>3</v>
      </c>
      <c r="P3" s="5">
        <v>4</v>
      </c>
      <c r="Q3" s="45"/>
      <c r="R3" s="3">
        <v>1</v>
      </c>
      <c r="S3" s="3">
        <v>2</v>
      </c>
      <c r="T3" s="4">
        <v>3</v>
      </c>
      <c r="U3" s="5">
        <v>4</v>
      </c>
      <c r="V3" s="352"/>
    </row>
    <row r="4" spans="2:22" ht="38.1" customHeight="1" thickTop="1" thickBot="1" x14ac:dyDescent="0.25">
      <c r="B4" s="31" t="s">
        <v>5</v>
      </c>
      <c r="C4" s="26">
        <f>'AUTOEVALUACION 2021 GESTION DIR'!R108/SUM('AUTOEVALUACION 2021 GESTION DIR'!R108:R111)</f>
        <v>0</v>
      </c>
      <c r="D4" s="7">
        <f>'AUTOEVALUACION 2021 GESTION DIR'!R109/SUM('AUTOEVALUACION 2021 GESTION DIR'!R108:R111)</f>
        <v>0</v>
      </c>
      <c r="E4" s="7">
        <f>'AUTOEVALUACION 2021 GESTION DIR'!R110/SUM('AUTOEVALUACION 2021 GESTION DIR'!R108:R111)</f>
        <v>1</v>
      </c>
      <c r="F4" s="7">
        <f>'AUTOEVALUACION 2021 GESTION DIR'!R111/SUM('AUTOEVALUACION 2021 GESTION DIR'!R108:R111)</f>
        <v>0</v>
      </c>
      <c r="G4" s="361"/>
      <c r="H4" s="7">
        <f>'AUTOEVALUACION 2021 GESTION DIR'!S108/SUM('AUTOEVALUACION 2021 GESTION DIR'!S108:S111)</f>
        <v>0</v>
      </c>
      <c r="I4" s="7">
        <f>'AUTOEVALUACION 2021 GESTION DIR'!S109/SUM('AUTOEVALUACION 2021 GESTION DIR'!S108:S111)</f>
        <v>0</v>
      </c>
      <c r="J4" s="7">
        <f>'AUTOEVALUACION 2021 GESTION DIR'!S110/SUM('AUTOEVALUACION 2021 GESTION DIR'!S108:S111)</f>
        <v>1</v>
      </c>
      <c r="K4" s="7">
        <f>'AUTOEVALUACION 2021 GESTION DIR'!S111/SUM('AUTOEVALUACION 2021 GESTION DIR'!S108:S111)</f>
        <v>0</v>
      </c>
      <c r="L4" s="359"/>
      <c r="M4" s="7">
        <f>'AUTOEVALUACION 2021 GESTION DIR'!T108/SUM('AUTOEVALUACION 2021 GESTION DIR'!T108:T111)</f>
        <v>0.25</v>
      </c>
      <c r="N4" s="7">
        <f>'AUTOEVALUACION 2021 GESTION DIR'!T109/SUM('AUTOEVALUACION 2021 GESTION DIR'!T108:T111)</f>
        <v>0</v>
      </c>
      <c r="O4" s="7">
        <f>'AUTOEVALUACION 2021 GESTION DIR'!T110/SUM('AUTOEVALUACION 2021 GESTION DIR'!T108:T111)</f>
        <v>0.75</v>
      </c>
      <c r="P4" s="7">
        <f>'AUTOEVALUACION 2021 GESTION DIR'!T111/SUM('AUTOEVALUACION 2021 GESTION DIR'!T108:T111)</f>
        <v>0</v>
      </c>
      <c r="Q4" s="41"/>
      <c r="R4" s="7">
        <f>'AUTOEVALUACION 2021 GESTION DIR'!U108/SUM('AUTOEVALUACION 2021 GESTION DIR'!U108:U111)</f>
        <v>0</v>
      </c>
      <c r="S4" s="7">
        <f>'AUTOEVALUACION 2021 GESTION DIR'!U109/SUM('AUTOEVALUACION 2021 GESTION DIR'!U108:U111)</f>
        <v>0</v>
      </c>
      <c r="T4" s="7">
        <f>'AUTOEVALUACION 2021 GESTION DIR'!U110/SUM('AUTOEVALUACION 2021 GESTION DIR'!U108:U111)</f>
        <v>1</v>
      </c>
      <c r="U4" s="7">
        <f>'AUTOEVALUACION 2021 GESTION DIR'!U111/SUM('AUTOEVALUACION 2021 GESTION DIR'!U108:U111)</f>
        <v>0</v>
      </c>
    </row>
    <row r="5" spans="2:22" ht="38.1" customHeight="1" thickTop="1" thickBot="1" x14ac:dyDescent="0.25">
      <c r="B5" s="32" t="s">
        <v>10</v>
      </c>
      <c r="C5" s="26">
        <f>'AUTOEVALUACION 2021 GESTION DIR'!R113/SUM('AUTOEVALUACION 2021 GESTION DIR'!R113:R116)</f>
        <v>0</v>
      </c>
      <c r="D5" s="7">
        <f>'AUTOEVALUACION 2021 GESTION DIR'!R114/SUM('AUTOEVALUACION 2021 GESTION DIR'!R113:R116)</f>
        <v>0.25</v>
      </c>
      <c r="E5" s="7">
        <f>'AUTOEVALUACION 2021 GESTION DIR'!R115/SUM('AUTOEVALUACION 2021 GESTION DIR'!R113:R116)</f>
        <v>0.75</v>
      </c>
      <c r="F5" s="7">
        <f>'AUTOEVALUACION 2021 GESTION DIR'!R116/SUM('AUTOEVALUACION 2021 GESTION DIR'!R113:R116)</f>
        <v>0</v>
      </c>
      <c r="G5" s="361"/>
      <c r="H5" s="7">
        <f>'AUTOEVALUACION 2021 GESTION DIR'!S113/SUM('AUTOEVALUACION 2021 GESTION DIR'!S113:S116)</f>
        <v>0</v>
      </c>
      <c r="I5" s="7">
        <f>'AUTOEVALUACION 2021 GESTION DIR'!S114/SUM('AUTOEVALUACION 2021 GESTION DIR'!S113:S116)</f>
        <v>0.25</v>
      </c>
      <c r="J5" s="7">
        <f>'AUTOEVALUACION 2021 GESTION DIR'!S115/SUM('AUTOEVALUACION 2021 GESTION DIR'!S113:S116)</f>
        <v>0.75</v>
      </c>
      <c r="K5" s="7">
        <f>'AUTOEVALUACION 2021 GESTION DIR'!S116/SUM('AUTOEVALUACION 2021 GESTION DIR'!S113:S116)</f>
        <v>0</v>
      </c>
      <c r="L5" s="359"/>
      <c r="M5" s="7">
        <f>'AUTOEVALUACION 2021 GESTION DIR'!T113/SUM('AUTOEVALUACION 2021 GESTION DIR'!T113:T116)</f>
        <v>0</v>
      </c>
      <c r="N5" s="7">
        <f>'AUTOEVALUACION 2021 GESTION DIR'!T114/SUM('AUTOEVALUACION 2021 GESTION DIR'!T113:T116)</f>
        <v>0</v>
      </c>
      <c r="O5" s="7">
        <f>'AUTOEVALUACION 2021 GESTION DIR'!T115/SUM('AUTOEVALUACION 2021 GESTION DIR'!T113:T116)</f>
        <v>1</v>
      </c>
      <c r="P5" s="7">
        <f>'AUTOEVALUACION 2021 GESTION DIR'!T116/SUM('AUTOEVALUACION 2021 GESTION DIR'!T113:T116)</f>
        <v>0</v>
      </c>
      <c r="Q5" s="41"/>
      <c r="R5" s="7">
        <f>'AUTOEVALUACION 2021 GESTION DIR'!U113/SUM('AUTOEVALUACION 2021 GESTION DIR'!U113:U116)</f>
        <v>0</v>
      </c>
      <c r="S5" s="7">
        <f>'AUTOEVALUACION 2021 GESTION DIR'!U114/SUM('AUTOEVALUACION 2021 GESTION DIR'!U113:U116)</f>
        <v>0</v>
      </c>
      <c r="T5" s="7">
        <f>'AUTOEVALUACION 2021 GESTION DIR'!U114/SUM('AUTOEVALUACION 2021 GESTION DIR'!U113:U116)</f>
        <v>0</v>
      </c>
      <c r="U5" s="7">
        <f>'AUTOEVALUACION 2021 GESTION DIR'!U116/SUM('AUTOEVALUACION 2021 GESTION DIR'!U113:U116)</f>
        <v>0</v>
      </c>
    </row>
    <row r="6" spans="2:22" ht="38.1" customHeight="1" thickTop="1" thickBot="1" x14ac:dyDescent="0.25">
      <c r="B6" s="32" t="s">
        <v>15</v>
      </c>
      <c r="C6" s="26">
        <f>'AUTOEVALUACION 2021 GESTION DIR'!R118/SUM('AUTOEVALUACION 2021 GESTION DIR'!R118:R120)</f>
        <v>0</v>
      </c>
      <c r="D6" s="7">
        <f>'AUTOEVALUACION 2021 GESTION DIR'!R119/SUM('AUTOEVALUACION 2021 GESTION DIR'!R118:R120)</f>
        <v>0.33333333333333331</v>
      </c>
      <c r="E6" s="7">
        <f>'AUTOEVALUACION 2021 GESTION DIR'!R120/SUM('AUTOEVALUACION 2021 GESTION DIR'!R118:R120)</f>
        <v>0.66666666666666663</v>
      </c>
      <c r="F6" s="7" t="e">
        <f>'AUTOEVALUACION 2021 GESTION DIR'!#REF!/SUM('AUTOEVALUACION 2021 GESTION DIR'!R118:R120)</f>
        <v>#REF!</v>
      </c>
      <c r="G6" s="361"/>
      <c r="H6" s="7">
        <f>'AUTOEVALUACION 2021 GESTION DIR'!S118/SUM('AUTOEVALUACION 2021 GESTION DIR'!S118:S120)</f>
        <v>0</v>
      </c>
      <c r="I6" s="7">
        <f>'AUTOEVALUACION 2021 GESTION DIR'!S119/SUM('AUTOEVALUACION 2021 GESTION DIR'!S118:S120)</f>
        <v>0.33333333333333331</v>
      </c>
      <c r="J6" s="7">
        <f>'AUTOEVALUACION 2021 GESTION DIR'!S120/SUM('AUTOEVALUACION 2021 GESTION DIR'!S118:S120)</f>
        <v>0.66666666666666663</v>
      </c>
      <c r="K6" s="7" t="e">
        <f>'AUTOEVALUACION 2021 GESTION DIR'!#REF!/SUM('AUTOEVALUACION 2021 GESTION DIR'!S118:S120)</f>
        <v>#REF!</v>
      </c>
      <c r="L6" s="359"/>
      <c r="M6" s="7">
        <f>'AUTOEVALUACION 2021 GESTION DIR'!T118/SUM('AUTOEVALUACION 2021 GESTION DIR'!T118:T120)</f>
        <v>0</v>
      </c>
      <c r="N6" s="7">
        <f>'AUTOEVALUACION 2021 GESTION DIR'!T119/SUM('AUTOEVALUACION 2021 GESTION DIR'!T118:T120)</f>
        <v>0.66666666666666663</v>
      </c>
      <c r="O6" s="7">
        <f>'AUTOEVALUACION 2021 GESTION DIR'!T120/SUM('AUTOEVALUACION 2021 GESTION DIR'!T118:T120)</f>
        <v>0.33333333333333331</v>
      </c>
      <c r="P6" s="7" t="e">
        <f>'AUTOEVALUACION 2021 GESTION DIR'!#REF!/SUM('AUTOEVALUACION 2021 GESTION DIR'!T118:T120)</f>
        <v>#REF!</v>
      </c>
      <c r="Q6" s="41"/>
      <c r="R6" s="7">
        <f>'AUTOEVALUACION 2021 GESTION DIR'!U118/SUM('AUTOEVALUACION 2021 GESTION DIR'!U118:U120)</f>
        <v>0</v>
      </c>
      <c r="S6" s="7">
        <f>'AUTOEVALUACION 2021 GESTION DIR'!U119/SUM('AUTOEVALUACION 2021 GESTION DIR'!U118:U120)</f>
        <v>0</v>
      </c>
      <c r="T6" s="7">
        <f>'AUTOEVALUACION 2021 GESTION DIR'!U120/SUM('AUTOEVALUACION 2021 GESTION DIR'!U118:U120)</f>
        <v>1</v>
      </c>
      <c r="U6" s="7" t="e">
        <f>'AUTOEVALUACION 2021 GESTION DIR'!#REF!/SUM('AUTOEVALUACION 2021 GESTION DIR'!U118:U120)</f>
        <v>#REF!</v>
      </c>
      <c r="V6" s="16"/>
    </row>
    <row r="7" spans="2:22" ht="38.1" customHeight="1" thickTop="1" thickBot="1" x14ac:dyDescent="0.25">
      <c r="B7" s="31" t="s">
        <v>19</v>
      </c>
      <c r="C7" s="26">
        <f>'AUTOEVALUACION 2021 GESTION DIR'!R122/SUM('AUTOEVALUACION 2021 GESTION DIR'!R122:R125)</f>
        <v>0</v>
      </c>
      <c r="D7" s="7">
        <f>'AUTOEVALUACION 2021 GESTION DIR'!R123/SUM('AUTOEVALUACION 2021 GESTION DIR'!R122:R125)</f>
        <v>0.66666666666666663</v>
      </c>
      <c r="E7" s="7">
        <f>'AUTOEVALUACION 2021 GESTION DIR'!R124/SUM('AUTOEVALUACION 2021 GESTION DIR'!R122:R125)</f>
        <v>0.33333333333333331</v>
      </c>
      <c r="F7" s="7">
        <f>'AUTOEVALUACION 2021 GESTION DIR'!R125/SUM('AUTOEVALUACION 2021 GESTION DIR'!R122:R125)</f>
        <v>0</v>
      </c>
      <c r="G7" s="361"/>
      <c r="H7" s="7">
        <f>'AUTOEVALUACION 2021 GESTION DIR'!S122/SUM('AUTOEVALUACION 2021 GESTION DIR'!S122:S125)</f>
        <v>0</v>
      </c>
      <c r="I7" s="7">
        <f>'AUTOEVALUACION 2021 GESTION DIR'!S123/SUM('AUTOEVALUACION 2021 GESTION DIR'!S122:S125)</f>
        <v>0.66666666666666663</v>
      </c>
      <c r="J7" s="7">
        <f>'AUTOEVALUACION 2021 GESTION DIR'!S124/SUM('AUTOEVALUACION 2021 GESTION DIR'!S122:S125)</f>
        <v>0.33333333333333331</v>
      </c>
      <c r="K7" s="7">
        <f>'AUTOEVALUACION 2021 GESTION DIR'!S125/SUM('AUTOEVALUACION 2021 GESTION DIR'!S122:S125)</f>
        <v>0</v>
      </c>
      <c r="L7" s="359"/>
      <c r="M7" s="7">
        <f>'AUTOEVALUACION 2021 GESTION DIR'!T122/SUM('AUTOEVALUACION 2021 GESTION DIR'!T122:T125)</f>
        <v>0</v>
      </c>
      <c r="N7" s="7">
        <f>'AUTOEVALUACION 2021 GESTION DIR'!T123/SUM('AUTOEVALUACION 2021 GESTION DIR'!T122:T125)</f>
        <v>1</v>
      </c>
      <c r="O7" s="7">
        <f>'AUTOEVALUACION 2021 GESTION DIR'!T124/SUM('AUTOEVALUACION 2021 GESTION DIR'!T122:T125)</f>
        <v>0</v>
      </c>
      <c r="P7" s="7">
        <f>'AUTOEVALUACION 2021 GESTION DIR'!T125/SUM('AUTOEVALUACION 2021 GESTION DIR'!T122:T125)</f>
        <v>0</v>
      </c>
      <c r="Q7" s="41"/>
      <c r="R7" s="7">
        <f>'AUTOEVALUACION 2021 GESTION DIR'!U122/SUM('AUTOEVALUACION 2021 GESTION DIR'!U122:U125)</f>
        <v>0</v>
      </c>
      <c r="S7" s="7">
        <f>'AUTOEVALUACION 2021 GESTION DIR'!U123/SUM('AUTOEVALUACION 2021 GESTION DIR'!U122:U125)</f>
        <v>1</v>
      </c>
      <c r="T7" s="7">
        <f>'AUTOEVALUACION 2021 GESTION DIR'!U124/SUM('AUTOEVALUACION 2021 GESTION DIR'!U122:U125)</f>
        <v>0</v>
      </c>
      <c r="U7" s="7">
        <f>'AUTOEVALUACION 2021 GESTION DIR'!U125/SUM('AUTOEVALUACION 2021 GESTION DIR'!U122:U125)</f>
        <v>0</v>
      </c>
    </row>
    <row r="8" spans="2:22" ht="38.1" customHeight="1" thickTop="1" x14ac:dyDescent="0.2">
      <c r="B8" s="29"/>
      <c r="C8" s="7"/>
      <c r="D8" s="7"/>
      <c r="E8" s="7"/>
      <c r="F8" s="7"/>
      <c r="G8" s="361"/>
      <c r="H8" s="7"/>
      <c r="I8" s="7"/>
      <c r="J8" s="7"/>
      <c r="K8" s="7"/>
      <c r="L8" s="359"/>
      <c r="M8" s="7"/>
      <c r="N8" s="7"/>
      <c r="O8" s="7"/>
      <c r="P8" s="7"/>
      <c r="Q8" s="41"/>
      <c r="R8" s="7"/>
      <c r="S8" s="7"/>
      <c r="T8" s="7"/>
      <c r="U8" s="7"/>
    </row>
    <row r="9" spans="2:22" ht="38.1" customHeight="1" x14ac:dyDescent="0.2">
      <c r="B9" s="6"/>
      <c r="C9" s="7"/>
      <c r="D9" s="7"/>
      <c r="E9" s="7"/>
      <c r="F9" s="7"/>
      <c r="G9" s="361"/>
      <c r="H9" s="7"/>
      <c r="I9" s="7"/>
      <c r="J9" s="7"/>
      <c r="K9" s="7"/>
      <c r="L9" s="359"/>
      <c r="M9" s="7"/>
      <c r="N9" s="7"/>
      <c r="O9" s="7"/>
      <c r="P9" s="7"/>
      <c r="Q9" s="41"/>
      <c r="R9" s="7"/>
      <c r="S9" s="7"/>
      <c r="T9" s="7"/>
      <c r="U9" s="7"/>
    </row>
    <row r="10" spans="2:22" ht="42" customHeight="1" x14ac:dyDescent="0.2">
      <c r="B10" s="15" t="s">
        <v>136</v>
      </c>
      <c r="C10" s="12">
        <f>AVERAGE(C4:C9)</f>
        <v>0</v>
      </c>
      <c r="D10" s="12">
        <f>AVERAGE(D4:D9)</f>
        <v>0.3125</v>
      </c>
      <c r="E10" s="12">
        <f>AVERAGE(E4:E9)</f>
        <v>0.6875</v>
      </c>
      <c r="F10" s="12" t="e">
        <f>AVERAGE(F4:F9)</f>
        <v>#REF!</v>
      </c>
      <c r="G10" s="9"/>
      <c r="H10" s="12">
        <f>AVERAGE(H4:H9)</f>
        <v>0</v>
      </c>
      <c r="I10" s="12">
        <f>AVERAGE(I4:I9)</f>
        <v>0.3125</v>
      </c>
      <c r="J10" s="12">
        <f>AVERAGE(J4:J9)</f>
        <v>0.6875</v>
      </c>
      <c r="K10" s="12" t="e">
        <f>AVERAGE(K4:K9)</f>
        <v>#REF!</v>
      </c>
      <c r="L10" s="9"/>
      <c r="M10" s="12">
        <f>AVERAGE(M4:M9)</f>
        <v>6.25E-2</v>
      </c>
      <c r="N10" s="12">
        <f>AVERAGE(N4:N9)</f>
        <v>0.41666666666666663</v>
      </c>
      <c r="O10" s="12">
        <f>AVERAGE(O4:O9)</f>
        <v>0.52083333333333337</v>
      </c>
      <c r="P10" s="12" t="e">
        <f>AVERAGE(P4:P9)</f>
        <v>#REF!</v>
      </c>
      <c r="Q10" s="42"/>
      <c r="R10" s="12">
        <f>AVERAGE(R4:R9)</f>
        <v>0</v>
      </c>
      <c r="S10" s="12">
        <f>AVERAGE(S4:S9)</f>
        <v>0.25</v>
      </c>
      <c r="T10" s="12">
        <f>AVERAGE(T4:T9)</f>
        <v>0.5</v>
      </c>
      <c r="U10" s="12" t="e">
        <f>AVERAGE(U4:U9)</f>
        <v>#REF!</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55" t="s">
        <v>173</v>
      </c>
      <c r="C12" s="355"/>
      <c r="D12" s="355"/>
      <c r="E12" s="355"/>
      <c r="F12" s="355"/>
      <c r="G12" s="355"/>
      <c r="H12" s="355"/>
      <c r="I12" s="355"/>
      <c r="J12" s="355"/>
      <c r="K12" s="355"/>
      <c r="L12" s="355"/>
      <c r="M12" s="355"/>
      <c r="N12" s="355"/>
      <c r="O12" s="355"/>
      <c r="P12" s="355"/>
      <c r="Q12" s="355"/>
      <c r="R12" s="355"/>
      <c r="S12" s="355"/>
      <c r="T12" s="355"/>
      <c r="U12" s="355"/>
    </row>
    <row r="13" spans="2:22" ht="24.95" customHeight="1" x14ac:dyDescent="0.2">
      <c r="B13" s="368" t="s">
        <v>28</v>
      </c>
      <c r="C13" s="368"/>
      <c r="D13" s="368"/>
      <c r="E13" s="368"/>
      <c r="F13" s="368"/>
      <c r="G13" s="368"/>
      <c r="H13" s="368"/>
      <c r="I13" s="368"/>
      <c r="J13" s="368"/>
      <c r="K13" s="368"/>
      <c r="L13" s="368"/>
      <c r="M13" s="368"/>
      <c r="N13" s="368"/>
      <c r="O13" s="368"/>
      <c r="P13" s="368"/>
      <c r="Q13" s="368"/>
      <c r="R13" s="368"/>
      <c r="S13" s="368"/>
      <c r="T13" s="368"/>
      <c r="U13" s="368"/>
    </row>
    <row r="14" spans="2:22" ht="60" customHeight="1" x14ac:dyDescent="0.2">
      <c r="B14" s="336"/>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64" t="s">
        <v>121</v>
      </c>
      <c r="C16" s="364"/>
      <c r="D16" s="364"/>
      <c r="E16" s="364"/>
      <c r="F16" s="364"/>
      <c r="G16" s="364"/>
      <c r="H16" s="364"/>
      <c r="I16" s="364"/>
      <c r="J16" s="364"/>
      <c r="K16" s="364"/>
      <c r="L16" s="364"/>
      <c r="M16" s="364"/>
      <c r="N16" s="364"/>
      <c r="O16" s="364"/>
      <c r="P16" s="364"/>
      <c r="Q16" s="364"/>
      <c r="R16" s="364"/>
      <c r="S16" s="364"/>
      <c r="T16" s="364"/>
      <c r="U16" s="364"/>
    </row>
    <row r="17" spans="2:21" ht="60" customHeight="1" x14ac:dyDescent="0.2">
      <c r="B17" s="336"/>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174</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36"/>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2">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4.95" customHeight="1" x14ac:dyDescent="0.25">
      <c r="B25" s="364" t="s">
        <v>121</v>
      </c>
      <c r="C25" s="364"/>
      <c r="D25" s="364"/>
      <c r="E25" s="364"/>
      <c r="F25" s="364"/>
      <c r="G25" s="364"/>
      <c r="H25" s="364"/>
      <c r="I25" s="364"/>
      <c r="J25" s="364"/>
      <c r="K25" s="364"/>
      <c r="L25" s="364"/>
      <c r="M25" s="364"/>
      <c r="N25" s="364"/>
      <c r="O25" s="364"/>
      <c r="P25" s="364"/>
      <c r="Q25" s="364"/>
      <c r="R25" s="364"/>
      <c r="S25" s="364"/>
      <c r="T25" s="364"/>
      <c r="U25" s="364"/>
    </row>
    <row r="26" spans="2:21" ht="60" customHeight="1" x14ac:dyDescent="0.2">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2">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2">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67" t="s">
        <v>174</v>
      </c>
      <c r="C30" s="367"/>
      <c r="D30" s="367"/>
      <c r="E30" s="367"/>
      <c r="F30" s="367"/>
      <c r="G30" s="367"/>
      <c r="H30" s="367"/>
      <c r="I30" s="367"/>
      <c r="J30" s="367"/>
      <c r="K30" s="367"/>
      <c r="L30" s="367"/>
      <c r="M30" s="367"/>
      <c r="N30" s="367"/>
      <c r="O30" s="367"/>
      <c r="P30" s="367"/>
      <c r="Q30" s="367"/>
      <c r="R30" s="367"/>
      <c r="S30" s="367"/>
      <c r="T30" s="367"/>
      <c r="U30" s="367"/>
    </row>
    <row r="31" spans="2:21" ht="24.95" customHeight="1" x14ac:dyDescent="0.2">
      <c r="B31" s="365" t="s">
        <v>28</v>
      </c>
      <c r="C31" s="366"/>
      <c r="D31" s="366"/>
      <c r="E31" s="366"/>
      <c r="F31" s="366"/>
      <c r="G31" s="366"/>
      <c r="H31" s="366"/>
      <c r="I31" s="366"/>
      <c r="J31" s="366"/>
      <c r="K31" s="366"/>
      <c r="L31" s="366"/>
      <c r="M31" s="366"/>
      <c r="N31" s="366"/>
      <c r="O31" s="366"/>
      <c r="P31" s="366"/>
      <c r="Q31" s="366"/>
      <c r="R31" s="366"/>
      <c r="S31" s="366"/>
      <c r="T31" s="366"/>
      <c r="U31" s="366"/>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64" t="s">
        <v>121</v>
      </c>
      <c r="C34" s="364"/>
      <c r="D34" s="364"/>
      <c r="E34" s="364"/>
      <c r="F34" s="364"/>
      <c r="G34" s="364"/>
      <c r="H34" s="364"/>
      <c r="I34" s="364"/>
      <c r="J34" s="364"/>
      <c r="K34" s="364"/>
      <c r="L34" s="364"/>
      <c r="M34" s="364"/>
      <c r="N34" s="364"/>
      <c r="O34" s="364"/>
      <c r="P34" s="364"/>
      <c r="Q34" s="364"/>
      <c r="R34" s="364"/>
      <c r="S34" s="364"/>
      <c r="T34" s="364"/>
      <c r="U34" s="364"/>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40" spans="2:21" x14ac:dyDescent="0.2">
      <c r="B40" s="362" t="s">
        <v>174</v>
      </c>
      <c r="C40" s="362"/>
      <c r="D40" s="362"/>
      <c r="E40" s="362"/>
      <c r="F40" s="362"/>
      <c r="G40" s="362"/>
      <c r="H40" s="362"/>
      <c r="I40" s="362"/>
      <c r="J40" s="362"/>
      <c r="K40" s="362"/>
      <c r="L40" s="362"/>
      <c r="M40" s="362"/>
      <c r="N40" s="362"/>
      <c r="O40" s="362"/>
      <c r="P40" s="362"/>
      <c r="Q40" s="362"/>
      <c r="R40" s="362"/>
      <c r="S40" s="362"/>
      <c r="T40" s="362"/>
      <c r="U40" s="362"/>
    </row>
    <row r="41" spans="2:21" ht="19.5" x14ac:dyDescent="0.2">
      <c r="B41" s="365" t="s">
        <v>28</v>
      </c>
      <c r="C41" s="366"/>
      <c r="D41" s="366"/>
      <c r="E41" s="366"/>
      <c r="F41" s="366"/>
      <c r="G41" s="366"/>
      <c r="H41" s="366"/>
      <c r="I41" s="366"/>
      <c r="J41" s="366"/>
      <c r="K41" s="366"/>
      <c r="L41" s="366"/>
      <c r="M41" s="366"/>
      <c r="N41" s="366"/>
      <c r="O41" s="366"/>
      <c r="P41" s="366"/>
      <c r="Q41" s="366"/>
      <c r="R41" s="366"/>
      <c r="S41" s="366"/>
      <c r="T41" s="366"/>
      <c r="U41" s="366"/>
    </row>
    <row r="42" spans="2:21" ht="62.2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64.5" customHeight="1" x14ac:dyDescent="0.2">
      <c r="B43" s="336"/>
      <c r="C43" s="336"/>
      <c r="D43" s="336"/>
      <c r="E43" s="336"/>
      <c r="F43" s="336"/>
      <c r="G43" s="336"/>
      <c r="H43" s="336"/>
      <c r="I43" s="336"/>
      <c r="J43" s="336"/>
      <c r="K43" s="336"/>
      <c r="L43" s="336"/>
      <c r="M43" s="336"/>
      <c r="N43" s="336"/>
      <c r="O43" s="336"/>
      <c r="P43" s="336"/>
      <c r="Q43" s="336"/>
      <c r="R43" s="336"/>
      <c r="S43" s="336"/>
      <c r="T43" s="336"/>
      <c r="U43" s="336"/>
    </row>
    <row r="44" spans="2:21" ht="19.5" x14ac:dyDescent="0.2">
      <c r="B44" s="364" t="s">
        <v>121</v>
      </c>
      <c r="C44" s="364"/>
      <c r="D44" s="364"/>
      <c r="E44" s="364"/>
      <c r="F44" s="364"/>
      <c r="G44" s="364"/>
      <c r="H44" s="364"/>
      <c r="I44" s="364"/>
      <c r="J44" s="364"/>
      <c r="K44" s="364"/>
      <c r="L44" s="364"/>
      <c r="M44" s="364"/>
      <c r="N44" s="364"/>
      <c r="O44" s="364"/>
      <c r="P44" s="364"/>
      <c r="Q44" s="364"/>
      <c r="R44" s="364"/>
      <c r="S44" s="364"/>
      <c r="T44" s="364"/>
      <c r="U44" s="364"/>
    </row>
    <row r="45" spans="2:21" ht="54.75"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61.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47" spans="2:21" ht="64.5" customHeight="1" x14ac:dyDescent="0.2">
      <c r="B47" s="336"/>
      <c r="C47" s="336"/>
      <c r="D47" s="336"/>
      <c r="E47" s="336"/>
      <c r="F47" s="336"/>
      <c r="G47" s="336"/>
      <c r="H47" s="336"/>
      <c r="I47" s="336"/>
      <c r="J47" s="336"/>
      <c r="K47" s="336"/>
      <c r="L47" s="336"/>
      <c r="M47" s="336"/>
      <c r="N47" s="336"/>
      <c r="O47" s="336"/>
      <c r="P47" s="336"/>
      <c r="Q47" s="336"/>
      <c r="R47" s="336"/>
      <c r="S47" s="336"/>
      <c r="T47" s="336"/>
      <c r="U47" s="33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AUTOEVALUACION 2021 GESTION DIR</vt:lpstr>
      <vt:lpstr>Directiva</vt:lpstr>
      <vt:lpstr>Academica</vt:lpstr>
      <vt:lpstr>Admon</vt:lpstr>
      <vt:lpstr>Comunidad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2023-02-15T14:44:19Z</cp:lastPrinted>
  <dcterms:created xsi:type="dcterms:W3CDTF">2010-02-23T19:10:51Z</dcterms:created>
  <dcterms:modified xsi:type="dcterms:W3CDTF">2023-12-10T18:00:30Z</dcterms:modified>
</cp:coreProperties>
</file>