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C:\Users\USUARIO\Desktop\RESPALDO INFO\Documents\COLONCE\2023\enjambre\"/>
    </mc:Choice>
  </mc:AlternateContent>
  <xr:revisionPtr revIDLastSave="0" documentId="13_ncr:1_{4F15FB1B-1250-45D8-A023-E68E82401B11}" xr6:coauthVersionLast="47" xr6:coauthVersionMax="47" xr10:uidLastSave="{00000000-0000-0000-0000-000000000000}"/>
  <workbookProtection workbookPassword="EC3E" lockStructure="1"/>
  <bookViews>
    <workbookView xWindow="-120" yWindow="-120" windowWidth="20730" windowHeight="11310"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0" i="1" l="1"/>
  <c r="U87" i="1"/>
  <c r="U92" i="1"/>
  <c r="U5" i="6" s="1"/>
  <c r="U91" i="1"/>
  <c r="U90" i="1"/>
  <c r="U89" i="1"/>
  <c r="R7" i="1"/>
  <c r="S7" i="1"/>
  <c r="T7" i="1"/>
  <c r="N4" i="2" s="1"/>
  <c r="N10" i="2" s="1"/>
  <c r="M4" i="2"/>
  <c r="M10" i="2" s="1"/>
  <c r="U7" i="1"/>
  <c r="R8" i="1"/>
  <c r="S8" i="1"/>
  <c r="I4" i="2" s="1"/>
  <c r="T8" i="1"/>
  <c r="U8" i="1"/>
  <c r="R9" i="1"/>
  <c r="S9" i="1"/>
  <c r="T9" i="1"/>
  <c r="U9" i="1"/>
  <c r="R10" i="1"/>
  <c r="S10" i="1"/>
  <c r="K4" i="2" s="1"/>
  <c r="K10" i="2" s="1"/>
  <c r="T10" i="1"/>
  <c r="O4" i="2" s="1"/>
  <c r="O10" i="2" s="1"/>
  <c r="P4" i="2"/>
  <c r="P10" i="2" s="1"/>
  <c r="U10" i="1"/>
  <c r="U4" i="2" s="1"/>
  <c r="U10" i="2" s="1"/>
  <c r="Q11" i="1"/>
  <c r="R11" i="1"/>
  <c r="S11" i="1"/>
  <c r="R13" i="1"/>
  <c r="S13" i="1"/>
  <c r="T13" i="1"/>
  <c r="U13" i="1"/>
  <c r="R14" i="1"/>
  <c r="S14" i="1"/>
  <c r="T14" i="1"/>
  <c r="U14" i="1"/>
  <c r="S5" i="2" s="1"/>
  <c r="R15" i="1"/>
  <c r="S15" i="1"/>
  <c r="T15" i="1"/>
  <c r="U15" i="1"/>
  <c r="R16" i="1"/>
  <c r="S16" i="1"/>
  <c r="T16" i="1"/>
  <c r="U16" i="1"/>
  <c r="U5" i="2" s="1"/>
  <c r="R20" i="1"/>
  <c r="S20" i="1"/>
  <c r="T20" i="1"/>
  <c r="U20" i="1"/>
  <c r="R21" i="1"/>
  <c r="D6" i="2" s="1"/>
  <c r="S21" i="1"/>
  <c r="T21" i="1"/>
  <c r="U21" i="1"/>
  <c r="R22" i="1"/>
  <c r="S22" i="1"/>
  <c r="T22" i="1"/>
  <c r="U22" i="1"/>
  <c r="R23" i="1"/>
  <c r="S23" i="1"/>
  <c r="T23" i="1"/>
  <c r="M6" i="2"/>
  <c r="U23" i="1"/>
  <c r="R30" i="1"/>
  <c r="F7" i="2" s="1"/>
  <c r="S30" i="1"/>
  <c r="T30" i="1"/>
  <c r="U30" i="1"/>
  <c r="R31" i="1"/>
  <c r="S31" i="1"/>
  <c r="T31" i="1"/>
  <c r="U31" i="1"/>
  <c r="R32" i="1"/>
  <c r="S32" i="1"/>
  <c r="I7" i="2" s="1"/>
  <c r="T32" i="1"/>
  <c r="M7" i="2"/>
  <c r="U32" i="1"/>
  <c r="R33" i="1"/>
  <c r="S33" i="1"/>
  <c r="K7" i="2"/>
  <c r="T33" i="1"/>
  <c r="P7" i="2"/>
  <c r="U33" i="1"/>
  <c r="R36" i="1"/>
  <c r="S36" i="1"/>
  <c r="T36" i="1"/>
  <c r="U36" i="1"/>
  <c r="R37" i="1"/>
  <c r="S37" i="1"/>
  <c r="T37" i="1"/>
  <c r="U37" i="1"/>
  <c r="R38" i="1"/>
  <c r="S38" i="1"/>
  <c r="T38" i="1"/>
  <c r="N8" i="2" s="1"/>
  <c r="U38" i="1"/>
  <c r="T8" i="2" s="1"/>
  <c r="R39" i="1"/>
  <c r="F8" i="2"/>
  <c r="S39" i="1"/>
  <c r="T39" i="1"/>
  <c r="U39" i="1"/>
  <c r="R47" i="1"/>
  <c r="S47" i="1"/>
  <c r="H9" i="2" s="1"/>
  <c r="T47" i="1"/>
  <c r="U47" i="1"/>
  <c r="R48" i="1"/>
  <c r="S48" i="1"/>
  <c r="T48" i="1"/>
  <c r="N9" i="2"/>
  <c r="U48" i="1"/>
  <c r="R49" i="1"/>
  <c r="S49" i="1"/>
  <c r="I9" i="2" s="1"/>
  <c r="J9" i="2"/>
  <c r="T49" i="1"/>
  <c r="U49" i="1"/>
  <c r="T9" i="2"/>
  <c r="R50" i="1"/>
  <c r="S50" i="1"/>
  <c r="K9" i="2"/>
  <c r="T50" i="1"/>
  <c r="U50" i="1"/>
  <c r="U9" i="2"/>
  <c r="R55" i="1"/>
  <c r="S55" i="1"/>
  <c r="T55" i="1"/>
  <c r="U55" i="1"/>
  <c r="R56" i="1"/>
  <c r="S56" i="1"/>
  <c r="T56" i="1"/>
  <c r="U56" i="1"/>
  <c r="R57" i="1"/>
  <c r="S57" i="1"/>
  <c r="T57" i="1"/>
  <c r="U57" i="1"/>
  <c r="T4" i="4" s="1"/>
  <c r="T10" i="4" s="1"/>
  <c r="R58" i="1"/>
  <c r="S58" i="1"/>
  <c r="T58" i="1"/>
  <c r="O4" i="4" s="1"/>
  <c r="O10" i="4" s="1"/>
  <c r="U58" i="1"/>
  <c r="R62" i="1"/>
  <c r="S62" i="1"/>
  <c r="T62" i="1"/>
  <c r="U62" i="1"/>
  <c r="R63" i="1"/>
  <c r="S63" i="1"/>
  <c r="T63" i="1"/>
  <c r="U63" i="1"/>
  <c r="R64" i="1"/>
  <c r="S64" i="1"/>
  <c r="I5" i="4" s="1"/>
  <c r="T64" i="1"/>
  <c r="M5" i="4"/>
  <c r="U64" i="1"/>
  <c r="R65" i="1"/>
  <c r="S65" i="1"/>
  <c r="K5" i="4"/>
  <c r="T65" i="1"/>
  <c r="P5" i="4"/>
  <c r="U65" i="1"/>
  <c r="R68" i="1"/>
  <c r="S68" i="1"/>
  <c r="T68" i="1"/>
  <c r="U68" i="1"/>
  <c r="R6" i="4"/>
  <c r="R69" i="1"/>
  <c r="S69" i="1"/>
  <c r="T69" i="1"/>
  <c r="U69" i="1"/>
  <c r="R70" i="1"/>
  <c r="S70" i="1"/>
  <c r="T70" i="1"/>
  <c r="U70" i="1"/>
  <c r="R71" i="1"/>
  <c r="C6" i="4" s="1"/>
  <c r="S71" i="1"/>
  <c r="T71" i="1"/>
  <c r="P6" i="4" s="1"/>
  <c r="U71" i="1"/>
  <c r="R74" i="1"/>
  <c r="S74" i="1"/>
  <c r="T74" i="1"/>
  <c r="U74" i="1"/>
  <c r="R75" i="1"/>
  <c r="S75" i="1"/>
  <c r="T75" i="1"/>
  <c r="N7" i="4" s="1"/>
  <c r="U75" i="1"/>
  <c r="S7" i="4" s="1"/>
  <c r="R76" i="1"/>
  <c r="S76" i="1"/>
  <c r="T76" i="1"/>
  <c r="U76" i="1"/>
  <c r="R77" i="1"/>
  <c r="S77" i="1"/>
  <c r="K7" i="4" s="1"/>
  <c r="T77" i="1"/>
  <c r="P7" i="4"/>
  <c r="U77" i="1"/>
  <c r="R84" i="1"/>
  <c r="S84" i="1"/>
  <c r="T84" i="1"/>
  <c r="M4" i="6"/>
  <c r="M10" i="6" s="1"/>
  <c r="U84" i="1"/>
  <c r="R85" i="1"/>
  <c r="S85" i="1"/>
  <c r="T85" i="1"/>
  <c r="U85" i="1"/>
  <c r="R86" i="1"/>
  <c r="E4" i="6" s="1"/>
  <c r="S86" i="1"/>
  <c r="T86" i="1"/>
  <c r="U86" i="1"/>
  <c r="T4" i="6"/>
  <c r="T10" i="6"/>
  <c r="R87" i="1"/>
  <c r="S87" i="1"/>
  <c r="T87" i="1"/>
  <c r="P4" i="6"/>
  <c r="P10" i="6" s="1"/>
  <c r="R89" i="1"/>
  <c r="S89" i="1"/>
  <c r="T89" i="1"/>
  <c r="R90" i="1"/>
  <c r="S90" i="1"/>
  <c r="T90" i="1"/>
  <c r="R91" i="1"/>
  <c r="S91" i="1"/>
  <c r="J5" i="6"/>
  <c r="T91" i="1"/>
  <c r="O5" i="6" s="1"/>
  <c r="R92" i="1"/>
  <c r="F5" i="6" s="1"/>
  <c r="S92" i="1"/>
  <c r="T92" i="1"/>
  <c r="R98" i="1"/>
  <c r="S98" i="1"/>
  <c r="H6" i="6" s="1"/>
  <c r="T98" i="1"/>
  <c r="U98" i="1"/>
  <c r="R99" i="1"/>
  <c r="S99" i="1"/>
  <c r="I6" i="6" s="1"/>
  <c r="T99" i="1"/>
  <c r="U99" i="1"/>
  <c r="S6" i="6"/>
  <c r="R100" i="1"/>
  <c r="S100" i="1"/>
  <c r="T100" i="1"/>
  <c r="R101" i="1"/>
  <c r="S101" i="1"/>
  <c r="T101" i="1"/>
  <c r="N6" i="6" s="1"/>
  <c r="U101" i="1"/>
  <c r="R102" i="1"/>
  <c r="S102" i="1"/>
  <c r="T102" i="1"/>
  <c r="U102" i="1"/>
  <c r="R103" i="1"/>
  <c r="S103" i="1"/>
  <c r="T103" i="1"/>
  <c r="U103" i="1"/>
  <c r="R104" i="1"/>
  <c r="S104" i="1"/>
  <c r="T104" i="1"/>
  <c r="U104" i="1"/>
  <c r="R105" i="1"/>
  <c r="S105" i="1"/>
  <c r="T105" i="1"/>
  <c r="U105" i="1"/>
  <c r="R114" i="1"/>
  <c r="S114" i="1"/>
  <c r="T114" i="1"/>
  <c r="U114" i="1"/>
  <c r="R115" i="1"/>
  <c r="S115" i="1"/>
  <c r="T115" i="1"/>
  <c r="U115" i="1"/>
  <c r="S8" i="6" s="1"/>
  <c r="R116" i="1"/>
  <c r="S116" i="1"/>
  <c r="T116" i="1"/>
  <c r="U116" i="1"/>
  <c r="R117" i="1"/>
  <c r="S117" i="1"/>
  <c r="K8" i="6" s="1"/>
  <c r="T117" i="1"/>
  <c r="P8" i="6" s="1"/>
  <c r="U117" i="1"/>
  <c r="U8" i="6"/>
  <c r="R122" i="1"/>
  <c r="S122" i="1"/>
  <c r="T122" i="1"/>
  <c r="N4" i="5" s="1"/>
  <c r="U122" i="1"/>
  <c r="R4" i="5" s="1"/>
  <c r="R10" i="5" s="1"/>
  <c r="R123" i="1"/>
  <c r="D4" i="5" s="1"/>
  <c r="S123" i="1"/>
  <c r="T123" i="1"/>
  <c r="U123" i="1"/>
  <c r="R124" i="1"/>
  <c r="E4" i="5" s="1"/>
  <c r="S124" i="1"/>
  <c r="T124" i="1"/>
  <c r="U124" i="1"/>
  <c r="R125" i="1"/>
  <c r="F4" i="5" s="1"/>
  <c r="S125" i="1"/>
  <c r="K4" i="5" s="1"/>
  <c r="K10" i="5" s="1"/>
  <c r="T125" i="1"/>
  <c r="P4" i="5"/>
  <c r="P10" i="5" s="1"/>
  <c r="U125" i="1"/>
  <c r="R128" i="1"/>
  <c r="S128" i="1"/>
  <c r="T128" i="1"/>
  <c r="U128" i="1"/>
  <c r="R129" i="1"/>
  <c r="S129" i="1"/>
  <c r="J5" i="5"/>
  <c r="T129" i="1"/>
  <c r="U129" i="1"/>
  <c r="R130" i="1"/>
  <c r="S130" i="1"/>
  <c r="T130" i="1"/>
  <c r="U130" i="1"/>
  <c r="R131" i="1"/>
  <c r="S131" i="1"/>
  <c r="K5" i="5" s="1"/>
  <c r="T131" i="1"/>
  <c r="U131" i="1"/>
  <c r="U5" i="5" s="1"/>
  <c r="R134" i="1"/>
  <c r="C6" i="5" s="1"/>
  <c r="S134" i="1"/>
  <c r="T134" i="1"/>
  <c r="N6" i="5" s="1"/>
  <c r="U134" i="1"/>
  <c r="R135" i="1"/>
  <c r="S135" i="1"/>
  <c r="I6" i="5" s="1"/>
  <c r="T135" i="1"/>
  <c r="U135" i="1"/>
  <c r="R6" i="5" s="1"/>
  <c r="R136" i="1"/>
  <c r="E6" i="5" s="1"/>
  <c r="S136" i="1"/>
  <c r="T136" i="1"/>
  <c r="U136" i="1"/>
  <c r="R137" i="1"/>
  <c r="S137" i="1"/>
  <c r="T137" i="1"/>
  <c r="P6" i="5" s="1"/>
  <c r="R139" i="1"/>
  <c r="S139" i="1"/>
  <c r="T139" i="1"/>
  <c r="U139" i="1"/>
  <c r="R140" i="1"/>
  <c r="S140" i="1"/>
  <c r="T140" i="1"/>
  <c r="N7" i="5" s="1"/>
  <c r="U140" i="1"/>
  <c r="R141" i="1"/>
  <c r="F7" i="5" s="1"/>
  <c r="S141" i="1"/>
  <c r="J7" i="5" s="1"/>
  <c r="T141" i="1"/>
  <c r="U141" i="1"/>
  <c r="S7" i="5" s="1"/>
  <c r="T7" i="5"/>
  <c r="R142" i="1"/>
  <c r="S142" i="1"/>
  <c r="K7" i="5"/>
  <c r="T142" i="1"/>
  <c r="S5" i="6"/>
  <c r="R8" i="2"/>
  <c r="R5" i="2"/>
  <c r="R5" i="6"/>
  <c r="T5" i="6"/>
  <c r="S6" i="4"/>
  <c r="T5" i="2"/>
  <c r="F4" i="2"/>
  <c r="S5" i="5"/>
  <c r="O7" i="4"/>
  <c r="P5" i="2"/>
  <c r="P8" i="2"/>
  <c r="J5" i="4"/>
  <c r="U7" i="5"/>
  <c r="D5" i="6"/>
  <c r="U4" i="4"/>
  <c r="U10" i="4" s="1"/>
  <c r="J7" i="2"/>
  <c r="H7" i="2"/>
  <c r="J6" i="6"/>
  <c r="K6" i="4"/>
  <c r="O5" i="4"/>
  <c r="O8" i="2"/>
  <c r="H6" i="2"/>
  <c r="J6" i="2"/>
  <c r="M7" i="4"/>
  <c r="T6" i="4"/>
  <c r="E6" i="4"/>
  <c r="S6" i="2"/>
  <c r="E4" i="2"/>
  <c r="J5" i="2"/>
  <c r="P4" i="4"/>
  <c r="P10" i="4" s="1"/>
  <c r="I10" i="2"/>
  <c r="I8" i="6"/>
  <c r="U4" i="6"/>
  <c r="U10" i="6"/>
  <c r="S4" i="6"/>
  <c r="S10" i="6" s="1"/>
  <c r="H4" i="6"/>
  <c r="H10" i="6" s="1"/>
  <c r="J8" i="6"/>
  <c r="U6" i="4"/>
  <c r="O8" i="6"/>
  <c r="K6" i="6"/>
  <c r="H5" i="4"/>
  <c r="O4" i="6"/>
  <c r="O10" i="6"/>
  <c r="H5" i="2"/>
  <c r="N4" i="6"/>
  <c r="N10" i="6"/>
  <c r="M6" i="6"/>
  <c r="R4" i="6"/>
  <c r="R10" i="6"/>
  <c r="N4" i="4"/>
  <c r="N10" i="4"/>
  <c r="N7" i="6"/>
  <c r="P6" i="2"/>
  <c r="N6" i="2"/>
  <c r="T7" i="4"/>
  <c r="O7" i="6"/>
  <c r="M8" i="2"/>
  <c r="H5" i="5"/>
  <c r="R9" i="2"/>
  <c r="M4" i="4"/>
  <c r="M10" i="4"/>
  <c r="S6" i="5"/>
  <c r="S9" i="2"/>
  <c r="D4" i="2"/>
  <c r="C4" i="2"/>
  <c r="C8" i="2"/>
  <c r="D7" i="2"/>
  <c r="C7" i="2"/>
  <c r="I7" i="5"/>
  <c r="D7" i="5"/>
  <c r="O4" i="5"/>
  <c r="O10" i="5" s="1"/>
  <c r="N10" i="5"/>
  <c r="R6" i="6"/>
  <c r="R5" i="5"/>
  <c r="T7" i="6"/>
  <c r="H7" i="6"/>
  <c r="T8" i="6"/>
  <c r="U7" i="6"/>
  <c r="K7" i="6"/>
  <c r="U6" i="6"/>
  <c r="P6" i="6"/>
  <c r="T6" i="6"/>
  <c r="I5" i="6"/>
  <c r="E8" i="2"/>
  <c r="O7" i="2"/>
  <c r="M5" i="2"/>
  <c r="N5" i="4"/>
  <c r="N7" i="2"/>
  <c r="O6" i="2"/>
  <c r="D8" i="2"/>
  <c r="D7" i="6" l="1"/>
  <c r="E5" i="6"/>
  <c r="C5" i="6"/>
  <c r="F4" i="6"/>
  <c r="D4" i="6"/>
  <c r="C4" i="6"/>
  <c r="C5" i="5"/>
  <c r="F5" i="5"/>
  <c r="I8" i="2"/>
  <c r="F7" i="4"/>
  <c r="E7" i="4"/>
  <c r="C7" i="4"/>
  <c r="D7" i="4"/>
  <c r="F6" i="4"/>
  <c r="F5" i="4"/>
  <c r="F4" i="4"/>
  <c r="D4" i="4"/>
  <c r="C4" i="4"/>
  <c r="E4" i="4"/>
  <c r="M7" i="5"/>
  <c r="O5" i="5"/>
  <c r="P5" i="5"/>
  <c r="E7" i="6"/>
  <c r="F7" i="6"/>
  <c r="C7" i="6"/>
  <c r="O6" i="4"/>
  <c r="N6" i="4"/>
  <c r="F9" i="2"/>
  <c r="C9" i="2"/>
  <c r="R7" i="2"/>
  <c r="U7" i="2"/>
  <c r="T7" i="2"/>
  <c r="S7" i="2"/>
  <c r="C6" i="2"/>
  <c r="F6" i="2"/>
  <c r="E5" i="2"/>
  <c r="H7" i="5"/>
  <c r="F6" i="5"/>
  <c r="D6" i="5"/>
  <c r="H6" i="5"/>
  <c r="I4" i="5"/>
  <c r="I10" i="5" s="1"/>
  <c r="J4" i="5"/>
  <c r="J10" i="5" s="1"/>
  <c r="H4" i="5"/>
  <c r="H10" i="5" s="1"/>
  <c r="R8" i="6"/>
  <c r="S7" i="6"/>
  <c r="R7" i="6"/>
  <c r="O6" i="6"/>
  <c r="E6" i="6"/>
  <c r="F6" i="6"/>
  <c r="D6" i="6"/>
  <c r="C6" i="6"/>
  <c r="M5" i="6"/>
  <c r="P5" i="6"/>
  <c r="J7" i="4"/>
  <c r="I7" i="4"/>
  <c r="H7" i="4"/>
  <c r="J6" i="4"/>
  <c r="M6" i="4"/>
  <c r="S4" i="4"/>
  <c r="S10" i="4" s="1"/>
  <c r="I4" i="4"/>
  <c r="I10" i="4" s="1"/>
  <c r="J4" i="4"/>
  <c r="J10" i="4" s="1"/>
  <c r="K4" i="4"/>
  <c r="K10" i="4" s="1"/>
  <c r="H4" i="4"/>
  <c r="H10" i="4" s="1"/>
  <c r="U8" i="2"/>
  <c r="R6" i="2"/>
  <c r="T6" i="2"/>
  <c r="U6" i="2"/>
  <c r="T4" i="2"/>
  <c r="T10" i="2" s="1"/>
  <c r="R4" i="2"/>
  <c r="R10" i="2" s="1"/>
  <c r="S5" i="4"/>
  <c r="R5" i="4"/>
  <c r="C5" i="2"/>
  <c r="C10" i="2" s="1"/>
  <c r="O7" i="5"/>
  <c r="U4" i="5"/>
  <c r="U10" i="5" s="1"/>
  <c r="T5" i="4"/>
  <c r="U6" i="5"/>
  <c r="T6" i="5"/>
  <c r="N5" i="5"/>
  <c r="N8" i="6"/>
  <c r="M8" i="6"/>
  <c r="P7" i="6"/>
  <c r="N5" i="6"/>
  <c r="I4" i="6"/>
  <c r="I10" i="6" s="1"/>
  <c r="K4" i="6"/>
  <c r="K10" i="6" s="1"/>
  <c r="J4" i="6"/>
  <c r="J10" i="6" s="1"/>
  <c r="U7" i="4"/>
  <c r="H6" i="4"/>
  <c r="I6" i="4"/>
  <c r="O9" i="2"/>
  <c r="P9" i="2"/>
  <c r="M9" i="2"/>
  <c r="J8" i="2"/>
  <c r="H8" i="2"/>
  <c r="O5" i="2"/>
  <c r="N5" i="2"/>
  <c r="J6" i="5"/>
  <c r="K6" i="5"/>
  <c r="C8" i="6"/>
  <c r="E8" i="6"/>
  <c r="D8" i="6"/>
  <c r="F8" i="6"/>
  <c r="U5" i="4"/>
  <c r="E6" i="2"/>
  <c r="D5" i="2"/>
  <c r="D10" i="2" s="1"/>
  <c r="F5" i="2"/>
  <c r="S4" i="5"/>
  <c r="S10" i="5" s="1"/>
  <c r="M5" i="5"/>
  <c r="E9" i="2"/>
  <c r="P7" i="5"/>
  <c r="O6" i="5"/>
  <c r="M6" i="5"/>
  <c r="T5" i="5"/>
  <c r="I5" i="5"/>
  <c r="T4" i="5"/>
  <c r="T10" i="5" s="1"/>
  <c r="H8" i="6"/>
  <c r="J7" i="6"/>
  <c r="I7" i="6"/>
  <c r="H5" i="6"/>
  <c r="K5" i="6"/>
  <c r="R7" i="4"/>
  <c r="D6" i="4"/>
  <c r="E5" i="4"/>
  <c r="D5" i="4"/>
  <c r="C5" i="4"/>
  <c r="R4" i="4"/>
  <c r="R10" i="4" s="1"/>
  <c r="D9" i="2"/>
  <c r="K8" i="2"/>
  <c r="S8" i="2"/>
  <c r="E7" i="2"/>
  <c r="I6" i="2"/>
  <c r="K6" i="2"/>
  <c r="I5" i="2"/>
  <c r="K5" i="2"/>
  <c r="D5" i="5"/>
  <c r="D10" i="5" s="1"/>
  <c r="C4" i="5"/>
  <c r="S4" i="2"/>
  <c r="S10" i="2" s="1"/>
  <c r="J4" i="2"/>
  <c r="J10" i="2" s="1"/>
  <c r="H4" i="2"/>
  <c r="H10" i="2" s="1"/>
  <c r="M7" i="6"/>
  <c r="M4" i="5"/>
  <c r="M10" i="5" s="1"/>
  <c r="C7" i="5"/>
  <c r="E7" i="5"/>
  <c r="E5" i="5"/>
  <c r="R7" i="5"/>
  <c r="D10" i="6" l="1"/>
  <c r="F10" i="6"/>
  <c r="C10" i="6"/>
  <c r="E10" i="6"/>
  <c r="E10" i="5"/>
  <c r="C10" i="5"/>
  <c r="F10" i="5"/>
  <c r="C10" i="4"/>
  <c r="D10" i="4"/>
  <c r="F10" i="4"/>
  <c r="E10" i="4"/>
  <c r="F10" i="2"/>
  <c r="E10" i="2"/>
</calcChain>
</file>

<file path=xl/sharedStrings.xml><?xml version="1.0" encoding="utf-8"?>
<sst xmlns="http://schemas.openxmlformats.org/spreadsheetml/2006/main" count="501" uniqueCount="369">
  <si>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</si>
  <si>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</si>
  <si>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</si>
  <si>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</si>
  <si>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</si>
  <si>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</si>
  <si>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</si>
  <si>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</si>
  <si>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</si>
  <si>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</si>
  <si>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</si>
  <si>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</si>
  <si>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</si>
  <si>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</si>
  <si>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</si>
  <si>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</si>
  <si>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</si>
  <si>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</si>
  <si>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</si>
  <si>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</si>
  <si>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</si>
  <si>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</si>
  <si>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</si>
  <si>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</si>
  <si>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</si>
  <si>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</si>
  <si>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</si>
  <si>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</si>
  <si>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</si>
  <si>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</si>
  <si>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</si>
  <si>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</si>
  <si>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</si>
  <si>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</si>
  <si>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</si>
  <si>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</si>
  <si>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</si>
  <si>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</si>
  <si>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</si>
  <si>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</si>
  <si>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</si>
  <si>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</si>
  <si>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</si>
  <si>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</si>
  <si>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</si>
  <si>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</si>
  <si>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</si>
  <si>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</si>
  <si>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</si>
  <si>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</si>
  <si>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</si>
  <si>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</si>
  <si>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</si>
  <si>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</si>
  <si>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</si>
  <si>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</si>
  <si>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</si>
  <si>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</si>
  <si>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</si>
  <si>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</si>
  <si>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</si>
  <si>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</si>
  <si>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</si>
  <si>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</si>
  <si>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</si>
  <si>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</si>
  <si>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</si>
  <si>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</si>
  <si>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</si>
  <si>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</si>
  <si>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</si>
  <si>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</si>
  <si>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</si>
  <si>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</si>
  <si>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</si>
  <si>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</si>
  <si>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</si>
  <si>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</si>
  <si>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</si>
  <si>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</si>
  <si>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</si>
  <si>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</si>
  <si>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</si>
  <si>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</si>
  <si>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</si>
  <si>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</si>
  <si>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</si>
  <si>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</si>
  <si>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</si>
  <si>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</si>
  <si>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</si>
  <si>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</si>
  <si>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</si>
  <si>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</si>
  <si>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</si>
  <si>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</si>
  <si>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</si>
  <si>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</si>
  <si>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</si>
  <si>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</si>
  <si>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</si>
  <si>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</si>
  <si>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</si>
  <si>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</si>
  <si>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</si>
  <si>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</si>
  <si>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</si>
  <si>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</si>
  <si>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</si>
  <si>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</si>
  <si>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</si>
  <si>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</si>
  <si>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</si>
  <si>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</si>
  <si>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</si>
  <si>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</si>
  <si>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</si>
  <si>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</si>
  <si>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</si>
  <si>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</si>
  <si>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</si>
  <si>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</si>
  <si>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</si>
  <si>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</si>
  <si>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</si>
  <si>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</si>
  <si>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</si>
  <si>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</si>
  <si>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</si>
  <si>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</si>
  <si>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</si>
  <si>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</si>
  <si>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</si>
  <si>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</si>
  <si>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</si>
  <si>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</si>
  <si>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</si>
  <si>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</si>
  <si>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</si>
  <si>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</si>
  <si>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</si>
  <si>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</si>
  <si>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</si>
  <si>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</si>
  <si>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</si>
  <si>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</si>
  <si>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</si>
  <si>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</si>
  <si>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</si>
  <si>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</si>
  <si>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</si>
  <si>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</si>
  <si>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</si>
  <si>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</si>
  <si>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</si>
  <si>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</si>
  <si>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</si>
  <si>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</si>
  <si>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</si>
  <si>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</si>
  <si>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</si>
  <si>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</si>
  <si>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</si>
  <si>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</si>
  <si>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</si>
  <si>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</si>
  <si>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</si>
  <si>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</si>
  <si>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</si>
  <si>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</si>
  <si>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</si>
  <si>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</si>
  <si>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</si>
  <si>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</si>
  <si>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</si>
  <si>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</si>
  <si>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201_</t>
  </si>
  <si>
    <t>AÑO 202_</t>
  </si>
  <si>
    <t>AÑO 20_</t>
  </si>
  <si>
    <t>Todas las metas establecidas para la institución integrada e inclusiva responden a sus objetivos y al direccionamiento estratégico. Además, éstas son conocidas y puestas en práctica por la comunidad educativa.</t>
  </si>
  <si>
    <t>La comunidad educativa conoce y comparte el direccionamiento estratégico. Esto se evidencia en la identidad institucional y la unidad de propósitos entre sus miembros.</t>
  </si>
  <si>
    <t>La institución evalúa periódicamente su estrategia de inclusión de personas de diferentes grupos poblacionales o diversidad cultural, e introduce los ajustes pertinentes para fortalecerla.</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</si>
  <si>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</si>
  <si>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Planes de Area y asignatura, Guias, PIAR, Proyectos Transversales, Plataforma y Drive.</t>
  </si>
  <si>
    <t>La estrategia pedagógica es coherente con la misión, la visión y los principios institucionales, y es aplicada de manera articulada en las diferentes sedes, niveles y grados.</t>
  </si>
  <si>
    <t>Planes de Area, Planes de Asignatura, Planes de Aula, Guias de Aprendizaje, Planes de Mejoramiento, Actas del Comité de Evalucion, Planillas de Calificaciones.</t>
  </si>
  <si>
    <t>La institución implementa un proceso de autoevaluación integral que abarca las diferentes sedes, empleando instrumentos y procedimientos claros. Además, cuenta con la participación de los diferentes estamentos de la comunidad educativa.</t>
  </si>
  <si>
    <t>Actas de comision y Evaluacion por Grados y por Periodos, Autoevaluacion por gestiones y PMI, Actividades desarrolladas en la semana Institucional.</t>
  </si>
  <si>
    <t>El consejo directivo se reúne periódicamente de acuerdo con el cronograma establecido. Sin embargo, no  se realiza seguimiento sistemático y riguroso al plan de trabajo.</t>
  </si>
  <si>
    <t>Libro de Actas y Circulares informativas.</t>
  </si>
  <si>
    <t xml:space="preserve">Actas de comision y evaluacion </t>
  </si>
  <si>
    <t>El consejo estudiantil se reúne periódicamente y es reconocido como la instancia de representación de los intereses de todos y todas los
estudiantes de la institución.</t>
  </si>
  <si>
    <t>Actas de conformacion consejo estudiantil , plan de trabajo y desarrollo de las actividades programadas.</t>
  </si>
  <si>
    <t xml:space="preserve">Actas de conformacion, Actas de comision y  Evaluacion. </t>
  </si>
  <si>
    <t>La institución evalúa y mejora el uso de los diferentes medios de comunicación empleados, en función del reconocimiento y la aceptación de los diferentes estamentos de la comunidad
educativa.</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</si>
  <si>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</si>
  <si>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Proyectos Transversales, Equipos de Areas de gestion para Autoevaluacion y PMI,  Desarrollo de actividads programadas (Semana por la convicencia y los derechos humanos, interclases, Conmemoracion de las fiestas patrias, Semana Cultural, semana de desarrollo institucional) .</t>
  </si>
  <si>
    <t xml:space="preserve">La institución cuenta con un sistema de estímulos y reconocimientos a los logros de docentes y estudiantes que se aplica de manera coherente, sistemática y organizada. </t>
  </si>
  <si>
    <t>Izadas de bandera, cuadros de honor, menciones generadas por la plataforma OVY.</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</si>
  <si>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</si>
  <si>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 xml:space="preserve">Izadas de bandera, Eucaristias, Plataforma institucional, Drive, Actas de reuniones conforme a los diferentes estamentos, evidencias fotograficas, YouTube, redes sociales. </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</si>
  <si>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</si>
  <si>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Casi todas las sedes de la institución poseen espacios suficientes para realizar las labores académicas, administrativas y recreativas, y éstas se mantienen limpias y ordenadas. La dotación es adecuada. Esto genera sentimientos de apropiación y cuidado hacia los mismos.</t>
  </si>
  <si>
    <t>Aulas de clases y áreas comunes e instalaciones en general.</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</si>
  <si>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</si>
  <si>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Participacion de la policia de infancia y adolescencia en la divulgacion de principios de convivencia, diapositivas y evidencias fotograficas, actas de reunion de grupos de trabajo, Plataforma Institucional.</t>
  </si>
  <si>
    <t>Guias, toma de asistencia a clases y conferencias virtuales, evidencia fotografica, numero significativo de estudiantes que tienen buen rendimiento academico y participan en actividades culturales, actos civicos y religiosos. Plataforma institucional OVY</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</si>
  <si>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</si>
  <si>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Giuias pedagogicas, Planes de mejoramiento, fotografias, Plataforma Institucional, proyectos transversales.</t>
  </si>
  <si>
    <t>La institución cuenta con un programa completo y adecuado de promoción del bienestar de los estudiantes, con énfasis hacia aquellos que presentan más necesidades. Además, tiene el apoyo de otras entidades y de la comunidad
educativa.</t>
  </si>
  <si>
    <t xml:space="preserve">Charlas por parte de la secretaria de salud y la policia de infancia y adolescencia, planillas de seguimiento del PAE,  Entrega de incentivos por parte de ONG Save the Children, Programa de Inclusion, </t>
  </si>
  <si>
    <t>La institución utiliza mecanismos que combinan recursos internos y externos para prevenir situaciones de riesgo y manejar los casos difíciles, en el marco de su política sobre este tema. Además, hace seguimiento periódico a los mismos.</t>
  </si>
  <si>
    <t>La institución realiza un intercambio muy ágil y fluido de información con las familias o acudientes en el marco de la política definida, lo que facilita la solución oportuna de los problemas.</t>
  </si>
  <si>
    <t>Grupo de Whatsapp, Citaciones a padres de familia y registro de asistencia, llamadas telefonicas, mensajes de texto, correo electronico, informe periodico de rendimiento academico.</t>
  </si>
  <si>
    <t>La institucion realiza un intercambio fluido de informacion con las autoridades educativas en el marco de la politica definida, lo que facilita la ejecucion de las actividades y solucion de problemas.</t>
  </si>
  <si>
    <t>Oficios diligenciados para la SED y SEM.  Entrega de información solicitada. Equipo responsable de recolectar la información, circulares informativas, Plataforma Enjambre.</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</si>
  <si>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</si>
  <si>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Oficios dirigidos al sector productivo sobre ls prácticas empresariales, proyectos productivos elaborados por los estudiantes y formatos de evaluación del SENA.</t>
  </si>
  <si>
    <t>AÑO 2023</t>
  </si>
  <si>
    <t>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t>
  </si>
  <si>
    <t>Plataforma OVY, Manual de Convivencia, Cartelera Informaiva, PIAR</t>
  </si>
  <si>
    <t>Manual de Convivencia, Plataforma OVY, a disposicion del publico en cada una de las sedes de la institución, PIAR, Redes Sociales (Whatsapp y Facebook)</t>
  </si>
  <si>
    <t>Correo Institucional, Grupos de Whatsapp y Redes Sociales, Pactos de Aula, Escuela de Padres</t>
  </si>
  <si>
    <t xml:space="preserve">Archivos de Aula de Apoyo, PIAR, Bitacora, del Estudiante y Diagnostico de estilos de aprendizaje. </t>
  </si>
  <si>
    <t>La institución evalúa periódicamente la eficiencia y pertinencia de los criterios establecidos para su manejo y realiza ajustes para mejorarlos y lograr mayor cohesión. Se trabaja en equipo y se aplican
distintas formas para resolver los problemas.</t>
  </si>
  <si>
    <t>Circulares Informativas, Actas Reunion consejo Directivo y Consejo Academico, Formatos dilingenciados por el equipo de autevaluacion institucional y PMI, control de asistencia a jornadas pedagogicas.</t>
  </si>
  <si>
    <t>La institución utiliza con algún
grado de sistematización la información
que está disponible en sus archivos (resultados de sus autoevaluaciones, evaluaciones de desempeño de docentes
y administrativos), así como aquella que proviene de otras instancias. La información utilizada abarca a todas las sedes.</t>
  </si>
  <si>
    <t xml:space="preserve">Resultador pruebas Evaluar para Avanzar, Cuadro de Honor, publicacion y analisis de los resultados de las pruebas saber ICFES, Resultados de Simulacros de pruebas Saber, archivos de evaluaciones de desempeño docente, Plataforma Institucional, Cartillas, Evaluar para avanzar </t>
  </si>
  <si>
    <t>El consejo académico se reúne periódicamente para garantizar que el proyecto pedagógico sea coherente con las necesidades de la diversidad y se implemente en todas las sedes, áreas y niveles. Sin embargo, no hace seguimiento
suficiente al mismo.</t>
  </si>
  <si>
    <t>Libro de actas, Control de asistencia a reuniones, ajustes al SIEE,  Circulares informativas,  Plataforma institucional OVY.</t>
  </si>
  <si>
    <t>La comisión de evaluación y promoción está conformada en el marco de la integración y
la atención a la diversidad institucional y se reúne oportunamente para analizar y tomar
las decisiones pertinentes.</t>
  </si>
  <si>
    <t>El comité de convivencia se reúne periódicamente y cuenta con el aporte activo de todos sus miembros. Además, evalúa los resultados de sus acciones y decisiones y los utiliza para fortalecer
su trabajo.</t>
  </si>
  <si>
    <t>Bitacora, Remision a Sicoorientación escolar, Libro de actas, remisiones a comisaria de familia, compromiso disciplinario, matricula condicional y en observacion, policia de infacia y adolescencia, citación a padres de familia, campañas de sensibilización</t>
  </si>
  <si>
    <t>La institución cuenta con un personero elegido democráticamente que representa a
todas y todos los estudiantes de todas las sedes, pero no es tenido en cuenta en las decisiones..</t>
  </si>
  <si>
    <t>Acta de escrutinio y posecion, evidencia fotografica, participacion en reuniones de comité de convivencia</t>
  </si>
  <si>
    <t>La asamblea de padres de familia se reúne
periódicamente y es reconocida como la instancia de representación de estos integrantes de la comunidad educativa.</t>
  </si>
  <si>
    <t xml:space="preserve">Actas de conformacion, actividades bodas de Oro institucion, control de asistencia a escuela de padres </t>
  </si>
  <si>
    <t>El consejo de padres de familia
solamente se reúne esporádicamente
para trabajar sobre los asuntos de su competencia.</t>
  </si>
  <si>
    <t>Circulares informativas, correos electronicos, plataforma OVY, grupos de Whatsapp, Llamadas telefonicas, facebook</t>
  </si>
  <si>
    <t>Organización Save the Children, UniSimon, Convenios de la media tecnica con el SENA, UFPS, UniPamplona, UNAD, Remisiones a comisaría de familia.</t>
  </si>
  <si>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</si>
  <si>
    <t xml:space="preserve">Evidencias Fotograficas, izada de bandera, plataforma institucional , exaltaciones, Encuentros deportivos, Representacion de la banda Show a nivel nacional, interclases, danzas </t>
  </si>
  <si>
    <t>En todas las sedes de la institución se observan el entusiasmo y una elevada motivación hacia el aprendizaje, lo que se refleja en toda la comunidad educativa.</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</si>
  <si>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</si>
  <si>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Manual de convivencia, pactos de aula, Actas de reunion del comité de convivencia,Bitacora del estudiante fisica y virtual</t>
  </si>
  <si>
    <t>La comunidad educativa reconoce y utiliza el comité de convivencia para identificar y mediar los conflictos. Las actividades programadas para fortalecer la convivencia cuentan con amplia participación de los distintos estamentos de la comunidad educativa.</t>
  </si>
  <si>
    <t>Bitacora del estudiante, Testimonio de estudiantes, remisiones a psicoorientacion, comité de convivencia y comisaria de familia,manual de convivencia</t>
  </si>
  <si>
    <t>Bitacora del estudiante, Testimonio de estudiantes, remisiones a psicoorientacion, comité de convivencia y comisaria de familia, actas de compromiso disciplinario y matricula condicional, asistencia de policia de infancia y adolescencia y aplicación del debido proceso.</t>
  </si>
  <si>
    <t>AÑO 2024</t>
  </si>
  <si>
    <t>AÑO 2025</t>
  </si>
  <si>
    <t>AÑO 2026</t>
  </si>
  <si>
    <t xml:space="preserve">La política institucional de dotación, uso y  mantenimiento de los recursos para el aprendizaje permite apoyar el trabajo académico de la diversidad de sus estudiantes y docentes.
</t>
  </si>
  <si>
    <t>Existen horarios de clases con tiempos pedagógicos establecidos soportados en los planes de asignatura y de clases,pero falta el reemplazo de algunos docentes(retiro voluntario,retiro forzoso,traslado por comision) para la orientacion de ciertas asignaturas.</t>
  </si>
  <si>
    <t xml:space="preserve">La institución tiene una política de evaluación
fundamentada en los lineamientos curriculares,
los estándares básicos de competencias y los
artículos 2° y 3° del Decreto 230 de 2002 y el
articulo 8 del decreto 2082 de 1996, la cual se
refleja en las prácticas de los docentes. </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</si>
  <si>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</si>
  <si>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</si>
  <si>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PEI actualizado, guias para el aprendizaje, con DUA, fichas de aprendizaje para preescolar, PIAR.  Y planes de mejoramiento  que ofrecen  las herramientas necesarias para  la superacion de debilidades.</t>
  </si>
  <si>
    <t>PEI , planes de area,planes de aula y guïas de aprendizaje con DUA.</t>
  </si>
  <si>
    <t>Página del Secop, (Contratación), Plataforma virtual ovy,dotación de equipos para algunas  aulas, tales como televisores,ventiladores y puntos de acceso a internet fijo .</t>
  </si>
  <si>
    <t>Existen horarios de clases con tiempos pedagógicos establecidos y soportados en los planes de asignatura y de clases, se continua con la falencia por  los reemplazo de algunos docentes (retiro voluntario, retiro forzoso, traslado por comisión, licencia por incapacidad médica y por maternidad) para la orientación de ciertas asignaturas.</t>
  </si>
  <si>
    <t>SIEE, DBA y planes de aula ajustados a los DUA y PIAR, resultados pruebas Externas saber.</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</si>
  <si>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</si>
  <si>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La institución cuenta con una política clara sobre la
intencionalidad de las tareas escolares en el afianzamiento de los aprendizajes de los estudiantes y
ésta es aplicada por todos los docentes, conocida y
comprendida por los estudiantes y las familias.</t>
  </si>
  <si>
    <t xml:space="preserve">La institución tiene una política sobre el uso
de los recursos para el aprendizaje que está
articulada con su propuesta pedagógica. Además, ésta es aplicada por todos.
</t>
  </si>
  <si>
    <t xml:space="preserve">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 
</t>
  </si>
  <si>
    <t>Planes de area ,plan de asignatura,plan de aula  con DBA y estandares de calidad, DUA,PIAR. Proyectos transversales. Guía s de aprendizaje  y planes de mejoramiento.                                 Los planes de area y guias de aprendizaje para cada  una de las especialidades de la media técnica  siguen los lineamientos y estructura curricular del SENA.</t>
  </si>
  <si>
    <t>Las guías de aprendizaje y actividades complementarias se elaboran y desarrollan teniendo en cuenta  el  PEI en los lineamientos  básicos de aprendizaje, el PIAR y DUA.</t>
  </si>
  <si>
    <t>Plataforma OVY,  Planes de aula, guías de aprendizaje, recursos físicos, humanos y tecnológicos.</t>
  </si>
  <si>
    <t>Acta de ajustes a calendario académico, cronograma de actividades, asignación académica mediante resolución de la institución educativa y horario de clases,</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</si>
  <si>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</si>
  <si>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Practica pedagógica, Manual de convivencia, pactos de Aula, Semana por la convivencia y los derechos humanos.     Escuelas de     familia, acompañamiento de la Fiscalía general de la nación, comisaria de familia, policía de infancia y adolescencia.</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</si>
  <si>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</si>
  <si>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Planes de áreas, planes de asignatura, planes de aula, guías de aprendizaje con DUA Y PIAR y planes de mejoramiento, análisis e interpretación de resultados de pruebas externas.</t>
  </si>
  <si>
    <t>En la institución se presentan esfuerzos colectivos por trabajar con estrategias alternativas a la clase magistral. Además, se tienen en cuenta los intereses, ideas y experiencias de los estudiantes como base para estructurar las actividades pedagógicas.</t>
  </si>
  <si>
    <t>DBA, PEI, actas de planes de aula, propuestas de media técnica, Festival de inglés, juegos intercalases, Feria empresarial, día de la ciencias, las matemáticas y la tecnología.</t>
  </si>
  <si>
    <t>El sistema de evaluación del rendimiento académico se aplica permanentemente. Se hace
seguimiento a los estudiantes de bajo rendimiento, pero este no es conocido por los padres de familia.</t>
  </si>
  <si>
    <t xml:space="preserve">       SIEE ,actas de compromiso académico y disciplianrio,                                                                                          P lanillas de calificaciones , sistema de informacion de notas (plataforma  OVY).                                Actas de comisión de evaluación y promoción, boletines de calificaciones.</t>
  </si>
  <si>
    <t>El seguimiento sistemático de los resultados
académicos cuenta con indicadores y mecanismos claros de retroalimentación para
estudiantes, padres de familia y prácticas docentes.</t>
  </si>
  <si>
    <t>Sabana de calificaciones periódicas. Estadisticas de desempeño académico por grado. Actas de nivelacion academica generadas por ovy, formato de  planillas de calificaciones de docentes, planes de mejoramiento academico. Comisión de evaluación y promocion por periodos académicos.</t>
  </si>
  <si>
    <t>El análisis de los resultados
de los estudiantes en las evaluaciones externas (pruebas
SABER y exámenes de Estado)
origina acciones para fortalecer los aprendizajes de los estudiantes.</t>
  </si>
  <si>
    <t>Resultados pruebas saber 2022.         Documentos descargados de la web ICFES.   La socialización de los resultados de las pruebas externas se hace urgente para tomar acciones  que permitan fortalecer los aprendizajes  de los estudiantes.</t>
  </si>
  <si>
    <t>La política institucional de control, análisis y tratamiento del ausentismo contempla la participación activa de padres, docentes y estudiantes.</t>
  </si>
  <si>
    <t>Asistencia por planillas y mediante Plataforma OVY , formato de seguimiento a estudiantes, , cartas de remisión de estudiantes a comisaria de familia, observador del estudiante.</t>
  </si>
  <si>
    <t>Las prácticas de los docentes incorporan actividades de recuperación basadas en estrategias que tienen como finalidad ofrecer un
apoyo real al desarrollo de las competencias
básicas de los estudiantes y al mejoramiento
de sus resultados.</t>
  </si>
  <si>
    <t xml:space="preserve">Documento de actividades de nivelación y recuperación, sabana de notas generadas por ovy, planes de mejoramiento académico. </t>
  </si>
  <si>
    <t>La institución cuenta con políticas y mecanismos para abordar
los casos de bajo rendimiento
y problemas de aprendizaje,
pero no se hace seguimiento a
los mismos, ni se acude a recursos externos.</t>
  </si>
  <si>
    <t xml:space="preserve">Planes de mejoramiento (PIA Y DUA) actas de compromiso académico y disciplinario, Observador del estudiante.  </t>
  </si>
  <si>
    <t>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t>
  </si>
  <si>
    <t xml:space="preserve">Eventos celebración de los 50 años de la Institución Educativa, formato de inscripción de egresados, Plataforma ovy, convocatoria dirigida a egresados para formar parte del gobierno escolar, redes sociales, grupos de whatsapp. </t>
  </si>
  <si>
    <t>La institucón cuenta con el programa de inclusión que busca favorecer a la poblacion vulnerable. Esta en proceso de actualizaci{on con los nuevos programas del Ministerio de Educaci{on Nacional (DUAR-PIAR).</t>
  </si>
  <si>
    <t>concientizacionsobre politicas praacticas y culturas inclusivas para reforzar la capacidad institucional hacia la educacion inclusiva.Convenio UNISIMON|. UFPS (contextos), alcaldia Municipal,Proyecto inclusion, drive con informacion de los estudiantes, fgormato PIAR,sala de juegos,actas de compromiso, talleres con los estudiantes (resiliencia y motivación), periodicamente el PIAR y atención personalizada.</t>
  </si>
  <si>
    <t>La institucón cuenta con el programa de inclusión que busca favorecer a la poblacion vulnerable. Esta en proceso de actualizaci{on con los nuevos programas del Ministerio de Educaci{on Nacional (DUAR-PIAR)</t>
  </si>
  <si>
    <t>la demanda de poblacion etnica es baja en la institucion.siembargo se le garactiza el acceso a la educacion</t>
  </si>
  <si>
    <t xml:space="preserve">la institucion   cuenta con mecanismos que le permiten conocer las necesidades y expectativas  la mayoria de los estudiantes y divulga esta informacion a la comunidad. </t>
  </si>
  <si>
    <t xml:space="preserve">observador del estudiante virtual, entrevista personalizada, banda marcial, superate con el deporte,juegos intramurales, comité de convivencia proyectos trasversales,dia del esdtudiante, dia de las familias,convenio con el SENA, pactos de aula, semana por la conviveencia y la paz, cotralora estudiantil, izadaas de bandera, actos culturales y religiosos, utiles escolares por la alcaldia y ONG SAVE THE CHILDREN, </t>
  </si>
  <si>
    <t xml:space="preserve"> La institución se interesa de forma programática en la proyección personal y el futuro de 
sus estudiantes; este programa es conocido por la comunidad educativa, que lo apoya y 
enriquece.</t>
  </si>
  <si>
    <t>Convenios, Policia de infancia y adolescencia, UNISIMÓN, Comisaria de familia, proyectos transversales, guias desde las diferentes áreas, secretaria de salud.</t>
  </si>
  <si>
    <t>La escuela de padres es coherente con el PEI, cuenta con el respaldo pedagogico de los docentes y se encuentra ampliamente divulgado en la comunidad.</t>
  </si>
  <si>
    <t>Tres escuelas de padrees, actas de asistencia, fotos, videos, estímulos, profesionales de Alcaldia, policia de infancia y adolescencia, comisaria de familia, salud.</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</si>
  <si>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</si>
  <si>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Convenio con el SENA en Contabilización de operaciones comerciales y financieras y  Agroindustria alimentaria, bitácoras de  seguimiento a estudiantes SENA,  feria empresarial como mecanismo de evaluación final, sustentación de   proyectos de grado.</t>
  </si>
  <si>
    <t>La institucion pone a dsposición de la comunidad, alguno de sus recursos físicos como respuesta a demandas especificas.</t>
  </si>
  <si>
    <t>Rendición de cuentas por parte de la alcaldia, registraduria para las elecciones.</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</si>
  <si>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</si>
  <si>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Desarrollan actividades como:   patrulleros escolares, grupo ecologico, monitores en las sedes de primaria, registraduria Nacional. Policia Comunitaria, inclusion, orientacion escolar, Banda ritmica.</t>
  </si>
  <si>
    <t>Los mecanismos y escenarios de participación 
de la institución son utilizados por los estu_x0002_diantes de forma continua y con sentido. No 
solamente se cumplen las normas legales, 
sino que se ha logrado la participación real de 
los estudiantes en el apoyo a su propia forma_x0002_ción ciudadana</t>
  </si>
  <si>
    <t>Grupo de danzas, campañas, consejo estudiantil, moitores, deportes, en todas las actividades del la institucion participan los estudiante, dia de la gratitud a los docentes, dia familia, participación en concursos a nivel departamental, supérate con el deporte, pactos de aula, olimpiadas matemática y de ingles a nivel municipal, consejo estudiantil, contralor escolar, personero.</t>
  </si>
  <si>
    <t>lLa asamblea de padres funciona de acuerdo con lo estipulado en la normatividad vigente y el consejo de padres participa en algunas desiciones ralativas en el mejoramiento de la institución.</t>
  </si>
  <si>
    <t>Gobierno escolar, consejo de padres, asamblea de padres, juntas evaluadores, consejo directivo.</t>
  </si>
  <si>
    <t>Las familias participan de la dinamica de la institución a través de acctividades y programas que tienen propósitos y estrategias claramente definidas en concordancia con el PEI y con los procesos institucionales.</t>
  </si>
  <si>
    <t>Campañas de aseo y pintura sede primaria, aportes económcos para el aseo institucional, rifas orientadaspor los padres de familia(bonos solidarios pro 50 años), presencia en las izadas de bandera, interclases, acompañamiento a las eucaristias.</t>
  </si>
  <si>
    <t>La institución cuenta con programas para la prevención de riesgos físicos que hacen parte de los proyectos transversales (educación ambiental, por ejemplo) y son coherentes con el PEI.</t>
  </si>
  <si>
    <t>Existe un proyecto  que esta en proceso de actualización, en alianza con la Universidad Simon Bolivar.</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</si>
  <si>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que buscan favorecer los aprendizajes de los estudiantes y de la comunidad sobre los riegos ha que estan expuestos y crear una cultura del autocuidado y de la prevención.
programas. Existen mecanismos de segui_x0002_miento a los factores de riesgo identificados 
como significativos para la comunidad y los 
estudiantes</t>
  </si>
  <si>
    <t>Comité de convivencia, talleres de policia infancia y adolescencia, trabajo social Unisimon, secretaria de salud, semana por la convivencia y la paz, atencion personalizada, actos culturales, Secretaria de Educación encaminados a la prevencion y salud mental, Veolia.</t>
  </si>
  <si>
    <t>La institución cuenta con algu_x0002_nos planes de acción frente a accidentes o desastres naturales solamente para algunas sedes o ciertos riesgos; el estado de la infraestructura física no es sujeto de monitoreo ni de evaluación.</t>
  </si>
  <si>
    <t>Se está desarrollando un diagnóstico de ciertos riesgos de la estructura institucional.</t>
  </si>
  <si>
    <t>El proceso de matrícula es oportuno y tiene en cuenta las necesidades de la comunidad educativa aunque deberia ser sistematizada.</t>
  </si>
  <si>
    <t>Hoja de matricula, Simat, plataforma institucional</t>
  </si>
  <si>
    <t>La institución revisa periódicamente la calidad y disponibilidad del archivo académico y ajusta y mejora este sistema.</t>
  </si>
  <si>
    <t>Plataforma digital  OVY y personal administrativo</t>
  </si>
  <si>
    <t xml:space="preserve">Los boletines de calificación se generan a partir de un sistema digital ágil y altamente confiable, los cuales se actualizan períodicamente. </t>
  </si>
  <si>
    <t>Plataforma digital OVY y personal administrativo</t>
  </si>
  <si>
    <t>La Institución  con ayuda del consejo directivo trabaja de manera constante en la adquisición de recursos para el mantenimiento de la planta física.</t>
  </si>
  <si>
    <t>Presupuesto anual del consejo directivo, contratos, fotografías, proyectos gubernamentales y ONG.</t>
  </si>
  <si>
    <t>La institución cuenta con un proyecto institucional que contribuye al embellecimiento de la planta física</t>
  </si>
  <si>
    <t xml:space="preserve">El proyecto institucional PRAE (proyecto ambiental escolar), fotografías y documentación. </t>
  </si>
  <si>
    <t xml:space="preserve">Existen formatos de registro para el seguimiento de los espacios, sin embargo no se llevan a cabo. Por otro lado, se requiere de la optimización de espacios y adecuación de los mismos. </t>
  </si>
  <si>
    <t>Formatos físicos de seguimiento de aulas. La Institución cuenta con el desempeño de cada una de las áreas. (Biblioteca, laboratorio, restaurante escolar, aulas académicas, planta de procesamiento, sala de deportes, aula máxima- instrumentos de banda marcial)</t>
  </si>
  <si>
    <t>La institución evalúa periódicamente la disponibi-
lidad y calidad de los recursos para el aprendizaje
y realiza ajustes a su plan de adquisiciones.</t>
  </si>
  <si>
    <t xml:space="preserve">Computadores, tablets, material de laboratorio, biblioteca, fichas orientadoras, aulas inteligentes, material audiovisual, plataforma OVY. </t>
  </si>
  <si>
    <t>La adquisición de los suministros y dotacion se realiza algunas veces cuando se presentan las necesidades.</t>
  </si>
  <si>
    <t>libros desactualizados en biblioteca,  Falta materiales de apoyo en las aulas.</t>
  </si>
  <si>
    <t>La institución cuenta con un
programa de mantenimiento
preventivo y correctivo de
los equipos y recursos para
el aprendizaje y, en caso de
requerirse, éste se hace oportunamente.
Además, los manuales
de los equipos están
disponibles.</t>
  </si>
  <si>
    <t>Contratos de mantenimiento de equipos.</t>
  </si>
  <si>
    <t xml:space="preserve">La institución posee un proyecto de movilidad pero no se lleva a cabo, algunos espacios no son seguros para los estudiantes y los docentes; de igual manera no cuenta con material de emergencia en caso de alguna eventualidad sísmica. </t>
  </si>
  <si>
    <t>Proyecto de movilidad y proyecto de riesgo.</t>
  </si>
  <si>
    <t>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</si>
  <si>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 xml:space="preserve">Restaurante escolar, servicio de psicorientación, proyecto gubernamental PAE, apoyo de polícia de infancia y adolescencia y de bienestar familiar. Listados y formatos de los servicios con su respectivo control y seguimiento. </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</si>
  <si>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</si>
  <si>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Formatos, documentación, servicios de orientación escolar y psicológico, adpatación de currículo para los estudiantes con NEE.</t>
  </si>
  <si>
    <t>Los perfiles se encuentran definidos, son coherentes con el PEI y con la normatividad vigente; sin embargo, no son tenidos en cuenta en los procesos de selección.</t>
  </si>
  <si>
    <t xml:space="preserve">Archivo de hojas de vida </t>
  </si>
  <si>
    <t>La institución tiene una estrategia organizada
para la inducción y la acogida del personal
nuevo, que incluye el análisis del PEI y del
plan de mejoramiento. Además, realiza la
reinducción del antiguo en lo relacionado con
aspectos institucionales, pedagógicos y disciplinares.</t>
  </si>
  <si>
    <t>PEI. Planes de área, planes de asignatura.</t>
  </si>
  <si>
    <t>La institución revisa y evalúa continuamente su
programa de formación y capacitación en función de su incidencia en el mejoramiento de los
procesos de enseñanza y aprendizaje y en el desarrollo institucional.</t>
  </si>
  <si>
    <t>Formatos de asistencia de capacitaciones.</t>
  </si>
  <si>
    <t xml:space="preserve">La institución revisa y evalúa continuamente sus
criterios de asignación académica de los docentes y realiza los ajustes pertinentes a los mismos. </t>
  </si>
  <si>
    <t>Asignación académica, horarios</t>
  </si>
  <si>
    <t>El personal vinculado está identificado con la institución: comparte la filosofía, principios,valores y objetivos, y está dispuesto a realizar actividades complementarias que sean necesarias
para cualificar su labor.</t>
  </si>
  <si>
    <t>La institución ha implementado un proceso de evaluación de
desempeño solo para docentes, personal  y administrativos permite la implementacion de acciones de mejoramiento y desarrollo profesional.</t>
  </si>
  <si>
    <t>Formato evaluacion de desempeño docentes decreto 1278</t>
  </si>
  <si>
    <t>La estrategia de reconocimiento al personal
vinculado es aplicada cabalmente y es parte
fundamental de la cultura institucional.</t>
  </si>
  <si>
    <t>Fotografias, actas</t>
  </si>
  <si>
    <t>La institución cuenta con una política de investigaciones y ha desarrollado planes para la
divulgación del conocimiento generado entre
sus miembros.</t>
  </si>
  <si>
    <t>Proyectos traansversales.</t>
  </si>
  <si>
    <t>La institución revisa periódicamente sus estrategias de mediación de conflictos y los ajusta de
acuerdo con las necesidades.</t>
  </si>
  <si>
    <t>Comité y manual de convivencia,</t>
  </si>
  <si>
    <t>La institución cuenta con un programa de bienestar del personal vinculado que se cumple en su totalidad. Además, es conocido y aceptado por la comunidad educativa desde una perspectiva de equidad.</t>
  </si>
  <si>
    <t>Control de asistencia</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</si>
  <si>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</si>
  <si>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Rendicion de cuentas, actas del consejo directivo</t>
  </si>
  <si>
    <t>La contabilidad está disponible de manera oportuna y los informes financieros permiten realizar un control efectivo del presupuesto y del plan de ingresos y gastos.</t>
  </si>
  <si>
    <t>Archivos contables sobre presupuestos y gastos</t>
  </si>
  <si>
    <t>La institución presenta los informes financieros a las autoridades competentes de manera apropiada y oportuna. Éstos son parte del proceso de control interno y sirven para tomar decisiones y realizar seguimiento al manejo de los recursos.</t>
  </si>
  <si>
    <t>Rendicion de cuentas</t>
  </si>
  <si>
    <t>La institución presenta los informes financieros a las autoridades competentes de manera apropiada y oportuna. Éstos son parte del
proceso de control interno y sirven para tomar decisiones y realizar seguimiento al manejo de los recursos.</t>
  </si>
  <si>
    <t>Rendicion de cuentas, informe sobre presupuestos y gastos</t>
  </si>
  <si>
    <t>AÑO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</si>
</sst>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color theme="1"/>
      <name val="Arial"/>
      <family val="2"/>
    </font>
    <font>
      <sz val="8"/>
      <color theme="1"/>
      <name val="Arial"/>
      <family val="2"/>
    </font>
    <font>
      <sz val="12"/>
      <color theme="1"/>
      <name val="Arial"/>
      <family val="2"/>
    </font>
    <font>
      <sz val="11"/>
      <color rgb="FF000000"/>
      <name val="Calibri"/>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8">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42" fillId="0" borderId="0"/>
  </cellStyleXfs>
  <cellXfs count="311">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12" fillId="0" borderId="0" xfId="0" applyFont="1" applyBorder="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2" fillId="0" borderId="0" xfId="0" applyFont="1" applyBorder="1" applyAlignment="1">
      <alignment vertical="center"/>
    </xf>
    <xf numFmtId="0" fontId="33" fillId="0" borderId="0" xfId="2" applyFont="1" applyBorder="1" applyAlignment="1" applyProtection="1">
      <alignment horizontal="center"/>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39" fillId="13" borderId="6" xfId="0" applyFont="1" applyFill="1" applyBorder="1" applyAlignment="1" applyProtection="1">
      <alignment horizontal="left" vertical="top" wrapText="1"/>
      <protection locked="0"/>
    </xf>
    <xf numFmtId="0" fontId="39" fillId="13" borderId="2" xfId="0" applyFont="1" applyFill="1" applyBorder="1" applyAlignment="1" applyProtection="1">
      <alignment horizontal="left" vertical="top" wrapText="1"/>
      <protection locked="0"/>
    </xf>
    <xf numFmtId="0" fontId="39" fillId="14" borderId="6" xfId="0" applyFont="1" applyFill="1" applyBorder="1" applyAlignment="1" applyProtection="1">
      <alignment horizontal="left" vertical="top" wrapText="1"/>
      <protection locked="0"/>
    </xf>
    <xf numFmtId="0" fontId="39" fillId="14" borderId="2" xfId="0" applyFont="1" applyFill="1" applyBorder="1" applyAlignment="1" applyProtection="1">
      <alignment horizontal="left" vertical="top" wrapText="1"/>
      <protection locked="0"/>
    </xf>
    <xf numFmtId="0" fontId="39" fillId="15" borderId="6" xfId="0" applyFont="1" applyFill="1" applyBorder="1" applyAlignment="1" applyProtection="1">
      <alignment horizontal="left" vertical="top" wrapText="1"/>
      <protection locked="0"/>
    </xf>
    <xf numFmtId="0" fontId="39"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39" fillId="17" borderId="6" xfId="0" applyFont="1" applyFill="1" applyBorder="1" applyAlignment="1" applyProtection="1">
      <alignment horizontal="left" vertical="top" wrapText="1"/>
      <protection locked="0"/>
    </xf>
    <xf numFmtId="0" fontId="39"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39" fillId="13" borderId="6" xfId="0" applyFont="1" applyFill="1" applyBorder="1" applyAlignment="1" applyProtection="1">
      <alignment horizontal="left" vertical="justify" wrapText="1"/>
      <protection locked="0"/>
    </xf>
    <xf numFmtId="0" fontId="39" fillId="14" borderId="6" xfId="0" applyFont="1" applyFill="1" applyBorder="1" applyAlignment="1" applyProtection="1">
      <alignment horizontal="left" vertical="justify" wrapText="1"/>
      <protection locked="0"/>
    </xf>
    <xf numFmtId="0" fontId="40" fillId="15" borderId="15"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15"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4" borderId="2" xfId="0" applyFont="1" applyFill="1" applyBorder="1" applyAlignment="1" applyProtection="1">
      <alignment horizontal="left" vertical="justify" wrapText="1"/>
      <protection locked="0"/>
    </xf>
    <xf numFmtId="0" fontId="40" fillId="15" borderId="4" xfId="0" applyFont="1" applyFill="1" applyBorder="1" applyAlignment="1" applyProtection="1">
      <alignment horizontal="left" vertical="justify" wrapText="1"/>
      <protection locked="0"/>
    </xf>
    <xf numFmtId="0" fontId="40" fillId="17" borderId="4" xfId="0" applyFont="1" applyFill="1" applyBorder="1" applyAlignment="1" applyProtection="1">
      <alignment horizontal="left" vertical="justify" wrapText="1"/>
      <protection locked="0"/>
    </xf>
    <xf numFmtId="0" fontId="32" fillId="15" borderId="6"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39" fillId="15" borderId="6" xfId="0" applyFont="1" applyFill="1" applyBorder="1" applyAlignment="1" applyProtection="1">
      <alignment horizontal="left" vertical="justify" wrapText="1"/>
      <protection locked="0"/>
    </xf>
    <xf numFmtId="0" fontId="39" fillId="15" borderId="2" xfId="0" applyFont="1" applyFill="1" applyBorder="1" applyAlignment="1" applyProtection="1">
      <alignment horizontal="left" vertical="justify" wrapText="1"/>
      <protection locked="0"/>
    </xf>
    <xf numFmtId="0" fontId="39" fillId="17" borderId="6" xfId="0" applyFont="1" applyFill="1" applyBorder="1" applyAlignment="1" applyProtection="1">
      <alignment horizontal="left" vertical="justify" wrapText="1"/>
      <protection locked="0"/>
    </xf>
    <xf numFmtId="0" fontId="39" fillId="17" borderId="2" xfId="0" applyFont="1" applyFill="1" applyBorder="1" applyAlignment="1" applyProtection="1">
      <alignment horizontal="left" vertical="justify" wrapText="1"/>
      <protection locked="0"/>
    </xf>
    <xf numFmtId="0" fontId="41"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Border="1" applyAlignment="1">
      <alignment vertical="justify" wrapText="1"/>
    </xf>
    <xf numFmtId="0" fontId="41"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41" fillId="18"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39" fillId="13" borderId="15" xfId="0" applyFont="1" applyFill="1" applyBorder="1" applyAlignment="1" applyProtection="1">
      <alignment horizontal="left" vertical="top" wrapText="1"/>
      <protection locked="0"/>
    </xf>
    <xf numFmtId="0" fontId="39" fillId="13" borderId="4" xfId="0" applyFont="1" applyFill="1" applyBorder="1" applyAlignment="1" applyProtection="1">
      <alignment horizontal="left" vertical="top" wrapText="1"/>
      <protection locked="0"/>
    </xf>
    <xf numFmtId="0" fontId="39" fillId="13" borderId="4"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wrapText="1"/>
      <protection locked="0"/>
    </xf>
    <xf numFmtId="0" fontId="41" fillId="10" borderId="6" xfId="0" applyFont="1" applyFill="1" applyBorder="1" applyAlignment="1" applyProtection="1">
      <alignment horizontal="center" vertical="center" wrapText="1"/>
      <protection locked="0"/>
    </xf>
    <xf numFmtId="0" fontId="32" fillId="10" borderId="6" xfId="0" applyFont="1" applyFill="1" applyBorder="1" applyAlignment="1" applyProtection="1">
      <alignment horizontal="center" vertical="center" wrapText="1"/>
      <protection locked="0"/>
    </xf>
    <xf numFmtId="0" fontId="39" fillId="13" borderId="6"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39" fillId="13" borderId="6" xfId="0" applyFont="1" applyFill="1" applyBorder="1" applyAlignment="1" applyProtection="1">
      <alignment horizontal="left" vertical="justify" wrapText="1"/>
      <protection locked="0"/>
    </xf>
    <xf numFmtId="0" fontId="39" fillId="13" borderId="6"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39" fillId="13" borderId="6" xfId="0" applyFont="1" applyFill="1" applyBorder="1" applyAlignment="1" applyProtection="1">
      <alignment horizontal="left" vertical="justify" wrapText="1"/>
      <protection locked="0"/>
    </xf>
    <xf numFmtId="0" fontId="39" fillId="13" borderId="6"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39" fillId="13" borderId="6"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32" fillId="19" borderId="0" xfId="0" applyFont="1" applyFill="1" applyBorder="1" applyAlignment="1">
      <alignment vertical="center"/>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Fill="1" applyBorder="1" applyAlignment="1" applyProtection="1">
      <alignment horizontal="center" vertical="center" wrapText="1"/>
      <protection locked="0"/>
    </xf>
    <xf numFmtId="0" fontId="17" fillId="0" borderId="3" xfId="0" applyFont="1" applyFill="1" applyBorder="1" applyAlignment="1" applyProtection="1">
      <alignment horizontal="center" vertical="center" wrapText="1"/>
      <protection locked="0"/>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18"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1"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12" fillId="0" borderId="8"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4" xfId="0" applyFont="1" applyFill="1" applyBorder="1" applyAlignment="1">
      <alignment horizontal="center" vertical="center"/>
    </xf>
    <xf numFmtId="0" fontId="12" fillId="20" borderId="5" xfId="0" applyFont="1" applyFill="1" applyBorder="1" applyAlignment="1">
      <alignment horizontal="center" vertical="center"/>
    </xf>
    <xf numFmtId="0" fontId="12" fillId="20"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33" fillId="0" borderId="0" xfId="2" applyFont="1" applyBorder="1" applyAlignment="1" applyProtection="1">
      <alignment horizontal="center"/>
    </xf>
    <xf numFmtId="0" fontId="35" fillId="6" borderId="2" xfId="0" applyFont="1" applyFill="1" applyBorder="1" applyAlignment="1">
      <alignment horizontal="left" vertical="center"/>
    </xf>
    <xf numFmtId="0" fontId="35" fillId="6" borderId="10" xfId="0" applyFont="1" applyFill="1" applyBorder="1" applyAlignment="1">
      <alignment horizontal="left" vertical="center"/>
    </xf>
    <xf numFmtId="0" fontId="12" fillId="0" borderId="8" xfId="0" applyFont="1" applyBorder="1" applyAlignment="1">
      <alignment horizontal="right"/>
    </xf>
    <xf numFmtId="0" fontId="12" fillId="0" borderId="20" xfId="0" applyFont="1" applyBorder="1" applyAlignment="1">
      <alignment horizontal="right"/>
    </xf>
    <xf numFmtId="0" fontId="12" fillId="0" borderId="0" xfId="0" applyFont="1" applyBorder="1" applyAlignment="1">
      <alignment horizontal="center"/>
    </xf>
    <xf numFmtId="0" fontId="12" fillId="0" borderId="19" xfId="0" applyFont="1" applyBorder="1" applyAlignment="1">
      <alignment horizont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35" fillId="6" borderId="3" xfId="0" applyFont="1" applyFill="1" applyBorder="1" applyAlignment="1">
      <alignment horizontal="left" vertical="center"/>
    </xf>
    <xf numFmtId="0" fontId="12" fillId="15" borderId="2" xfId="0" applyFont="1" applyFill="1" applyBorder="1" applyAlignment="1">
      <alignment horizontal="center" vertical="center"/>
    </xf>
    <xf numFmtId="0" fontId="12" fillId="0" borderId="4" xfId="0" applyFont="1" applyBorder="1" applyAlignment="1">
      <alignment horizontal="right"/>
    </xf>
    <xf numFmtId="0" fontId="12" fillId="0" borderId="5" xfId="0" applyFont="1" applyBorder="1" applyAlignment="1">
      <alignment horizontal="right"/>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8" xfId="0" applyFont="1" applyFill="1" applyBorder="1" applyAlignment="1">
      <alignment horizontal="left" vertical="center"/>
    </xf>
    <xf numFmtId="0" fontId="16" fillId="9" borderId="9"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32" fillId="0" borderId="19" xfId="0" applyFont="1" applyBorder="1" applyAlignment="1">
      <alignment horizontal="center"/>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9" fillId="0" borderId="14" xfId="0" applyFont="1" applyFill="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9"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cellXfs>
  <cellStyles count="8">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Normal 5" xfId="7" xr:uid="{00000000-0005-0000-0000-000006000000}"/>
    <cellStyle name="Porcentual 2" xfId="6" xr:uid="{00000000-0005-0000-0000-000007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A8-4948-AB89-D84E3AF0675A}"/>
              </c:ext>
            </c:extLst>
          </c:dPt>
          <c:dPt>
            <c:idx val="1"/>
            <c:invertIfNegative val="0"/>
            <c:bubble3D val="0"/>
            <c:spPr>
              <a:solidFill>
                <a:srgbClr val="C00000"/>
              </a:solidFill>
            </c:spPr>
            <c:extLst>
              <c:ext xmlns:c16="http://schemas.microsoft.com/office/drawing/2014/chart" uri="{C3380CC4-5D6E-409C-BE32-E72D297353CC}">
                <c16:uniqueId val="{00000001-4FA8-4948-AB89-D84E3AF067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A8-4948-AB89-D84E3AF067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A8-4948-AB89-D84E3AF067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0.5</c:v>
                </c:pt>
                <c:pt idx="3">
                  <c:v>0.5</c:v>
                </c:pt>
              </c:numCache>
            </c:numRef>
          </c:val>
          <c:extLst>
            <c:ext xmlns:c16="http://schemas.microsoft.com/office/drawing/2014/chart" uri="{C3380CC4-5D6E-409C-BE32-E72D297353CC}">
              <c16:uniqueId val="{00000004-4FA8-4948-AB89-D84E3AF0675A}"/>
            </c:ext>
          </c:extLst>
        </c:ser>
        <c:dLbls>
          <c:showLegendKey val="0"/>
          <c:showVal val="0"/>
          <c:showCatName val="0"/>
          <c:showSerName val="0"/>
          <c:showPercent val="0"/>
          <c:showBubbleSize val="0"/>
        </c:dLbls>
        <c:gapWidth val="150"/>
        <c:shape val="box"/>
        <c:axId val="466599887"/>
        <c:axId val="1"/>
        <c:axId val="0"/>
      </c:bar3DChart>
      <c:catAx>
        <c:axId val="466599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5998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955-4880-9334-A2AB6A8FE039}"/>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955-4880-9334-A2AB6A8FE03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955-4880-9334-A2AB6A8FE0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3-7955-4880-9334-A2AB6A8FE039}"/>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955-4880-9334-A2AB6A8FE0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7955-4880-9334-A2AB6A8FE039}"/>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955-4880-9334-A2AB6A8FE039}"/>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955-4880-9334-A2AB6A8FE039}"/>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955-4880-9334-A2AB6A8FE039}"/>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955-4880-9334-A2AB6A8FE0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7955-4880-9334-A2AB6A8FE039}"/>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955-4880-9334-A2AB6A8FE039}"/>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7955-4880-9334-A2AB6A8FE039}"/>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955-4880-9334-A2AB6A8FE0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7955-4880-9334-A2AB6A8FE039}"/>
            </c:ext>
          </c:extLst>
        </c:ser>
        <c:dLbls>
          <c:showLegendKey val="0"/>
          <c:showVal val="0"/>
          <c:showCatName val="0"/>
          <c:showSerName val="0"/>
          <c:showPercent val="0"/>
          <c:showBubbleSize val="0"/>
        </c:dLbls>
        <c:smooth val="0"/>
        <c:axId val="466616943"/>
        <c:axId val="1"/>
      </c:lineChart>
      <c:catAx>
        <c:axId val="46661694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1694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D8-411D-9229-4907809D16B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D8-411D-9229-4907809D16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2-0ED8-411D-9229-4907809D16B3}"/>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D8-411D-9229-4907809D16B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D8-411D-9229-4907809D16B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D8-411D-9229-4907809D16B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D8-411D-9229-4907809D16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ED8-411D-9229-4907809D16B3}"/>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D8-411D-9229-4907809D16B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D8-411D-9229-4907809D16B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D8-411D-9229-4907809D16B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D8-411D-9229-4907809D16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D8-411D-9229-4907809D16B3}"/>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D8-411D-9229-4907809D16B3}"/>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D8-411D-9229-4907809D16B3}"/>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D8-411D-9229-4907809D16B3}"/>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D8-411D-9229-4907809D16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D8-411D-9229-4907809D16B3}"/>
            </c:ext>
          </c:extLst>
        </c:ser>
        <c:dLbls>
          <c:showLegendKey val="0"/>
          <c:showVal val="0"/>
          <c:showCatName val="0"/>
          <c:showSerName val="0"/>
          <c:showPercent val="0"/>
          <c:showBubbleSize val="0"/>
        </c:dLbls>
        <c:smooth val="0"/>
        <c:axId val="466626927"/>
        <c:axId val="1"/>
      </c:lineChart>
      <c:catAx>
        <c:axId val="466626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26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A81-4CE0-A347-F12B55075173}"/>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A81-4CE0-A347-F12B55075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0.375</c:v>
                </c:pt>
                <c:pt idx="2">
                  <c:v>0.5</c:v>
                </c:pt>
                <c:pt idx="3">
                  <c:v>0.125</c:v>
                </c:pt>
              </c:numCache>
            </c:numRef>
          </c:val>
          <c:smooth val="0"/>
          <c:extLst>
            <c:ext xmlns:c16="http://schemas.microsoft.com/office/drawing/2014/chart" uri="{C3380CC4-5D6E-409C-BE32-E72D297353CC}">
              <c16:uniqueId val="{00000002-4A81-4CE0-A347-F12B55075173}"/>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A81-4CE0-A347-F12B55075173}"/>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A81-4CE0-A347-F12B55075173}"/>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A81-4CE0-A347-F12B55075173}"/>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A81-4CE0-A347-F12B55075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4A81-4CE0-A347-F12B55075173}"/>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A81-4CE0-A347-F12B55075173}"/>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A81-4CE0-A347-F12B55075173}"/>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A81-4CE0-A347-F12B55075173}"/>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A81-4CE0-A347-F12B55075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A81-4CE0-A347-F12B55075173}"/>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4A81-4CE0-A347-F12B55075173}"/>
            </c:ext>
          </c:extLst>
        </c:ser>
        <c:dLbls>
          <c:showLegendKey val="0"/>
          <c:showVal val="0"/>
          <c:showCatName val="0"/>
          <c:showSerName val="0"/>
          <c:showPercent val="0"/>
          <c:showBubbleSize val="0"/>
        </c:dLbls>
        <c:smooth val="0"/>
        <c:axId val="466627343"/>
        <c:axId val="1"/>
      </c:lineChart>
      <c:catAx>
        <c:axId val="4666273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273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A6-44F4-87AE-33B28C8D4D7E}"/>
              </c:ext>
            </c:extLst>
          </c:dPt>
          <c:dPt>
            <c:idx val="1"/>
            <c:invertIfNegative val="0"/>
            <c:bubble3D val="0"/>
            <c:spPr>
              <a:solidFill>
                <a:srgbClr val="C00000"/>
              </a:solidFill>
            </c:spPr>
            <c:extLst>
              <c:ext xmlns:c16="http://schemas.microsoft.com/office/drawing/2014/chart" uri="{C3380CC4-5D6E-409C-BE32-E72D297353CC}">
                <c16:uniqueId val="{00000001-FCA6-44F4-87AE-33B28C8D4D7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A6-44F4-87AE-33B28C8D4D7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A6-44F4-87AE-33B28C8D4D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FCA6-44F4-87AE-33B28C8D4D7E}"/>
            </c:ext>
          </c:extLst>
        </c:ser>
        <c:dLbls>
          <c:showLegendKey val="0"/>
          <c:showVal val="0"/>
          <c:showCatName val="0"/>
          <c:showSerName val="0"/>
          <c:showPercent val="0"/>
          <c:showBubbleSize val="0"/>
        </c:dLbls>
        <c:gapWidth val="150"/>
        <c:shape val="box"/>
        <c:axId val="466629839"/>
        <c:axId val="1"/>
        <c:axId val="0"/>
      </c:bar3DChart>
      <c:catAx>
        <c:axId val="4666298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298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E9E-4EDC-BAAF-04E76147A0A6}"/>
              </c:ext>
            </c:extLst>
          </c:dPt>
          <c:dPt>
            <c:idx val="1"/>
            <c:invertIfNegative val="0"/>
            <c:bubble3D val="0"/>
            <c:spPr>
              <a:solidFill>
                <a:srgbClr val="C00000"/>
              </a:solidFill>
            </c:spPr>
            <c:extLst>
              <c:ext xmlns:c16="http://schemas.microsoft.com/office/drawing/2014/chart" uri="{C3380CC4-5D6E-409C-BE32-E72D297353CC}">
                <c16:uniqueId val="{00000001-6E9E-4EDC-BAAF-04E76147A0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E9E-4EDC-BAAF-04E76147A0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E9E-4EDC-BAAF-04E76147A0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6E9E-4EDC-BAAF-04E76147A0A6}"/>
            </c:ext>
          </c:extLst>
        </c:ser>
        <c:dLbls>
          <c:showLegendKey val="0"/>
          <c:showVal val="0"/>
          <c:showCatName val="0"/>
          <c:showSerName val="0"/>
          <c:showPercent val="0"/>
          <c:showBubbleSize val="0"/>
        </c:dLbls>
        <c:gapWidth val="150"/>
        <c:shape val="box"/>
        <c:axId val="466630671"/>
        <c:axId val="1"/>
        <c:axId val="0"/>
      </c:bar3DChart>
      <c:catAx>
        <c:axId val="4666306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306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8A-4737-91FD-2CAA88E7AEF9}"/>
              </c:ext>
            </c:extLst>
          </c:dPt>
          <c:dPt>
            <c:idx val="1"/>
            <c:invertIfNegative val="0"/>
            <c:bubble3D val="0"/>
            <c:spPr>
              <a:solidFill>
                <a:srgbClr val="C00000"/>
              </a:solidFill>
            </c:spPr>
            <c:extLst>
              <c:ext xmlns:c16="http://schemas.microsoft.com/office/drawing/2014/chart" uri="{C3380CC4-5D6E-409C-BE32-E72D297353CC}">
                <c16:uniqueId val="{00000001-C68A-4737-91FD-2CAA88E7AE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8A-4737-91FD-2CAA88E7AE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8A-4737-91FD-2CAA88E7AEF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C68A-4737-91FD-2CAA88E7AEF9}"/>
            </c:ext>
          </c:extLst>
        </c:ser>
        <c:dLbls>
          <c:showLegendKey val="0"/>
          <c:showVal val="0"/>
          <c:showCatName val="0"/>
          <c:showSerName val="0"/>
          <c:showPercent val="0"/>
          <c:showBubbleSize val="0"/>
        </c:dLbls>
        <c:gapWidth val="150"/>
        <c:shape val="box"/>
        <c:axId val="466631503"/>
        <c:axId val="1"/>
        <c:axId val="0"/>
      </c:bar3DChart>
      <c:catAx>
        <c:axId val="46663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315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5CB-46AB-94DB-32D6D63DD35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5CB-46AB-94DB-32D6D63DD3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95CB-46AB-94DB-32D6D63DD35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5CB-46AB-94DB-32D6D63DD35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5CB-46AB-94DB-32D6D63DD35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5CB-46AB-94DB-32D6D63DD35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5CB-46AB-94DB-32D6D63DD3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5CB-46AB-94DB-32D6D63DD35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5CB-46AB-94DB-32D6D63DD35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5CB-46AB-94DB-32D6D63DD35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5CB-46AB-94DB-32D6D63DD35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5CB-46AB-94DB-32D6D63DD3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5CB-46AB-94DB-32D6D63DD35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5CB-46AB-94DB-32D6D63DD35C}"/>
            </c:ext>
          </c:extLst>
        </c:ser>
        <c:dLbls>
          <c:showLegendKey val="0"/>
          <c:showVal val="0"/>
          <c:showCatName val="0"/>
          <c:showSerName val="0"/>
          <c:showPercent val="0"/>
          <c:showBubbleSize val="0"/>
        </c:dLbls>
        <c:smooth val="0"/>
        <c:axId val="466631919"/>
        <c:axId val="1"/>
      </c:lineChart>
      <c:catAx>
        <c:axId val="46663191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3191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598-4673-8AEB-09D22EBE6AC8}"/>
              </c:ext>
            </c:extLst>
          </c:dPt>
          <c:dPt>
            <c:idx val="1"/>
            <c:invertIfNegative val="0"/>
            <c:bubble3D val="0"/>
            <c:spPr>
              <a:solidFill>
                <a:srgbClr val="C00000"/>
              </a:solidFill>
            </c:spPr>
            <c:extLst>
              <c:ext xmlns:c16="http://schemas.microsoft.com/office/drawing/2014/chart" uri="{C3380CC4-5D6E-409C-BE32-E72D297353CC}">
                <c16:uniqueId val="{00000001-1598-4673-8AEB-09D22EBE6A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598-4673-8AEB-09D22EBE6A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598-4673-8AEB-09D22EBE6A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1598-4673-8AEB-09D22EBE6AC8}"/>
            </c:ext>
          </c:extLst>
        </c:ser>
        <c:dLbls>
          <c:showLegendKey val="0"/>
          <c:showVal val="0"/>
          <c:showCatName val="0"/>
          <c:showSerName val="0"/>
          <c:showPercent val="0"/>
          <c:showBubbleSize val="0"/>
        </c:dLbls>
        <c:gapWidth val="150"/>
        <c:shape val="box"/>
        <c:axId val="466627759"/>
        <c:axId val="1"/>
        <c:axId val="0"/>
      </c:bar3DChart>
      <c:catAx>
        <c:axId val="4666277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277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B25-4B96-B240-ECF2263DC951}"/>
              </c:ext>
            </c:extLst>
          </c:dPt>
          <c:dPt>
            <c:idx val="1"/>
            <c:invertIfNegative val="0"/>
            <c:bubble3D val="0"/>
            <c:spPr>
              <a:solidFill>
                <a:srgbClr val="C00000"/>
              </a:solidFill>
            </c:spPr>
            <c:extLst>
              <c:ext xmlns:c16="http://schemas.microsoft.com/office/drawing/2014/chart" uri="{C3380CC4-5D6E-409C-BE32-E72D297353CC}">
                <c16:uniqueId val="{00000001-1B25-4B96-B240-ECF2263DC9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25-4B96-B240-ECF2263DC9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25-4B96-B240-ECF2263DC9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1B25-4B96-B240-ECF2263DC951}"/>
            </c:ext>
          </c:extLst>
        </c:ser>
        <c:dLbls>
          <c:showLegendKey val="0"/>
          <c:showVal val="0"/>
          <c:showCatName val="0"/>
          <c:showSerName val="0"/>
          <c:showPercent val="0"/>
          <c:showBubbleSize val="0"/>
        </c:dLbls>
        <c:gapWidth val="150"/>
        <c:shape val="box"/>
        <c:axId val="455189775"/>
        <c:axId val="1"/>
        <c:axId val="0"/>
      </c:bar3DChart>
      <c:catAx>
        <c:axId val="455189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518977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D95-4E19-83DF-C0C02A3010DC}"/>
              </c:ext>
            </c:extLst>
          </c:dPt>
          <c:dPt>
            <c:idx val="1"/>
            <c:invertIfNegative val="0"/>
            <c:bubble3D val="0"/>
            <c:spPr>
              <a:solidFill>
                <a:srgbClr val="C00000"/>
              </a:solidFill>
            </c:spPr>
            <c:extLst>
              <c:ext xmlns:c16="http://schemas.microsoft.com/office/drawing/2014/chart" uri="{C3380CC4-5D6E-409C-BE32-E72D297353CC}">
                <c16:uniqueId val="{00000001-1D95-4E19-83DF-C0C02A3010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D95-4E19-83DF-C0C02A3010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D95-4E19-83DF-C0C02A3010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1D95-4E19-83DF-C0C02A3010DC}"/>
            </c:ext>
          </c:extLst>
        </c:ser>
        <c:dLbls>
          <c:showLegendKey val="0"/>
          <c:showVal val="0"/>
          <c:showCatName val="0"/>
          <c:showSerName val="0"/>
          <c:showPercent val="0"/>
          <c:showBubbleSize val="0"/>
        </c:dLbls>
        <c:gapWidth val="150"/>
        <c:shape val="box"/>
        <c:axId val="455190191"/>
        <c:axId val="1"/>
        <c:axId val="0"/>
      </c:bar3DChart>
      <c:catAx>
        <c:axId val="4551901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51901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532-4BF9-8584-75B6D01F1CC7}"/>
              </c:ext>
            </c:extLst>
          </c:dPt>
          <c:dPt>
            <c:idx val="1"/>
            <c:invertIfNegative val="0"/>
            <c:bubble3D val="0"/>
            <c:spPr>
              <a:solidFill>
                <a:srgbClr val="C00000"/>
              </a:solidFill>
            </c:spPr>
            <c:extLst>
              <c:ext xmlns:c16="http://schemas.microsoft.com/office/drawing/2014/chart" uri="{C3380CC4-5D6E-409C-BE32-E72D297353CC}">
                <c16:uniqueId val="{00000001-3532-4BF9-8584-75B6D01F1C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532-4BF9-8584-75B6D01F1C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532-4BF9-8584-75B6D01F1C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3532-4BF9-8584-75B6D01F1CC7}"/>
            </c:ext>
          </c:extLst>
        </c:ser>
        <c:dLbls>
          <c:showLegendKey val="0"/>
          <c:showVal val="0"/>
          <c:showCatName val="0"/>
          <c:showSerName val="0"/>
          <c:showPercent val="0"/>
          <c:showBubbleSize val="0"/>
        </c:dLbls>
        <c:gapWidth val="150"/>
        <c:shape val="box"/>
        <c:axId val="466600303"/>
        <c:axId val="1"/>
        <c:axId val="0"/>
      </c:bar3DChart>
      <c:catAx>
        <c:axId val="4666003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003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86C-4EED-9926-977186ABA71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86C-4EED-9926-977186ABA7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A86C-4EED-9926-977186ABA710}"/>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86C-4EED-9926-977186ABA71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86C-4EED-9926-977186ABA71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86C-4EED-9926-977186ABA71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86C-4EED-9926-977186ABA7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86C-4EED-9926-977186ABA710}"/>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86C-4EED-9926-977186ABA71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86C-4EED-9926-977186ABA71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86C-4EED-9926-977186ABA71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86C-4EED-9926-977186ABA7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86C-4EED-9926-977186ABA710}"/>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86C-4EED-9926-977186ABA710}"/>
            </c:ext>
          </c:extLst>
        </c:ser>
        <c:dLbls>
          <c:showLegendKey val="0"/>
          <c:showVal val="0"/>
          <c:showCatName val="0"/>
          <c:showSerName val="0"/>
          <c:showPercent val="0"/>
          <c:showBubbleSize val="0"/>
        </c:dLbls>
        <c:smooth val="0"/>
        <c:axId val="455191023"/>
        <c:axId val="1"/>
      </c:lineChart>
      <c:catAx>
        <c:axId val="4551910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51910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E33-4583-AC6B-33125AEC69B8}"/>
              </c:ext>
            </c:extLst>
          </c:dPt>
          <c:dPt>
            <c:idx val="1"/>
            <c:invertIfNegative val="0"/>
            <c:bubble3D val="0"/>
            <c:spPr>
              <a:solidFill>
                <a:srgbClr val="C00000"/>
              </a:solidFill>
            </c:spPr>
            <c:extLst>
              <c:ext xmlns:c16="http://schemas.microsoft.com/office/drawing/2014/chart" uri="{C3380CC4-5D6E-409C-BE32-E72D297353CC}">
                <c16:uniqueId val="{00000001-2E33-4583-AC6B-33125AEC69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E33-4583-AC6B-33125AEC69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E33-4583-AC6B-33125AEC69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2E33-4583-AC6B-33125AEC69B8}"/>
            </c:ext>
          </c:extLst>
        </c:ser>
        <c:dLbls>
          <c:showLegendKey val="0"/>
          <c:showVal val="0"/>
          <c:showCatName val="0"/>
          <c:showSerName val="0"/>
          <c:showPercent val="0"/>
          <c:showBubbleSize val="0"/>
        </c:dLbls>
        <c:gapWidth val="150"/>
        <c:shape val="box"/>
        <c:axId val="455194351"/>
        <c:axId val="1"/>
        <c:axId val="0"/>
      </c:bar3DChart>
      <c:catAx>
        <c:axId val="455194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51943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8FB-47C8-BEA5-78EA79F7D6BC}"/>
              </c:ext>
            </c:extLst>
          </c:dPt>
          <c:dPt>
            <c:idx val="1"/>
            <c:invertIfNegative val="0"/>
            <c:bubble3D val="0"/>
            <c:spPr>
              <a:solidFill>
                <a:srgbClr val="C00000"/>
              </a:solidFill>
            </c:spPr>
            <c:extLst>
              <c:ext xmlns:c16="http://schemas.microsoft.com/office/drawing/2014/chart" uri="{C3380CC4-5D6E-409C-BE32-E72D297353CC}">
                <c16:uniqueId val="{00000001-28FB-47C8-BEA5-78EA79F7D6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8FB-47C8-BEA5-78EA79F7D6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8FB-47C8-BEA5-78EA79F7D6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28FB-47C8-BEA5-78EA79F7D6BC}"/>
            </c:ext>
          </c:extLst>
        </c:ser>
        <c:dLbls>
          <c:showLegendKey val="0"/>
          <c:showVal val="0"/>
          <c:showCatName val="0"/>
          <c:showSerName val="0"/>
          <c:showPercent val="0"/>
          <c:showBubbleSize val="0"/>
        </c:dLbls>
        <c:gapWidth val="150"/>
        <c:shape val="box"/>
        <c:axId val="469127055"/>
        <c:axId val="1"/>
        <c:axId val="0"/>
      </c:bar3DChart>
      <c:catAx>
        <c:axId val="4691270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912705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87F-4BE5-8CDF-1B9D41B091C0}"/>
              </c:ext>
            </c:extLst>
          </c:dPt>
          <c:dPt>
            <c:idx val="1"/>
            <c:invertIfNegative val="0"/>
            <c:bubble3D val="0"/>
            <c:spPr>
              <a:solidFill>
                <a:srgbClr val="C00000"/>
              </a:solidFill>
            </c:spPr>
            <c:extLst>
              <c:ext xmlns:c16="http://schemas.microsoft.com/office/drawing/2014/chart" uri="{C3380CC4-5D6E-409C-BE32-E72D297353CC}">
                <c16:uniqueId val="{00000001-187F-4BE5-8CDF-1B9D41B091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7F-4BE5-8CDF-1B9D41B091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7F-4BE5-8CDF-1B9D41B091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187F-4BE5-8CDF-1B9D41B091C0}"/>
            </c:ext>
          </c:extLst>
        </c:ser>
        <c:dLbls>
          <c:showLegendKey val="0"/>
          <c:showVal val="0"/>
          <c:showCatName val="0"/>
          <c:showSerName val="0"/>
          <c:showPercent val="0"/>
          <c:showBubbleSize val="0"/>
        </c:dLbls>
        <c:gapWidth val="150"/>
        <c:shape val="box"/>
        <c:axId val="469124143"/>
        <c:axId val="1"/>
        <c:axId val="0"/>
      </c:bar3DChart>
      <c:catAx>
        <c:axId val="469124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91241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6AF-4A0A-A045-D050C755F5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6AF-4A0A-A045-D050C755F5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D6AF-4A0A-A045-D050C755F5A3}"/>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6AF-4A0A-A045-D050C755F5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6AF-4A0A-A045-D050C755F5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6AF-4A0A-A045-D050C755F5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6AF-4A0A-A045-D050C755F5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D6AF-4A0A-A045-D050C755F5A3}"/>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6AF-4A0A-A045-D050C755F5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6AF-4A0A-A045-D050C755F5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6AF-4A0A-A045-D050C755F5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6AF-4A0A-A045-D050C755F5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6AF-4A0A-A045-D050C755F5A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D6AF-4A0A-A045-D050C755F5A3}"/>
            </c:ext>
          </c:extLst>
        </c:ser>
        <c:dLbls>
          <c:showLegendKey val="0"/>
          <c:showVal val="0"/>
          <c:showCatName val="0"/>
          <c:showSerName val="0"/>
          <c:showPercent val="0"/>
          <c:showBubbleSize val="0"/>
        </c:dLbls>
        <c:smooth val="0"/>
        <c:axId val="469132047"/>
        <c:axId val="1"/>
      </c:lineChart>
      <c:catAx>
        <c:axId val="4691320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913204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266-4713-9D84-922D6C81FAAB}"/>
              </c:ext>
            </c:extLst>
          </c:dPt>
          <c:dPt>
            <c:idx val="1"/>
            <c:invertIfNegative val="0"/>
            <c:bubble3D val="0"/>
            <c:spPr>
              <a:solidFill>
                <a:srgbClr val="C00000"/>
              </a:solidFill>
            </c:spPr>
            <c:extLst>
              <c:ext xmlns:c16="http://schemas.microsoft.com/office/drawing/2014/chart" uri="{C3380CC4-5D6E-409C-BE32-E72D297353CC}">
                <c16:uniqueId val="{00000001-1266-4713-9D84-922D6C81F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66-4713-9D84-922D6C81F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66-4713-9D84-922D6C81F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1266-4713-9D84-922D6C81FAAB}"/>
            </c:ext>
          </c:extLst>
        </c:ser>
        <c:dLbls>
          <c:showLegendKey val="0"/>
          <c:showVal val="0"/>
          <c:showCatName val="0"/>
          <c:showSerName val="0"/>
          <c:showPercent val="0"/>
          <c:showBubbleSize val="0"/>
        </c:dLbls>
        <c:gapWidth val="150"/>
        <c:shape val="box"/>
        <c:axId val="469146607"/>
        <c:axId val="1"/>
        <c:axId val="0"/>
      </c:bar3DChart>
      <c:catAx>
        <c:axId val="46914660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914660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A61F-4DD7-A01A-C39F4F2E3756}"/>
              </c:ext>
            </c:extLst>
          </c:dPt>
          <c:dPt>
            <c:idx val="1"/>
            <c:invertIfNegative val="0"/>
            <c:bubble3D val="0"/>
            <c:spPr>
              <a:solidFill>
                <a:srgbClr val="CC0000"/>
              </a:solidFill>
            </c:spPr>
            <c:extLst>
              <c:ext xmlns:c16="http://schemas.microsoft.com/office/drawing/2014/chart" uri="{C3380CC4-5D6E-409C-BE32-E72D297353CC}">
                <c16:uniqueId val="{00000001-A61F-4DD7-A01A-C39F4F2E37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61F-4DD7-A01A-C39F4F2E37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61F-4DD7-A01A-C39F4F2E37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A61F-4DD7-A01A-C39F4F2E3756}"/>
            </c:ext>
          </c:extLst>
        </c:ser>
        <c:dLbls>
          <c:showLegendKey val="0"/>
          <c:showVal val="0"/>
          <c:showCatName val="0"/>
          <c:showSerName val="0"/>
          <c:showPercent val="0"/>
          <c:showBubbleSize val="0"/>
        </c:dLbls>
        <c:gapWidth val="150"/>
        <c:shape val="box"/>
        <c:axId val="469144111"/>
        <c:axId val="1"/>
        <c:axId val="0"/>
      </c:bar3DChart>
      <c:catAx>
        <c:axId val="4691441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91441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711-41BD-B61D-1B8C6F2B36DA}"/>
              </c:ext>
            </c:extLst>
          </c:dPt>
          <c:dPt>
            <c:idx val="1"/>
            <c:invertIfNegative val="0"/>
            <c:bubble3D val="0"/>
            <c:spPr>
              <a:solidFill>
                <a:srgbClr val="CC0000"/>
              </a:solidFill>
            </c:spPr>
            <c:extLst>
              <c:ext xmlns:c16="http://schemas.microsoft.com/office/drawing/2014/chart" uri="{C3380CC4-5D6E-409C-BE32-E72D297353CC}">
                <c16:uniqueId val="{00000001-4711-41BD-B61D-1B8C6F2B36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11-41BD-B61D-1B8C6F2B36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11-41BD-B61D-1B8C6F2B36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4711-41BD-B61D-1B8C6F2B36DA}"/>
            </c:ext>
          </c:extLst>
        </c:ser>
        <c:dLbls>
          <c:showLegendKey val="0"/>
          <c:showVal val="0"/>
          <c:showCatName val="0"/>
          <c:showSerName val="0"/>
          <c:showPercent val="0"/>
          <c:showBubbleSize val="0"/>
        </c:dLbls>
        <c:gapWidth val="150"/>
        <c:shape val="box"/>
        <c:axId val="469128303"/>
        <c:axId val="1"/>
        <c:axId val="0"/>
      </c:bar3DChart>
      <c:catAx>
        <c:axId val="4691283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91283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A8A-4959-BD63-B5DA6BF7E072}"/>
              </c:ext>
            </c:extLst>
          </c:dPt>
          <c:dPt>
            <c:idx val="1"/>
            <c:invertIfNegative val="0"/>
            <c:bubble3D val="0"/>
            <c:spPr>
              <a:solidFill>
                <a:srgbClr val="CC0000"/>
              </a:solidFill>
            </c:spPr>
            <c:extLst>
              <c:ext xmlns:c16="http://schemas.microsoft.com/office/drawing/2014/chart" uri="{C3380CC4-5D6E-409C-BE32-E72D297353CC}">
                <c16:uniqueId val="{00000001-3A8A-4959-BD63-B5DA6BF7E0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A8A-4959-BD63-B5DA6BF7E0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A8A-4959-BD63-B5DA6BF7E0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A8A-4959-BD63-B5DA6BF7E072}"/>
            </c:ext>
          </c:extLst>
        </c:ser>
        <c:dLbls>
          <c:showLegendKey val="0"/>
          <c:showVal val="0"/>
          <c:showCatName val="0"/>
          <c:showSerName val="0"/>
          <c:showPercent val="0"/>
          <c:showBubbleSize val="0"/>
        </c:dLbls>
        <c:gapWidth val="150"/>
        <c:shape val="box"/>
        <c:axId val="469142447"/>
        <c:axId val="1"/>
        <c:axId val="0"/>
      </c:bar3DChart>
      <c:catAx>
        <c:axId val="4691424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91424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A2D-478E-AD4E-5302D6377DDA}"/>
              </c:ext>
            </c:extLst>
          </c:dPt>
          <c:dPt>
            <c:idx val="1"/>
            <c:invertIfNegative val="0"/>
            <c:bubble3D val="0"/>
            <c:spPr>
              <a:solidFill>
                <a:srgbClr val="CC0000"/>
              </a:solidFill>
            </c:spPr>
            <c:extLst>
              <c:ext xmlns:c16="http://schemas.microsoft.com/office/drawing/2014/chart" uri="{C3380CC4-5D6E-409C-BE32-E72D297353CC}">
                <c16:uniqueId val="{00000001-0A2D-478E-AD4E-5302D6377D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2D-478E-AD4E-5302D6377D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2D-478E-AD4E-5302D6377D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0A2D-478E-AD4E-5302D6377DDA}"/>
            </c:ext>
          </c:extLst>
        </c:ser>
        <c:dLbls>
          <c:showLegendKey val="0"/>
          <c:showVal val="0"/>
          <c:showCatName val="0"/>
          <c:showSerName val="0"/>
          <c:showPercent val="0"/>
          <c:showBubbleSize val="0"/>
        </c:dLbls>
        <c:gapWidth val="150"/>
        <c:shape val="box"/>
        <c:axId val="469125807"/>
        <c:axId val="1"/>
        <c:axId val="0"/>
      </c:bar3DChart>
      <c:catAx>
        <c:axId val="46912580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9125807"/>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728-44AE-9945-CB7E77133AEF}"/>
              </c:ext>
            </c:extLst>
          </c:dPt>
          <c:dPt>
            <c:idx val="1"/>
            <c:invertIfNegative val="0"/>
            <c:bubble3D val="0"/>
            <c:spPr>
              <a:solidFill>
                <a:srgbClr val="C00000"/>
              </a:solidFill>
            </c:spPr>
            <c:extLst>
              <c:ext xmlns:c16="http://schemas.microsoft.com/office/drawing/2014/chart" uri="{C3380CC4-5D6E-409C-BE32-E72D297353CC}">
                <c16:uniqueId val="{00000001-D728-44AE-9945-CB7E77133AE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28-44AE-9945-CB7E77133AE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28-44AE-9945-CB7E77133AE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D728-44AE-9945-CB7E77133AEF}"/>
            </c:ext>
          </c:extLst>
        </c:ser>
        <c:dLbls>
          <c:showLegendKey val="0"/>
          <c:showVal val="0"/>
          <c:showCatName val="0"/>
          <c:showSerName val="0"/>
          <c:showPercent val="0"/>
          <c:showBubbleSize val="0"/>
        </c:dLbls>
        <c:gapWidth val="150"/>
        <c:shape val="box"/>
        <c:axId val="466607375"/>
        <c:axId val="1"/>
        <c:axId val="0"/>
      </c:bar3DChart>
      <c:catAx>
        <c:axId val="466607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073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EBE-491A-BAF8-BADAAC8839B8}"/>
              </c:ext>
            </c:extLst>
          </c:dPt>
          <c:dPt>
            <c:idx val="1"/>
            <c:invertIfNegative val="0"/>
            <c:bubble3D val="0"/>
            <c:spPr>
              <a:solidFill>
                <a:srgbClr val="CC0000"/>
              </a:solidFill>
            </c:spPr>
            <c:extLst>
              <c:ext xmlns:c16="http://schemas.microsoft.com/office/drawing/2014/chart" uri="{C3380CC4-5D6E-409C-BE32-E72D297353CC}">
                <c16:uniqueId val="{00000001-1EBE-491A-BAF8-BADAAC8839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EBE-491A-BAF8-BADAAC8839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EBE-491A-BAF8-BADAAC8839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1EBE-491A-BAF8-BADAAC8839B8}"/>
            </c:ext>
          </c:extLst>
        </c:ser>
        <c:dLbls>
          <c:showLegendKey val="0"/>
          <c:showVal val="0"/>
          <c:showCatName val="0"/>
          <c:showSerName val="0"/>
          <c:showPercent val="0"/>
          <c:showBubbleSize val="0"/>
        </c:dLbls>
        <c:gapWidth val="150"/>
        <c:shape val="box"/>
        <c:axId val="469135375"/>
        <c:axId val="1"/>
        <c:axId val="0"/>
      </c:bar3DChart>
      <c:catAx>
        <c:axId val="469135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9135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C2B-45C4-9ACA-42EFB0A19887}"/>
              </c:ext>
            </c:extLst>
          </c:dPt>
          <c:dPt>
            <c:idx val="1"/>
            <c:invertIfNegative val="0"/>
            <c:bubble3D val="0"/>
            <c:spPr>
              <a:solidFill>
                <a:srgbClr val="C00000"/>
              </a:solidFill>
            </c:spPr>
            <c:extLst>
              <c:ext xmlns:c16="http://schemas.microsoft.com/office/drawing/2014/chart" uri="{C3380CC4-5D6E-409C-BE32-E72D297353CC}">
                <c16:uniqueId val="{00000001-3C2B-45C4-9ACA-42EFB0A198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C2B-45C4-9ACA-42EFB0A198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C2B-45C4-9ACA-42EFB0A198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3C2B-45C4-9ACA-42EFB0A19887}"/>
            </c:ext>
          </c:extLst>
        </c:ser>
        <c:dLbls>
          <c:showLegendKey val="0"/>
          <c:showVal val="0"/>
          <c:showCatName val="0"/>
          <c:showSerName val="0"/>
          <c:showPercent val="0"/>
          <c:showBubbleSize val="0"/>
        </c:dLbls>
        <c:gapWidth val="150"/>
        <c:shape val="box"/>
        <c:axId val="455201007"/>
        <c:axId val="1"/>
        <c:axId val="0"/>
      </c:bar3DChart>
      <c:catAx>
        <c:axId val="455201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5201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90C-4411-B06B-FBEDAE6332A7}"/>
              </c:ext>
            </c:extLst>
          </c:dPt>
          <c:dPt>
            <c:idx val="1"/>
            <c:invertIfNegative val="0"/>
            <c:bubble3D val="0"/>
            <c:spPr>
              <a:solidFill>
                <a:srgbClr val="C00000"/>
              </a:solidFill>
            </c:spPr>
            <c:extLst>
              <c:ext xmlns:c16="http://schemas.microsoft.com/office/drawing/2014/chart" uri="{C3380CC4-5D6E-409C-BE32-E72D297353CC}">
                <c16:uniqueId val="{00000001-990C-4411-B06B-FBEDAE6332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90C-4411-B06B-FBEDAE6332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90C-4411-B06B-FBEDAE6332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990C-4411-B06B-FBEDAE6332A7}"/>
            </c:ext>
          </c:extLst>
        </c:ser>
        <c:dLbls>
          <c:showLegendKey val="0"/>
          <c:showVal val="0"/>
          <c:showCatName val="0"/>
          <c:showSerName val="0"/>
          <c:showPercent val="0"/>
          <c:showBubbleSize val="0"/>
        </c:dLbls>
        <c:gapWidth val="150"/>
        <c:shape val="box"/>
        <c:axId val="455185615"/>
        <c:axId val="1"/>
        <c:axId val="0"/>
      </c:bar3DChart>
      <c:catAx>
        <c:axId val="4551856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51856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E77-4D95-B934-AF0D91844B5F}"/>
              </c:ext>
            </c:extLst>
          </c:dPt>
          <c:dPt>
            <c:idx val="1"/>
            <c:invertIfNegative val="0"/>
            <c:bubble3D val="0"/>
            <c:spPr>
              <a:solidFill>
                <a:srgbClr val="C00000"/>
              </a:solidFill>
            </c:spPr>
            <c:extLst>
              <c:ext xmlns:c16="http://schemas.microsoft.com/office/drawing/2014/chart" uri="{C3380CC4-5D6E-409C-BE32-E72D297353CC}">
                <c16:uniqueId val="{00000001-AE77-4D95-B934-AF0D91844B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E77-4D95-B934-AF0D91844B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77-4D95-B934-AF0D91844B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AE77-4D95-B934-AF0D91844B5F}"/>
            </c:ext>
          </c:extLst>
        </c:ser>
        <c:dLbls>
          <c:showLegendKey val="0"/>
          <c:showVal val="0"/>
          <c:showCatName val="0"/>
          <c:showSerName val="0"/>
          <c:showPercent val="0"/>
          <c:showBubbleSize val="0"/>
        </c:dLbls>
        <c:gapWidth val="150"/>
        <c:shape val="box"/>
        <c:axId val="463108863"/>
        <c:axId val="1"/>
        <c:axId val="0"/>
      </c:bar3DChart>
      <c:catAx>
        <c:axId val="46310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0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1A-4B03-AFB4-47D0FCB68967}"/>
              </c:ext>
            </c:extLst>
          </c:dPt>
          <c:dPt>
            <c:idx val="1"/>
            <c:invertIfNegative val="0"/>
            <c:bubble3D val="0"/>
            <c:spPr>
              <a:solidFill>
                <a:srgbClr val="C00000"/>
              </a:solidFill>
            </c:spPr>
            <c:extLst>
              <c:ext xmlns:c16="http://schemas.microsoft.com/office/drawing/2014/chart" uri="{C3380CC4-5D6E-409C-BE32-E72D297353CC}">
                <c16:uniqueId val="{00000001-E71A-4B03-AFB4-47D0FCB6896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1A-4B03-AFB4-47D0FCB6896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1A-4B03-AFB4-47D0FCB689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E71A-4B03-AFB4-47D0FCB68967}"/>
            </c:ext>
          </c:extLst>
        </c:ser>
        <c:dLbls>
          <c:showLegendKey val="0"/>
          <c:showVal val="0"/>
          <c:showCatName val="0"/>
          <c:showSerName val="0"/>
          <c:showPercent val="0"/>
          <c:showBubbleSize val="0"/>
        </c:dLbls>
        <c:gapWidth val="150"/>
        <c:shape val="box"/>
        <c:axId val="463104287"/>
        <c:axId val="1"/>
        <c:axId val="0"/>
      </c:bar3DChart>
      <c:catAx>
        <c:axId val="463104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042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B61-4B58-9291-8A2710CD501E}"/>
              </c:ext>
            </c:extLst>
          </c:dPt>
          <c:dPt>
            <c:idx val="1"/>
            <c:invertIfNegative val="0"/>
            <c:bubble3D val="0"/>
            <c:spPr>
              <a:solidFill>
                <a:srgbClr val="C00000"/>
              </a:solidFill>
            </c:spPr>
            <c:extLst>
              <c:ext xmlns:c16="http://schemas.microsoft.com/office/drawing/2014/chart" uri="{C3380CC4-5D6E-409C-BE32-E72D297353CC}">
                <c16:uniqueId val="{00000001-BB61-4B58-9291-8A2710CD501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B61-4B58-9291-8A2710CD501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B61-4B58-9291-8A2710CD501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BB61-4B58-9291-8A2710CD501E}"/>
            </c:ext>
          </c:extLst>
        </c:ser>
        <c:dLbls>
          <c:showLegendKey val="0"/>
          <c:showVal val="0"/>
          <c:showCatName val="0"/>
          <c:showSerName val="0"/>
          <c:showPercent val="0"/>
          <c:showBubbleSize val="0"/>
        </c:dLbls>
        <c:gapWidth val="150"/>
        <c:shape val="box"/>
        <c:axId val="463116351"/>
        <c:axId val="1"/>
        <c:axId val="0"/>
      </c:bar3DChart>
      <c:catAx>
        <c:axId val="463116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1635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A4-4D72-8EA5-BB4496C2CC6D}"/>
              </c:ext>
            </c:extLst>
          </c:dPt>
          <c:dPt>
            <c:idx val="1"/>
            <c:invertIfNegative val="0"/>
            <c:bubble3D val="0"/>
            <c:spPr>
              <a:solidFill>
                <a:srgbClr val="C00000"/>
              </a:solidFill>
            </c:spPr>
            <c:extLst>
              <c:ext xmlns:c16="http://schemas.microsoft.com/office/drawing/2014/chart" uri="{C3380CC4-5D6E-409C-BE32-E72D297353CC}">
                <c16:uniqueId val="{00000001-CEA4-4D72-8EA5-BB4496C2CC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A4-4D72-8EA5-BB4496C2CC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A4-4D72-8EA5-BB4496C2CC6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CEA4-4D72-8EA5-BB4496C2CC6D}"/>
            </c:ext>
          </c:extLst>
        </c:ser>
        <c:dLbls>
          <c:showLegendKey val="0"/>
          <c:showVal val="0"/>
          <c:showCatName val="0"/>
          <c:showSerName val="0"/>
          <c:showPercent val="0"/>
          <c:showBubbleSize val="0"/>
        </c:dLbls>
        <c:gapWidth val="150"/>
        <c:shape val="box"/>
        <c:axId val="463103455"/>
        <c:axId val="1"/>
        <c:axId val="0"/>
      </c:bar3DChart>
      <c:catAx>
        <c:axId val="4631034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0345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75-40D3-B29D-9F3F0923F423}"/>
              </c:ext>
            </c:extLst>
          </c:dPt>
          <c:dPt>
            <c:idx val="1"/>
            <c:invertIfNegative val="0"/>
            <c:bubble3D val="0"/>
            <c:spPr>
              <a:solidFill>
                <a:srgbClr val="C00000"/>
              </a:solidFill>
            </c:spPr>
            <c:extLst>
              <c:ext xmlns:c16="http://schemas.microsoft.com/office/drawing/2014/chart" uri="{C3380CC4-5D6E-409C-BE32-E72D297353CC}">
                <c16:uniqueId val="{00000001-1075-40D3-B29D-9F3F0923F42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75-40D3-B29D-9F3F0923F42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75-40D3-B29D-9F3F0923F4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075-40D3-B29D-9F3F0923F423}"/>
            </c:ext>
          </c:extLst>
        </c:ser>
        <c:dLbls>
          <c:showLegendKey val="0"/>
          <c:showVal val="0"/>
          <c:showCatName val="0"/>
          <c:showSerName val="0"/>
          <c:showPercent val="0"/>
          <c:showBubbleSize val="0"/>
        </c:dLbls>
        <c:gapWidth val="150"/>
        <c:shape val="box"/>
        <c:axId val="463097215"/>
        <c:axId val="1"/>
        <c:axId val="0"/>
      </c:bar3DChart>
      <c:catAx>
        <c:axId val="463097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09721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FA-4DB3-8AB0-EBC83AB28F0B}"/>
              </c:ext>
            </c:extLst>
          </c:dPt>
          <c:dPt>
            <c:idx val="1"/>
            <c:invertIfNegative val="0"/>
            <c:bubble3D val="0"/>
            <c:spPr>
              <a:solidFill>
                <a:srgbClr val="C00000"/>
              </a:solidFill>
            </c:spPr>
            <c:extLst>
              <c:ext xmlns:c16="http://schemas.microsoft.com/office/drawing/2014/chart" uri="{C3380CC4-5D6E-409C-BE32-E72D297353CC}">
                <c16:uniqueId val="{00000001-89FA-4DB3-8AB0-EBC83AB28F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FA-4DB3-8AB0-EBC83AB28F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FA-4DB3-8AB0-EBC83AB28F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89FA-4DB3-8AB0-EBC83AB28F0B}"/>
            </c:ext>
          </c:extLst>
        </c:ser>
        <c:dLbls>
          <c:showLegendKey val="0"/>
          <c:showVal val="0"/>
          <c:showCatName val="0"/>
          <c:showSerName val="0"/>
          <c:showPercent val="0"/>
          <c:showBubbleSize val="0"/>
        </c:dLbls>
        <c:gapWidth val="150"/>
        <c:shape val="box"/>
        <c:axId val="463111775"/>
        <c:axId val="1"/>
        <c:axId val="0"/>
      </c:bar3DChart>
      <c:catAx>
        <c:axId val="463111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1177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24-4017-849F-8D4ECCF8AAC5}"/>
              </c:ext>
            </c:extLst>
          </c:dPt>
          <c:dPt>
            <c:idx val="1"/>
            <c:invertIfNegative val="0"/>
            <c:bubble3D val="0"/>
            <c:spPr>
              <a:solidFill>
                <a:srgbClr val="C00000"/>
              </a:solidFill>
            </c:spPr>
            <c:extLst>
              <c:ext xmlns:c16="http://schemas.microsoft.com/office/drawing/2014/chart" uri="{C3380CC4-5D6E-409C-BE32-E72D297353CC}">
                <c16:uniqueId val="{00000001-8924-4017-849F-8D4ECCF8AA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24-4017-849F-8D4ECCF8AA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24-4017-849F-8D4ECCF8AAC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8924-4017-849F-8D4ECCF8AAC5}"/>
            </c:ext>
          </c:extLst>
        </c:ser>
        <c:dLbls>
          <c:showLegendKey val="0"/>
          <c:showVal val="0"/>
          <c:showCatName val="0"/>
          <c:showSerName val="0"/>
          <c:showPercent val="0"/>
          <c:showBubbleSize val="0"/>
        </c:dLbls>
        <c:gapWidth val="150"/>
        <c:shape val="box"/>
        <c:axId val="463106367"/>
        <c:axId val="1"/>
        <c:axId val="0"/>
      </c:bar3DChart>
      <c:catAx>
        <c:axId val="46310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0636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66-4499-9A1E-20D64D45E70F}"/>
              </c:ext>
            </c:extLst>
          </c:dPt>
          <c:dPt>
            <c:idx val="1"/>
            <c:invertIfNegative val="0"/>
            <c:bubble3D val="0"/>
            <c:spPr>
              <a:solidFill>
                <a:srgbClr val="C00000"/>
              </a:solidFill>
            </c:spPr>
            <c:extLst>
              <c:ext xmlns:c16="http://schemas.microsoft.com/office/drawing/2014/chart" uri="{C3380CC4-5D6E-409C-BE32-E72D297353CC}">
                <c16:uniqueId val="{00000001-7D66-4499-9A1E-20D64D45E7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66-4499-9A1E-20D64D45E7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66-4499-9A1E-20D64D45E7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0.6</c:v>
                </c:pt>
                <c:pt idx="3">
                  <c:v>0.2</c:v>
                </c:pt>
              </c:numCache>
            </c:numRef>
          </c:val>
          <c:extLst>
            <c:ext xmlns:c16="http://schemas.microsoft.com/office/drawing/2014/chart" uri="{C3380CC4-5D6E-409C-BE32-E72D297353CC}">
              <c16:uniqueId val="{00000004-7D66-4499-9A1E-20D64D45E70F}"/>
            </c:ext>
          </c:extLst>
        </c:ser>
        <c:dLbls>
          <c:showLegendKey val="0"/>
          <c:showVal val="0"/>
          <c:showCatName val="0"/>
          <c:showSerName val="0"/>
          <c:showPercent val="0"/>
          <c:showBubbleSize val="0"/>
        </c:dLbls>
        <c:gapWidth val="150"/>
        <c:shape val="box"/>
        <c:axId val="466607791"/>
        <c:axId val="1"/>
        <c:axId val="0"/>
      </c:bar3DChart>
      <c:catAx>
        <c:axId val="4666077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077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0D6-4D35-AA0A-CB18CFA35B8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0D6-4D35-AA0A-CB18CFA35B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60D6-4D35-AA0A-CB18CFA35B88}"/>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0D6-4D35-AA0A-CB18CFA35B8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0D6-4D35-AA0A-CB18CFA35B8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0D6-4D35-AA0A-CB18CFA35B8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0D6-4D35-AA0A-CB18CFA35B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60D6-4D35-AA0A-CB18CFA35B88}"/>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0D6-4D35-AA0A-CB18CFA35B8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0D6-4D35-AA0A-CB18CFA35B8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0D6-4D35-AA0A-CB18CFA35B8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0D6-4D35-AA0A-CB18CFA35B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0D6-4D35-AA0A-CB18CFA35B88}"/>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0D6-4D35-AA0A-CB18CFA35B88}"/>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0D6-4D35-AA0A-CB18CFA35B88}"/>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0D6-4D35-AA0A-CB18CFA35B88}"/>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0D6-4D35-AA0A-CB18CFA35B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0D6-4D35-AA0A-CB18CFA35B88}"/>
            </c:ext>
          </c:extLst>
        </c:ser>
        <c:dLbls>
          <c:showLegendKey val="0"/>
          <c:showVal val="0"/>
          <c:showCatName val="0"/>
          <c:showSerName val="0"/>
          <c:showPercent val="0"/>
          <c:showBubbleSize val="0"/>
        </c:dLbls>
        <c:smooth val="0"/>
        <c:axId val="463106783"/>
        <c:axId val="1"/>
      </c:lineChart>
      <c:catAx>
        <c:axId val="4631067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067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901-4289-97E5-45E4F6075D5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901-4289-97E5-45E4F6075D5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5901-4289-97E5-45E4F6075D5D}"/>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901-4289-97E5-45E4F6075D5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901-4289-97E5-45E4F6075D5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901-4289-97E5-45E4F6075D5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901-4289-97E5-45E4F6075D5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5901-4289-97E5-45E4F6075D5D}"/>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901-4289-97E5-45E4F6075D5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901-4289-97E5-45E4F6075D5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901-4289-97E5-45E4F6075D5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901-4289-97E5-45E4F6075D5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901-4289-97E5-45E4F6075D5D}"/>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901-4289-97E5-45E4F6075D5D}"/>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901-4289-97E5-45E4F6075D5D}"/>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5901-4289-97E5-45E4F6075D5D}"/>
            </c:ext>
          </c:extLst>
        </c:ser>
        <c:dLbls>
          <c:showLegendKey val="0"/>
          <c:showVal val="0"/>
          <c:showCatName val="0"/>
          <c:showSerName val="0"/>
          <c:showPercent val="0"/>
          <c:showBubbleSize val="0"/>
        </c:dLbls>
        <c:smooth val="0"/>
        <c:axId val="463119679"/>
        <c:axId val="1"/>
      </c:lineChart>
      <c:catAx>
        <c:axId val="46311967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1967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9E2-4966-B43A-02A8D824A17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9E2-4966-B43A-02A8D824A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9E2-4966-B43A-02A8D824A173}"/>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9E2-4966-B43A-02A8D824A17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9E2-4966-B43A-02A8D824A17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9E2-4966-B43A-02A8D824A17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9E2-4966-B43A-02A8D824A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9E2-4966-B43A-02A8D824A173}"/>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9E2-4966-B43A-02A8D824A17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9E2-4966-B43A-02A8D824A17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9E2-4966-B43A-02A8D824A17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9E2-4966-B43A-02A8D824A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9E2-4966-B43A-02A8D824A173}"/>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9E2-4966-B43A-02A8D824A173}"/>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9E2-4966-B43A-02A8D824A173}"/>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9E2-4966-B43A-02A8D824A173}"/>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9E2-4966-B43A-02A8D824A173}"/>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9E2-4966-B43A-02A8D824A173}"/>
            </c:ext>
          </c:extLst>
        </c:ser>
        <c:dLbls>
          <c:showLegendKey val="0"/>
          <c:showVal val="0"/>
          <c:showCatName val="0"/>
          <c:showSerName val="0"/>
          <c:showPercent val="0"/>
          <c:showBubbleSize val="0"/>
        </c:dLbls>
        <c:smooth val="0"/>
        <c:axId val="463105951"/>
        <c:axId val="1"/>
      </c:lineChart>
      <c:catAx>
        <c:axId val="4631059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0595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137-43AB-A684-C5A6CF5ED0B5}"/>
              </c:ext>
            </c:extLst>
          </c:dPt>
          <c:dPt>
            <c:idx val="1"/>
            <c:invertIfNegative val="0"/>
            <c:bubble3D val="0"/>
            <c:spPr>
              <a:solidFill>
                <a:srgbClr val="C00000"/>
              </a:solidFill>
            </c:spPr>
            <c:extLst>
              <c:ext xmlns:c16="http://schemas.microsoft.com/office/drawing/2014/chart" uri="{C3380CC4-5D6E-409C-BE32-E72D297353CC}">
                <c16:uniqueId val="{00000001-9137-43AB-A684-C5A6CF5ED0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137-43AB-A684-C5A6CF5ED0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137-43AB-A684-C5A6CF5ED0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9137-43AB-A684-C5A6CF5ED0B5}"/>
            </c:ext>
          </c:extLst>
        </c:ser>
        <c:dLbls>
          <c:showLegendKey val="0"/>
          <c:showVal val="0"/>
          <c:showCatName val="0"/>
          <c:showSerName val="0"/>
          <c:showPercent val="0"/>
          <c:showBubbleSize val="0"/>
        </c:dLbls>
        <c:gapWidth val="150"/>
        <c:shape val="box"/>
        <c:axId val="463115103"/>
        <c:axId val="1"/>
        <c:axId val="0"/>
      </c:bar3DChart>
      <c:catAx>
        <c:axId val="4631151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151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22-4602-AEA5-CFCD6B3A4FC4}"/>
              </c:ext>
            </c:extLst>
          </c:dPt>
          <c:dPt>
            <c:idx val="1"/>
            <c:invertIfNegative val="0"/>
            <c:bubble3D val="0"/>
            <c:spPr>
              <a:solidFill>
                <a:srgbClr val="C00000"/>
              </a:solidFill>
            </c:spPr>
            <c:extLst>
              <c:ext xmlns:c16="http://schemas.microsoft.com/office/drawing/2014/chart" uri="{C3380CC4-5D6E-409C-BE32-E72D297353CC}">
                <c16:uniqueId val="{00000001-7B22-4602-AEA5-CFCD6B3A4F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22-4602-AEA5-CFCD6B3A4F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22-4602-AEA5-CFCD6B3A4F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7B22-4602-AEA5-CFCD6B3A4FC4}"/>
            </c:ext>
          </c:extLst>
        </c:ser>
        <c:dLbls>
          <c:showLegendKey val="0"/>
          <c:showVal val="0"/>
          <c:showCatName val="0"/>
          <c:showSerName val="0"/>
          <c:showPercent val="0"/>
          <c:showBubbleSize val="0"/>
        </c:dLbls>
        <c:gapWidth val="150"/>
        <c:shape val="box"/>
        <c:axId val="463108447"/>
        <c:axId val="1"/>
        <c:axId val="0"/>
      </c:bar3DChart>
      <c:catAx>
        <c:axId val="4631084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0844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AA-42B2-A141-D6FECDB656E2}"/>
              </c:ext>
            </c:extLst>
          </c:dPt>
          <c:dPt>
            <c:idx val="1"/>
            <c:invertIfNegative val="0"/>
            <c:bubble3D val="0"/>
            <c:spPr>
              <a:solidFill>
                <a:srgbClr val="C00000"/>
              </a:solidFill>
            </c:spPr>
            <c:extLst>
              <c:ext xmlns:c16="http://schemas.microsoft.com/office/drawing/2014/chart" uri="{C3380CC4-5D6E-409C-BE32-E72D297353CC}">
                <c16:uniqueId val="{00000001-0EAA-42B2-A141-D6FECDB656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AA-42B2-A141-D6FECDB656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AA-42B2-A141-D6FECDB656E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0EAA-42B2-A141-D6FECDB656E2}"/>
            </c:ext>
          </c:extLst>
        </c:ser>
        <c:dLbls>
          <c:showLegendKey val="0"/>
          <c:showVal val="0"/>
          <c:showCatName val="0"/>
          <c:showSerName val="0"/>
          <c:showPercent val="0"/>
          <c:showBubbleSize val="0"/>
        </c:dLbls>
        <c:gapWidth val="150"/>
        <c:shape val="box"/>
        <c:axId val="463097631"/>
        <c:axId val="1"/>
        <c:axId val="0"/>
      </c:bar3DChart>
      <c:catAx>
        <c:axId val="463097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0976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5DA-47BE-82A6-0CE2C06F2BD2}"/>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5DA-47BE-82A6-0CE2C06F2B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D5DA-47BE-82A6-0CE2C06F2BD2}"/>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5DA-47BE-82A6-0CE2C06F2BD2}"/>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5DA-47BE-82A6-0CE2C06F2BD2}"/>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5DA-47BE-82A6-0CE2C06F2BD2}"/>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5DA-47BE-82A6-0CE2C06F2B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D5DA-47BE-82A6-0CE2C06F2BD2}"/>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5DA-47BE-82A6-0CE2C06F2BD2}"/>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5DA-47BE-82A6-0CE2C06F2BD2}"/>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5DA-47BE-82A6-0CE2C06F2BD2}"/>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5DA-47BE-82A6-0CE2C06F2B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5DA-47BE-82A6-0CE2C06F2BD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D5DA-47BE-82A6-0CE2C06F2BD2}"/>
            </c:ext>
          </c:extLst>
        </c:ser>
        <c:dLbls>
          <c:showLegendKey val="0"/>
          <c:showVal val="0"/>
          <c:showCatName val="0"/>
          <c:showSerName val="0"/>
          <c:showPercent val="0"/>
          <c:showBubbleSize val="0"/>
        </c:dLbls>
        <c:smooth val="0"/>
        <c:axId val="463098047"/>
        <c:axId val="1"/>
      </c:lineChart>
      <c:catAx>
        <c:axId val="4630980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09804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133-43BF-AC5E-D44E6E7D2972}"/>
              </c:ext>
            </c:extLst>
          </c:dPt>
          <c:dPt>
            <c:idx val="1"/>
            <c:invertIfNegative val="0"/>
            <c:bubble3D val="0"/>
            <c:spPr>
              <a:solidFill>
                <a:srgbClr val="C00000"/>
              </a:solidFill>
            </c:spPr>
            <c:extLst>
              <c:ext xmlns:c16="http://schemas.microsoft.com/office/drawing/2014/chart" uri="{C3380CC4-5D6E-409C-BE32-E72D297353CC}">
                <c16:uniqueId val="{00000001-2133-43BF-AC5E-D44E6E7D29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133-43BF-AC5E-D44E6E7D29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133-43BF-AC5E-D44E6E7D29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2133-43BF-AC5E-D44E6E7D2972}"/>
            </c:ext>
          </c:extLst>
        </c:ser>
        <c:dLbls>
          <c:showLegendKey val="0"/>
          <c:showVal val="0"/>
          <c:showCatName val="0"/>
          <c:showSerName val="0"/>
          <c:showPercent val="0"/>
          <c:showBubbleSize val="0"/>
        </c:dLbls>
        <c:gapWidth val="150"/>
        <c:shape val="box"/>
        <c:axId val="463110111"/>
        <c:axId val="1"/>
        <c:axId val="0"/>
      </c:bar3DChart>
      <c:catAx>
        <c:axId val="4631101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101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559-4D04-850C-D70FBBE144E6}"/>
              </c:ext>
            </c:extLst>
          </c:dPt>
          <c:dPt>
            <c:idx val="1"/>
            <c:invertIfNegative val="0"/>
            <c:bubble3D val="0"/>
            <c:spPr>
              <a:solidFill>
                <a:srgbClr val="C00000"/>
              </a:solidFill>
            </c:spPr>
            <c:extLst>
              <c:ext xmlns:c16="http://schemas.microsoft.com/office/drawing/2014/chart" uri="{C3380CC4-5D6E-409C-BE32-E72D297353CC}">
                <c16:uniqueId val="{00000001-8559-4D04-850C-D70FBBE144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559-4D04-850C-D70FBBE144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559-4D04-850C-D70FBBE144E6}"/>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559-4D04-850C-D70FBBE144E6}"/>
            </c:ext>
          </c:extLst>
        </c:ser>
        <c:dLbls>
          <c:showLegendKey val="0"/>
          <c:showVal val="0"/>
          <c:showCatName val="0"/>
          <c:showSerName val="0"/>
          <c:showPercent val="0"/>
          <c:showBubbleSize val="0"/>
        </c:dLbls>
        <c:gapWidth val="150"/>
        <c:shape val="box"/>
        <c:axId val="463113855"/>
        <c:axId val="1"/>
        <c:axId val="0"/>
      </c:bar3DChart>
      <c:catAx>
        <c:axId val="4631138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138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29D-445F-B2BA-CEB0E068F3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29D-445F-B2BA-CEB0E068F3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129D-445F-B2BA-CEB0E068F396}"/>
            </c:ext>
          </c:extLst>
        </c:ser>
        <c:dLbls>
          <c:showLegendKey val="0"/>
          <c:showVal val="0"/>
          <c:showCatName val="0"/>
          <c:showSerName val="0"/>
          <c:showPercent val="0"/>
          <c:showBubbleSize val="0"/>
        </c:dLbls>
        <c:gapWidth val="150"/>
        <c:shape val="box"/>
        <c:axId val="463103039"/>
        <c:axId val="1"/>
        <c:axId val="0"/>
      </c:bar3DChart>
      <c:catAx>
        <c:axId val="4631030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030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15-47B6-96D9-F000DC32C4FF}"/>
              </c:ext>
            </c:extLst>
          </c:dPt>
          <c:dPt>
            <c:idx val="1"/>
            <c:invertIfNegative val="0"/>
            <c:bubble3D val="0"/>
            <c:spPr>
              <a:solidFill>
                <a:srgbClr val="C00000"/>
              </a:solidFill>
            </c:spPr>
            <c:extLst>
              <c:ext xmlns:c16="http://schemas.microsoft.com/office/drawing/2014/chart" uri="{C3380CC4-5D6E-409C-BE32-E72D297353CC}">
                <c16:uniqueId val="{00000001-0215-47B6-96D9-F000DC32C4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15-47B6-96D9-F000DC32C4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15-47B6-96D9-F000DC32C4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0215-47B6-96D9-F000DC32C4FF}"/>
            </c:ext>
          </c:extLst>
        </c:ser>
        <c:dLbls>
          <c:showLegendKey val="0"/>
          <c:showVal val="0"/>
          <c:showCatName val="0"/>
          <c:showSerName val="0"/>
          <c:showPercent val="0"/>
          <c:showBubbleSize val="0"/>
        </c:dLbls>
        <c:gapWidth val="150"/>
        <c:shape val="box"/>
        <c:axId val="466608207"/>
        <c:axId val="1"/>
        <c:axId val="0"/>
      </c:bar3DChart>
      <c:catAx>
        <c:axId val="4666082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082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DB2-4C0D-9430-2BA2FE3B8A05}"/>
              </c:ext>
            </c:extLst>
          </c:dPt>
          <c:dPt>
            <c:idx val="1"/>
            <c:invertIfNegative val="0"/>
            <c:bubble3D val="0"/>
            <c:spPr>
              <a:solidFill>
                <a:srgbClr val="C00000"/>
              </a:solidFill>
            </c:spPr>
            <c:extLst>
              <c:ext xmlns:c16="http://schemas.microsoft.com/office/drawing/2014/chart" uri="{C3380CC4-5D6E-409C-BE32-E72D297353CC}">
                <c16:uniqueId val="{00000001-ADB2-4C0D-9430-2BA2FE3B8A0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B2-4C0D-9430-2BA2FE3B8A0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B2-4C0D-9430-2BA2FE3B8A0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ADB2-4C0D-9430-2BA2FE3B8A05}"/>
            </c:ext>
          </c:extLst>
        </c:ser>
        <c:dLbls>
          <c:showLegendKey val="0"/>
          <c:showVal val="0"/>
          <c:showCatName val="0"/>
          <c:showSerName val="0"/>
          <c:showPercent val="0"/>
          <c:showBubbleSize val="0"/>
        </c:dLbls>
        <c:gapWidth val="150"/>
        <c:shape val="box"/>
        <c:axId val="463114687"/>
        <c:axId val="1"/>
        <c:axId val="0"/>
      </c:bar3DChart>
      <c:catAx>
        <c:axId val="4631146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146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1F-48EB-8B66-1FE15A2F0E56}"/>
              </c:ext>
            </c:extLst>
          </c:dPt>
          <c:dPt>
            <c:idx val="1"/>
            <c:invertIfNegative val="0"/>
            <c:bubble3D val="0"/>
            <c:spPr>
              <a:solidFill>
                <a:srgbClr val="C00000"/>
              </a:solidFill>
            </c:spPr>
            <c:extLst>
              <c:ext xmlns:c16="http://schemas.microsoft.com/office/drawing/2014/chart" uri="{C3380CC4-5D6E-409C-BE32-E72D297353CC}">
                <c16:uniqueId val="{00000001-CE1F-48EB-8B66-1FE15A2F0E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1F-48EB-8B66-1FE15A2F0E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1F-48EB-8B66-1FE15A2F0E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CE1F-48EB-8B66-1FE15A2F0E56}"/>
            </c:ext>
          </c:extLst>
        </c:ser>
        <c:dLbls>
          <c:showLegendKey val="0"/>
          <c:showVal val="0"/>
          <c:showCatName val="0"/>
          <c:showSerName val="0"/>
          <c:showPercent val="0"/>
          <c:showBubbleSize val="0"/>
        </c:dLbls>
        <c:gapWidth val="150"/>
        <c:shape val="box"/>
        <c:axId val="463110943"/>
        <c:axId val="1"/>
        <c:axId val="0"/>
      </c:bar3DChart>
      <c:catAx>
        <c:axId val="4631109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109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02-4D72-94BD-A8C77333F0B8}"/>
              </c:ext>
            </c:extLst>
          </c:dPt>
          <c:dPt>
            <c:idx val="1"/>
            <c:invertIfNegative val="0"/>
            <c:bubble3D val="0"/>
            <c:spPr>
              <a:solidFill>
                <a:srgbClr val="C00000"/>
              </a:solidFill>
            </c:spPr>
            <c:extLst>
              <c:ext xmlns:c16="http://schemas.microsoft.com/office/drawing/2014/chart" uri="{C3380CC4-5D6E-409C-BE32-E72D297353CC}">
                <c16:uniqueId val="{00000001-7D02-4D72-94BD-A8C77333F0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02-4D72-94BD-A8C77333F0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02-4D72-94BD-A8C77333F0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7D02-4D72-94BD-A8C77333F0B8}"/>
            </c:ext>
          </c:extLst>
        </c:ser>
        <c:dLbls>
          <c:showLegendKey val="0"/>
          <c:showVal val="0"/>
          <c:showCatName val="0"/>
          <c:showSerName val="0"/>
          <c:showPercent val="0"/>
          <c:showBubbleSize val="0"/>
        </c:dLbls>
        <c:gapWidth val="150"/>
        <c:shape val="box"/>
        <c:axId val="463108031"/>
        <c:axId val="1"/>
        <c:axId val="0"/>
      </c:bar3DChart>
      <c:catAx>
        <c:axId val="4631080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080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96-4A1C-A764-E62111650E77}"/>
              </c:ext>
            </c:extLst>
          </c:dPt>
          <c:dPt>
            <c:idx val="1"/>
            <c:invertIfNegative val="0"/>
            <c:bubble3D val="0"/>
            <c:spPr>
              <a:solidFill>
                <a:srgbClr val="C00000"/>
              </a:solidFill>
            </c:spPr>
            <c:extLst>
              <c:ext xmlns:c16="http://schemas.microsoft.com/office/drawing/2014/chart" uri="{C3380CC4-5D6E-409C-BE32-E72D297353CC}">
                <c16:uniqueId val="{00000001-C496-4A1C-A764-E62111650E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96-4A1C-A764-E62111650E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96-4A1C-A764-E62111650E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96-4A1C-A764-E62111650E77}"/>
            </c:ext>
          </c:extLst>
        </c:ser>
        <c:dLbls>
          <c:showLegendKey val="0"/>
          <c:showVal val="0"/>
          <c:showCatName val="0"/>
          <c:showSerName val="0"/>
          <c:showPercent val="0"/>
          <c:showBubbleSize val="0"/>
        </c:dLbls>
        <c:gapWidth val="150"/>
        <c:shape val="box"/>
        <c:axId val="463117599"/>
        <c:axId val="1"/>
        <c:axId val="0"/>
      </c:bar3DChart>
      <c:catAx>
        <c:axId val="4631175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1759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D8B-4939-ADE6-FA018097514C}"/>
              </c:ext>
            </c:extLst>
          </c:dPt>
          <c:dPt>
            <c:idx val="1"/>
            <c:invertIfNegative val="0"/>
            <c:bubble3D val="0"/>
            <c:spPr>
              <a:solidFill>
                <a:srgbClr val="C00000"/>
              </a:solidFill>
            </c:spPr>
            <c:extLst>
              <c:ext xmlns:c16="http://schemas.microsoft.com/office/drawing/2014/chart" uri="{C3380CC4-5D6E-409C-BE32-E72D297353CC}">
                <c16:uniqueId val="{00000001-5D8B-4939-ADE6-FA01809751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D8B-4939-ADE6-FA01809751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D8B-4939-ADE6-FA01809751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0.7142857142857143</c:v>
                </c:pt>
                <c:pt idx="2">
                  <c:v>0.14285714285714285</c:v>
                </c:pt>
                <c:pt idx="3">
                  <c:v>0.14285714285714285</c:v>
                </c:pt>
              </c:numCache>
            </c:numRef>
          </c:val>
          <c:extLst>
            <c:ext xmlns:c16="http://schemas.microsoft.com/office/drawing/2014/chart" uri="{C3380CC4-5D6E-409C-BE32-E72D297353CC}">
              <c16:uniqueId val="{00000004-5D8B-4939-ADE6-FA018097514C}"/>
            </c:ext>
          </c:extLst>
        </c:ser>
        <c:dLbls>
          <c:showLegendKey val="0"/>
          <c:showVal val="0"/>
          <c:showCatName val="0"/>
          <c:showSerName val="0"/>
          <c:showPercent val="0"/>
          <c:showBubbleSize val="0"/>
        </c:dLbls>
        <c:gapWidth val="150"/>
        <c:shape val="box"/>
        <c:axId val="463100127"/>
        <c:axId val="1"/>
        <c:axId val="0"/>
      </c:bar3DChart>
      <c:catAx>
        <c:axId val="4631001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0012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FF5-40F5-9D49-D8644ACE7873}"/>
              </c:ext>
            </c:extLst>
          </c:dPt>
          <c:dPt>
            <c:idx val="1"/>
            <c:invertIfNegative val="0"/>
            <c:bubble3D val="0"/>
            <c:spPr>
              <a:solidFill>
                <a:srgbClr val="C00000"/>
              </a:solidFill>
            </c:spPr>
            <c:extLst>
              <c:ext xmlns:c16="http://schemas.microsoft.com/office/drawing/2014/chart" uri="{C3380CC4-5D6E-409C-BE32-E72D297353CC}">
                <c16:uniqueId val="{00000001-EFF5-40F5-9D49-D8644ACE787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F5-40F5-9D49-D8644ACE787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F5-40F5-9D49-D8644ACE787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EFF5-40F5-9D49-D8644ACE7873}"/>
            </c:ext>
          </c:extLst>
        </c:ser>
        <c:dLbls>
          <c:showLegendKey val="0"/>
          <c:showVal val="0"/>
          <c:showCatName val="0"/>
          <c:showSerName val="0"/>
          <c:showPercent val="0"/>
          <c:showBubbleSize val="0"/>
        </c:dLbls>
        <c:gapWidth val="150"/>
        <c:shape val="box"/>
        <c:axId val="463115519"/>
        <c:axId val="1"/>
        <c:axId val="0"/>
      </c:bar3DChart>
      <c:catAx>
        <c:axId val="4631155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155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A98-456B-875F-B9297BEAC04D}"/>
              </c:ext>
            </c:extLst>
          </c:dPt>
          <c:dPt>
            <c:idx val="1"/>
            <c:invertIfNegative val="0"/>
            <c:bubble3D val="0"/>
            <c:spPr>
              <a:solidFill>
                <a:srgbClr val="C00000"/>
              </a:solidFill>
            </c:spPr>
            <c:extLst>
              <c:ext xmlns:c16="http://schemas.microsoft.com/office/drawing/2014/chart" uri="{C3380CC4-5D6E-409C-BE32-E72D297353CC}">
                <c16:uniqueId val="{00000001-3A98-456B-875F-B9297BEAC0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A98-456B-875F-B9297BEAC0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A98-456B-875F-B9297BEAC0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3A98-456B-875F-B9297BEAC04D}"/>
            </c:ext>
          </c:extLst>
        </c:ser>
        <c:dLbls>
          <c:showLegendKey val="0"/>
          <c:showVal val="0"/>
          <c:showCatName val="0"/>
          <c:showSerName val="0"/>
          <c:showPercent val="0"/>
          <c:showBubbleSize val="0"/>
        </c:dLbls>
        <c:gapWidth val="150"/>
        <c:shape val="box"/>
        <c:axId val="463112607"/>
        <c:axId val="1"/>
        <c:axId val="0"/>
      </c:bar3DChart>
      <c:catAx>
        <c:axId val="4631126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1260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39B-45DD-A1E8-AF8CFC5D94DE}"/>
              </c:ext>
            </c:extLst>
          </c:dPt>
          <c:dPt>
            <c:idx val="1"/>
            <c:invertIfNegative val="0"/>
            <c:bubble3D val="0"/>
            <c:spPr>
              <a:solidFill>
                <a:srgbClr val="C00000"/>
              </a:solidFill>
            </c:spPr>
            <c:extLst>
              <c:ext xmlns:c16="http://schemas.microsoft.com/office/drawing/2014/chart" uri="{C3380CC4-5D6E-409C-BE32-E72D297353CC}">
                <c16:uniqueId val="{00000001-939B-45DD-A1E8-AF8CFC5D94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39B-45DD-A1E8-AF8CFC5D94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39B-45DD-A1E8-AF8CFC5D94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939B-45DD-A1E8-AF8CFC5D94DE}"/>
            </c:ext>
          </c:extLst>
        </c:ser>
        <c:dLbls>
          <c:showLegendKey val="0"/>
          <c:showVal val="0"/>
          <c:showCatName val="0"/>
          <c:showSerName val="0"/>
          <c:showPercent val="0"/>
          <c:showBubbleSize val="0"/>
        </c:dLbls>
        <c:gapWidth val="150"/>
        <c:shape val="box"/>
        <c:axId val="463115935"/>
        <c:axId val="1"/>
        <c:axId val="0"/>
      </c:bar3DChart>
      <c:catAx>
        <c:axId val="4631159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1593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71E-4770-BEA7-E85505F90C18}"/>
              </c:ext>
            </c:extLst>
          </c:dPt>
          <c:dPt>
            <c:idx val="1"/>
            <c:invertIfNegative val="0"/>
            <c:bubble3D val="0"/>
            <c:spPr>
              <a:solidFill>
                <a:srgbClr val="C00000"/>
              </a:solidFill>
            </c:spPr>
            <c:extLst>
              <c:ext xmlns:c16="http://schemas.microsoft.com/office/drawing/2014/chart" uri="{C3380CC4-5D6E-409C-BE32-E72D297353CC}">
                <c16:uniqueId val="{00000001-671E-4770-BEA7-E85505F90C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1E-4770-BEA7-E85505F90C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1E-4770-BEA7-E85505F90C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671E-4770-BEA7-E85505F90C18}"/>
            </c:ext>
          </c:extLst>
        </c:ser>
        <c:dLbls>
          <c:showLegendKey val="0"/>
          <c:showVal val="0"/>
          <c:showCatName val="0"/>
          <c:showSerName val="0"/>
          <c:showPercent val="0"/>
          <c:showBubbleSize val="0"/>
        </c:dLbls>
        <c:gapWidth val="150"/>
        <c:shape val="box"/>
        <c:axId val="463095967"/>
        <c:axId val="1"/>
        <c:axId val="0"/>
      </c:bar3DChart>
      <c:catAx>
        <c:axId val="4630959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09596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51E-489E-B4DB-D32BC7AFFD28}"/>
              </c:ext>
            </c:extLst>
          </c:dPt>
          <c:dPt>
            <c:idx val="1"/>
            <c:invertIfNegative val="0"/>
            <c:bubble3D val="0"/>
            <c:spPr>
              <a:solidFill>
                <a:srgbClr val="C00000"/>
              </a:solidFill>
            </c:spPr>
            <c:extLst>
              <c:ext xmlns:c16="http://schemas.microsoft.com/office/drawing/2014/chart" uri="{C3380CC4-5D6E-409C-BE32-E72D297353CC}">
                <c16:uniqueId val="{00000001-451E-489E-B4DB-D32BC7AFFD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51E-489E-B4DB-D32BC7AFFD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51E-489E-B4DB-D32BC7AFFD2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451E-489E-B4DB-D32BC7AFFD28}"/>
            </c:ext>
          </c:extLst>
        </c:ser>
        <c:dLbls>
          <c:showLegendKey val="0"/>
          <c:showVal val="0"/>
          <c:showCatName val="0"/>
          <c:showSerName val="0"/>
          <c:showPercent val="0"/>
          <c:showBubbleSize val="0"/>
        </c:dLbls>
        <c:gapWidth val="150"/>
        <c:shape val="box"/>
        <c:axId val="463096799"/>
        <c:axId val="1"/>
        <c:axId val="0"/>
      </c:bar3DChart>
      <c:catAx>
        <c:axId val="4630967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09679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984-4005-894B-89882EDEF040}"/>
              </c:ext>
            </c:extLst>
          </c:dPt>
          <c:dPt>
            <c:idx val="1"/>
            <c:invertIfNegative val="0"/>
            <c:bubble3D val="0"/>
            <c:spPr>
              <a:solidFill>
                <a:srgbClr val="C00000"/>
              </a:solidFill>
            </c:spPr>
            <c:extLst>
              <c:ext xmlns:c16="http://schemas.microsoft.com/office/drawing/2014/chart" uri="{C3380CC4-5D6E-409C-BE32-E72D297353CC}">
                <c16:uniqueId val="{00000001-F984-4005-894B-89882EDEF0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984-4005-894B-89882EDEF0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984-4005-894B-89882EDEF0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F984-4005-894B-89882EDEF040}"/>
            </c:ext>
          </c:extLst>
        </c:ser>
        <c:dLbls>
          <c:showLegendKey val="0"/>
          <c:showVal val="0"/>
          <c:showCatName val="0"/>
          <c:showSerName val="0"/>
          <c:showPercent val="0"/>
          <c:showBubbleSize val="0"/>
        </c:dLbls>
        <c:gapWidth val="150"/>
        <c:shape val="box"/>
        <c:axId val="466611535"/>
        <c:axId val="1"/>
        <c:axId val="0"/>
      </c:bar3DChart>
      <c:catAx>
        <c:axId val="466611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11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52C-4419-B442-1697C5E47B6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52C-4419-B442-1697C5E47B6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B52C-4419-B442-1697C5E47B61}"/>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52C-4419-B442-1697C5E47B6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52C-4419-B442-1697C5E47B6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52C-4419-B442-1697C5E47B6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52C-4419-B442-1697C5E47B6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52C-4419-B442-1697C5E47B61}"/>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52C-4419-B442-1697C5E47B6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52C-4419-B442-1697C5E47B6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52C-4419-B442-1697C5E47B6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52C-4419-B442-1697C5E47B6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52C-4419-B442-1697C5E47B61}"/>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52C-4419-B442-1697C5E47B61}"/>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52C-4419-B442-1697C5E47B61}"/>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52C-4419-B442-1697C5E47B61}"/>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B52C-4419-B442-1697C5E47B61}"/>
            </c:ext>
          </c:extLst>
        </c:ser>
        <c:dLbls>
          <c:showLegendKey val="0"/>
          <c:showVal val="0"/>
          <c:showCatName val="0"/>
          <c:showSerName val="0"/>
          <c:showPercent val="0"/>
          <c:showBubbleSize val="0"/>
        </c:dLbls>
        <c:smooth val="0"/>
        <c:axId val="463100959"/>
        <c:axId val="1"/>
      </c:lineChart>
      <c:catAx>
        <c:axId val="4631009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0095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ED4-4C8C-97F4-BA8F8D0839EA}"/>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ED4-4C8C-97F4-BA8F8D083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0.7142857142857143</c:v>
                </c:pt>
                <c:pt idx="2">
                  <c:v>0.14285714285714285</c:v>
                </c:pt>
                <c:pt idx="3">
                  <c:v>0.14285714285714285</c:v>
                </c:pt>
              </c:numCache>
            </c:numRef>
          </c:val>
          <c:smooth val="0"/>
          <c:extLst>
            <c:ext xmlns:c16="http://schemas.microsoft.com/office/drawing/2014/chart" uri="{C3380CC4-5D6E-409C-BE32-E72D297353CC}">
              <c16:uniqueId val="{00000002-3ED4-4C8C-97F4-BA8F8D0839EA}"/>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ED4-4C8C-97F4-BA8F8D0839E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ED4-4C8C-97F4-BA8F8D0839EA}"/>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ED4-4C8C-97F4-BA8F8D0839EA}"/>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ED4-4C8C-97F4-BA8F8D083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ED4-4C8C-97F4-BA8F8D0839EA}"/>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ED4-4C8C-97F4-BA8F8D0839E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ED4-4C8C-97F4-BA8F8D0839E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ED4-4C8C-97F4-BA8F8D0839EA}"/>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ED4-4C8C-97F4-BA8F8D083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ED4-4C8C-97F4-BA8F8D0839EA}"/>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ED4-4C8C-97F4-BA8F8D0839EA}"/>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ED4-4C8C-97F4-BA8F8D0839EA}"/>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ED4-4C8C-97F4-BA8F8D0839EA}"/>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ED4-4C8C-97F4-BA8F8D083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ED4-4C8C-97F4-BA8F8D0839EA}"/>
            </c:ext>
          </c:extLst>
        </c:ser>
        <c:dLbls>
          <c:showLegendKey val="0"/>
          <c:showVal val="0"/>
          <c:showCatName val="0"/>
          <c:showSerName val="0"/>
          <c:showPercent val="0"/>
          <c:showBubbleSize val="0"/>
        </c:dLbls>
        <c:smooth val="0"/>
        <c:axId val="463118015"/>
        <c:axId val="1"/>
      </c:lineChart>
      <c:catAx>
        <c:axId val="463118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18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1EE-41C3-9689-223AAF40BF4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1EE-41C3-9689-223AAF40BF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1EE-41C3-9689-223AAF40BF4A}"/>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1EE-41C3-9689-223AAF40BF4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1EE-41C3-9689-223AAF40BF4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1EE-41C3-9689-223AAF40BF4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1EE-41C3-9689-223AAF40BF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1EE-41C3-9689-223AAF40BF4A}"/>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1EE-41C3-9689-223AAF40BF4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1EE-41C3-9689-223AAF40BF4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1EE-41C3-9689-223AAF40BF4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1EE-41C3-9689-223AAF40BF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1EE-41C3-9689-223AAF40BF4A}"/>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1EE-41C3-9689-223AAF40BF4A}"/>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1EE-41C3-9689-223AAF40BF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1EE-41C3-9689-223AAF40BF4A}"/>
            </c:ext>
          </c:extLst>
        </c:ser>
        <c:dLbls>
          <c:showLegendKey val="0"/>
          <c:showVal val="0"/>
          <c:showCatName val="0"/>
          <c:showSerName val="0"/>
          <c:showPercent val="0"/>
          <c:showBubbleSize val="0"/>
        </c:dLbls>
        <c:smooth val="0"/>
        <c:axId val="463118847"/>
        <c:axId val="1"/>
      </c:lineChart>
      <c:catAx>
        <c:axId val="4631188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1884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28E-4104-94FC-23763799AE9E}"/>
              </c:ext>
            </c:extLst>
          </c:dPt>
          <c:dPt>
            <c:idx val="1"/>
            <c:invertIfNegative val="0"/>
            <c:bubble3D val="0"/>
            <c:spPr>
              <a:solidFill>
                <a:srgbClr val="C00000"/>
              </a:solidFill>
            </c:spPr>
            <c:extLst>
              <c:ext xmlns:c16="http://schemas.microsoft.com/office/drawing/2014/chart" uri="{C3380CC4-5D6E-409C-BE32-E72D297353CC}">
                <c16:uniqueId val="{00000001-828E-4104-94FC-23763799AE9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28E-4104-94FC-23763799AE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28E-4104-94FC-23763799AE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0.7</c:v>
                </c:pt>
                <c:pt idx="3">
                  <c:v>0.3</c:v>
                </c:pt>
              </c:numCache>
            </c:numRef>
          </c:val>
          <c:extLst>
            <c:ext xmlns:c16="http://schemas.microsoft.com/office/drawing/2014/chart" uri="{C3380CC4-5D6E-409C-BE32-E72D297353CC}">
              <c16:uniqueId val="{00000004-828E-4104-94FC-23763799AE9E}"/>
            </c:ext>
          </c:extLst>
        </c:ser>
        <c:dLbls>
          <c:showLegendKey val="0"/>
          <c:showVal val="0"/>
          <c:showCatName val="0"/>
          <c:showSerName val="0"/>
          <c:showPercent val="0"/>
          <c:showBubbleSize val="0"/>
        </c:dLbls>
        <c:gapWidth val="150"/>
        <c:shape val="box"/>
        <c:axId val="463093887"/>
        <c:axId val="1"/>
        <c:axId val="0"/>
      </c:bar3DChart>
      <c:catAx>
        <c:axId val="463093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0938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96D-422F-ABA2-365F7FE9BBEA}"/>
              </c:ext>
            </c:extLst>
          </c:dPt>
          <c:dPt>
            <c:idx val="1"/>
            <c:invertIfNegative val="0"/>
            <c:bubble3D val="0"/>
            <c:spPr>
              <a:solidFill>
                <a:srgbClr val="C00000"/>
              </a:solidFill>
            </c:spPr>
            <c:extLst>
              <c:ext xmlns:c16="http://schemas.microsoft.com/office/drawing/2014/chart" uri="{C3380CC4-5D6E-409C-BE32-E72D297353CC}">
                <c16:uniqueId val="{00000001-B96D-422F-ABA2-365F7FE9BB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96D-422F-ABA2-365F7FE9BB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6D-422F-ABA2-365F7FE9BB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B96D-422F-ABA2-365F7FE9BBEA}"/>
            </c:ext>
          </c:extLst>
        </c:ser>
        <c:dLbls>
          <c:showLegendKey val="0"/>
          <c:showVal val="0"/>
          <c:showCatName val="0"/>
          <c:showSerName val="0"/>
          <c:showPercent val="0"/>
          <c:showBubbleSize val="0"/>
        </c:dLbls>
        <c:gapWidth val="150"/>
        <c:shape val="box"/>
        <c:axId val="463096383"/>
        <c:axId val="1"/>
        <c:axId val="0"/>
      </c:bar3DChart>
      <c:catAx>
        <c:axId val="463096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096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62-4F53-82DE-FB87A3BECE1A}"/>
              </c:ext>
            </c:extLst>
          </c:dPt>
          <c:dPt>
            <c:idx val="1"/>
            <c:invertIfNegative val="0"/>
            <c:bubble3D val="0"/>
            <c:spPr>
              <a:solidFill>
                <a:srgbClr val="C00000"/>
              </a:solidFill>
            </c:spPr>
            <c:extLst>
              <c:ext xmlns:c16="http://schemas.microsoft.com/office/drawing/2014/chart" uri="{C3380CC4-5D6E-409C-BE32-E72D297353CC}">
                <c16:uniqueId val="{00000001-CD62-4F53-82DE-FB87A3BECE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62-4F53-82DE-FB87A3BECE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62-4F53-82DE-FB87A3BECE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CD62-4F53-82DE-FB87A3BECE1A}"/>
            </c:ext>
          </c:extLst>
        </c:ser>
        <c:dLbls>
          <c:showLegendKey val="0"/>
          <c:showVal val="0"/>
          <c:showCatName val="0"/>
          <c:showSerName val="0"/>
          <c:showPercent val="0"/>
          <c:showBubbleSize val="0"/>
        </c:dLbls>
        <c:gapWidth val="150"/>
        <c:shape val="box"/>
        <c:axId val="463121759"/>
        <c:axId val="1"/>
        <c:axId val="0"/>
      </c:bar3DChart>
      <c:catAx>
        <c:axId val="4631217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217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6C9-460B-9417-3859AAF4A13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6C9-460B-9417-3859AAF4A1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96C9-460B-9417-3859AAF4A13D}"/>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6C9-460B-9417-3859AAF4A13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6C9-460B-9417-3859AAF4A13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6C9-460B-9417-3859AAF4A13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6C9-460B-9417-3859AAF4A1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6C9-460B-9417-3859AAF4A13D}"/>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6C9-460B-9417-3859AAF4A13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6C9-460B-9417-3859AAF4A13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6C9-460B-9417-3859AAF4A13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6C9-460B-9417-3859AAF4A1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6C9-460B-9417-3859AAF4A13D}"/>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6C9-460B-9417-3859AAF4A13D}"/>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6C9-460B-9417-3859AAF4A13D}"/>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6C9-460B-9417-3859AAF4A13D}"/>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6C9-460B-9417-3859AAF4A1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6C9-460B-9417-3859AAF4A13D}"/>
            </c:ext>
          </c:extLst>
        </c:ser>
        <c:dLbls>
          <c:showLegendKey val="0"/>
          <c:showVal val="0"/>
          <c:showCatName val="0"/>
          <c:showSerName val="0"/>
          <c:showPercent val="0"/>
          <c:showBubbleSize val="0"/>
        </c:dLbls>
        <c:smooth val="0"/>
        <c:axId val="463123839"/>
        <c:axId val="1"/>
      </c:lineChart>
      <c:catAx>
        <c:axId val="46312383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2383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73-446B-B518-DF9EC80C0414}"/>
              </c:ext>
            </c:extLst>
          </c:dPt>
          <c:dPt>
            <c:idx val="1"/>
            <c:invertIfNegative val="0"/>
            <c:bubble3D val="0"/>
            <c:spPr>
              <a:solidFill>
                <a:srgbClr val="C00000"/>
              </a:solidFill>
            </c:spPr>
            <c:extLst>
              <c:ext xmlns:c16="http://schemas.microsoft.com/office/drawing/2014/chart" uri="{C3380CC4-5D6E-409C-BE32-E72D297353CC}">
                <c16:uniqueId val="{00000001-7A73-446B-B518-DF9EC80C04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73-446B-B518-DF9EC80C04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73-446B-B518-DF9EC80C04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7A73-446B-B518-DF9EC80C0414}"/>
            </c:ext>
          </c:extLst>
        </c:ser>
        <c:dLbls>
          <c:showLegendKey val="0"/>
          <c:showVal val="0"/>
          <c:showCatName val="0"/>
          <c:showSerName val="0"/>
          <c:showPercent val="0"/>
          <c:showBubbleSize val="0"/>
        </c:dLbls>
        <c:gapWidth val="150"/>
        <c:shape val="box"/>
        <c:axId val="463124255"/>
        <c:axId val="1"/>
        <c:axId val="0"/>
      </c:bar3DChart>
      <c:catAx>
        <c:axId val="4631242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2425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24E-44ED-968C-44A088C188CC}"/>
              </c:ext>
            </c:extLst>
          </c:dPt>
          <c:dPt>
            <c:idx val="1"/>
            <c:invertIfNegative val="0"/>
            <c:bubble3D val="0"/>
            <c:spPr>
              <a:solidFill>
                <a:srgbClr val="C00000"/>
              </a:solidFill>
            </c:spPr>
            <c:extLst>
              <c:ext xmlns:c16="http://schemas.microsoft.com/office/drawing/2014/chart" uri="{C3380CC4-5D6E-409C-BE32-E72D297353CC}">
                <c16:uniqueId val="{00000001-324E-44ED-968C-44A088C188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24E-44ED-968C-44A088C188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4E-44ED-968C-44A088C188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324E-44ED-968C-44A088C188CC}"/>
            </c:ext>
          </c:extLst>
        </c:ser>
        <c:dLbls>
          <c:showLegendKey val="0"/>
          <c:showVal val="0"/>
          <c:showCatName val="0"/>
          <c:showSerName val="0"/>
          <c:showPercent val="0"/>
          <c:showBubbleSize val="0"/>
        </c:dLbls>
        <c:gapWidth val="150"/>
        <c:shape val="box"/>
        <c:axId val="463125087"/>
        <c:axId val="1"/>
        <c:axId val="0"/>
      </c:bar3DChart>
      <c:catAx>
        <c:axId val="463125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250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060-449E-A6CD-A4E9AE629FD0}"/>
              </c:ext>
            </c:extLst>
          </c:dPt>
          <c:dPt>
            <c:idx val="1"/>
            <c:invertIfNegative val="0"/>
            <c:bubble3D val="0"/>
            <c:spPr>
              <a:solidFill>
                <a:srgbClr val="C00000"/>
              </a:solidFill>
            </c:spPr>
            <c:extLst>
              <c:ext xmlns:c16="http://schemas.microsoft.com/office/drawing/2014/chart" uri="{C3380CC4-5D6E-409C-BE32-E72D297353CC}">
                <c16:uniqueId val="{00000001-8060-449E-A6CD-A4E9AE629F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060-449E-A6CD-A4E9AE629F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060-449E-A6CD-A4E9AE629F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8060-449E-A6CD-A4E9AE629FD0}"/>
            </c:ext>
          </c:extLst>
        </c:ser>
        <c:dLbls>
          <c:showLegendKey val="0"/>
          <c:showVal val="0"/>
          <c:showCatName val="0"/>
          <c:showSerName val="0"/>
          <c:showPercent val="0"/>
          <c:showBubbleSize val="0"/>
        </c:dLbls>
        <c:gapWidth val="150"/>
        <c:shape val="box"/>
        <c:axId val="463121343"/>
        <c:axId val="1"/>
        <c:axId val="0"/>
      </c:bar3DChart>
      <c:catAx>
        <c:axId val="463121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213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47-4C62-BECE-3C20BD7A9106}"/>
              </c:ext>
            </c:extLst>
          </c:dPt>
          <c:dPt>
            <c:idx val="1"/>
            <c:invertIfNegative val="0"/>
            <c:bubble3D val="0"/>
            <c:spPr>
              <a:solidFill>
                <a:srgbClr val="C00000"/>
              </a:solidFill>
            </c:spPr>
            <c:extLst>
              <c:ext xmlns:c16="http://schemas.microsoft.com/office/drawing/2014/chart" uri="{C3380CC4-5D6E-409C-BE32-E72D297353CC}">
                <c16:uniqueId val="{00000001-7147-4C62-BECE-3C20BD7A91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47-4C62-BECE-3C20BD7A91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47-4C62-BECE-3C20BD7A91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0.375</c:v>
                </c:pt>
                <c:pt idx="2">
                  <c:v>0.5</c:v>
                </c:pt>
                <c:pt idx="3">
                  <c:v>0.125</c:v>
                </c:pt>
              </c:numCache>
            </c:numRef>
          </c:val>
          <c:extLst>
            <c:ext xmlns:c16="http://schemas.microsoft.com/office/drawing/2014/chart" uri="{C3380CC4-5D6E-409C-BE32-E72D297353CC}">
              <c16:uniqueId val="{00000004-7147-4C62-BECE-3C20BD7A9106}"/>
            </c:ext>
          </c:extLst>
        </c:ser>
        <c:dLbls>
          <c:showLegendKey val="0"/>
          <c:showVal val="0"/>
          <c:showCatName val="0"/>
          <c:showSerName val="0"/>
          <c:showPercent val="0"/>
          <c:showBubbleSize val="0"/>
        </c:dLbls>
        <c:gapWidth val="150"/>
        <c:shape val="box"/>
        <c:axId val="466612783"/>
        <c:axId val="1"/>
        <c:axId val="0"/>
      </c:bar3DChart>
      <c:catAx>
        <c:axId val="466612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127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802-40CF-8F48-5F15B67E6E6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802-40CF-8F48-5F15B67E6E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6802-40CF-8F48-5F15B67E6E63}"/>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802-40CF-8F48-5F15B67E6E6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802-40CF-8F48-5F15B67E6E6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802-40CF-8F48-5F15B67E6E6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802-40CF-8F48-5F15B67E6E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6802-40CF-8F48-5F15B67E6E63}"/>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802-40CF-8F48-5F15B67E6E6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802-40CF-8F48-5F15B67E6E6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802-40CF-8F48-5F15B67E6E6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802-40CF-8F48-5F15B67E6E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802-40CF-8F48-5F15B67E6E63}"/>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802-40CF-8F48-5F15B67E6E63}"/>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802-40CF-8F48-5F15B67E6E63}"/>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802-40CF-8F48-5F15B67E6E63}"/>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802-40CF-8F48-5F15B67E6E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802-40CF-8F48-5F15B67E6E63}"/>
            </c:ext>
          </c:extLst>
        </c:ser>
        <c:dLbls>
          <c:showLegendKey val="0"/>
          <c:showVal val="0"/>
          <c:showCatName val="0"/>
          <c:showSerName val="0"/>
          <c:showPercent val="0"/>
          <c:showBubbleSize val="0"/>
        </c:dLbls>
        <c:smooth val="0"/>
        <c:axId val="463125919"/>
        <c:axId val="1"/>
      </c:lineChart>
      <c:catAx>
        <c:axId val="46312591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2591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7B5-4C84-86BA-E919C612E56F}"/>
              </c:ext>
            </c:extLst>
          </c:dPt>
          <c:dPt>
            <c:idx val="1"/>
            <c:invertIfNegative val="0"/>
            <c:bubble3D val="0"/>
            <c:spPr>
              <a:solidFill>
                <a:srgbClr val="C00000"/>
              </a:solidFill>
            </c:spPr>
            <c:extLst>
              <c:ext xmlns:c16="http://schemas.microsoft.com/office/drawing/2014/chart" uri="{C3380CC4-5D6E-409C-BE32-E72D297353CC}">
                <c16:uniqueId val="{00000001-87B5-4C84-86BA-E919C612E5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B5-4C84-86BA-E919C612E5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B5-4C84-86BA-E919C612E5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87B5-4C84-86BA-E919C612E56F}"/>
            </c:ext>
          </c:extLst>
        </c:ser>
        <c:dLbls>
          <c:showLegendKey val="0"/>
          <c:showVal val="0"/>
          <c:showCatName val="0"/>
          <c:showSerName val="0"/>
          <c:showPercent val="0"/>
          <c:showBubbleSize val="0"/>
        </c:dLbls>
        <c:gapWidth val="150"/>
        <c:shape val="box"/>
        <c:axId val="463125503"/>
        <c:axId val="1"/>
        <c:axId val="0"/>
      </c:bar3DChart>
      <c:catAx>
        <c:axId val="4631255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31255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B81-43C5-A930-74C8D2A50571}"/>
              </c:ext>
            </c:extLst>
          </c:dPt>
          <c:dPt>
            <c:idx val="1"/>
            <c:invertIfNegative val="0"/>
            <c:bubble3D val="0"/>
            <c:spPr>
              <a:solidFill>
                <a:srgbClr val="C00000"/>
              </a:solidFill>
            </c:spPr>
            <c:extLst>
              <c:ext xmlns:c16="http://schemas.microsoft.com/office/drawing/2014/chart" uri="{C3380CC4-5D6E-409C-BE32-E72D297353CC}">
                <c16:uniqueId val="{00000001-EB81-43C5-A930-74C8D2A505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81-43C5-A930-74C8D2A505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81-43C5-A930-74C8D2A505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B81-43C5-A930-74C8D2A50571}"/>
            </c:ext>
          </c:extLst>
        </c:ser>
        <c:dLbls>
          <c:showLegendKey val="0"/>
          <c:showVal val="0"/>
          <c:showCatName val="0"/>
          <c:showSerName val="0"/>
          <c:showPercent val="0"/>
          <c:showBubbleSize val="0"/>
        </c:dLbls>
        <c:gapWidth val="150"/>
        <c:shape val="box"/>
        <c:axId val="455186447"/>
        <c:axId val="1"/>
        <c:axId val="0"/>
      </c:bar3DChart>
      <c:catAx>
        <c:axId val="4551864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51864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964-44C4-8253-571FEAE31E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964-44C4-8253-571FEAE31E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8964-44C4-8253-571FEAE31E44}"/>
            </c:ext>
          </c:extLst>
        </c:ser>
        <c:dLbls>
          <c:showLegendKey val="0"/>
          <c:showVal val="0"/>
          <c:showCatName val="0"/>
          <c:showSerName val="0"/>
          <c:showPercent val="0"/>
          <c:showBubbleSize val="0"/>
        </c:dLbls>
        <c:gapWidth val="150"/>
        <c:shape val="box"/>
        <c:axId val="455189359"/>
        <c:axId val="1"/>
        <c:axId val="0"/>
      </c:bar3DChart>
      <c:catAx>
        <c:axId val="455189359"/>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55189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E05-41AB-9444-AA620539AC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E05-41AB-9444-AA620539AC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3E05-41AB-9444-AA620539AC9E}"/>
            </c:ext>
          </c:extLst>
        </c:ser>
        <c:dLbls>
          <c:showLegendKey val="0"/>
          <c:showVal val="0"/>
          <c:showCatName val="0"/>
          <c:showSerName val="0"/>
          <c:showPercent val="0"/>
          <c:showBubbleSize val="0"/>
        </c:dLbls>
        <c:gapWidth val="150"/>
        <c:shape val="box"/>
        <c:axId val="466618607"/>
        <c:axId val="1"/>
        <c:axId val="0"/>
      </c:bar3DChart>
      <c:catAx>
        <c:axId val="46661860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1860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D03-4146-BD5E-14B13BC16EDE}"/>
              </c:ext>
            </c:extLst>
          </c:dPt>
          <c:dPt>
            <c:idx val="1"/>
            <c:invertIfNegative val="0"/>
            <c:bubble3D val="0"/>
            <c:spPr>
              <a:solidFill>
                <a:srgbClr val="C00000"/>
              </a:solidFill>
            </c:spPr>
            <c:extLst>
              <c:ext xmlns:c16="http://schemas.microsoft.com/office/drawing/2014/chart" uri="{C3380CC4-5D6E-409C-BE32-E72D297353CC}">
                <c16:uniqueId val="{00000001-9D03-4146-BD5E-14B13BC16E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D03-4146-BD5E-14B13BC16E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D03-4146-BD5E-14B13BC16E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9D03-4146-BD5E-14B13BC16EDE}"/>
            </c:ext>
          </c:extLst>
        </c:ser>
        <c:dLbls>
          <c:showLegendKey val="0"/>
          <c:showVal val="0"/>
          <c:showCatName val="0"/>
          <c:showSerName val="0"/>
          <c:showPercent val="0"/>
          <c:showBubbleSize val="0"/>
        </c:dLbls>
        <c:gapWidth val="150"/>
        <c:shape val="box"/>
        <c:axId val="466608623"/>
        <c:axId val="1"/>
        <c:axId val="0"/>
      </c:bar3DChart>
      <c:catAx>
        <c:axId val="4666086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086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90A-4C1B-85EB-5F5674F7F978}"/>
              </c:ext>
            </c:extLst>
          </c:dPt>
          <c:dPt>
            <c:idx val="1"/>
            <c:invertIfNegative val="0"/>
            <c:bubble3D val="0"/>
            <c:spPr>
              <a:solidFill>
                <a:srgbClr val="C00000"/>
              </a:solidFill>
            </c:spPr>
            <c:extLst>
              <c:ext xmlns:c16="http://schemas.microsoft.com/office/drawing/2014/chart" uri="{C3380CC4-5D6E-409C-BE32-E72D297353CC}">
                <c16:uniqueId val="{00000001-490A-4C1B-85EB-5F5674F7F9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90A-4C1B-85EB-5F5674F7F9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90A-4C1B-85EB-5F5674F7F9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90A-4C1B-85EB-5F5674F7F978}"/>
            </c:ext>
          </c:extLst>
        </c:ser>
        <c:dLbls>
          <c:showLegendKey val="0"/>
          <c:showVal val="0"/>
          <c:showCatName val="0"/>
          <c:showSerName val="0"/>
          <c:showPercent val="0"/>
          <c:showBubbleSize val="0"/>
        </c:dLbls>
        <c:gapWidth val="150"/>
        <c:shape val="box"/>
        <c:axId val="466603215"/>
        <c:axId val="1"/>
        <c:axId val="0"/>
      </c:bar3DChart>
      <c:catAx>
        <c:axId val="466603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0321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D03-4E1D-9875-3F8F393B1098}"/>
              </c:ext>
            </c:extLst>
          </c:dPt>
          <c:dPt>
            <c:idx val="1"/>
            <c:invertIfNegative val="0"/>
            <c:bubble3D val="0"/>
            <c:spPr>
              <a:solidFill>
                <a:srgbClr val="C00000"/>
              </a:solidFill>
            </c:spPr>
            <c:extLst>
              <c:ext xmlns:c16="http://schemas.microsoft.com/office/drawing/2014/chart" uri="{C3380CC4-5D6E-409C-BE32-E72D297353CC}">
                <c16:uniqueId val="{00000001-BD03-4E1D-9875-3F8F393B10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D03-4E1D-9875-3F8F393B10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D03-4E1D-9875-3F8F393B10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BD03-4E1D-9875-3F8F393B1098}"/>
            </c:ext>
          </c:extLst>
        </c:ser>
        <c:dLbls>
          <c:showLegendKey val="0"/>
          <c:showVal val="0"/>
          <c:showCatName val="0"/>
          <c:showSerName val="0"/>
          <c:showPercent val="0"/>
          <c:showBubbleSize val="0"/>
        </c:dLbls>
        <c:gapWidth val="150"/>
        <c:shape val="box"/>
        <c:axId val="466619023"/>
        <c:axId val="1"/>
        <c:axId val="0"/>
      </c:bar3DChart>
      <c:catAx>
        <c:axId val="4666190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190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40-41B1-A071-3E473DFA2629}"/>
              </c:ext>
            </c:extLst>
          </c:dPt>
          <c:dPt>
            <c:idx val="1"/>
            <c:invertIfNegative val="0"/>
            <c:bubble3D val="0"/>
            <c:spPr>
              <a:solidFill>
                <a:srgbClr val="C00000"/>
              </a:solidFill>
            </c:spPr>
            <c:extLst>
              <c:ext xmlns:c16="http://schemas.microsoft.com/office/drawing/2014/chart" uri="{C3380CC4-5D6E-409C-BE32-E72D297353CC}">
                <c16:uniqueId val="{00000001-EE40-41B1-A071-3E473DFA26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40-41B1-A071-3E473DFA26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40-41B1-A071-3E473DFA26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EE40-41B1-A071-3E473DFA2629}"/>
            </c:ext>
          </c:extLst>
        </c:ser>
        <c:dLbls>
          <c:showLegendKey val="0"/>
          <c:showVal val="0"/>
          <c:showCatName val="0"/>
          <c:showSerName val="0"/>
          <c:showPercent val="0"/>
          <c:showBubbleSize val="0"/>
        </c:dLbls>
        <c:gapWidth val="150"/>
        <c:shape val="box"/>
        <c:axId val="466617359"/>
        <c:axId val="1"/>
        <c:axId val="0"/>
      </c:bar3DChart>
      <c:catAx>
        <c:axId val="4666173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173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4E8-4708-9862-E87A533B0BEE}"/>
              </c:ext>
            </c:extLst>
          </c:dPt>
          <c:dPt>
            <c:idx val="1"/>
            <c:invertIfNegative val="0"/>
            <c:bubble3D val="0"/>
            <c:spPr>
              <a:solidFill>
                <a:srgbClr val="C00000"/>
              </a:solidFill>
            </c:spPr>
            <c:extLst>
              <c:ext xmlns:c16="http://schemas.microsoft.com/office/drawing/2014/chart" uri="{C3380CC4-5D6E-409C-BE32-E72D297353CC}">
                <c16:uniqueId val="{00000001-84E8-4708-9862-E87A533B0BE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E8-4708-9862-E87A533B0BE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E8-4708-9862-E87A533B0BE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c:v>
                </c:pt>
                <c:pt idx="2">
                  <c:v>0.5</c:v>
                </c:pt>
                <c:pt idx="3">
                  <c:v>0.25</c:v>
                </c:pt>
              </c:numCache>
            </c:numRef>
          </c:val>
          <c:extLst>
            <c:ext xmlns:c16="http://schemas.microsoft.com/office/drawing/2014/chart" uri="{C3380CC4-5D6E-409C-BE32-E72D297353CC}">
              <c16:uniqueId val="{00000004-84E8-4708-9862-E87A533B0BEE}"/>
            </c:ext>
          </c:extLst>
        </c:ser>
        <c:dLbls>
          <c:showLegendKey val="0"/>
          <c:showVal val="0"/>
          <c:showCatName val="0"/>
          <c:showSerName val="0"/>
          <c:showPercent val="0"/>
          <c:showBubbleSize val="0"/>
        </c:dLbls>
        <c:gapWidth val="150"/>
        <c:shape val="box"/>
        <c:axId val="466625263"/>
        <c:axId val="1"/>
        <c:axId val="0"/>
      </c:bar3DChart>
      <c:catAx>
        <c:axId val="4666252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252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E8B-435E-8B5B-F79B5E5967B7}"/>
              </c:ext>
            </c:extLst>
          </c:dPt>
          <c:dPt>
            <c:idx val="1"/>
            <c:invertIfNegative val="0"/>
            <c:bubble3D val="0"/>
            <c:spPr>
              <a:solidFill>
                <a:srgbClr val="C00000"/>
              </a:solidFill>
            </c:spPr>
            <c:extLst>
              <c:ext xmlns:c16="http://schemas.microsoft.com/office/drawing/2014/chart" uri="{C3380CC4-5D6E-409C-BE32-E72D297353CC}">
                <c16:uniqueId val="{00000001-4E8B-435E-8B5B-F79B5E5967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E8B-435E-8B5B-F79B5E5967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E8B-435E-8B5B-F79B5E5967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4E8B-435E-8B5B-F79B5E5967B7}"/>
            </c:ext>
          </c:extLst>
        </c:ser>
        <c:dLbls>
          <c:showLegendKey val="0"/>
          <c:showVal val="0"/>
          <c:showCatName val="0"/>
          <c:showSerName val="0"/>
          <c:showPercent val="0"/>
          <c:showBubbleSize val="0"/>
        </c:dLbls>
        <c:gapWidth val="150"/>
        <c:shape val="box"/>
        <c:axId val="466613615"/>
        <c:axId val="1"/>
        <c:axId val="0"/>
      </c:bar3DChart>
      <c:catAx>
        <c:axId val="4666136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136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0F2-4087-A6E0-49F563B609C2}"/>
              </c:ext>
            </c:extLst>
          </c:dPt>
          <c:dPt>
            <c:idx val="1"/>
            <c:invertIfNegative val="0"/>
            <c:bubble3D val="0"/>
            <c:spPr>
              <a:solidFill>
                <a:srgbClr val="C00000"/>
              </a:solidFill>
            </c:spPr>
            <c:extLst>
              <c:ext xmlns:c16="http://schemas.microsoft.com/office/drawing/2014/chart" uri="{C3380CC4-5D6E-409C-BE32-E72D297353CC}">
                <c16:uniqueId val="{00000001-40F2-4087-A6E0-49F563B609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0F2-4087-A6E0-49F563B609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0F2-4087-A6E0-49F563B609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40F2-4087-A6E0-49F563B609C2}"/>
            </c:ext>
          </c:extLst>
        </c:ser>
        <c:dLbls>
          <c:showLegendKey val="0"/>
          <c:showVal val="0"/>
          <c:showCatName val="0"/>
          <c:showSerName val="0"/>
          <c:showPercent val="0"/>
          <c:showBubbleSize val="0"/>
        </c:dLbls>
        <c:gapWidth val="150"/>
        <c:shape val="box"/>
        <c:axId val="466621935"/>
        <c:axId val="1"/>
        <c:axId val="0"/>
      </c:bar3DChart>
      <c:catAx>
        <c:axId val="4666219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219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51B-4F77-99E1-EE0D37237828}"/>
              </c:ext>
            </c:extLst>
          </c:dPt>
          <c:dPt>
            <c:idx val="1"/>
            <c:invertIfNegative val="0"/>
            <c:bubble3D val="0"/>
            <c:spPr>
              <a:solidFill>
                <a:srgbClr val="C00000"/>
              </a:solidFill>
            </c:spPr>
            <c:extLst>
              <c:ext xmlns:c16="http://schemas.microsoft.com/office/drawing/2014/chart" uri="{C3380CC4-5D6E-409C-BE32-E72D297353CC}">
                <c16:uniqueId val="{00000001-351B-4F77-99E1-EE0D372378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51B-4F77-99E1-EE0D372378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51B-4F77-99E1-EE0D3723782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351B-4F77-99E1-EE0D37237828}"/>
            </c:ext>
          </c:extLst>
        </c:ser>
        <c:dLbls>
          <c:showLegendKey val="0"/>
          <c:showVal val="0"/>
          <c:showCatName val="0"/>
          <c:showSerName val="0"/>
          <c:showPercent val="0"/>
          <c:showBubbleSize val="0"/>
        </c:dLbls>
        <c:gapWidth val="150"/>
        <c:shape val="box"/>
        <c:axId val="466614447"/>
        <c:axId val="1"/>
        <c:axId val="0"/>
      </c:bar3DChart>
      <c:catAx>
        <c:axId val="4666144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144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DE1-4CC5-88EE-84B63D0ADB3F}"/>
              </c:ext>
            </c:extLst>
          </c:dPt>
          <c:dPt>
            <c:idx val="1"/>
            <c:invertIfNegative val="0"/>
            <c:bubble3D val="0"/>
            <c:spPr>
              <a:solidFill>
                <a:srgbClr val="C00000"/>
              </a:solidFill>
            </c:spPr>
            <c:extLst>
              <c:ext xmlns:c16="http://schemas.microsoft.com/office/drawing/2014/chart" uri="{C3380CC4-5D6E-409C-BE32-E72D297353CC}">
                <c16:uniqueId val="{00000001-1DE1-4CC5-88EE-84B63D0ADB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DE1-4CC5-88EE-84B63D0ADB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DE1-4CC5-88EE-84B63D0ADB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1DE1-4CC5-88EE-84B63D0ADB3F}"/>
            </c:ext>
          </c:extLst>
        </c:ser>
        <c:dLbls>
          <c:showLegendKey val="0"/>
          <c:showVal val="0"/>
          <c:showCatName val="0"/>
          <c:showSerName val="0"/>
          <c:showPercent val="0"/>
          <c:showBubbleSize val="0"/>
        </c:dLbls>
        <c:gapWidth val="150"/>
        <c:shape val="box"/>
        <c:axId val="466619439"/>
        <c:axId val="1"/>
        <c:axId val="0"/>
      </c:bar3DChart>
      <c:catAx>
        <c:axId val="466619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194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0F-4CD4-9B31-1273B9391A08}"/>
              </c:ext>
            </c:extLst>
          </c:dPt>
          <c:dPt>
            <c:idx val="1"/>
            <c:invertIfNegative val="0"/>
            <c:bubble3D val="0"/>
            <c:spPr>
              <a:solidFill>
                <a:srgbClr val="C00000"/>
              </a:solidFill>
            </c:spPr>
            <c:extLst>
              <c:ext xmlns:c16="http://schemas.microsoft.com/office/drawing/2014/chart" uri="{C3380CC4-5D6E-409C-BE32-E72D297353CC}">
                <c16:uniqueId val="{00000001-570F-4CD4-9B31-1273B9391A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0F-4CD4-9B31-1273B9391A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0F-4CD4-9B31-1273B9391A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570F-4CD4-9B31-1273B9391A08}"/>
            </c:ext>
          </c:extLst>
        </c:ser>
        <c:dLbls>
          <c:showLegendKey val="0"/>
          <c:showVal val="0"/>
          <c:showCatName val="0"/>
          <c:showSerName val="0"/>
          <c:showPercent val="0"/>
          <c:showBubbleSize val="0"/>
        </c:dLbls>
        <c:gapWidth val="150"/>
        <c:shape val="box"/>
        <c:axId val="466604879"/>
        <c:axId val="1"/>
        <c:axId val="0"/>
      </c:bar3DChart>
      <c:catAx>
        <c:axId val="4666048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048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843-451A-80E7-17D5BE872607}"/>
              </c:ext>
            </c:extLst>
          </c:dPt>
          <c:dPt>
            <c:idx val="1"/>
            <c:invertIfNegative val="0"/>
            <c:bubble3D val="0"/>
            <c:spPr>
              <a:solidFill>
                <a:srgbClr val="C00000"/>
              </a:solidFill>
            </c:spPr>
            <c:extLst>
              <c:ext xmlns:c16="http://schemas.microsoft.com/office/drawing/2014/chart" uri="{C3380CC4-5D6E-409C-BE32-E72D297353CC}">
                <c16:uniqueId val="{00000001-D843-451A-80E7-17D5BE87260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43-451A-80E7-17D5BE87260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43-451A-80E7-17D5BE8726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843-451A-80E7-17D5BE872607}"/>
            </c:ext>
          </c:extLst>
        </c:ser>
        <c:dLbls>
          <c:showLegendKey val="0"/>
          <c:showVal val="0"/>
          <c:showCatName val="0"/>
          <c:showSerName val="0"/>
          <c:showPercent val="0"/>
          <c:showBubbleSize val="0"/>
        </c:dLbls>
        <c:gapWidth val="150"/>
        <c:shape val="box"/>
        <c:axId val="466620687"/>
        <c:axId val="1"/>
        <c:axId val="0"/>
      </c:bar3DChart>
      <c:catAx>
        <c:axId val="4666206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206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1D3-410D-B05D-9686808EC27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1D3-410D-B05D-9686808EC2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51D3-410D-B05D-9686808EC270}"/>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1D3-410D-B05D-9686808EC27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1D3-410D-B05D-9686808EC27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1D3-410D-B05D-9686808EC27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1D3-410D-B05D-9686808EC2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51D3-410D-B05D-9686808EC270}"/>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1D3-410D-B05D-9686808EC27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1D3-410D-B05D-9686808EC27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1D3-410D-B05D-9686808EC27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1D3-410D-B05D-9686808EC2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1D3-410D-B05D-9686808EC270}"/>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1D3-410D-B05D-9686808EC270}"/>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1D3-410D-B05D-9686808EC270}"/>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1D3-410D-B05D-9686808EC270}"/>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1D3-410D-B05D-9686808EC2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1D3-410D-B05D-9686808EC270}"/>
            </c:ext>
          </c:extLst>
        </c:ser>
        <c:dLbls>
          <c:showLegendKey val="0"/>
          <c:showVal val="0"/>
          <c:showCatName val="0"/>
          <c:showSerName val="0"/>
          <c:showPercent val="0"/>
          <c:showBubbleSize val="0"/>
        </c:dLbls>
        <c:smooth val="0"/>
        <c:axId val="466609871"/>
        <c:axId val="1"/>
      </c:lineChart>
      <c:catAx>
        <c:axId val="4666098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0987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DD2-4FA6-8B2B-A53B7133EC7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DD2-4FA6-8B2B-A53B7133EC7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c:v>
                </c:pt>
                <c:pt idx="2">
                  <c:v>0.5</c:v>
                </c:pt>
                <c:pt idx="3">
                  <c:v>0.25</c:v>
                </c:pt>
              </c:numCache>
            </c:numRef>
          </c:val>
          <c:smooth val="0"/>
          <c:extLst>
            <c:ext xmlns:c16="http://schemas.microsoft.com/office/drawing/2014/chart" uri="{C3380CC4-5D6E-409C-BE32-E72D297353CC}">
              <c16:uniqueId val="{00000002-0DD2-4FA6-8B2B-A53B7133EC7B}"/>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DD2-4FA6-8B2B-A53B7133EC7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DD2-4FA6-8B2B-A53B7133EC7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DD2-4FA6-8B2B-A53B7133EC7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DD2-4FA6-8B2B-A53B7133EC7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DD2-4FA6-8B2B-A53B7133EC7B}"/>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DD2-4FA6-8B2B-A53B7133EC7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DD2-4FA6-8B2B-A53B7133EC7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DD2-4FA6-8B2B-A53B7133EC7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DD2-4FA6-8B2B-A53B7133EC7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DD2-4FA6-8B2B-A53B7133EC7B}"/>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DD2-4FA6-8B2B-A53B7133EC7B}"/>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DD2-4FA6-8B2B-A53B7133EC7B}"/>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DD2-4FA6-8B2B-A53B7133EC7B}"/>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DD2-4FA6-8B2B-A53B7133EC7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DD2-4FA6-8B2B-A53B7133EC7B}"/>
            </c:ext>
          </c:extLst>
        </c:ser>
        <c:dLbls>
          <c:showLegendKey val="0"/>
          <c:showVal val="0"/>
          <c:showCatName val="0"/>
          <c:showSerName val="0"/>
          <c:showPercent val="0"/>
          <c:showBubbleSize val="0"/>
        </c:dLbls>
        <c:smooth val="0"/>
        <c:axId val="466609039"/>
        <c:axId val="1"/>
      </c:lineChart>
      <c:catAx>
        <c:axId val="46660903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0903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D28-4412-9EE7-7E16DE0C057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D28-4412-9EE7-7E16DE0C057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8D28-4412-9EE7-7E16DE0C057A}"/>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D28-4412-9EE7-7E16DE0C057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D28-4412-9EE7-7E16DE0C057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D28-4412-9EE7-7E16DE0C057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D28-4412-9EE7-7E16DE0C057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D28-4412-9EE7-7E16DE0C057A}"/>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D28-4412-9EE7-7E16DE0C057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D28-4412-9EE7-7E16DE0C057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D28-4412-9EE7-7E16DE0C057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D28-4412-9EE7-7E16DE0C057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D28-4412-9EE7-7E16DE0C057A}"/>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D28-4412-9EE7-7E16DE0C057A}"/>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D28-4412-9EE7-7E16DE0C057A}"/>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D28-4412-9EE7-7E16DE0C057A}"/>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D28-4412-9EE7-7E16DE0C057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D28-4412-9EE7-7E16DE0C057A}"/>
            </c:ext>
          </c:extLst>
        </c:ser>
        <c:dLbls>
          <c:showLegendKey val="0"/>
          <c:showVal val="0"/>
          <c:showCatName val="0"/>
          <c:showSerName val="0"/>
          <c:showPercent val="0"/>
          <c:showBubbleSize val="0"/>
        </c:dLbls>
        <c:smooth val="0"/>
        <c:axId val="466601551"/>
        <c:axId val="1"/>
      </c:lineChart>
      <c:catAx>
        <c:axId val="4666015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0155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BA9-4C71-B8F6-19AE6527D9F0}"/>
              </c:ext>
            </c:extLst>
          </c:dPt>
          <c:dPt>
            <c:idx val="1"/>
            <c:invertIfNegative val="0"/>
            <c:bubble3D val="0"/>
            <c:spPr>
              <a:solidFill>
                <a:srgbClr val="C00000"/>
              </a:solidFill>
            </c:spPr>
            <c:extLst>
              <c:ext xmlns:c16="http://schemas.microsoft.com/office/drawing/2014/chart" uri="{C3380CC4-5D6E-409C-BE32-E72D297353CC}">
                <c16:uniqueId val="{00000001-8BA9-4C71-B8F6-19AE6527D9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A9-4C71-B8F6-19AE6527D9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A9-4C71-B8F6-19AE6527D9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8BA9-4C71-B8F6-19AE6527D9F0}"/>
            </c:ext>
          </c:extLst>
        </c:ser>
        <c:dLbls>
          <c:showLegendKey val="0"/>
          <c:showVal val="0"/>
          <c:showCatName val="0"/>
          <c:showSerName val="0"/>
          <c:showPercent val="0"/>
          <c:showBubbleSize val="0"/>
        </c:dLbls>
        <c:gapWidth val="150"/>
        <c:shape val="box"/>
        <c:axId val="466619855"/>
        <c:axId val="1"/>
        <c:axId val="0"/>
      </c:bar3DChart>
      <c:catAx>
        <c:axId val="4666198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1985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AC-4125-9F3D-4CBB4DA36C21}"/>
              </c:ext>
            </c:extLst>
          </c:dPt>
          <c:dPt>
            <c:idx val="1"/>
            <c:invertIfNegative val="0"/>
            <c:bubble3D val="0"/>
            <c:spPr>
              <a:solidFill>
                <a:srgbClr val="C00000"/>
              </a:solidFill>
            </c:spPr>
            <c:extLst>
              <c:ext xmlns:c16="http://schemas.microsoft.com/office/drawing/2014/chart" uri="{C3380CC4-5D6E-409C-BE32-E72D297353CC}">
                <c16:uniqueId val="{00000001-14AC-4125-9F3D-4CBB4DA36C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AC-4125-9F3D-4CBB4DA36C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AC-4125-9F3D-4CBB4DA36C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14AC-4125-9F3D-4CBB4DA36C21}"/>
            </c:ext>
          </c:extLst>
        </c:ser>
        <c:dLbls>
          <c:showLegendKey val="0"/>
          <c:showVal val="0"/>
          <c:showCatName val="0"/>
          <c:showSerName val="0"/>
          <c:showPercent val="0"/>
          <c:showBubbleSize val="0"/>
        </c:dLbls>
        <c:gapWidth val="150"/>
        <c:shape val="box"/>
        <c:axId val="466604463"/>
        <c:axId val="1"/>
        <c:axId val="0"/>
      </c:bar3DChart>
      <c:catAx>
        <c:axId val="4666044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0446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E7-4A1A-A9AA-EEC676210691}"/>
              </c:ext>
            </c:extLst>
          </c:dPt>
          <c:dPt>
            <c:idx val="1"/>
            <c:invertIfNegative val="0"/>
            <c:bubble3D val="0"/>
            <c:spPr>
              <a:solidFill>
                <a:srgbClr val="C00000"/>
              </a:solidFill>
            </c:spPr>
            <c:extLst>
              <c:ext xmlns:c16="http://schemas.microsoft.com/office/drawing/2014/chart" uri="{C3380CC4-5D6E-409C-BE32-E72D297353CC}">
                <c16:uniqueId val="{00000001-10E7-4A1A-A9AA-EEC6762106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E7-4A1A-A9AA-EEC6762106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E7-4A1A-A9AA-EEC6762106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10E7-4A1A-A9AA-EEC676210691}"/>
            </c:ext>
          </c:extLst>
        </c:ser>
        <c:dLbls>
          <c:showLegendKey val="0"/>
          <c:showVal val="0"/>
          <c:showCatName val="0"/>
          <c:showSerName val="0"/>
          <c:showPercent val="0"/>
          <c:showBubbleSize val="0"/>
        </c:dLbls>
        <c:gapWidth val="150"/>
        <c:shape val="box"/>
        <c:axId val="466614863"/>
        <c:axId val="1"/>
        <c:axId val="0"/>
      </c:bar3DChart>
      <c:catAx>
        <c:axId val="466614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14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99-4520-BDB5-CBFF859321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FC99-4520-BDB5-CBFF859321E1}"/>
            </c:ext>
          </c:extLst>
        </c:ser>
        <c:dLbls>
          <c:showLegendKey val="0"/>
          <c:showVal val="0"/>
          <c:showCatName val="0"/>
          <c:showSerName val="0"/>
          <c:showPercent val="0"/>
          <c:showBubbleSize val="0"/>
        </c:dLbls>
        <c:gapWidth val="150"/>
        <c:shape val="box"/>
        <c:axId val="466603631"/>
        <c:axId val="1"/>
        <c:axId val="0"/>
      </c:bar3DChart>
      <c:catAx>
        <c:axId val="466603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036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AC7-41DC-8416-D2DFBA22ACF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AC7-41DC-8416-D2DFBA22AC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BAC7-41DC-8416-D2DFBA22ACF1}"/>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AC7-41DC-8416-D2DFBA22ACF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AC7-41DC-8416-D2DFBA22ACF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AC7-41DC-8416-D2DFBA22ACF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AC7-41DC-8416-D2DFBA22AC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AC7-41DC-8416-D2DFBA22ACF1}"/>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AC7-41DC-8416-D2DFBA22ACF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AC7-41DC-8416-D2DFBA22ACF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AC7-41DC-8416-D2DFBA22ACF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AC7-41DC-8416-D2DFBA22AC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AC7-41DC-8416-D2DFBA22ACF1}"/>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AC7-41DC-8416-D2DFBA22ACF1}"/>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AC7-41DC-8416-D2DFBA22ACF1}"/>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AC7-41DC-8416-D2DFBA22ACF1}"/>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AC7-41DC-8416-D2DFBA22AC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AC7-41DC-8416-D2DFBA22ACF1}"/>
            </c:ext>
          </c:extLst>
        </c:ser>
        <c:dLbls>
          <c:showLegendKey val="0"/>
          <c:showVal val="0"/>
          <c:showCatName val="0"/>
          <c:showSerName val="0"/>
          <c:showPercent val="0"/>
          <c:showBubbleSize val="0"/>
        </c:dLbls>
        <c:smooth val="0"/>
        <c:axId val="466621103"/>
        <c:axId val="1"/>
      </c:lineChart>
      <c:catAx>
        <c:axId val="4666211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211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D24-4D10-8927-C21C474BC599}"/>
              </c:ext>
            </c:extLst>
          </c:dPt>
          <c:dPt>
            <c:idx val="1"/>
            <c:invertIfNegative val="0"/>
            <c:bubble3D val="0"/>
            <c:spPr>
              <a:solidFill>
                <a:srgbClr val="C00000"/>
              </a:solidFill>
            </c:spPr>
            <c:extLst>
              <c:ext xmlns:c16="http://schemas.microsoft.com/office/drawing/2014/chart" uri="{C3380CC4-5D6E-409C-BE32-E72D297353CC}">
                <c16:uniqueId val="{00000001-8D24-4D10-8927-C21C474BC5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D24-4D10-8927-C21C474BC5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D24-4D10-8927-C21C474BC5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8D24-4D10-8927-C21C474BC599}"/>
            </c:ext>
          </c:extLst>
        </c:ser>
        <c:dLbls>
          <c:showLegendKey val="0"/>
          <c:showVal val="0"/>
          <c:showCatName val="0"/>
          <c:showSerName val="0"/>
          <c:showPercent val="0"/>
          <c:showBubbleSize val="0"/>
        </c:dLbls>
        <c:gapWidth val="150"/>
        <c:shape val="box"/>
        <c:axId val="466604047"/>
        <c:axId val="1"/>
        <c:axId val="0"/>
      </c:bar3DChart>
      <c:catAx>
        <c:axId val="4666040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040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EB3-4D15-B42C-0428E03CB4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EB3-4D15-B42C-0428E03CB4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1EB3-4D15-B42C-0428E03CB417}"/>
            </c:ext>
          </c:extLst>
        </c:ser>
        <c:dLbls>
          <c:showLegendKey val="0"/>
          <c:showVal val="0"/>
          <c:showCatName val="0"/>
          <c:showSerName val="0"/>
          <c:showPercent val="0"/>
          <c:showBubbleSize val="0"/>
        </c:dLbls>
        <c:gapWidth val="150"/>
        <c:shape val="box"/>
        <c:axId val="466623183"/>
        <c:axId val="1"/>
        <c:axId val="0"/>
      </c:bar3DChart>
      <c:catAx>
        <c:axId val="4666231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231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B87-4A23-9134-AFE6BBB71E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B87-4A23-9134-AFE6BBB71E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0B87-4A23-9134-AFE6BBB71E7B}"/>
            </c:ext>
          </c:extLst>
        </c:ser>
        <c:dLbls>
          <c:showLegendKey val="0"/>
          <c:showVal val="0"/>
          <c:showCatName val="0"/>
          <c:showSerName val="0"/>
          <c:showPercent val="0"/>
          <c:showBubbleSize val="0"/>
        </c:dLbls>
        <c:gapWidth val="150"/>
        <c:shape val="box"/>
        <c:axId val="466623599"/>
        <c:axId val="1"/>
        <c:axId val="0"/>
      </c:bar3DChart>
      <c:catAx>
        <c:axId val="466623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23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7C88-45CE-85C0-E82743DC45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7C88-45CE-85C0-E82743DC45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7C88-45CE-85C0-E82743DC4593}"/>
            </c:ext>
          </c:extLst>
        </c:ser>
        <c:dLbls>
          <c:showLegendKey val="0"/>
          <c:showVal val="0"/>
          <c:showCatName val="0"/>
          <c:showSerName val="0"/>
          <c:showPercent val="0"/>
          <c:showBubbleSize val="0"/>
        </c:dLbls>
        <c:gapWidth val="150"/>
        <c:shape val="box"/>
        <c:axId val="466610703"/>
        <c:axId val="1"/>
        <c:axId val="0"/>
      </c:bar3DChart>
      <c:catAx>
        <c:axId val="4666107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666107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8"/><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7.png"/><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5"/><Relationship Id="rId20" Type="http://schemas.openxmlformats.org/officeDocument/2006/relationships/hyperlink" Target="#Admon!A7"/><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image" Target="../media/image9.png"/><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hyperlink" Target="#Comunidad!A5"/><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image" Target="../media/image8.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image" Target="../media/image6.png"/><Relationship Id="rId22" Type="http://schemas.openxmlformats.org/officeDocument/2006/relationships/hyperlink" Target="#Comunidad!A4"/><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17" name="1 Imagen" descr="Secretaría de Educación">
          <a:extLst>
            <a:ext uri="{FF2B5EF4-FFF2-40B4-BE49-F238E27FC236}">
              <a16:creationId xmlns:a16="http://schemas.microsoft.com/office/drawing/2014/main" id="{C4C3E96F-7737-415D-856B-CCB695D829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18" name="Picture 3995" descr="MB900431547">
          <a:hlinkClick xmlns:r="http://schemas.openxmlformats.org/officeDocument/2006/relationships" r:id="rId2" tooltip="Ir a revision identidad"/>
          <a:extLst>
            <a:ext uri="{FF2B5EF4-FFF2-40B4-BE49-F238E27FC236}">
              <a16:creationId xmlns:a16="http://schemas.microsoft.com/office/drawing/2014/main" id="{EC4A8FE2-B9D2-4FE1-8E27-449F45C9EAC0}"/>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780" name="2 Imagen">
          <a:hlinkClick xmlns:r="http://schemas.openxmlformats.org/officeDocument/2006/relationships" r:id="rId1" tooltip="IR A RESUMEN"/>
          <a:extLst>
            <a:ext uri="{FF2B5EF4-FFF2-40B4-BE49-F238E27FC236}">
              <a16:creationId xmlns:a16="http://schemas.microsoft.com/office/drawing/2014/main" id="{8E2800A9-5AAF-4993-BBDF-6D40450EC66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781" name="3 Imagen">
          <a:hlinkClick xmlns:r="http://schemas.openxmlformats.org/officeDocument/2006/relationships" r:id="rId3" tooltip="IR A RESUMEN"/>
          <a:extLst>
            <a:ext uri="{FF2B5EF4-FFF2-40B4-BE49-F238E27FC236}">
              <a16:creationId xmlns:a16="http://schemas.microsoft.com/office/drawing/2014/main" id="{5AF97EA6-3AB8-4C0A-8C30-74F25397420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782" name="4 Imagen">
          <a:hlinkClick xmlns:r="http://schemas.openxmlformats.org/officeDocument/2006/relationships" r:id="rId5" tooltip="IR A RESUMEN"/>
          <a:extLst>
            <a:ext uri="{FF2B5EF4-FFF2-40B4-BE49-F238E27FC236}">
              <a16:creationId xmlns:a16="http://schemas.microsoft.com/office/drawing/2014/main" id="{1B2EE769-75E4-48AE-A520-D869261013F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783" name="5 Imagen">
          <a:hlinkClick xmlns:r="http://schemas.openxmlformats.org/officeDocument/2006/relationships" r:id="rId7" tooltip="IR A RESUMEN"/>
          <a:extLst>
            <a:ext uri="{FF2B5EF4-FFF2-40B4-BE49-F238E27FC236}">
              <a16:creationId xmlns:a16="http://schemas.microsoft.com/office/drawing/2014/main" id="{814775EC-2118-416B-9404-8BA311D38C1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784" name="7 Imagen">
          <a:hlinkClick xmlns:r="http://schemas.openxmlformats.org/officeDocument/2006/relationships" r:id="rId8" tooltip="IR A RESUMEN"/>
          <a:extLst>
            <a:ext uri="{FF2B5EF4-FFF2-40B4-BE49-F238E27FC236}">
              <a16:creationId xmlns:a16="http://schemas.microsoft.com/office/drawing/2014/main" id="{26A9C2A6-F684-4EEA-8BBC-6D40A5BC986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785" name="8 Imagen">
          <a:hlinkClick xmlns:r="http://schemas.openxmlformats.org/officeDocument/2006/relationships" r:id="rId9" tooltip="IR A RESUMEN"/>
          <a:extLst>
            <a:ext uri="{FF2B5EF4-FFF2-40B4-BE49-F238E27FC236}">
              <a16:creationId xmlns:a16="http://schemas.microsoft.com/office/drawing/2014/main" id="{9934BDAA-0C4B-42F5-8B18-5830BA4510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786" name="9 Imagen">
          <a:hlinkClick xmlns:r="http://schemas.openxmlformats.org/officeDocument/2006/relationships" r:id="rId10" tooltip="IR A RESUMEN"/>
          <a:extLst>
            <a:ext uri="{FF2B5EF4-FFF2-40B4-BE49-F238E27FC236}">
              <a16:creationId xmlns:a16="http://schemas.microsoft.com/office/drawing/2014/main" id="{5E491095-21C1-4CF9-BFA9-55844C9E161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9526</xdr:rowOff>
    </xdr:to>
    <xdr:pic>
      <xdr:nvPicPr>
        <xdr:cNvPr id="51619787" name="10 Imagen">
          <a:hlinkClick xmlns:r="http://schemas.openxmlformats.org/officeDocument/2006/relationships" r:id="rId11" tooltip="IR A RESUMEN"/>
          <a:extLst>
            <a:ext uri="{FF2B5EF4-FFF2-40B4-BE49-F238E27FC236}">
              <a16:creationId xmlns:a16="http://schemas.microsoft.com/office/drawing/2014/main" id="{B606BF62-59F9-4CAC-81CD-6DD3D42AB94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788" name="11 Imagen">
          <a:hlinkClick xmlns:r="http://schemas.openxmlformats.org/officeDocument/2006/relationships" r:id="rId12" tooltip="IR A RESUMEN"/>
          <a:extLst>
            <a:ext uri="{FF2B5EF4-FFF2-40B4-BE49-F238E27FC236}">
              <a16:creationId xmlns:a16="http://schemas.microsoft.com/office/drawing/2014/main" id="{31518FD5-18AD-4611-80ED-A4CA2FD04DF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19049</xdr:rowOff>
    </xdr:to>
    <xdr:pic>
      <xdr:nvPicPr>
        <xdr:cNvPr id="51619789" name="12 Imagen">
          <a:hlinkClick xmlns:r="http://schemas.openxmlformats.org/officeDocument/2006/relationships" r:id="rId13" tooltip="IR A RESUMEN"/>
          <a:extLst>
            <a:ext uri="{FF2B5EF4-FFF2-40B4-BE49-F238E27FC236}">
              <a16:creationId xmlns:a16="http://schemas.microsoft.com/office/drawing/2014/main" id="{A427C069-54F1-4883-8FF4-645568597C12}"/>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790" name="13 Imagen">
          <a:hlinkClick xmlns:r="http://schemas.openxmlformats.org/officeDocument/2006/relationships" r:id="rId15" tooltip="IR A RESUMEN"/>
          <a:extLst>
            <a:ext uri="{FF2B5EF4-FFF2-40B4-BE49-F238E27FC236}">
              <a16:creationId xmlns:a16="http://schemas.microsoft.com/office/drawing/2014/main" id="{4FCCEA6B-A63E-487C-BBE4-C85DE307B2C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791" name="14 Imagen">
          <a:hlinkClick xmlns:r="http://schemas.openxmlformats.org/officeDocument/2006/relationships" r:id="rId16" tooltip="IR A RESUMEN"/>
          <a:extLst>
            <a:ext uri="{FF2B5EF4-FFF2-40B4-BE49-F238E27FC236}">
              <a16:creationId xmlns:a16="http://schemas.microsoft.com/office/drawing/2014/main" id="{B011A78A-2F5C-40EB-A4F2-BCC3C19FAF4B}"/>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19051</xdr:rowOff>
    </xdr:to>
    <xdr:pic>
      <xdr:nvPicPr>
        <xdr:cNvPr id="51619792" name="15 Imagen">
          <a:hlinkClick xmlns:r="http://schemas.openxmlformats.org/officeDocument/2006/relationships" r:id="rId18" tooltip="IR A RESUMEN"/>
          <a:extLst>
            <a:ext uri="{FF2B5EF4-FFF2-40B4-BE49-F238E27FC236}">
              <a16:creationId xmlns:a16="http://schemas.microsoft.com/office/drawing/2014/main" id="{3E771ECD-F0BA-448D-9D1B-68835A8A187E}"/>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1619793" name="16 Imagen">
          <a:hlinkClick xmlns:r="http://schemas.openxmlformats.org/officeDocument/2006/relationships" r:id="rId20" tooltip="IR A RESUMEN"/>
          <a:extLst>
            <a:ext uri="{FF2B5EF4-FFF2-40B4-BE49-F238E27FC236}">
              <a16:creationId xmlns:a16="http://schemas.microsoft.com/office/drawing/2014/main" id="{F0F0F10E-B3EF-4FD1-843F-5EABD62C8A3B}"/>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51619794" name="17 Imagen">
          <a:hlinkClick xmlns:r="http://schemas.openxmlformats.org/officeDocument/2006/relationships" r:id="rId21" tooltip="IR A RESUMEN"/>
          <a:extLst>
            <a:ext uri="{FF2B5EF4-FFF2-40B4-BE49-F238E27FC236}">
              <a16:creationId xmlns:a16="http://schemas.microsoft.com/office/drawing/2014/main" id="{147F0665-8D3E-4D75-8400-D852390D92A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51619795" name="18 Imagen">
          <a:hlinkClick xmlns:r="http://schemas.openxmlformats.org/officeDocument/2006/relationships" r:id="rId22" tooltip="IR A RESUMEN"/>
          <a:extLst>
            <a:ext uri="{FF2B5EF4-FFF2-40B4-BE49-F238E27FC236}">
              <a16:creationId xmlns:a16="http://schemas.microsoft.com/office/drawing/2014/main" id="{F3A0778D-4B48-491E-A029-7286FC8F437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9526</xdr:rowOff>
    </xdr:to>
    <xdr:pic>
      <xdr:nvPicPr>
        <xdr:cNvPr id="51619796" name="19 Imagen">
          <a:hlinkClick xmlns:r="http://schemas.openxmlformats.org/officeDocument/2006/relationships" r:id="rId23" tooltip="IR A RESUMEN"/>
          <a:extLst>
            <a:ext uri="{FF2B5EF4-FFF2-40B4-BE49-F238E27FC236}">
              <a16:creationId xmlns:a16="http://schemas.microsoft.com/office/drawing/2014/main" id="{B605D1E4-007B-4DED-83F3-E9094B0ED95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51619797" name="20 Imagen">
          <a:hlinkClick xmlns:r="http://schemas.openxmlformats.org/officeDocument/2006/relationships" r:id="rId25" tooltip="IR A RESUMEN"/>
          <a:extLst>
            <a:ext uri="{FF2B5EF4-FFF2-40B4-BE49-F238E27FC236}">
              <a16:creationId xmlns:a16="http://schemas.microsoft.com/office/drawing/2014/main" id="{4F4FE32F-CEB1-4CF2-AC09-EDFB5FDC199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51619798" name="21 Imagen">
          <a:hlinkClick xmlns:r="http://schemas.openxmlformats.org/officeDocument/2006/relationships" r:id="rId26" tooltip="IR A RESUMEN"/>
          <a:extLst>
            <a:ext uri="{FF2B5EF4-FFF2-40B4-BE49-F238E27FC236}">
              <a16:creationId xmlns:a16="http://schemas.microsoft.com/office/drawing/2014/main" id="{1C110777-8F81-4858-82A6-B80CB85276E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799" name="Picture 3995" descr="MB900431547">
          <a:hlinkClick xmlns:r="http://schemas.openxmlformats.org/officeDocument/2006/relationships" r:id="rId27" tooltip="Regresar"/>
          <a:extLst>
            <a:ext uri="{FF2B5EF4-FFF2-40B4-BE49-F238E27FC236}">
              <a16:creationId xmlns:a16="http://schemas.microsoft.com/office/drawing/2014/main" id="{25F02E43-A0EB-4AE5-9899-80DFF8C2950F}"/>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800" name="Picture 3995" descr="MB900431547">
          <a:hlinkClick xmlns:r="http://schemas.openxmlformats.org/officeDocument/2006/relationships" r:id="rId29" tooltip="Ir a directiva"/>
          <a:extLst>
            <a:ext uri="{FF2B5EF4-FFF2-40B4-BE49-F238E27FC236}">
              <a16:creationId xmlns:a16="http://schemas.microsoft.com/office/drawing/2014/main" id="{EC127F9A-68DE-404B-AAA3-6FB8BB6018F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4</xdr:col>
      <xdr:colOff>638175</xdr:colOff>
      <xdr:row>96</xdr:row>
      <xdr:rowOff>9525</xdr:rowOff>
    </xdr:from>
    <xdr:ext cx="247650" cy="251980"/>
    <xdr:pic>
      <xdr:nvPicPr>
        <xdr:cNvPr id="23" name="15 Imagen">
          <a:hlinkClick xmlns:r="http://schemas.openxmlformats.org/officeDocument/2006/relationships" r:id="rId18" tooltip="IR A RESUMEN"/>
          <a:extLst>
            <a:ext uri="{FF2B5EF4-FFF2-40B4-BE49-F238E27FC236}">
              <a16:creationId xmlns:a16="http://schemas.microsoft.com/office/drawing/2014/main" id="{FD23EA7E-324D-4620-8531-D3795A519B7A}"/>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17448" y="35806207"/>
          <a:ext cx="247650"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638175</xdr:colOff>
      <xdr:row>96</xdr:row>
      <xdr:rowOff>9525</xdr:rowOff>
    </xdr:from>
    <xdr:ext cx="247650" cy="251980"/>
    <xdr:pic>
      <xdr:nvPicPr>
        <xdr:cNvPr id="24" name="15 Imagen">
          <a:hlinkClick xmlns:r="http://schemas.openxmlformats.org/officeDocument/2006/relationships" r:id="rId18" tooltip="IR A RESUMEN"/>
          <a:extLst>
            <a:ext uri="{FF2B5EF4-FFF2-40B4-BE49-F238E27FC236}">
              <a16:creationId xmlns:a16="http://schemas.microsoft.com/office/drawing/2014/main" id="{6E63311E-BE9A-497A-A3E0-C0F4169FD8E9}"/>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17448" y="35806207"/>
          <a:ext cx="247650"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638175</xdr:colOff>
      <xdr:row>96</xdr:row>
      <xdr:rowOff>9525</xdr:rowOff>
    </xdr:from>
    <xdr:ext cx="247650" cy="251980"/>
    <xdr:pic>
      <xdr:nvPicPr>
        <xdr:cNvPr id="25" name="15 Imagen">
          <a:hlinkClick xmlns:r="http://schemas.openxmlformats.org/officeDocument/2006/relationships" r:id="rId18" tooltip="IR A RESUMEN"/>
          <a:extLst>
            <a:ext uri="{FF2B5EF4-FFF2-40B4-BE49-F238E27FC236}">
              <a16:creationId xmlns:a16="http://schemas.microsoft.com/office/drawing/2014/main" id="{FBD40772-3DFC-4AA4-8501-F1E44B73AF2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17448" y="35806207"/>
          <a:ext cx="247650"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820" name="1 Gráfico">
          <a:extLst>
            <a:ext uri="{FF2B5EF4-FFF2-40B4-BE49-F238E27FC236}">
              <a16:creationId xmlns:a16="http://schemas.microsoft.com/office/drawing/2014/main" id="{80BC5032-7BDE-492D-88E0-BB5EF8F14B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821" name="2 Gráfico">
          <a:extLst>
            <a:ext uri="{FF2B5EF4-FFF2-40B4-BE49-F238E27FC236}">
              <a16:creationId xmlns:a16="http://schemas.microsoft.com/office/drawing/2014/main" id="{CFA357B8-BFDE-451C-AAD0-04C6CE64C8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822" name="3 Gráfico">
          <a:extLst>
            <a:ext uri="{FF2B5EF4-FFF2-40B4-BE49-F238E27FC236}">
              <a16:creationId xmlns:a16="http://schemas.microsoft.com/office/drawing/2014/main" id="{ED0F367D-B345-4543-A66E-52E35C2273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823" name="4 Gráfico">
          <a:extLst>
            <a:ext uri="{FF2B5EF4-FFF2-40B4-BE49-F238E27FC236}">
              <a16:creationId xmlns:a16="http://schemas.microsoft.com/office/drawing/2014/main" id="{404F989A-116D-4174-8232-888D50F71B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824" name="5 Gráfico">
          <a:extLst>
            <a:ext uri="{FF2B5EF4-FFF2-40B4-BE49-F238E27FC236}">
              <a16:creationId xmlns:a16="http://schemas.microsoft.com/office/drawing/2014/main" id="{CE7BC9D4-0129-4BBF-B575-C461508C18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825" name="6 Gráfico">
          <a:extLst>
            <a:ext uri="{FF2B5EF4-FFF2-40B4-BE49-F238E27FC236}">
              <a16:creationId xmlns:a16="http://schemas.microsoft.com/office/drawing/2014/main" id="{3CC79646-8034-497D-86DB-D95920AD5B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826" name="7 Gráfico">
          <a:extLst>
            <a:ext uri="{FF2B5EF4-FFF2-40B4-BE49-F238E27FC236}">
              <a16:creationId xmlns:a16="http://schemas.microsoft.com/office/drawing/2014/main" id="{09EDB77D-16CB-4589-A76D-69CCD2F714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827" name="8 Gráfico">
          <a:extLst>
            <a:ext uri="{FF2B5EF4-FFF2-40B4-BE49-F238E27FC236}">
              <a16:creationId xmlns:a16="http://schemas.microsoft.com/office/drawing/2014/main" id="{27F385EE-A928-47AC-8AFC-E024AD640C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828" name="9 Gráfico">
          <a:extLst>
            <a:ext uri="{FF2B5EF4-FFF2-40B4-BE49-F238E27FC236}">
              <a16:creationId xmlns:a16="http://schemas.microsoft.com/office/drawing/2014/main" id="{EA9DF597-2F73-4ED3-8283-5CCC7360D5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829" name="10 Gráfico">
          <a:extLst>
            <a:ext uri="{FF2B5EF4-FFF2-40B4-BE49-F238E27FC236}">
              <a16:creationId xmlns:a16="http://schemas.microsoft.com/office/drawing/2014/main" id="{F383BA98-5377-40CF-97C2-B9E6F8F901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830" name="11 Gráfico">
          <a:extLst>
            <a:ext uri="{FF2B5EF4-FFF2-40B4-BE49-F238E27FC236}">
              <a16:creationId xmlns:a16="http://schemas.microsoft.com/office/drawing/2014/main" id="{97BDC077-B573-4FE6-AE7B-C82FE4583D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831" name="12 Gráfico">
          <a:extLst>
            <a:ext uri="{FF2B5EF4-FFF2-40B4-BE49-F238E27FC236}">
              <a16:creationId xmlns:a16="http://schemas.microsoft.com/office/drawing/2014/main" id="{F3A65B47-D5F6-4691-967E-0838895CFF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832" name="7 Gráfico">
          <a:extLst>
            <a:ext uri="{FF2B5EF4-FFF2-40B4-BE49-F238E27FC236}">
              <a16:creationId xmlns:a16="http://schemas.microsoft.com/office/drawing/2014/main" id="{808BAE02-97C5-42E2-A65F-56469B962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833" name="8 Gráfico">
          <a:extLst>
            <a:ext uri="{FF2B5EF4-FFF2-40B4-BE49-F238E27FC236}">
              <a16:creationId xmlns:a16="http://schemas.microsoft.com/office/drawing/2014/main" id="{E22AF371-5637-4CB2-8BCC-E5EE7AA467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834" name="9 Gráfico">
          <a:extLst>
            <a:ext uri="{FF2B5EF4-FFF2-40B4-BE49-F238E27FC236}">
              <a16:creationId xmlns:a16="http://schemas.microsoft.com/office/drawing/2014/main" id="{56BA0294-B5E8-49C6-9036-C0880A070A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835" name="16 Gráfico">
          <a:extLst>
            <a:ext uri="{FF2B5EF4-FFF2-40B4-BE49-F238E27FC236}">
              <a16:creationId xmlns:a16="http://schemas.microsoft.com/office/drawing/2014/main" id="{CCA1F1AF-B0EA-4E13-A9CF-353C3627CE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836" name="7 Gráfico">
          <a:extLst>
            <a:ext uri="{FF2B5EF4-FFF2-40B4-BE49-F238E27FC236}">
              <a16:creationId xmlns:a16="http://schemas.microsoft.com/office/drawing/2014/main" id="{F0EAD411-F2B9-4F45-A1E5-7249238399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837" name="8 Gráfico">
          <a:extLst>
            <a:ext uri="{FF2B5EF4-FFF2-40B4-BE49-F238E27FC236}">
              <a16:creationId xmlns:a16="http://schemas.microsoft.com/office/drawing/2014/main" id="{92D420E2-8D15-4CA9-9DF3-1383B11F80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838" name="9 Gráfico">
          <a:extLst>
            <a:ext uri="{FF2B5EF4-FFF2-40B4-BE49-F238E27FC236}">
              <a16:creationId xmlns:a16="http://schemas.microsoft.com/office/drawing/2014/main" id="{9F8BF9A3-6A6F-4131-984F-3A5066677A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839" name="16 Gráfico">
          <a:extLst>
            <a:ext uri="{FF2B5EF4-FFF2-40B4-BE49-F238E27FC236}">
              <a16:creationId xmlns:a16="http://schemas.microsoft.com/office/drawing/2014/main" id="{615B522A-1140-4946-8139-65A9AA2157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840" name="7 Gráfico">
          <a:extLst>
            <a:ext uri="{FF2B5EF4-FFF2-40B4-BE49-F238E27FC236}">
              <a16:creationId xmlns:a16="http://schemas.microsoft.com/office/drawing/2014/main" id="{A0B47BE8-A720-4160-9072-A5E3784B08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841" name="8 Gráfico">
          <a:extLst>
            <a:ext uri="{FF2B5EF4-FFF2-40B4-BE49-F238E27FC236}">
              <a16:creationId xmlns:a16="http://schemas.microsoft.com/office/drawing/2014/main" id="{1F8179F0-A3B4-4619-ADF3-532CBAAFCF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842" name="9 Gráfico">
          <a:extLst>
            <a:ext uri="{FF2B5EF4-FFF2-40B4-BE49-F238E27FC236}">
              <a16:creationId xmlns:a16="http://schemas.microsoft.com/office/drawing/2014/main" id="{E199C6C6-3039-4A62-A4FF-292B634F05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843" name="16 Gráfico">
          <a:extLst>
            <a:ext uri="{FF2B5EF4-FFF2-40B4-BE49-F238E27FC236}">
              <a16:creationId xmlns:a16="http://schemas.microsoft.com/office/drawing/2014/main" id="{0F425A8C-48C2-45B1-BAE1-0C5109885F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844" name="Picture 3995" descr="MB900431547">
          <a:hlinkClick xmlns:r="http://schemas.openxmlformats.org/officeDocument/2006/relationships" r:id="rId25" tooltip="Ir a factores criticos"/>
          <a:extLst>
            <a:ext uri="{FF2B5EF4-FFF2-40B4-BE49-F238E27FC236}">
              <a16:creationId xmlns:a16="http://schemas.microsoft.com/office/drawing/2014/main" id="{7D70828A-796D-4820-B7DB-7BD12D55CD7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845" name="2 Imagen">
          <a:hlinkClick xmlns:r="http://schemas.openxmlformats.org/officeDocument/2006/relationships" r:id="rId25" tooltip="Ir a academica"/>
          <a:extLst>
            <a:ext uri="{FF2B5EF4-FFF2-40B4-BE49-F238E27FC236}">
              <a16:creationId xmlns:a16="http://schemas.microsoft.com/office/drawing/2014/main" id="{06F7B134-F664-49BB-990B-FC88B2EEB646}"/>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846" name="1 Gráfico">
          <a:extLst>
            <a:ext uri="{FF2B5EF4-FFF2-40B4-BE49-F238E27FC236}">
              <a16:creationId xmlns:a16="http://schemas.microsoft.com/office/drawing/2014/main" id="{10ADDA6E-74EB-431E-A1A9-DC4D47EF45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847" name="4 Gráfico">
          <a:extLst>
            <a:ext uri="{FF2B5EF4-FFF2-40B4-BE49-F238E27FC236}">
              <a16:creationId xmlns:a16="http://schemas.microsoft.com/office/drawing/2014/main" id="{766D1ED7-688A-48F4-B100-02D1A8C480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848" name="5 Gráfico">
          <a:extLst>
            <a:ext uri="{FF2B5EF4-FFF2-40B4-BE49-F238E27FC236}">
              <a16:creationId xmlns:a16="http://schemas.microsoft.com/office/drawing/2014/main" id="{C6692660-C4F6-4B7D-A439-4A5A19937F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849" name="6 Gráfico">
          <a:extLst>
            <a:ext uri="{FF2B5EF4-FFF2-40B4-BE49-F238E27FC236}">
              <a16:creationId xmlns:a16="http://schemas.microsoft.com/office/drawing/2014/main" id="{D2E264E6-AE07-4BA4-9568-EBA4606196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850" name="7 Gráfico">
          <a:extLst>
            <a:ext uri="{FF2B5EF4-FFF2-40B4-BE49-F238E27FC236}">
              <a16:creationId xmlns:a16="http://schemas.microsoft.com/office/drawing/2014/main" id="{798B9D83-109C-4FCF-B3C4-F9DC3B2DE8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851" name="8 Gráfico">
          <a:extLst>
            <a:ext uri="{FF2B5EF4-FFF2-40B4-BE49-F238E27FC236}">
              <a16:creationId xmlns:a16="http://schemas.microsoft.com/office/drawing/2014/main" id="{D4240B5F-9CD6-405C-87BC-5907D3B9A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1383" name="1 Gráfico">
          <a:extLst>
            <a:ext uri="{FF2B5EF4-FFF2-40B4-BE49-F238E27FC236}">
              <a16:creationId xmlns:a16="http://schemas.microsoft.com/office/drawing/2014/main" id="{D6E350AF-D864-4E19-80EF-ACFB5CF598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1384" name="2 Gráfico">
          <a:extLst>
            <a:ext uri="{FF2B5EF4-FFF2-40B4-BE49-F238E27FC236}">
              <a16:creationId xmlns:a16="http://schemas.microsoft.com/office/drawing/2014/main" id="{8EB4BB14-1BDD-4E38-888C-1E3C5BB694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1385" name="3 Gráfico">
          <a:extLst>
            <a:ext uri="{FF2B5EF4-FFF2-40B4-BE49-F238E27FC236}">
              <a16:creationId xmlns:a16="http://schemas.microsoft.com/office/drawing/2014/main" id="{2ADE76CC-0F5E-4926-B0F1-4F62E93282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1386" name="4 Gráfico">
          <a:extLst>
            <a:ext uri="{FF2B5EF4-FFF2-40B4-BE49-F238E27FC236}">
              <a16:creationId xmlns:a16="http://schemas.microsoft.com/office/drawing/2014/main" id="{DB5FE2DB-BBD6-4A7B-928C-485CDBFF80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1387" name="5 Gráfico">
          <a:extLst>
            <a:ext uri="{FF2B5EF4-FFF2-40B4-BE49-F238E27FC236}">
              <a16:creationId xmlns:a16="http://schemas.microsoft.com/office/drawing/2014/main" id="{EC992337-4F57-4441-9CE2-DF1442FA9B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1388" name="6 Gráfico">
          <a:extLst>
            <a:ext uri="{FF2B5EF4-FFF2-40B4-BE49-F238E27FC236}">
              <a16:creationId xmlns:a16="http://schemas.microsoft.com/office/drawing/2014/main" id="{442A212D-5981-4B0C-AB8A-0352F3744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1389" name="7 Gráfico">
          <a:extLst>
            <a:ext uri="{FF2B5EF4-FFF2-40B4-BE49-F238E27FC236}">
              <a16:creationId xmlns:a16="http://schemas.microsoft.com/office/drawing/2014/main" id="{5AFCFA67-A2F9-4F07-9E87-1CCB5D51AD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1390" name="8 Gráfico">
          <a:extLst>
            <a:ext uri="{FF2B5EF4-FFF2-40B4-BE49-F238E27FC236}">
              <a16:creationId xmlns:a16="http://schemas.microsoft.com/office/drawing/2014/main" id="{0B975B4B-CC83-43F4-9478-C5FA2838E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1391" name="9 Gráfico">
          <a:extLst>
            <a:ext uri="{FF2B5EF4-FFF2-40B4-BE49-F238E27FC236}">
              <a16:creationId xmlns:a16="http://schemas.microsoft.com/office/drawing/2014/main" id="{F1BD1536-2A18-4873-AB7A-FB60ADC22D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1392" name="10 Gráfico">
          <a:extLst>
            <a:ext uri="{FF2B5EF4-FFF2-40B4-BE49-F238E27FC236}">
              <a16:creationId xmlns:a16="http://schemas.microsoft.com/office/drawing/2014/main" id="{C1E9FD58-4335-4570-9B9E-AD02E74687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1393" name="11 Gráfico">
          <a:extLst>
            <a:ext uri="{FF2B5EF4-FFF2-40B4-BE49-F238E27FC236}">
              <a16:creationId xmlns:a16="http://schemas.microsoft.com/office/drawing/2014/main" id="{1681C03F-34E2-425F-915A-47E2322190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1394" name="12 Gráfico">
          <a:extLst>
            <a:ext uri="{FF2B5EF4-FFF2-40B4-BE49-F238E27FC236}">
              <a16:creationId xmlns:a16="http://schemas.microsoft.com/office/drawing/2014/main" id="{BACFACC3-75FA-4DE9-AE4E-D304C7AC65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1395" name="7 Gráfico">
          <a:extLst>
            <a:ext uri="{FF2B5EF4-FFF2-40B4-BE49-F238E27FC236}">
              <a16:creationId xmlns:a16="http://schemas.microsoft.com/office/drawing/2014/main" id="{9CCA20F7-1793-4F77-80D1-A9B83D833E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1396" name="8 Gráfico">
          <a:extLst>
            <a:ext uri="{FF2B5EF4-FFF2-40B4-BE49-F238E27FC236}">
              <a16:creationId xmlns:a16="http://schemas.microsoft.com/office/drawing/2014/main" id="{D3934767-92A6-4C22-A37B-0F4A1E165E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1397" name="9 Gráfico">
          <a:extLst>
            <a:ext uri="{FF2B5EF4-FFF2-40B4-BE49-F238E27FC236}">
              <a16:creationId xmlns:a16="http://schemas.microsoft.com/office/drawing/2014/main" id="{43398A21-3072-4E37-B404-957AFA902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1398" name="16 Gráfico">
          <a:extLst>
            <a:ext uri="{FF2B5EF4-FFF2-40B4-BE49-F238E27FC236}">
              <a16:creationId xmlns:a16="http://schemas.microsoft.com/office/drawing/2014/main" id="{052E3A1E-4FA3-4966-A788-9500D239CB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1399" name="Picture 3995" descr="MB900431547">
          <a:hlinkClick xmlns:r="http://schemas.openxmlformats.org/officeDocument/2006/relationships" r:id="rId17" tooltip="Ir a factores criticos"/>
          <a:extLst>
            <a:ext uri="{FF2B5EF4-FFF2-40B4-BE49-F238E27FC236}">
              <a16:creationId xmlns:a16="http://schemas.microsoft.com/office/drawing/2014/main" id="{A6635FE0-837C-4F6F-9B3E-8328F35FCAF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1400" name="2 Imagen">
          <a:hlinkClick xmlns:r="http://schemas.openxmlformats.org/officeDocument/2006/relationships" r:id="rId17" tooltip="Ir a administrativa"/>
          <a:extLst>
            <a:ext uri="{FF2B5EF4-FFF2-40B4-BE49-F238E27FC236}">
              <a16:creationId xmlns:a16="http://schemas.microsoft.com/office/drawing/2014/main" id="{F9F95C4A-DC37-4F0E-888E-0C54C8E477EA}"/>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1401" name="1 Gráfico">
          <a:extLst>
            <a:ext uri="{FF2B5EF4-FFF2-40B4-BE49-F238E27FC236}">
              <a16:creationId xmlns:a16="http://schemas.microsoft.com/office/drawing/2014/main" id="{9B0FE820-86AF-42C3-BAE9-39F9DBE29B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1402" name="2 Gráfico">
          <a:extLst>
            <a:ext uri="{FF2B5EF4-FFF2-40B4-BE49-F238E27FC236}">
              <a16:creationId xmlns:a16="http://schemas.microsoft.com/office/drawing/2014/main" id="{3FD673EB-747E-4585-A8E3-854F639C54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1403" name="3 Gráfico">
          <a:extLst>
            <a:ext uri="{FF2B5EF4-FFF2-40B4-BE49-F238E27FC236}">
              <a16:creationId xmlns:a16="http://schemas.microsoft.com/office/drawing/2014/main" id="{740D0A70-C66E-477D-B463-7167AB1331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1404" name="4 Gráfico">
          <a:extLst>
            <a:ext uri="{FF2B5EF4-FFF2-40B4-BE49-F238E27FC236}">
              <a16:creationId xmlns:a16="http://schemas.microsoft.com/office/drawing/2014/main" id="{2F195003-D8E9-4232-BFEA-1DD3358AD8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1194" name="1 Gráfico">
          <a:extLst>
            <a:ext uri="{FF2B5EF4-FFF2-40B4-BE49-F238E27FC236}">
              <a16:creationId xmlns:a16="http://schemas.microsoft.com/office/drawing/2014/main" id="{7602CB45-5418-4C1B-BEE7-6D58AFD0BE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1195" name="2 Gráfico">
          <a:extLst>
            <a:ext uri="{FF2B5EF4-FFF2-40B4-BE49-F238E27FC236}">
              <a16:creationId xmlns:a16="http://schemas.microsoft.com/office/drawing/2014/main" id="{E9B777C5-228C-4B57-A60E-A3776793C0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1196" name="3 Gráfico">
          <a:extLst>
            <a:ext uri="{FF2B5EF4-FFF2-40B4-BE49-F238E27FC236}">
              <a16:creationId xmlns:a16="http://schemas.microsoft.com/office/drawing/2014/main" id="{A3338F60-DB71-4020-94F3-39288BD749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1197" name="4 Gráfico">
          <a:extLst>
            <a:ext uri="{FF2B5EF4-FFF2-40B4-BE49-F238E27FC236}">
              <a16:creationId xmlns:a16="http://schemas.microsoft.com/office/drawing/2014/main" id="{21562477-B7AD-44B2-BE0D-CBA6A79156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1198" name="5 Gráfico">
          <a:extLst>
            <a:ext uri="{FF2B5EF4-FFF2-40B4-BE49-F238E27FC236}">
              <a16:creationId xmlns:a16="http://schemas.microsoft.com/office/drawing/2014/main" id="{9DD07DA8-C027-4AA6-A46F-72EBF6953E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1199" name="6 Gráfico">
          <a:extLst>
            <a:ext uri="{FF2B5EF4-FFF2-40B4-BE49-F238E27FC236}">
              <a16:creationId xmlns:a16="http://schemas.microsoft.com/office/drawing/2014/main" id="{36EC28A9-DCA8-47C4-9C32-FF8128F230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1200" name="7 Gráfico">
          <a:extLst>
            <a:ext uri="{FF2B5EF4-FFF2-40B4-BE49-F238E27FC236}">
              <a16:creationId xmlns:a16="http://schemas.microsoft.com/office/drawing/2014/main" id="{006210DF-85E7-4DF3-98BB-C260094578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1201" name="8 Gráfico">
          <a:extLst>
            <a:ext uri="{FF2B5EF4-FFF2-40B4-BE49-F238E27FC236}">
              <a16:creationId xmlns:a16="http://schemas.microsoft.com/office/drawing/2014/main" id="{68ED546D-4107-4F06-868B-DF1CF1EF69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1202" name="9 Gráfico">
          <a:extLst>
            <a:ext uri="{FF2B5EF4-FFF2-40B4-BE49-F238E27FC236}">
              <a16:creationId xmlns:a16="http://schemas.microsoft.com/office/drawing/2014/main" id="{7D60FD84-89D4-457B-BF5A-7B99AE1C4D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1203" name="10 Gráfico">
          <a:extLst>
            <a:ext uri="{FF2B5EF4-FFF2-40B4-BE49-F238E27FC236}">
              <a16:creationId xmlns:a16="http://schemas.microsoft.com/office/drawing/2014/main" id="{4A5ACFFA-4C7F-4081-9EB3-EA7ECE4864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1204" name="11 Gráfico">
          <a:extLst>
            <a:ext uri="{FF2B5EF4-FFF2-40B4-BE49-F238E27FC236}">
              <a16:creationId xmlns:a16="http://schemas.microsoft.com/office/drawing/2014/main" id="{2C2E351C-8D94-48B4-B10A-6B6679ABC9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1205" name="12 Gráfico">
          <a:extLst>
            <a:ext uri="{FF2B5EF4-FFF2-40B4-BE49-F238E27FC236}">
              <a16:creationId xmlns:a16="http://schemas.microsoft.com/office/drawing/2014/main" id="{1A678DCA-9465-4D7B-AD25-C69365E7F3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1206" name="7 Gráfico">
          <a:extLst>
            <a:ext uri="{FF2B5EF4-FFF2-40B4-BE49-F238E27FC236}">
              <a16:creationId xmlns:a16="http://schemas.microsoft.com/office/drawing/2014/main" id="{FEAD4072-1662-431B-BEE3-9B73D98F2B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1207" name="8 Gráfico">
          <a:extLst>
            <a:ext uri="{FF2B5EF4-FFF2-40B4-BE49-F238E27FC236}">
              <a16:creationId xmlns:a16="http://schemas.microsoft.com/office/drawing/2014/main" id="{681F19C7-9098-4C9C-9354-ED5FC7F4E6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1208" name="9 Gráfico">
          <a:extLst>
            <a:ext uri="{FF2B5EF4-FFF2-40B4-BE49-F238E27FC236}">
              <a16:creationId xmlns:a16="http://schemas.microsoft.com/office/drawing/2014/main" id="{D1271CA7-DA59-4064-ADBE-2436B37E59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1209" name="16 Gráfico">
          <a:extLst>
            <a:ext uri="{FF2B5EF4-FFF2-40B4-BE49-F238E27FC236}">
              <a16:creationId xmlns:a16="http://schemas.microsoft.com/office/drawing/2014/main" id="{B102C59C-C058-45CF-B88B-5C7F236A1F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1210" name="7 Gráfico">
          <a:extLst>
            <a:ext uri="{FF2B5EF4-FFF2-40B4-BE49-F238E27FC236}">
              <a16:creationId xmlns:a16="http://schemas.microsoft.com/office/drawing/2014/main" id="{DAA3D523-DEB4-4EC7-A8C3-5927DA318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1211" name="8 Gráfico">
          <a:extLst>
            <a:ext uri="{FF2B5EF4-FFF2-40B4-BE49-F238E27FC236}">
              <a16:creationId xmlns:a16="http://schemas.microsoft.com/office/drawing/2014/main" id="{6727E078-14FF-4BEE-984D-F340593ECE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1212" name="9 Gráfico">
          <a:extLst>
            <a:ext uri="{FF2B5EF4-FFF2-40B4-BE49-F238E27FC236}">
              <a16:creationId xmlns:a16="http://schemas.microsoft.com/office/drawing/2014/main" id="{0A527B2E-EDD3-467D-B85D-4A5A585A46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1213" name="16 Gráfico">
          <a:extLst>
            <a:ext uri="{FF2B5EF4-FFF2-40B4-BE49-F238E27FC236}">
              <a16:creationId xmlns:a16="http://schemas.microsoft.com/office/drawing/2014/main" id="{3A893CEE-984F-435B-AFB5-F106D633FE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1214" name="Picture 3995" descr="MB900431547">
          <a:hlinkClick xmlns:r="http://schemas.openxmlformats.org/officeDocument/2006/relationships" r:id="rId21" tooltip="Ir a factores criticos"/>
          <a:extLst>
            <a:ext uri="{FF2B5EF4-FFF2-40B4-BE49-F238E27FC236}">
              <a16:creationId xmlns:a16="http://schemas.microsoft.com/office/drawing/2014/main" id="{C02FE15F-CE1A-475D-A784-9DC6FBDF5430}"/>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1215" name="2 Imagen">
          <a:hlinkClick xmlns:r="http://schemas.openxmlformats.org/officeDocument/2006/relationships" r:id="rId23" tooltip="Ir a comunidad"/>
          <a:extLst>
            <a:ext uri="{FF2B5EF4-FFF2-40B4-BE49-F238E27FC236}">
              <a16:creationId xmlns:a16="http://schemas.microsoft.com/office/drawing/2014/main" id="{AFA0129E-27CF-4812-8420-F388FAD4BCBB}"/>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1216" name="3 Gráfico">
          <a:extLst>
            <a:ext uri="{FF2B5EF4-FFF2-40B4-BE49-F238E27FC236}">
              <a16:creationId xmlns:a16="http://schemas.microsoft.com/office/drawing/2014/main" id="{2B4D282D-9D5D-46EF-A155-EF65F26B9C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1217" name="4 Gráfico">
          <a:extLst>
            <a:ext uri="{FF2B5EF4-FFF2-40B4-BE49-F238E27FC236}">
              <a16:creationId xmlns:a16="http://schemas.microsoft.com/office/drawing/2014/main" id="{BC0E1268-F432-452E-B36F-3242322D05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1218" name="5 Gráfico">
          <a:extLst>
            <a:ext uri="{FF2B5EF4-FFF2-40B4-BE49-F238E27FC236}">
              <a16:creationId xmlns:a16="http://schemas.microsoft.com/office/drawing/2014/main" id="{1A5E57AD-FAD7-4C8D-9107-A817D7CC0D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1219" name="6 Gráfico">
          <a:extLst>
            <a:ext uri="{FF2B5EF4-FFF2-40B4-BE49-F238E27FC236}">
              <a16:creationId xmlns:a16="http://schemas.microsoft.com/office/drawing/2014/main" id="{4531C465-AA10-4C09-AD14-A627FF5DD6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1220" name="1 Gráfico">
          <a:extLst>
            <a:ext uri="{FF2B5EF4-FFF2-40B4-BE49-F238E27FC236}">
              <a16:creationId xmlns:a16="http://schemas.microsoft.com/office/drawing/2014/main" id="{392410CA-8376-4419-AA6F-47B9F74725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8066" name="1 Gráfico">
          <a:extLst>
            <a:ext uri="{FF2B5EF4-FFF2-40B4-BE49-F238E27FC236}">
              <a16:creationId xmlns:a16="http://schemas.microsoft.com/office/drawing/2014/main" id="{1578B6ED-A282-45D8-B7A6-3058E0250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8067" name="2 Gráfico">
          <a:extLst>
            <a:ext uri="{FF2B5EF4-FFF2-40B4-BE49-F238E27FC236}">
              <a16:creationId xmlns:a16="http://schemas.microsoft.com/office/drawing/2014/main" id="{B232EDC0-588A-4AE4-B380-13F5BCC3D2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8068" name="3 Gráfico">
          <a:extLst>
            <a:ext uri="{FF2B5EF4-FFF2-40B4-BE49-F238E27FC236}">
              <a16:creationId xmlns:a16="http://schemas.microsoft.com/office/drawing/2014/main" id="{33C61B42-C8D3-449E-BA39-66F07E398E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8069" name="4 Gráfico">
          <a:extLst>
            <a:ext uri="{FF2B5EF4-FFF2-40B4-BE49-F238E27FC236}">
              <a16:creationId xmlns:a16="http://schemas.microsoft.com/office/drawing/2014/main" id="{E5404D3A-0E99-4B7D-BB05-031CA14988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8070" name="5 Gráfico">
          <a:extLst>
            <a:ext uri="{FF2B5EF4-FFF2-40B4-BE49-F238E27FC236}">
              <a16:creationId xmlns:a16="http://schemas.microsoft.com/office/drawing/2014/main" id="{7FF4B309-949F-40FD-A44A-CF54E95D40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8071" name="6 Gráfico">
          <a:extLst>
            <a:ext uri="{FF2B5EF4-FFF2-40B4-BE49-F238E27FC236}">
              <a16:creationId xmlns:a16="http://schemas.microsoft.com/office/drawing/2014/main" id="{593D7E93-9D62-49D5-B5EB-3E8FA53E36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8072" name="7 Gráfico">
          <a:extLst>
            <a:ext uri="{FF2B5EF4-FFF2-40B4-BE49-F238E27FC236}">
              <a16:creationId xmlns:a16="http://schemas.microsoft.com/office/drawing/2014/main" id="{A0D07FCF-D0E5-4732-8F82-038EE86C2B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8073" name="8 Gráfico">
          <a:extLst>
            <a:ext uri="{FF2B5EF4-FFF2-40B4-BE49-F238E27FC236}">
              <a16:creationId xmlns:a16="http://schemas.microsoft.com/office/drawing/2014/main" id="{1A064109-C66A-4D41-9F88-6D989D6AC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8074" name="9 Gráfico">
          <a:extLst>
            <a:ext uri="{FF2B5EF4-FFF2-40B4-BE49-F238E27FC236}">
              <a16:creationId xmlns:a16="http://schemas.microsoft.com/office/drawing/2014/main" id="{7F4D7805-2A8A-4B62-99D8-543496750D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8075" name="10 Gráfico">
          <a:extLst>
            <a:ext uri="{FF2B5EF4-FFF2-40B4-BE49-F238E27FC236}">
              <a16:creationId xmlns:a16="http://schemas.microsoft.com/office/drawing/2014/main" id="{62F6327F-CD02-4CF2-B9ED-A78E80E7B5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8076" name="11 Gráfico">
          <a:extLst>
            <a:ext uri="{FF2B5EF4-FFF2-40B4-BE49-F238E27FC236}">
              <a16:creationId xmlns:a16="http://schemas.microsoft.com/office/drawing/2014/main" id="{FE05A69F-063D-40DC-933D-E021939359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8077" name="12 Gráfico">
          <a:extLst>
            <a:ext uri="{FF2B5EF4-FFF2-40B4-BE49-F238E27FC236}">
              <a16:creationId xmlns:a16="http://schemas.microsoft.com/office/drawing/2014/main" id="{BC7C42A1-38B3-4233-9F5A-D0FE7B1940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8078" name="7 Gráfico">
          <a:extLst>
            <a:ext uri="{FF2B5EF4-FFF2-40B4-BE49-F238E27FC236}">
              <a16:creationId xmlns:a16="http://schemas.microsoft.com/office/drawing/2014/main" id="{6C01F978-2F04-4653-8E4C-62AC348BAD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8079" name="8 Gráfico">
          <a:extLst>
            <a:ext uri="{FF2B5EF4-FFF2-40B4-BE49-F238E27FC236}">
              <a16:creationId xmlns:a16="http://schemas.microsoft.com/office/drawing/2014/main" id="{C332D317-7928-498C-A4BA-D513A9076E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8080" name="9 Gráfico">
          <a:extLst>
            <a:ext uri="{FF2B5EF4-FFF2-40B4-BE49-F238E27FC236}">
              <a16:creationId xmlns:a16="http://schemas.microsoft.com/office/drawing/2014/main" id="{E1595F05-076A-4DED-9D46-34A60DA0A4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8081" name="16 Gráfico">
          <a:extLst>
            <a:ext uri="{FF2B5EF4-FFF2-40B4-BE49-F238E27FC236}">
              <a16:creationId xmlns:a16="http://schemas.microsoft.com/office/drawing/2014/main" id="{716C9D56-2C0D-476D-8488-8FFA3EF287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8082" name="Picture 3995" descr="MB900431547">
          <a:hlinkClick xmlns:r="http://schemas.openxmlformats.org/officeDocument/2006/relationships" r:id="rId17" tooltip="Ir a factores criticos"/>
          <a:extLst>
            <a:ext uri="{FF2B5EF4-FFF2-40B4-BE49-F238E27FC236}">
              <a16:creationId xmlns:a16="http://schemas.microsoft.com/office/drawing/2014/main" id="{CACF0AE6-0C1D-4CFF-A99B-357CDFD31F6F}"/>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8083" name="1 Gráfico">
          <a:extLst>
            <a:ext uri="{FF2B5EF4-FFF2-40B4-BE49-F238E27FC236}">
              <a16:creationId xmlns:a16="http://schemas.microsoft.com/office/drawing/2014/main" id="{3B8E3286-0FCA-43D9-8902-D58AC1BCF8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8084" name="2 Gráfico">
          <a:extLst>
            <a:ext uri="{FF2B5EF4-FFF2-40B4-BE49-F238E27FC236}">
              <a16:creationId xmlns:a16="http://schemas.microsoft.com/office/drawing/2014/main" id="{ABBB18D5-068A-4DD4-8611-F242B73BB9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8085" name="3 Gráfico">
          <a:extLst>
            <a:ext uri="{FF2B5EF4-FFF2-40B4-BE49-F238E27FC236}">
              <a16:creationId xmlns:a16="http://schemas.microsoft.com/office/drawing/2014/main" id="{DCF67A39-DE5A-4B11-AE74-E3498AAFC5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8086" name="4 Gráfico">
          <a:extLst>
            <a:ext uri="{FF2B5EF4-FFF2-40B4-BE49-F238E27FC236}">
              <a16:creationId xmlns:a16="http://schemas.microsoft.com/office/drawing/2014/main" id="{3E15CEF9-4084-4FA2-90CE-E532A91B5F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22" zoomScale="80" zoomScaleNormal="80" workbookViewId="0">
      <selection activeCell="F6" sqref="F6:I6"/>
    </sheetView>
  </sheetViews>
  <sheetFormatPr baseColWidth="10"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61"/>
      <c r="B1" s="162"/>
      <c r="C1" s="169" t="s">
        <v>169</v>
      </c>
      <c r="D1" s="170"/>
      <c r="E1" s="170"/>
      <c r="F1" s="170"/>
      <c r="G1" s="170"/>
      <c r="H1" s="167" t="s">
        <v>170</v>
      </c>
      <c r="I1" s="168"/>
    </row>
    <row r="2" spans="1:13" ht="18.75" customHeight="1" x14ac:dyDescent="0.25">
      <c r="A2" s="163"/>
      <c r="B2" s="164"/>
      <c r="C2" s="169" t="s">
        <v>171</v>
      </c>
      <c r="D2" s="170"/>
      <c r="E2" s="170"/>
      <c r="F2" s="170"/>
      <c r="G2" s="170"/>
      <c r="H2" s="97">
        <v>41241</v>
      </c>
      <c r="I2" s="98" t="s">
        <v>175</v>
      </c>
    </row>
    <row r="3" spans="1:13" ht="21" customHeight="1" x14ac:dyDescent="0.25">
      <c r="A3" s="165"/>
      <c r="B3" s="166"/>
      <c r="C3" s="169" t="s">
        <v>172</v>
      </c>
      <c r="D3" s="170"/>
      <c r="E3" s="170"/>
      <c r="F3" s="170"/>
      <c r="G3" s="170"/>
      <c r="H3" s="167" t="s">
        <v>173</v>
      </c>
      <c r="I3" s="168"/>
    </row>
    <row r="4" spans="1:13" ht="5.25" customHeight="1" x14ac:dyDescent="0.2"/>
    <row r="5" spans="1:13" ht="34.5" customHeight="1" x14ac:dyDescent="0.2">
      <c r="A5" s="196" t="s">
        <v>164</v>
      </c>
      <c r="B5" s="196"/>
      <c r="C5" s="196"/>
      <c r="D5" s="196"/>
      <c r="E5" s="196"/>
      <c r="F5" s="196"/>
      <c r="G5" s="196"/>
      <c r="H5" s="196"/>
      <c r="I5" s="196"/>
      <c r="K5" s="197" t="s">
        <v>140</v>
      </c>
      <c r="L5" s="197"/>
      <c r="M5" s="197"/>
    </row>
    <row r="6" spans="1:13" ht="23.25" customHeight="1" x14ac:dyDescent="0.2">
      <c r="A6" s="198" t="s">
        <v>162</v>
      </c>
      <c r="B6" s="199"/>
      <c r="C6" s="199"/>
      <c r="D6" s="199"/>
      <c r="E6" s="199"/>
      <c r="F6" s="174" t="s">
        <v>141</v>
      </c>
      <c r="G6" s="175"/>
      <c r="H6" s="175"/>
      <c r="I6" s="175"/>
      <c r="K6" s="100" t="s">
        <v>142</v>
      </c>
      <c r="L6" s="101" t="s">
        <v>143</v>
      </c>
      <c r="M6" s="102" t="s">
        <v>144</v>
      </c>
    </row>
    <row r="7" spans="1:13" ht="20.100000000000001" customHeight="1" x14ac:dyDescent="0.2">
      <c r="A7" s="200"/>
      <c r="B7" s="201"/>
      <c r="C7" s="201"/>
      <c r="D7" s="201"/>
      <c r="E7" s="201"/>
      <c r="F7" s="176"/>
      <c r="G7" s="176"/>
      <c r="H7" s="176"/>
      <c r="I7" s="176"/>
      <c r="K7" s="202" t="s">
        <v>166</v>
      </c>
      <c r="L7" s="116" t="s">
        <v>145</v>
      </c>
      <c r="M7" s="203" t="s">
        <v>146</v>
      </c>
    </row>
    <row r="8" spans="1:13" ht="33.75" customHeight="1" x14ac:dyDescent="0.2">
      <c r="A8" s="200"/>
      <c r="B8" s="201"/>
      <c r="C8" s="201"/>
      <c r="D8" s="201"/>
      <c r="E8" s="201"/>
      <c r="F8" s="204" t="s">
        <v>160</v>
      </c>
      <c r="G8" s="205"/>
      <c r="H8" s="206"/>
      <c r="I8" s="207"/>
      <c r="K8" s="203"/>
      <c r="L8" s="116" t="s">
        <v>159</v>
      </c>
      <c r="M8" s="203"/>
    </row>
    <row r="9" spans="1:13" ht="20.100000000000001" customHeight="1" x14ac:dyDescent="0.2">
      <c r="A9" s="95" t="s">
        <v>147</v>
      </c>
      <c r="B9" s="96"/>
      <c r="C9" s="180"/>
      <c r="D9" s="180"/>
      <c r="E9" s="181"/>
      <c r="F9" s="182" t="s">
        <v>163</v>
      </c>
      <c r="G9" s="183"/>
      <c r="H9" s="210"/>
      <c r="I9" s="211"/>
      <c r="K9" s="203"/>
      <c r="L9" s="116" t="s">
        <v>148</v>
      </c>
      <c r="M9" s="203" t="s">
        <v>149</v>
      </c>
    </row>
    <row r="10" spans="1:13" ht="20.100000000000001" customHeight="1" x14ac:dyDescent="0.2">
      <c r="A10" s="178" t="s">
        <v>168</v>
      </c>
      <c r="B10" s="179"/>
      <c r="C10" s="180"/>
      <c r="D10" s="180"/>
      <c r="E10" s="180"/>
      <c r="F10" s="181"/>
      <c r="G10" s="99" t="s">
        <v>150</v>
      </c>
      <c r="H10" s="208"/>
      <c r="I10" s="209"/>
      <c r="K10" s="203"/>
      <c r="L10" s="116" t="s">
        <v>151</v>
      </c>
      <c r="M10" s="203"/>
    </row>
    <row r="11" spans="1:13" ht="20.100000000000001" customHeight="1" x14ac:dyDescent="0.2">
      <c r="A11" s="178" t="s">
        <v>165</v>
      </c>
      <c r="B11" s="179"/>
      <c r="C11" s="180"/>
      <c r="D11" s="180"/>
      <c r="E11" s="180"/>
      <c r="F11" s="181"/>
      <c r="G11" s="99" t="s">
        <v>174</v>
      </c>
      <c r="H11" s="190"/>
      <c r="I11" s="191"/>
      <c r="K11" s="192"/>
      <c r="L11" s="117"/>
      <c r="M11" s="117"/>
    </row>
    <row r="12" spans="1:13" ht="19.5" customHeight="1" x14ac:dyDescent="0.2">
      <c r="A12" s="193" t="s">
        <v>152</v>
      </c>
      <c r="B12" s="194"/>
      <c r="C12" s="194"/>
      <c r="D12" s="194"/>
      <c r="E12" s="194"/>
      <c r="F12" s="194"/>
      <c r="G12" s="194"/>
      <c r="H12" s="194"/>
      <c r="I12" s="195"/>
      <c r="K12" s="189"/>
      <c r="L12" s="117"/>
      <c r="M12" s="189"/>
    </row>
    <row r="13" spans="1:13" ht="20.100000000000001" customHeight="1" x14ac:dyDescent="0.2">
      <c r="A13" s="186" t="s">
        <v>153</v>
      </c>
      <c r="B13" s="186"/>
      <c r="C13" s="186"/>
      <c r="D13" s="186" t="s">
        <v>154</v>
      </c>
      <c r="E13" s="186"/>
      <c r="F13" s="186"/>
      <c r="G13" s="186" t="s">
        <v>161</v>
      </c>
      <c r="H13" s="186"/>
      <c r="I13" s="186"/>
      <c r="K13" s="189"/>
      <c r="L13" s="117"/>
      <c r="M13" s="189"/>
    </row>
    <row r="14" spans="1:13" ht="20.100000000000001" customHeight="1" x14ac:dyDescent="0.2">
      <c r="A14" s="177"/>
      <c r="B14" s="177"/>
      <c r="C14" s="177"/>
      <c r="D14" s="177"/>
      <c r="E14" s="177"/>
      <c r="F14" s="177"/>
      <c r="G14" s="177"/>
      <c r="H14" s="177"/>
      <c r="I14" s="177"/>
      <c r="K14" s="189"/>
      <c r="L14" s="117"/>
      <c r="M14" s="189"/>
    </row>
    <row r="15" spans="1:13" ht="20.100000000000001" customHeight="1" x14ac:dyDescent="0.2">
      <c r="A15" s="177"/>
      <c r="B15" s="177"/>
      <c r="C15" s="177"/>
      <c r="D15" s="177"/>
      <c r="E15" s="177"/>
      <c r="F15" s="177"/>
      <c r="G15" s="177"/>
      <c r="H15" s="177"/>
      <c r="I15" s="177"/>
      <c r="K15" s="189"/>
      <c r="L15" s="117"/>
      <c r="M15" s="117"/>
    </row>
    <row r="16" spans="1:13" ht="20.100000000000001" customHeight="1" x14ac:dyDescent="0.2">
      <c r="A16" s="177"/>
      <c r="B16" s="177"/>
      <c r="C16" s="177"/>
      <c r="D16" s="177"/>
      <c r="E16" s="177"/>
      <c r="F16" s="177"/>
      <c r="G16" s="177"/>
      <c r="H16" s="177"/>
      <c r="I16" s="177"/>
      <c r="K16" s="189"/>
      <c r="L16" s="117"/>
      <c r="M16" s="117"/>
    </row>
    <row r="17" spans="1:13" ht="20.100000000000001" customHeight="1" x14ac:dyDescent="0.2">
      <c r="A17" s="177"/>
      <c r="B17" s="177"/>
      <c r="C17" s="177"/>
      <c r="D17" s="177"/>
      <c r="E17" s="177"/>
      <c r="F17" s="177"/>
      <c r="G17" s="177"/>
      <c r="H17" s="177"/>
      <c r="I17" s="177"/>
      <c r="K17" s="189"/>
      <c r="L17" s="117"/>
      <c r="M17" s="117"/>
    </row>
    <row r="18" spans="1:13" ht="20.100000000000001" customHeight="1" x14ac:dyDescent="0.2">
      <c r="A18" s="177"/>
      <c r="B18" s="177"/>
      <c r="C18" s="177"/>
      <c r="D18" s="177"/>
      <c r="E18" s="177"/>
      <c r="F18" s="177"/>
      <c r="G18" s="177"/>
      <c r="H18" s="177"/>
      <c r="I18" s="177"/>
      <c r="K18" s="188"/>
      <c r="L18" s="117"/>
      <c r="M18" s="117"/>
    </row>
    <row r="19" spans="1:13" ht="20.100000000000001" customHeight="1" x14ac:dyDescent="0.2">
      <c r="A19" s="177"/>
      <c r="B19" s="177"/>
      <c r="C19" s="177"/>
      <c r="D19" s="177"/>
      <c r="E19" s="177"/>
      <c r="F19" s="177"/>
      <c r="G19" s="177"/>
      <c r="H19" s="177"/>
      <c r="I19" s="177"/>
      <c r="K19" s="189"/>
      <c r="L19" s="117"/>
      <c r="M19" s="117"/>
    </row>
    <row r="20" spans="1:13" ht="20.100000000000001" customHeight="1" x14ac:dyDescent="0.2">
      <c r="A20" s="177"/>
      <c r="B20" s="177"/>
      <c r="C20" s="177"/>
      <c r="D20" s="177"/>
      <c r="E20" s="177"/>
      <c r="F20" s="177"/>
      <c r="G20" s="177"/>
      <c r="H20" s="177"/>
      <c r="I20" s="177"/>
      <c r="K20" s="189"/>
      <c r="L20" s="117"/>
      <c r="M20" s="117"/>
    </row>
    <row r="21" spans="1:13" ht="20.100000000000001" customHeight="1" x14ac:dyDescent="0.2">
      <c r="A21" s="177"/>
      <c r="B21" s="177"/>
      <c r="C21" s="177"/>
      <c r="D21" s="177"/>
      <c r="E21" s="177"/>
      <c r="F21" s="177"/>
      <c r="G21" s="177"/>
      <c r="H21" s="177"/>
      <c r="I21" s="177"/>
      <c r="K21" s="189"/>
      <c r="L21" s="117"/>
      <c r="M21" s="118"/>
    </row>
    <row r="22" spans="1:13" ht="20.100000000000001" customHeight="1" x14ac:dyDescent="0.2">
      <c r="A22" s="177"/>
      <c r="B22" s="177"/>
      <c r="C22" s="177"/>
      <c r="D22" s="177"/>
      <c r="E22" s="177"/>
      <c r="F22" s="177"/>
      <c r="G22" s="177"/>
      <c r="H22" s="177"/>
      <c r="I22" s="177"/>
    </row>
    <row r="23" spans="1:13" s="21" customFormat="1" ht="20.25" x14ac:dyDescent="0.3">
      <c r="A23" s="187"/>
      <c r="B23" s="187"/>
      <c r="C23" s="187"/>
      <c r="D23" s="187"/>
      <c r="E23" s="187"/>
      <c r="F23" s="187"/>
      <c r="G23" s="187"/>
      <c r="H23" s="187"/>
      <c r="I23" s="187"/>
      <c r="K23" s="184"/>
      <c r="L23" s="184"/>
      <c r="M23" s="22"/>
    </row>
    <row r="24" spans="1:13" ht="30" customHeight="1" x14ac:dyDescent="0.2">
      <c r="A24" s="185" t="s">
        <v>155</v>
      </c>
      <c r="B24" s="185"/>
      <c r="C24" s="185"/>
      <c r="D24" s="185"/>
      <c r="E24" s="185"/>
      <c r="F24" s="185"/>
      <c r="G24" s="185"/>
      <c r="H24" s="185"/>
      <c r="I24" s="185"/>
      <c r="K24" s="23"/>
      <c r="L24" s="23"/>
    </row>
    <row r="25" spans="1:13" ht="33.75" customHeight="1" x14ac:dyDescent="0.2">
      <c r="A25" s="186" t="s">
        <v>153</v>
      </c>
      <c r="B25" s="186"/>
      <c r="C25" s="186"/>
      <c r="D25" s="186" t="s">
        <v>154</v>
      </c>
      <c r="E25" s="186"/>
      <c r="F25" s="186"/>
      <c r="G25" s="186" t="s">
        <v>23</v>
      </c>
      <c r="H25" s="186"/>
      <c r="I25" s="186"/>
      <c r="K25" s="24"/>
      <c r="L25" s="25"/>
      <c r="M25" s="20" t="s">
        <v>156</v>
      </c>
    </row>
    <row r="26" spans="1:13" ht="20.100000000000001" customHeight="1" x14ac:dyDescent="0.2">
      <c r="A26" s="177"/>
      <c r="B26" s="177"/>
      <c r="C26" s="177"/>
      <c r="D26" s="177"/>
      <c r="E26" s="177"/>
      <c r="F26" s="177"/>
      <c r="G26" s="177"/>
      <c r="H26" s="177"/>
      <c r="I26" s="177"/>
      <c r="K26" s="24"/>
      <c r="L26" s="25"/>
    </row>
    <row r="27" spans="1:13" ht="20.100000000000001" customHeight="1" x14ac:dyDescent="0.2">
      <c r="A27" s="177"/>
      <c r="B27" s="177"/>
      <c r="C27" s="177"/>
      <c r="D27" s="177"/>
      <c r="E27" s="177"/>
      <c r="F27" s="177"/>
      <c r="G27" s="177"/>
      <c r="H27" s="177"/>
      <c r="I27" s="177"/>
      <c r="K27" s="24"/>
      <c r="L27" s="26"/>
    </row>
    <row r="28" spans="1:13" ht="20.100000000000001" customHeight="1" x14ac:dyDescent="0.2">
      <c r="A28" s="177"/>
      <c r="B28" s="177"/>
      <c r="C28" s="177"/>
      <c r="D28" s="177"/>
      <c r="E28" s="177"/>
      <c r="F28" s="177"/>
      <c r="G28" s="177"/>
      <c r="H28" s="177"/>
      <c r="I28" s="177"/>
      <c r="K28" s="24"/>
      <c r="L28" s="26"/>
    </row>
    <row r="29" spans="1:13" ht="20.100000000000001" customHeight="1" x14ac:dyDescent="0.2">
      <c r="A29" s="177"/>
      <c r="B29" s="177"/>
      <c r="C29" s="177"/>
      <c r="D29" s="177"/>
      <c r="E29" s="177"/>
      <c r="F29" s="177"/>
      <c r="G29" s="177"/>
      <c r="H29" s="177"/>
      <c r="I29" s="177"/>
      <c r="K29" s="24"/>
      <c r="L29" s="25"/>
    </row>
    <row r="30" spans="1:13" ht="20.100000000000001" customHeight="1" x14ac:dyDescent="0.2">
      <c r="A30" s="177"/>
      <c r="B30" s="177"/>
      <c r="C30" s="177"/>
      <c r="D30" s="177"/>
      <c r="E30" s="177"/>
      <c r="F30" s="177"/>
      <c r="G30" s="177"/>
      <c r="H30" s="177"/>
      <c r="I30" s="177"/>
      <c r="K30" s="24"/>
      <c r="L30" s="26"/>
    </row>
    <row r="31" spans="1:13" ht="20.100000000000001" customHeight="1" x14ac:dyDescent="0.2">
      <c r="A31" s="177"/>
      <c r="B31" s="177"/>
      <c r="C31" s="177"/>
      <c r="D31" s="177"/>
      <c r="E31" s="177"/>
      <c r="F31" s="177"/>
      <c r="G31" s="177"/>
      <c r="H31" s="177"/>
      <c r="I31" s="177"/>
      <c r="K31" s="24"/>
      <c r="L31" s="27"/>
    </row>
    <row r="32" spans="1:13" ht="20.100000000000001" customHeight="1" x14ac:dyDescent="0.2">
      <c r="A32" s="177"/>
      <c r="B32" s="177"/>
      <c r="C32" s="177"/>
      <c r="D32" s="177"/>
      <c r="E32" s="177"/>
      <c r="F32" s="177"/>
      <c r="G32" s="177"/>
      <c r="H32" s="177"/>
      <c r="I32" s="177"/>
      <c r="K32" s="171"/>
      <c r="L32" s="25"/>
    </row>
    <row r="33" spans="11:12" ht="15" x14ac:dyDescent="0.2">
      <c r="K33" s="171"/>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2" t="s">
        <v>29</v>
      </c>
      <c r="B65526" s="172"/>
      <c r="C65526" s="172"/>
      <c r="D65526" s="172"/>
      <c r="E65526" s="172"/>
    </row>
    <row r="65527" spans="1:5" x14ac:dyDescent="0.2">
      <c r="A65527" s="173" t="s">
        <v>30</v>
      </c>
      <c r="B65527" s="173"/>
      <c r="C65527" s="173"/>
      <c r="D65527" s="173"/>
      <c r="E65527" s="173"/>
    </row>
    <row r="65528" spans="1:5" x14ac:dyDescent="0.2">
      <c r="A65528" s="173" t="s">
        <v>31</v>
      </c>
      <c r="B65528" s="173"/>
      <c r="C65528" s="173"/>
      <c r="D65528" s="173"/>
      <c r="E65528" s="173"/>
    </row>
    <row r="65529" spans="1:5" x14ac:dyDescent="0.2">
      <c r="A65529" s="20" t="s">
        <v>157</v>
      </c>
      <c r="D65529" s="20"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J1" zoomScale="110" zoomScaleNormal="110" workbookViewId="0">
      <selection activeCell="O9" sqref="O9"/>
    </sheetView>
  </sheetViews>
  <sheetFormatPr baseColWidth="10" defaultRowHeight="14.25" x14ac:dyDescent="0.2"/>
  <cols>
    <col min="1" max="1" width="0.42578125" style="30" customWidth="1"/>
    <col min="2" max="2" width="1.42578125" style="30" customWidth="1"/>
    <col min="3" max="3" width="44.7109375" style="30" customWidth="1"/>
    <col min="4" max="4" width="11.7109375" style="77" customWidth="1"/>
    <col min="5" max="6" width="33.7109375" style="62" customWidth="1"/>
    <col min="7" max="7" width="11.7109375" style="77" customWidth="1"/>
    <col min="8" max="9" width="33.7109375" style="62" customWidth="1"/>
    <col min="10" max="10" width="11.7109375" style="77" customWidth="1"/>
    <col min="11" max="12" width="33.7109375" style="62" customWidth="1"/>
    <col min="13" max="13" width="11.7109375" style="77" customWidth="1"/>
    <col min="14" max="15" width="33.7109375" style="62"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25" t="s">
        <v>124</v>
      </c>
      <c r="C1" s="225"/>
      <c r="D1" s="225"/>
      <c r="E1" s="225"/>
      <c r="F1" s="225"/>
      <c r="G1" s="225"/>
      <c r="H1" s="225"/>
      <c r="I1" s="225"/>
      <c r="J1" s="226"/>
      <c r="K1" s="226"/>
      <c r="L1" s="29"/>
      <c r="M1" s="29"/>
      <c r="N1" s="29"/>
      <c r="O1" s="29"/>
    </row>
    <row r="2" spans="1:21" ht="15.75" x14ac:dyDescent="0.2">
      <c r="B2" s="227" t="s">
        <v>27</v>
      </c>
      <c r="C2" s="227"/>
      <c r="D2" s="272" t="s">
        <v>218</v>
      </c>
      <c r="E2" s="272"/>
      <c r="F2" s="272"/>
      <c r="G2" s="273" t="s">
        <v>248</v>
      </c>
      <c r="H2" s="273"/>
      <c r="I2" s="273"/>
      <c r="J2" s="274" t="s">
        <v>249</v>
      </c>
      <c r="K2" s="274"/>
      <c r="L2" s="274"/>
      <c r="M2" s="215" t="s">
        <v>250</v>
      </c>
      <c r="N2" s="215"/>
      <c r="O2" s="215"/>
      <c r="Q2" s="30">
        <v>1</v>
      </c>
    </row>
    <row r="3" spans="1:21" ht="15" customHeight="1" x14ac:dyDescent="0.2">
      <c r="B3" s="227"/>
      <c r="C3" s="227"/>
      <c r="D3" s="275" t="s">
        <v>34</v>
      </c>
      <c r="E3" s="271" t="s">
        <v>122</v>
      </c>
      <c r="F3" s="271" t="s">
        <v>125</v>
      </c>
      <c r="G3" s="216" t="s">
        <v>34</v>
      </c>
      <c r="H3" s="271" t="s">
        <v>122</v>
      </c>
      <c r="I3" s="271" t="s">
        <v>125</v>
      </c>
      <c r="J3" s="216" t="s">
        <v>34</v>
      </c>
      <c r="K3" s="218" t="s">
        <v>122</v>
      </c>
      <c r="L3" s="220" t="s">
        <v>125</v>
      </c>
      <c r="M3" s="216" t="s">
        <v>34</v>
      </c>
      <c r="N3" s="218" t="s">
        <v>122</v>
      </c>
      <c r="O3" s="220" t="s">
        <v>125</v>
      </c>
      <c r="Q3" s="30">
        <v>2</v>
      </c>
    </row>
    <row r="4" spans="1:21" ht="15.75" customHeight="1" x14ac:dyDescent="0.2">
      <c r="B4" s="227"/>
      <c r="C4" s="227"/>
      <c r="D4" s="276"/>
      <c r="E4" s="220"/>
      <c r="F4" s="220"/>
      <c r="G4" s="217"/>
      <c r="H4" s="220"/>
      <c r="I4" s="220"/>
      <c r="J4" s="217"/>
      <c r="K4" s="219"/>
      <c r="L4" s="221"/>
      <c r="M4" s="217"/>
      <c r="N4" s="219"/>
      <c r="O4" s="221"/>
      <c r="Q4" s="30">
        <v>3</v>
      </c>
    </row>
    <row r="5" spans="1:21" ht="15.75" x14ac:dyDescent="0.2">
      <c r="B5" s="227"/>
      <c r="C5" s="227"/>
      <c r="D5" s="31"/>
      <c r="E5" s="32"/>
      <c r="F5" s="32"/>
      <c r="G5" s="33"/>
      <c r="H5" s="34"/>
      <c r="I5" s="34"/>
      <c r="J5" s="33"/>
      <c r="K5" s="35"/>
      <c r="L5" s="34"/>
      <c r="M5" s="33"/>
      <c r="N5" s="35"/>
      <c r="O5" s="34"/>
      <c r="Q5" s="30">
        <v>4</v>
      </c>
    </row>
    <row r="6" spans="1:21" ht="18.75" x14ac:dyDescent="0.2">
      <c r="A6" s="277"/>
      <c r="B6" s="245"/>
      <c r="C6" s="36" t="s">
        <v>73</v>
      </c>
      <c r="D6" s="37"/>
      <c r="E6" s="37"/>
      <c r="F6" s="37"/>
      <c r="G6" s="37"/>
      <c r="H6" s="37"/>
      <c r="I6" s="37"/>
      <c r="J6" s="37"/>
      <c r="K6" s="37"/>
      <c r="L6" s="38"/>
      <c r="M6" s="37"/>
      <c r="N6" s="37"/>
      <c r="O6" s="38"/>
    </row>
    <row r="7" spans="1:21" ht="39.950000000000003" customHeight="1" x14ac:dyDescent="0.2">
      <c r="A7" s="277"/>
      <c r="B7" s="246"/>
      <c r="C7" s="39" t="s">
        <v>33</v>
      </c>
      <c r="D7" s="149">
        <v>4</v>
      </c>
      <c r="E7" s="145" t="s">
        <v>219</v>
      </c>
      <c r="F7" s="83" t="s">
        <v>221</v>
      </c>
      <c r="G7" s="137"/>
      <c r="H7" s="120"/>
      <c r="I7" s="120"/>
      <c r="J7" s="140"/>
      <c r="K7" s="121"/>
      <c r="L7" s="122"/>
      <c r="M7" s="142"/>
      <c r="N7" s="123"/>
      <c r="O7" s="124"/>
      <c r="Q7" s="40"/>
      <c r="R7" s="30">
        <f>COUNTIF(D7:D10,"1")</f>
        <v>0</v>
      </c>
      <c r="S7" s="30">
        <f>COUNTIF(G7:G10,"1")</f>
        <v>0</v>
      </c>
      <c r="T7" s="30">
        <f>COUNTIF(J7:J10,"1")</f>
        <v>0</v>
      </c>
      <c r="U7" s="30">
        <f>COUNTIF(M7:M10,"1")</f>
        <v>0</v>
      </c>
    </row>
    <row r="8" spans="1:21" ht="39.950000000000003" customHeight="1" x14ac:dyDescent="0.2">
      <c r="A8" s="277"/>
      <c r="B8" s="246"/>
      <c r="C8" s="41" t="s">
        <v>35</v>
      </c>
      <c r="D8" s="149">
        <v>3</v>
      </c>
      <c r="E8" s="146" t="s">
        <v>179</v>
      </c>
      <c r="F8" s="83" t="s">
        <v>220</v>
      </c>
      <c r="G8" s="137"/>
      <c r="H8" s="125"/>
      <c r="I8" s="120"/>
      <c r="J8" s="140"/>
      <c r="K8" s="126"/>
      <c r="L8" s="122"/>
      <c r="M8" s="142"/>
      <c r="N8" s="127"/>
      <c r="O8" s="124"/>
      <c r="R8" s="30">
        <f>COUNTIF(D7:D10,"2")</f>
        <v>0</v>
      </c>
      <c r="S8" s="30">
        <f>COUNTIF(G7:G10,"2")</f>
        <v>0</v>
      </c>
      <c r="T8" s="30">
        <f>COUNTIF(J7:J10,"2")</f>
        <v>0</v>
      </c>
      <c r="U8" s="30">
        <f>COUNTIF(M7:M10,"2")</f>
        <v>0</v>
      </c>
    </row>
    <row r="9" spans="1:21" ht="39.950000000000003" customHeight="1" x14ac:dyDescent="0.2">
      <c r="A9" s="277"/>
      <c r="B9" s="246"/>
      <c r="C9" s="42" t="s">
        <v>36</v>
      </c>
      <c r="D9" s="149">
        <v>3</v>
      </c>
      <c r="E9" s="146" t="s">
        <v>180</v>
      </c>
      <c r="F9" s="83" t="s">
        <v>222</v>
      </c>
      <c r="G9" s="137"/>
      <c r="H9" s="125"/>
      <c r="I9" s="120"/>
      <c r="J9" s="140"/>
      <c r="K9" s="126"/>
      <c r="L9" s="122"/>
      <c r="M9" s="142"/>
      <c r="N9" s="127"/>
      <c r="O9" s="124"/>
      <c r="R9" s="30">
        <f>COUNTIF(D7:D10,"3")</f>
        <v>2</v>
      </c>
      <c r="S9" s="30">
        <f>COUNTIF(G7:G10,"3")</f>
        <v>0</v>
      </c>
      <c r="T9" s="30">
        <f>COUNTIF(J7:J10,"3")</f>
        <v>0</v>
      </c>
      <c r="U9" s="30">
        <f>COUNTIF(M7:M10,"3")</f>
        <v>0</v>
      </c>
    </row>
    <row r="10" spans="1:21" ht="39.950000000000003" customHeight="1" x14ac:dyDescent="0.2">
      <c r="A10" s="277"/>
      <c r="B10" s="247"/>
      <c r="C10" s="42" t="s">
        <v>37</v>
      </c>
      <c r="D10" s="149">
        <v>4</v>
      </c>
      <c r="E10" s="147" t="s">
        <v>181</v>
      </c>
      <c r="F10" s="83" t="s">
        <v>223</v>
      </c>
      <c r="G10" s="137"/>
      <c r="H10" s="125"/>
      <c r="I10" s="120"/>
      <c r="J10" s="140"/>
      <c r="K10" s="126"/>
      <c r="L10" s="122"/>
      <c r="M10" s="142"/>
      <c r="N10" s="127"/>
      <c r="O10" s="124"/>
      <c r="R10" s="30">
        <f>COUNTIF(D7:D10,"4")</f>
        <v>2</v>
      </c>
      <c r="S10" s="30">
        <f>COUNTIF(G7:G10,"4")</f>
        <v>0</v>
      </c>
      <c r="T10" s="30">
        <f>COUNTIF(J7:J10,"4")</f>
        <v>0</v>
      </c>
      <c r="U10" s="30">
        <f>COUNTIF(M7:M10,"4")</f>
        <v>0</v>
      </c>
    </row>
    <row r="11" spans="1:21" ht="6" customHeight="1" x14ac:dyDescent="0.25">
      <c r="B11" s="236"/>
      <c r="C11" s="237"/>
      <c r="D11" s="237"/>
      <c r="E11" s="237"/>
      <c r="F11" s="237"/>
      <c r="G11" s="237"/>
      <c r="H11" s="237"/>
      <c r="I11" s="237"/>
      <c r="J11" s="237"/>
      <c r="K11" s="238"/>
      <c r="L11" s="43"/>
      <c r="M11" s="143"/>
      <c r="N11" s="43"/>
      <c r="O11" s="43"/>
      <c r="Q11" s="30">
        <f>COUNTIF(D7:D10,"1")</f>
        <v>0</v>
      </c>
      <c r="R11" s="30">
        <f>COUNTIF(D7:D10,"1")</f>
        <v>0</v>
      </c>
      <c r="S11" s="30">
        <f>COUNTIF(D7:D10,"3")</f>
        <v>2</v>
      </c>
    </row>
    <row r="12" spans="1:21" ht="18.75" x14ac:dyDescent="0.2">
      <c r="A12" s="277"/>
      <c r="B12" s="212"/>
      <c r="C12" s="44" t="s">
        <v>72</v>
      </c>
      <c r="D12" s="45"/>
      <c r="E12" s="45"/>
      <c r="F12" s="45"/>
      <c r="G12" s="45"/>
      <c r="H12" s="45"/>
      <c r="I12" s="45"/>
      <c r="J12" s="45"/>
      <c r="K12" s="46"/>
      <c r="L12" s="47"/>
      <c r="M12" s="45"/>
      <c r="N12" s="46"/>
      <c r="O12" s="47"/>
    </row>
    <row r="13" spans="1:21" ht="39.950000000000003" customHeight="1" x14ac:dyDescent="0.2">
      <c r="A13" s="277"/>
      <c r="B13" s="213"/>
      <c r="C13" s="48" t="s">
        <v>38</v>
      </c>
      <c r="D13" s="150">
        <v>4</v>
      </c>
      <c r="E13" s="82" t="s">
        <v>224</v>
      </c>
      <c r="F13" s="83" t="s">
        <v>225</v>
      </c>
      <c r="G13" s="138"/>
      <c r="H13" s="120"/>
      <c r="I13" s="120"/>
      <c r="J13" s="141"/>
      <c r="K13" s="128"/>
      <c r="L13" s="129"/>
      <c r="M13" s="144"/>
      <c r="N13" s="130"/>
      <c r="O13" s="131"/>
      <c r="R13" s="30">
        <f>COUNTIF(D13:D17,"1")</f>
        <v>0</v>
      </c>
      <c r="S13" s="30">
        <f>COUNTIF(G13:G17,"1")</f>
        <v>0</v>
      </c>
      <c r="T13" s="30">
        <f>COUNTIF(J13:J17,"1")</f>
        <v>0</v>
      </c>
      <c r="U13" s="30">
        <f>COUNTIF(M13:M17,"1")</f>
        <v>0</v>
      </c>
    </row>
    <row r="14" spans="1:21" ht="39.950000000000003" customHeight="1" x14ac:dyDescent="0.2">
      <c r="A14" s="277"/>
      <c r="B14" s="213"/>
      <c r="C14" s="41" t="s">
        <v>39</v>
      </c>
      <c r="D14" s="150">
        <v>3</v>
      </c>
      <c r="E14" s="83" t="s">
        <v>182</v>
      </c>
      <c r="F14" s="83" t="s">
        <v>183</v>
      </c>
      <c r="G14" s="138"/>
      <c r="H14" s="125"/>
      <c r="I14" s="120"/>
      <c r="J14" s="141"/>
      <c r="K14" s="129"/>
      <c r="L14" s="129"/>
      <c r="M14" s="144"/>
      <c r="N14" s="131"/>
      <c r="O14" s="131"/>
      <c r="R14" s="30">
        <f>COUNTIF(D13:D17,"2")</f>
        <v>1</v>
      </c>
      <c r="S14" s="30">
        <f>COUNTIF(G13:G17,"2")</f>
        <v>0</v>
      </c>
      <c r="T14" s="30">
        <f>COUNTIF(J13:J17,"2")</f>
        <v>0</v>
      </c>
      <c r="U14" s="30">
        <f>COUNTIF(M13:M17,"2")</f>
        <v>0</v>
      </c>
    </row>
    <row r="15" spans="1:21" ht="39.950000000000003" customHeight="1" x14ac:dyDescent="0.2">
      <c r="A15" s="277"/>
      <c r="B15" s="213"/>
      <c r="C15" s="41" t="s">
        <v>40</v>
      </c>
      <c r="D15" s="150">
        <v>3</v>
      </c>
      <c r="E15" s="83" t="s">
        <v>184</v>
      </c>
      <c r="F15" s="83" t="s">
        <v>185</v>
      </c>
      <c r="G15" s="138"/>
      <c r="H15" s="125"/>
      <c r="I15" s="120"/>
      <c r="J15" s="141"/>
      <c r="K15" s="129"/>
      <c r="L15" s="129"/>
      <c r="M15" s="144"/>
      <c r="N15" s="131"/>
      <c r="O15" s="131"/>
      <c r="R15" s="30">
        <f>COUNTIF(D13:D17,"3")</f>
        <v>3</v>
      </c>
      <c r="S15" s="30">
        <f>COUNTIF(G13:G17,"3")</f>
        <v>0</v>
      </c>
      <c r="T15" s="30">
        <f>COUNTIF(J13:J17,"3")</f>
        <v>0</v>
      </c>
      <c r="U15" s="30">
        <f>COUNTIF(M13:M17,"3")</f>
        <v>0</v>
      </c>
    </row>
    <row r="16" spans="1:21" ht="39.950000000000003" customHeight="1" x14ac:dyDescent="0.2">
      <c r="A16" s="277"/>
      <c r="B16" s="213"/>
      <c r="C16" s="42" t="s">
        <v>41</v>
      </c>
      <c r="D16" s="150">
        <v>2</v>
      </c>
      <c r="E16" s="148" t="s">
        <v>226</v>
      </c>
      <c r="F16" s="83" t="s">
        <v>227</v>
      </c>
      <c r="G16" s="138"/>
      <c r="H16" s="125"/>
      <c r="I16" s="120"/>
      <c r="J16" s="141"/>
      <c r="K16" s="129"/>
      <c r="L16" s="129"/>
      <c r="M16" s="144"/>
      <c r="N16" s="131"/>
      <c r="O16" s="131"/>
      <c r="R16" s="30">
        <f>COUNTIF(D13:D17,"4")</f>
        <v>1</v>
      </c>
      <c r="S16" s="30">
        <f>COUNTIF(G13:G17,"4")</f>
        <v>0</v>
      </c>
      <c r="T16" s="30">
        <f>COUNTIF(J13:J17,"4")</f>
        <v>0</v>
      </c>
      <c r="U16" s="30">
        <f>COUNTIF(M13:M17,"4")</f>
        <v>0</v>
      </c>
    </row>
    <row r="17" spans="1:21" ht="39.950000000000003" customHeight="1" x14ac:dyDescent="0.2">
      <c r="A17" s="277"/>
      <c r="B17" s="214"/>
      <c r="C17" s="41" t="s">
        <v>42</v>
      </c>
      <c r="D17" s="150">
        <v>3</v>
      </c>
      <c r="E17" s="83" t="s">
        <v>186</v>
      </c>
      <c r="F17" s="83" t="s">
        <v>187</v>
      </c>
      <c r="G17" s="138"/>
      <c r="H17" s="125"/>
      <c r="I17" s="120"/>
      <c r="J17" s="141"/>
      <c r="K17" s="129"/>
      <c r="L17" s="129"/>
      <c r="M17" s="144"/>
      <c r="N17" s="131"/>
      <c r="O17" s="131"/>
    </row>
    <row r="18" spans="1:21" ht="7.5" customHeight="1" x14ac:dyDescent="0.25">
      <c r="B18" s="248"/>
      <c r="C18" s="249"/>
      <c r="D18" s="249"/>
      <c r="E18" s="249"/>
      <c r="F18" s="249"/>
      <c r="G18" s="249"/>
      <c r="H18" s="249"/>
      <c r="I18" s="249"/>
      <c r="J18" s="249"/>
      <c r="K18" s="250"/>
      <c r="L18" s="43"/>
      <c r="M18" s="143"/>
      <c r="N18" s="43"/>
      <c r="O18" s="43"/>
    </row>
    <row r="19" spans="1:21" ht="18.75" x14ac:dyDescent="0.2">
      <c r="A19" s="277"/>
      <c r="B19" s="212"/>
      <c r="C19" s="44" t="s">
        <v>43</v>
      </c>
      <c r="D19" s="45"/>
      <c r="E19" s="45"/>
      <c r="F19" s="45"/>
      <c r="G19" s="45"/>
      <c r="H19" s="45"/>
      <c r="I19" s="45"/>
      <c r="J19" s="45"/>
      <c r="K19" s="46"/>
      <c r="L19" s="47"/>
      <c r="M19" s="45"/>
      <c r="N19" s="46"/>
      <c r="O19" s="47"/>
    </row>
    <row r="20" spans="1:21" ht="39.950000000000003" customHeight="1" x14ac:dyDescent="0.2">
      <c r="A20" s="277"/>
      <c r="B20" s="251"/>
      <c r="C20" s="49" t="s">
        <v>44</v>
      </c>
      <c r="D20" s="150">
        <v>3</v>
      </c>
      <c r="E20" s="82" t="s">
        <v>188</v>
      </c>
      <c r="F20" s="132" t="s">
        <v>189</v>
      </c>
      <c r="G20" s="138"/>
      <c r="H20" s="120"/>
      <c r="I20" s="120"/>
      <c r="J20" s="141"/>
      <c r="K20" s="133"/>
      <c r="L20" s="134"/>
      <c r="M20" s="144"/>
      <c r="N20" s="135"/>
      <c r="O20" s="136"/>
      <c r="R20" s="30">
        <f>COUNTIF(D20:D27,"1")</f>
        <v>0</v>
      </c>
      <c r="S20" s="30">
        <f>COUNTIF(G20:G27,"1")</f>
        <v>0</v>
      </c>
      <c r="T20" s="30">
        <f>COUNTIF(J20:J27,"1")</f>
        <v>0</v>
      </c>
      <c r="U20" s="30">
        <f>COUNTIF(M20:M27,"1")</f>
        <v>0</v>
      </c>
    </row>
    <row r="21" spans="1:21" ht="39.950000000000003" customHeight="1" x14ac:dyDescent="0.2">
      <c r="A21" s="277"/>
      <c r="B21" s="251"/>
      <c r="C21" s="50" t="s">
        <v>45</v>
      </c>
      <c r="D21" s="150">
        <v>3</v>
      </c>
      <c r="E21" s="132" t="s">
        <v>228</v>
      </c>
      <c r="F21" s="83" t="s">
        <v>229</v>
      </c>
      <c r="G21" s="138"/>
      <c r="H21" s="125"/>
      <c r="I21" s="120"/>
      <c r="J21" s="141"/>
      <c r="K21" s="134"/>
      <c r="L21" s="134"/>
      <c r="M21" s="144"/>
      <c r="N21" s="136"/>
      <c r="O21" s="136"/>
      <c r="R21" s="30">
        <f>COUNTIF(D20:D27,"2")</f>
        <v>3</v>
      </c>
      <c r="S21" s="30">
        <f>COUNTIF(G20:G27,"2")</f>
        <v>0</v>
      </c>
      <c r="T21" s="30">
        <f>COUNTIF(J20:J27,"2")</f>
        <v>0</v>
      </c>
      <c r="U21" s="30">
        <f>COUNTIF(M20:M27,"2")</f>
        <v>0</v>
      </c>
    </row>
    <row r="22" spans="1:21" ht="39.950000000000003" customHeight="1" x14ac:dyDescent="0.2">
      <c r="A22" s="277"/>
      <c r="B22" s="251"/>
      <c r="C22" s="50" t="s">
        <v>46</v>
      </c>
      <c r="D22" s="150">
        <v>2</v>
      </c>
      <c r="E22" s="83" t="s">
        <v>230</v>
      </c>
      <c r="F22" s="83" t="s">
        <v>190</v>
      </c>
      <c r="G22" s="138"/>
      <c r="H22" s="125"/>
      <c r="I22" s="120"/>
      <c r="J22" s="141"/>
      <c r="K22" s="134"/>
      <c r="L22" s="134"/>
      <c r="M22" s="144"/>
      <c r="N22" s="136"/>
      <c r="O22" s="136"/>
      <c r="R22" s="30">
        <f>COUNTIF(D20:D27,"3")</f>
        <v>4</v>
      </c>
      <c r="S22" s="30">
        <f>COUNTIF(G20:G27,"3")</f>
        <v>0</v>
      </c>
      <c r="T22" s="30">
        <f>COUNTIF(J20:J27,"3")</f>
        <v>0</v>
      </c>
      <c r="U22" s="30">
        <f>COUNTIF(M20:M27,"3")</f>
        <v>0</v>
      </c>
    </row>
    <row r="23" spans="1:21" ht="39.950000000000003" customHeight="1" x14ac:dyDescent="0.2">
      <c r="A23" s="277"/>
      <c r="B23" s="251"/>
      <c r="C23" s="50" t="s">
        <v>47</v>
      </c>
      <c r="D23" s="150">
        <v>4</v>
      </c>
      <c r="E23" s="83" t="s">
        <v>231</v>
      </c>
      <c r="F23" s="83" t="s">
        <v>232</v>
      </c>
      <c r="G23" s="138"/>
      <c r="H23" s="125"/>
      <c r="I23" s="120"/>
      <c r="J23" s="141"/>
      <c r="K23" s="134"/>
      <c r="L23" s="134"/>
      <c r="M23" s="144"/>
      <c r="N23" s="136"/>
      <c r="O23" s="136"/>
      <c r="R23" s="30">
        <f>COUNTIF(D20:D27,"4")</f>
        <v>1</v>
      </c>
      <c r="S23" s="30">
        <f>COUNTIF(G20:G27,"4")</f>
        <v>0</v>
      </c>
      <c r="T23" s="30">
        <f>COUNTIF(J20:J27,"4")</f>
        <v>0</v>
      </c>
      <c r="U23" s="30">
        <f>COUNTIF(M20:M27,"4")</f>
        <v>0</v>
      </c>
    </row>
    <row r="24" spans="1:21" ht="39.950000000000003" customHeight="1" x14ac:dyDescent="0.2">
      <c r="A24" s="277"/>
      <c r="B24" s="251"/>
      <c r="C24" s="50" t="s">
        <v>48</v>
      </c>
      <c r="D24" s="150">
        <v>3</v>
      </c>
      <c r="E24" s="83" t="s">
        <v>191</v>
      </c>
      <c r="F24" s="83" t="s">
        <v>192</v>
      </c>
      <c r="G24" s="138"/>
      <c r="H24" s="125"/>
      <c r="I24" s="120"/>
      <c r="J24" s="141"/>
      <c r="K24" s="134"/>
      <c r="L24" s="134"/>
      <c r="M24" s="144"/>
      <c r="N24" s="136"/>
      <c r="O24" s="136"/>
    </row>
    <row r="25" spans="1:21" ht="39.950000000000003" customHeight="1" x14ac:dyDescent="0.2">
      <c r="A25" s="277"/>
      <c r="B25" s="251"/>
      <c r="C25" s="50" t="s">
        <v>49</v>
      </c>
      <c r="D25" s="150">
        <v>2</v>
      </c>
      <c r="E25" s="83" t="s">
        <v>233</v>
      </c>
      <c r="F25" s="83" t="s">
        <v>234</v>
      </c>
      <c r="G25" s="138"/>
      <c r="H25" s="125"/>
      <c r="I25" s="120"/>
      <c r="J25" s="141"/>
      <c r="K25" s="134"/>
      <c r="L25" s="134"/>
      <c r="M25" s="144"/>
      <c r="N25" s="136"/>
      <c r="O25" s="136"/>
    </row>
    <row r="26" spans="1:21" ht="39.950000000000003" customHeight="1" x14ac:dyDescent="0.2">
      <c r="A26" s="277"/>
      <c r="B26" s="251"/>
      <c r="C26" s="50" t="s">
        <v>50</v>
      </c>
      <c r="D26" s="150">
        <v>3</v>
      </c>
      <c r="E26" s="148" t="s">
        <v>235</v>
      </c>
      <c r="F26" s="83" t="s">
        <v>236</v>
      </c>
      <c r="G26" s="138"/>
      <c r="H26" s="125"/>
      <c r="I26" s="120"/>
      <c r="J26" s="141"/>
      <c r="K26" s="134"/>
      <c r="L26" s="134"/>
      <c r="M26" s="144"/>
      <c r="N26" s="136"/>
      <c r="O26" s="136"/>
    </row>
    <row r="27" spans="1:21" ht="39.950000000000003" customHeight="1" x14ac:dyDescent="0.2">
      <c r="A27" s="277"/>
      <c r="B27" s="252"/>
      <c r="C27" s="50" t="s">
        <v>51</v>
      </c>
      <c r="D27" s="150">
        <v>2</v>
      </c>
      <c r="E27" s="132" t="s">
        <v>237</v>
      </c>
      <c r="F27" s="132" t="s">
        <v>193</v>
      </c>
      <c r="G27" s="138"/>
      <c r="H27" s="125"/>
      <c r="I27" s="120"/>
      <c r="J27" s="141"/>
      <c r="K27" s="134"/>
      <c r="L27" s="134"/>
      <c r="M27" s="144"/>
      <c r="N27" s="136"/>
      <c r="O27" s="136"/>
    </row>
    <row r="28" spans="1:21" ht="7.5" customHeight="1" x14ac:dyDescent="0.25">
      <c r="B28" s="236"/>
      <c r="C28" s="237"/>
      <c r="D28" s="237"/>
      <c r="E28" s="237"/>
      <c r="F28" s="237"/>
      <c r="G28" s="237"/>
      <c r="H28" s="237"/>
      <c r="I28" s="237"/>
      <c r="J28" s="237"/>
      <c r="K28" s="238"/>
      <c r="L28" s="43"/>
      <c r="M28" s="143"/>
      <c r="N28" s="43"/>
      <c r="O28" s="43"/>
    </row>
    <row r="29" spans="1:21" ht="18.75" x14ac:dyDescent="0.2">
      <c r="A29" s="277"/>
      <c r="B29" s="212"/>
      <c r="C29" s="44" t="s">
        <v>52</v>
      </c>
      <c r="D29" s="45"/>
      <c r="E29" s="45"/>
      <c r="F29" s="45"/>
      <c r="G29" s="45"/>
      <c r="H29" s="45"/>
      <c r="I29" s="45"/>
      <c r="J29" s="45"/>
      <c r="K29" s="46"/>
      <c r="L29" s="47"/>
      <c r="M29" s="45"/>
      <c r="N29" s="46"/>
      <c r="O29" s="47"/>
    </row>
    <row r="30" spans="1:21" ht="39.950000000000003" customHeight="1" x14ac:dyDescent="0.2">
      <c r="A30" s="277"/>
      <c r="B30" s="213"/>
      <c r="C30" s="48" t="s">
        <v>53</v>
      </c>
      <c r="D30" s="150">
        <v>4</v>
      </c>
      <c r="E30" s="82" t="s">
        <v>194</v>
      </c>
      <c r="F30" s="83" t="s">
        <v>238</v>
      </c>
      <c r="G30" s="138"/>
      <c r="H30" s="120"/>
      <c r="I30" s="120"/>
      <c r="J30" s="141"/>
      <c r="K30" s="133"/>
      <c r="L30" s="134"/>
      <c r="M30" s="144"/>
      <c r="N30" s="135"/>
      <c r="O30" s="136"/>
      <c r="R30" s="30">
        <f>COUNTIF(D30:D33,"1")</f>
        <v>0</v>
      </c>
      <c r="S30" s="30">
        <f>COUNTIF(G30:G33,"1")</f>
        <v>0</v>
      </c>
      <c r="T30" s="30">
        <f>COUNTIF(J30:J33,"1")</f>
        <v>0</v>
      </c>
      <c r="U30" s="30">
        <f>COUNTIF(M30:M33,"1")</f>
        <v>0</v>
      </c>
    </row>
    <row r="31" spans="1:21" ht="39.950000000000003" customHeight="1" x14ac:dyDescent="0.2">
      <c r="A31" s="277"/>
      <c r="B31" s="213"/>
      <c r="C31" s="41" t="s">
        <v>54</v>
      </c>
      <c r="D31" s="150">
        <v>3</v>
      </c>
      <c r="E31" s="83" t="s">
        <v>195</v>
      </c>
      <c r="F31" s="83" t="s">
        <v>196</v>
      </c>
      <c r="G31" s="138"/>
      <c r="H31" s="125"/>
      <c r="I31" s="120"/>
      <c r="J31" s="141"/>
      <c r="K31" s="134"/>
      <c r="L31" s="134"/>
      <c r="M31" s="144"/>
      <c r="N31" s="136"/>
      <c r="O31" s="136"/>
      <c r="R31" s="30">
        <f>COUNTIF(D30:D33,"2")</f>
        <v>1</v>
      </c>
      <c r="S31" s="30">
        <f>COUNTIF(G30:G33,"2")</f>
        <v>0</v>
      </c>
      <c r="T31" s="30">
        <f>COUNTIF(J30:J33,"2")</f>
        <v>0</v>
      </c>
      <c r="U31" s="30">
        <f>COUNTIF(M30:M33,"2")</f>
        <v>0</v>
      </c>
    </row>
    <row r="32" spans="1:21" ht="39.950000000000003" customHeight="1" x14ac:dyDescent="0.2">
      <c r="A32" s="277"/>
      <c r="B32" s="213"/>
      <c r="C32" s="41" t="s">
        <v>55</v>
      </c>
      <c r="D32" s="150">
        <v>2</v>
      </c>
      <c r="E32" s="83" t="s">
        <v>197</v>
      </c>
      <c r="F32" s="83" t="s">
        <v>198</v>
      </c>
      <c r="G32" s="138"/>
      <c r="H32" s="125"/>
      <c r="I32" s="120"/>
      <c r="J32" s="141"/>
      <c r="K32" s="134"/>
      <c r="L32" s="134"/>
      <c r="M32" s="144"/>
      <c r="N32" s="136"/>
      <c r="O32" s="136"/>
      <c r="R32" s="30">
        <f>COUNTIF(D30:D33,"3")</f>
        <v>2</v>
      </c>
      <c r="S32" s="30">
        <f>COUNTIF(G30:G33,"3")</f>
        <v>0</v>
      </c>
      <c r="T32" s="30">
        <f>COUNTIF(J30:J33,"31")</f>
        <v>0</v>
      </c>
      <c r="U32" s="30">
        <f>COUNTIF(M30:M33,"3")</f>
        <v>0</v>
      </c>
    </row>
    <row r="33" spans="1:21" ht="39.950000000000003" customHeight="1" x14ac:dyDescent="0.2">
      <c r="A33" s="277"/>
      <c r="B33" s="214"/>
      <c r="C33" s="41" t="s">
        <v>56</v>
      </c>
      <c r="D33" s="150">
        <v>3</v>
      </c>
      <c r="E33" s="132" t="s">
        <v>199</v>
      </c>
      <c r="F33" s="83" t="s">
        <v>200</v>
      </c>
      <c r="G33" s="138"/>
      <c r="H33" s="125"/>
      <c r="I33" s="120"/>
      <c r="J33" s="141"/>
      <c r="K33" s="134"/>
      <c r="L33" s="134"/>
      <c r="M33" s="144"/>
      <c r="N33" s="136"/>
      <c r="O33" s="136"/>
      <c r="R33" s="30">
        <f>COUNTIF(D30:D33,"4")</f>
        <v>1</v>
      </c>
      <c r="S33" s="30">
        <f>COUNTIF(G30:G33,"4")</f>
        <v>0</v>
      </c>
      <c r="T33" s="30">
        <f>COUNTIF(J30:J33,"4")</f>
        <v>0</v>
      </c>
      <c r="U33" s="30">
        <f>COUNTIF(M30:M33,"4")</f>
        <v>0</v>
      </c>
    </row>
    <row r="34" spans="1:21" ht="9" customHeight="1" x14ac:dyDescent="0.25">
      <c r="B34" s="248"/>
      <c r="C34" s="249"/>
      <c r="D34" s="249"/>
      <c r="E34" s="249"/>
      <c r="F34" s="249"/>
      <c r="G34" s="249"/>
      <c r="H34" s="249"/>
      <c r="I34" s="249"/>
      <c r="J34" s="249"/>
      <c r="K34" s="250"/>
      <c r="L34" s="43"/>
      <c r="M34" s="143"/>
      <c r="N34" s="43"/>
      <c r="O34" s="43"/>
    </row>
    <row r="35" spans="1:21" ht="18.75" x14ac:dyDescent="0.2">
      <c r="A35" s="277"/>
      <c r="B35" s="212"/>
      <c r="C35" s="51" t="s">
        <v>57</v>
      </c>
      <c r="D35" s="253"/>
      <c r="E35" s="253"/>
      <c r="F35" s="253"/>
      <c r="G35" s="253"/>
      <c r="H35" s="253"/>
      <c r="I35" s="253"/>
      <c r="J35" s="253"/>
      <c r="K35" s="253"/>
      <c r="L35" s="52"/>
      <c r="M35" s="104"/>
      <c r="N35" s="104"/>
      <c r="O35" s="103"/>
    </row>
    <row r="36" spans="1:21" ht="39.950000000000003" customHeight="1" x14ac:dyDescent="0.2">
      <c r="A36" s="277"/>
      <c r="B36" s="213"/>
      <c r="C36" s="48" t="s">
        <v>58</v>
      </c>
      <c r="D36" s="150">
        <v>3</v>
      </c>
      <c r="E36" s="119" t="s">
        <v>201</v>
      </c>
      <c r="F36" s="83" t="s">
        <v>241</v>
      </c>
      <c r="G36" s="138"/>
      <c r="H36" s="120"/>
      <c r="I36" s="120"/>
      <c r="J36" s="141"/>
      <c r="K36" s="133"/>
      <c r="L36" s="134"/>
      <c r="M36" s="144"/>
      <c r="N36" s="135"/>
      <c r="O36" s="136"/>
      <c r="R36" s="30">
        <f>COUNTIF(D36:D44,"1")</f>
        <v>0</v>
      </c>
      <c r="S36" s="30">
        <f>COUNTIF(G36:G44,"1")</f>
        <v>0</v>
      </c>
      <c r="T36" s="30">
        <f>COUNTIF(J36:J44,"1")</f>
        <v>0</v>
      </c>
      <c r="U36" s="30">
        <f>COUNTIF(M36:M44,"1")</f>
        <v>0</v>
      </c>
    </row>
    <row r="37" spans="1:21" ht="39.950000000000003" customHeight="1" x14ac:dyDescent="0.2">
      <c r="A37" s="277"/>
      <c r="B37" s="213"/>
      <c r="C37" s="41" t="s">
        <v>59</v>
      </c>
      <c r="D37" s="150">
        <v>2</v>
      </c>
      <c r="E37" s="132" t="s">
        <v>202</v>
      </c>
      <c r="F37" s="83" t="s">
        <v>203</v>
      </c>
      <c r="G37" s="138"/>
      <c r="H37" s="125"/>
      <c r="I37" s="120"/>
      <c r="J37" s="141"/>
      <c r="K37" s="134"/>
      <c r="L37" s="134"/>
      <c r="M37" s="144"/>
      <c r="N37" s="136"/>
      <c r="O37" s="136"/>
      <c r="R37" s="30">
        <f>COUNTIF(D36:D44,"2")</f>
        <v>1</v>
      </c>
      <c r="S37" s="30">
        <f>COUNTIF(G36:G44,"2")</f>
        <v>0</v>
      </c>
      <c r="T37" s="30">
        <f>COUNTIF(J36:J44,"2")</f>
        <v>0</v>
      </c>
      <c r="U37" s="30">
        <f>COUNTIF(M36:M44,"2")</f>
        <v>0</v>
      </c>
    </row>
    <row r="38" spans="1:21" ht="39.950000000000003" customHeight="1" x14ac:dyDescent="0.2">
      <c r="A38" s="277"/>
      <c r="B38" s="213"/>
      <c r="C38" s="41" t="s">
        <v>60</v>
      </c>
      <c r="D38" s="150">
        <v>3</v>
      </c>
      <c r="E38" s="132" t="s">
        <v>204</v>
      </c>
      <c r="F38" s="83" t="s">
        <v>205</v>
      </c>
      <c r="G38" s="138"/>
      <c r="H38" s="125"/>
      <c r="I38" s="120"/>
      <c r="J38" s="141"/>
      <c r="K38" s="134"/>
      <c r="L38" s="134"/>
      <c r="M38" s="144"/>
      <c r="N38" s="136"/>
      <c r="O38" s="136"/>
      <c r="R38" s="30">
        <f>COUNTIF(D36:D44,"3")</f>
        <v>8</v>
      </c>
      <c r="S38" s="30">
        <f>COUNTIF(G36:G44,"3")</f>
        <v>0</v>
      </c>
      <c r="T38" s="30">
        <f>COUNTIF(J36:J44,"3")</f>
        <v>0</v>
      </c>
      <c r="U38" s="30">
        <f>COUNTIF(M36:M44,"3")</f>
        <v>0</v>
      </c>
    </row>
    <row r="39" spans="1:21" ht="39.950000000000003" customHeight="1" x14ac:dyDescent="0.2">
      <c r="A39" s="277"/>
      <c r="B39" s="213"/>
      <c r="C39" s="41" t="s">
        <v>61</v>
      </c>
      <c r="D39" s="150">
        <v>3</v>
      </c>
      <c r="E39" s="132" t="s">
        <v>242</v>
      </c>
      <c r="F39" s="132" t="s">
        <v>206</v>
      </c>
      <c r="G39" s="138"/>
      <c r="H39" s="125"/>
      <c r="I39" s="120"/>
      <c r="J39" s="141"/>
      <c r="K39" s="134"/>
      <c r="L39" s="134"/>
      <c r="M39" s="144"/>
      <c r="N39" s="136"/>
      <c r="O39" s="136"/>
      <c r="R39" s="30">
        <f>COUNTIF(D36:D44,"4")</f>
        <v>0</v>
      </c>
      <c r="S39" s="30">
        <f>COUNTIF(G36:G44,"4")</f>
        <v>0</v>
      </c>
      <c r="T39" s="30">
        <f>COUNTIF(J36:J44,"4")</f>
        <v>0</v>
      </c>
      <c r="U39" s="30">
        <f>COUNTIF(M36:M44,"4")</f>
        <v>0</v>
      </c>
    </row>
    <row r="40" spans="1:21" ht="39.950000000000003" customHeight="1" x14ac:dyDescent="0.2">
      <c r="A40" s="277"/>
      <c r="B40" s="213"/>
      <c r="C40" s="41" t="s">
        <v>62</v>
      </c>
      <c r="D40" s="150">
        <v>3</v>
      </c>
      <c r="E40" s="83" t="s">
        <v>243</v>
      </c>
      <c r="F40" s="83" t="s">
        <v>244</v>
      </c>
      <c r="G40" s="138"/>
      <c r="H40" s="125"/>
      <c r="I40" s="120"/>
      <c r="J40" s="141"/>
      <c r="K40" s="134"/>
      <c r="L40" s="134"/>
      <c r="M40" s="144"/>
      <c r="N40" s="136"/>
      <c r="O40" s="136"/>
    </row>
    <row r="41" spans="1:21" ht="39.950000000000003" customHeight="1" x14ac:dyDescent="0.2">
      <c r="A41" s="277"/>
      <c r="B41" s="213"/>
      <c r="C41" s="41" t="s">
        <v>63</v>
      </c>
      <c r="D41" s="150">
        <v>3</v>
      </c>
      <c r="E41" s="83" t="s">
        <v>207</v>
      </c>
      <c r="F41" s="83" t="s">
        <v>208</v>
      </c>
      <c r="G41" s="138"/>
      <c r="H41" s="125"/>
      <c r="I41" s="120"/>
      <c r="J41" s="141"/>
      <c r="K41" s="134"/>
      <c r="L41" s="134"/>
      <c r="M41" s="144"/>
      <c r="N41" s="136"/>
      <c r="O41" s="136"/>
    </row>
    <row r="42" spans="1:21" ht="39.950000000000003" customHeight="1" x14ac:dyDescent="0.2">
      <c r="A42" s="277"/>
      <c r="B42" s="213"/>
      <c r="C42" s="41" t="s">
        <v>64</v>
      </c>
      <c r="D42" s="150">
        <v>3</v>
      </c>
      <c r="E42" s="132" t="s">
        <v>209</v>
      </c>
      <c r="F42" s="83" t="s">
        <v>210</v>
      </c>
      <c r="G42" s="138"/>
      <c r="H42" s="125"/>
      <c r="I42" s="120"/>
      <c r="J42" s="141"/>
      <c r="K42" s="134"/>
      <c r="L42" s="134"/>
      <c r="M42" s="144"/>
      <c r="N42" s="136"/>
      <c r="O42" s="136"/>
    </row>
    <row r="43" spans="1:21" ht="39.950000000000003" customHeight="1" x14ac:dyDescent="0.2">
      <c r="A43" s="277"/>
      <c r="B43" s="213"/>
      <c r="C43" s="41" t="s">
        <v>65</v>
      </c>
      <c r="D43" s="150">
        <v>3</v>
      </c>
      <c r="E43" s="132" t="s">
        <v>245</v>
      </c>
      <c r="F43" s="83" t="s">
        <v>246</v>
      </c>
      <c r="G43" s="138"/>
      <c r="H43" s="125"/>
      <c r="I43" s="120"/>
      <c r="J43" s="141"/>
      <c r="K43" s="134"/>
      <c r="L43" s="134"/>
      <c r="M43" s="144"/>
      <c r="N43" s="136"/>
      <c r="O43" s="136"/>
    </row>
    <row r="44" spans="1:21" ht="39.950000000000003" customHeight="1" x14ac:dyDescent="0.2">
      <c r="A44" s="277"/>
      <c r="B44" s="214"/>
      <c r="C44" s="41" t="s">
        <v>66</v>
      </c>
      <c r="D44" s="150">
        <v>3</v>
      </c>
      <c r="E44" s="132" t="s">
        <v>211</v>
      </c>
      <c r="F44" s="132" t="s">
        <v>247</v>
      </c>
      <c r="G44" s="138"/>
      <c r="H44" s="125"/>
      <c r="I44" s="120"/>
      <c r="J44" s="141"/>
      <c r="K44" s="134"/>
      <c r="L44" s="134"/>
      <c r="M44" s="144"/>
      <c r="N44" s="136"/>
      <c r="O44" s="136"/>
    </row>
    <row r="45" spans="1:21" ht="6.75" customHeight="1" x14ac:dyDescent="0.25">
      <c r="B45" s="248"/>
      <c r="C45" s="249"/>
      <c r="D45" s="249"/>
      <c r="E45" s="249"/>
      <c r="F45" s="249"/>
      <c r="G45" s="249"/>
      <c r="H45" s="249"/>
      <c r="I45" s="249"/>
      <c r="J45" s="249"/>
      <c r="K45" s="250"/>
      <c r="L45" s="43"/>
      <c r="M45" s="143"/>
      <c r="N45" s="43"/>
      <c r="O45" s="43"/>
    </row>
    <row r="46" spans="1:21" ht="18.75" x14ac:dyDescent="0.2">
      <c r="A46" s="277"/>
      <c r="B46" s="212"/>
      <c r="C46" s="44" t="s">
        <v>67</v>
      </c>
      <c r="D46" s="45"/>
      <c r="E46" s="45"/>
      <c r="F46" s="45"/>
      <c r="G46" s="45"/>
      <c r="H46" s="45"/>
      <c r="I46" s="45"/>
      <c r="J46" s="45"/>
      <c r="K46" s="46"/>
      <c r="L46" s="47"/>
      <c r="M46" s="45"/>
      <c r="N46" s="46"/>
      <c r="O46" s="47"/>
    </row>
    <row r="47" spans="1:21" ht="39.950000000000003" customHeight="1" x14ac:dyDescent="0.2">
      <c r="A47" s="277"/>
      <c r="B47" s="213"/>
      <c r="C47" s="48" t="s">
        <v>68</v>
      </c>
      <c r="D47" s="79">
        <v>3</v>
      </c>
      <c r="E47" s="82" t="s">
        <v>212</v>
      </c>
      <c r="F47" s="83" t="s">
        <v>213</v>
      </c>
      <c r="G47" s="80"/>
      <c r="H47" s="84"/>
      <c r="I47" s="84"/>
      <c r="J47" s="81"/>
      <c r="K47" s="86"/>
      <c r="L47" s="87"/>
      <c r="M47" s="109"/>
      <c r="N47" s="107"/>
      <c r="O47" s="108"/>
      <c r="R47" s="30">
        <f>COUNTIF(D47:D50,"1")</f>
        <v>0</v>
      </c>
      <c r="S47" s="30">
        <f>COUNTIF(G47:G50,"1")</f>
        <v>0</v>
      </c>
      <c r="T47" s="30">
        <f>COUNTIF(J47:J50,"1")</f>
        <v>0</v>
      </c>
      <c r="U47" s="30">
        <f>COUNTIF(M47:M50,"1")</f>
        <v>0</v>
      </c>
    </row>
    <row r="48" spans="1:21" ht="39.950000000000003" customHeight="1" x14ac:dyDescent="0.2">
      <c r="A48" s="277"/>
      <c r="B48" s="213"/>
      <c r="C48" s="41" t="s">
        <v>69</v>
      </c>
      <c r="D48" s="79">
        <v>3</v>
      </c>
      <c r="E48" s="83" t="s">
        <v>214</v>
      </c>
      <c r="F48" s="83" t="s">
        <v>215</v>
      </c>
      <c r="G48" s="80"/>
      <c r="H48" s="85"/>
      <c r="I48" s="84"/>
      <c r="J48" s="81"/>
      <c r="K48" s="87"/>
      <c r="L48" s="87"/>
      <c r="M48" s="109"/>
      <c r="N48" s="108"/>
      <c r="O48" s="108"/>
      <c r="R48" s="30">
        <f>COUNTIF(D47:D50,"2")</f>
        <v>0</v>
      </c>
      <c r="S48" s="30">
        <f>COUNTIF(G47:G50,"2")</f>
        <v>0</v>
      </c>
      <c r="T48" s="30">
        <f>COUNTIF(J47:J50,"2")</f>
        <v>0</v>
      </c>
      <c r="U48" s="30">
        <f>COUNTIF(M47:M50,"2")</f>
        <v>0</v>
      </c>
    </row>
    <row r="49" spans="1:21" ht="39.950000000000003" customHeight="1" x14ac:dyDescent="0.2">
      <c r="A49" s="277"/>
      <c r="B49" s="213"/>
      <c r="C49" s="41" t="s">
        <v>70</v>
      </c>
      <c r="D49" s="79">
        <v>3</v>
      </c>
      <c r="E49" s="83" t="s">
        <v>216</v>
      </c>
      <c r="F49" s="83" t="s">
        <v>239</v>
      </c>
      <c r="G49" s="80"/>
      <c r="H49" s="85"/>
      <c r="I49" s="84"/>
      <c r="J49" s="81"/>
      <c r="K49" s="87"/>
      <c r="L49" s="87"/>
      <c r="M49" s="109"/>
      <c r="N49" s="108"/>
      <c r="O49" s="108"/>
      <c r="R49" s="30">
        <f>COUNTIF(D47:D50,"3")</f>
        <v>3</v>
      </c>
      <c r="S49" s="30">
        <f>COUNTIF(G47:G50,"3")</f>
        <v>0</v>
      </c>
      <c r="T49" s="30">
        <f>COUNTIF(J47:J50,"3")</f>
        <v>0</v>
      </c>
      <c r="U49" s="30">
        <f>COUNTIF(M47:M50,"3")</f>
        <v>0</v>
      </c>
    </row>
    <row r="50" spans="1:21" ht="39.950000000000003" customHeight="1" x14ac:dyDescent="0.2">
      <c r="A50" s="277"/>
      <c r="B50" s="214"/>
      <c r="C50" s="41" t="s">
        <v>71</v>
      </c>
      <c r="D50" s="79">
        <v>4</v>
      </c>
      <c r="E50" s="83" t="s">
        <v>240</v>
      </c>
      <c r="F50" s="83" t="s">
        <v>217</v>
      </c>
      <c r="G50" s="80"/>
      <c r="H50" s="85"/>
      <c r="I50" s="84"/>
      <c r="J50" s="81"/>
      <c r="K50" s="87"/>
      <c r="L50" s="87"/>
      <c r="M50" s="109"/>
      <c r="N50" s="108"/>
      <c r="O50" s="108"/>
      <c r="R50" s="30">
        <f>COUNTIF(D47:D50,"4")</f>
        <v>1</v>
      </c>
      <c r="S50" s="30">
        <f>COUNTIF(G47:G50,"4")</f>
        <v>0</v>
      </c>
      <c r="T50" s="30">
        <f>COUNTIF(J47:J50,"4")</f>
        <v>0</v>
      </c>
      <c r="U50" s="30">
        <f>COUNTIF(M47:M50,"4")</f>
        <v>0</v>
      </c>
    </row>
    <row r="51" spans="1:21" ht="8.25" customHeight="1" x14ac:dyDescent="0.25">
      <c r="B51" s="248"/>
      <c r="C51" s="249"/>
      <c r="D51" s="249"/>
      <c r="E51" s="249"/>
      <c r="F51" s="249"/>
      <c r="G51" s="249"/>
      <c r="H51" s="249"/>
      <c r="I51" s="249"/>
      <c r="J51" s="249"/>
      <c r="K51" s="250"/>
      <c r="L51" s="43"/>
      <c r="M51" s="143"/>
      <c r="N51" s="43"/>
      <c r="O51" s="43"/>
    </row>
    <row r="52" spans="1:21" ht="24" customHeight="1" x14ac:dyDescent="0.2">
      <c r="B52" s="228" t="s">
        <v>26</v>
      </c>
      <c r="C52" s="229"/>
      <c r="D52" s="261">
        <v>2023</v>
      </c>
      <c r="E52" s="262"/>
      <c r="F52" s="263"/>
      <c r="G52" s="239">
        <v>2024</v>
      </c>
      <c r="H52" s="240"/>
      <c r="I52" s="241"/>
      <c r="J52" s="242">
        <v>2025</v>
      </c>
      <c r="K52" s="243"/>
      <c r="L52" s="244"/>
      <c r="M52" s="222">
        <v>2026</v>
      </c>
      <c r="N52" s="223"/>
      <c r="O52" s="224"/>
    </row>
    <row r="53" spans="1:21" ht="33" customHeight="1" x14ac:dyDescent="0.2">
      <c r="B53" s="230"/>
      <c r="C53" s="231"/>
      <c r="D53" s="53" t="s">
        <v>34</v>
      </c>
      <c r="E53" s="54" t="s">
        <v>122</v>
      </c>
      <c r="F53" s="54" t="s">
        <v>125</v>
      </c>
      <c r="G53" s="53" t="s">
        <v>34</v>
      </c>
      <c r="H53" s="54" t="s">
        <v>122</v>
      </c>
      <c r="I53" s="54" t="s">
        <v>125</v>
      </c>
      <c r="J53" s="53" t="s">
        <v>34</v>
      </c>
      <c r="K53" s="54" t="s">
        <v>122</v>
      </c>
      <c r="L53" s="55" t="s">
        <v>125</v>
      </c>
      <c r="M53" s="53"/>
      <c r="N53" s="54"/>
      <c r="O53" s="55"/>
    </row>
    <row r="54" spans="1:21" ht="18.75" x14ac:dyDescent="0.2">
      <c r="A54" s="277"/>
      <c r="B54" s="56"/>
      <c r="C54" s="264" t="s">
        <v>74</v>
      </c>
      <c r="D54" s="255"/>
      <c r="E54" s="255"/>
      <c r="F54" s="255"/>
      <c r="G54" s="255"/>
      <c r="H54" s="255"/>
      <c r="I54" s="255"/>
      <c r="J54" s="255"/>
      <c r="K54" s="255"/>
      <c r="L54" s="57"/>
      <c r="M54" s="63"/>
      <c r="N54" s="63"/>
      <c r="O54" s="57"/>
    </row>
    <row r="55" spans="1:21" ht="42" customHeight="1" x14ac:dyDescent="0.2">
      <c r="A55" s="277"/>
      <c r="B55" s="58"/>
      <c r="C55" s="48" t="s">
        <v>75</v>
      </c>
      <c r="D55" s="79">
        <v>3</v>
      </c>
      <c r="E55" s="151" t="s">
        <v>254</v>
      </c>
      <c r="F55" s="153" t="s">
        <v>256</v>
      </c>
      <c r="G55" s="138"/>
      <c r="H55" s="120"/>
      <c r="I55" s="120"/>
      <c r="J55" s="141"/>
      <c r="K55" s="133"/>
      <c r="L55" s="134"/>
      <c r="M55" s="144"/>
      <c r="N55" s="135"/>
      <c r="O55" s="136"/>
      <c r="R55" s="30">
        <f>COUNTIF(D55:D59,"1")</f>
        <v>0</v>
      </c>
      <c r="S55" s="30">
        <f>COUNTIF(G55:G59,"1")</f>
        <v>0</v>
      </c>
      <c r="T55" s="30">
        <f>COUNTIF(J55:J59,"1")</f>
        <v>0</v>
      </c>
      <c r="U55" s="30">
        <f>COUNTIF(M55:M59,"1")</f>
        <v>0</v>
      </c>
    </row>
    <row r="56" spans="1:21" ht="46.5" customHeight="1" x14ac:dyDescent="0.2">
      <c r="A56" s="277"/>
      <c r="B56" s="58"/>
      <c r="C56" s="41" t="s">
        <v>76</v>
      </c>
      <c r="D56" s="79">
        <v>3</v>
      </c>
      <c r="E56" s="152" t="s">
        <v>255</v>
      </c>
      <c r="F56" s="153" t="s">
        <v>257</v>
      </c>
      <c r="G56" s="138"/>
      <c r="H56" s="125"/>
      <c r="I56" s="120"/>
      <c r="J56" s="141"/>
      <c r="K56" s="134"/>
      <c r="L56" s="134"/>
      <c r="M56" s="144"/>
      <c r="N56" s="136"/>
      <c r="O56" s="136"/>
      <c r="R56" s="30">
        <f>COUNTIF(D55:D59,"2")</f>
        <v>1</v>
      </c>
      <c r="S56" s="30">
        <f>COUNTIF(G55:G59,"2")</f>
        <v>0</v>
      </c>
      <c r="T56" s="30">
        <f>COUNTIF(J55:J59,"2")</f>
        <v>0</v>
      </c>
      <c r="U56" s="30">
        <f>COUNTIF(M55:M59,"2")</f>
        <v>0</v>
      </c>
    </row>
    <row r="57" spans="1:21" ht="42.75" customHeight="1" x14ac:dyDescent="0.2">
      <c r="A57" s="277"/>
      <c r="B57" s="58"/>
      <c r="C57" s="41" t="s">
        <v>77</v>
      </c>
      <c r="D57" s="79">
        <v>3</v>
      </c>
      <c r="E57" s="152" t="s">
        <v>251</v>
      </c>
      <c r="F57" s="153" t="s">
        <v>258</v>
      </c>
      <c r="G57" s="138"/>
      <c r="H57" s="125"/>
      <c r="I57" s="120"/>
      <c r="J57" s="141"/>
      <c r="K57" s="134"/>
      <c r="L57" s="134"/>
      <c r="M57" s="144"/>
      <c r="N57" s="136"/>
      <c r="O57" s="136"/>
      <c r="R57" s="30">
        <f>COUNTIF(D55:D59,"3")</f>
        <v>4</v>
      </c>
      <c r="S57" s="30">
        <f>COUNTIF(G55:G59,"3")</f>
        <v>0</v>
      </c>
      <c r="T57" s="30">
        <f>COUNTIF(J55:J59,"3")</f>
        <v>0</v>
      </c>
      <c r="U57" s="30">
        <f>COUNTIF(M55:M59,"3")</f>
        <v>0</v>
      </c>
    </row>
    <row r="58" spans="1:21" ht="39.75" customHeight="1" x14ac:dyDescent="0.2">
      <c r="A58" s="277"/>
      <c r="B58" s="58"/>
      <c r="C58" s="41" t="s">
        <v>78</v>
      </c>
      <c r="D58" s="79">
        <v>2</v>
      </c>
      <c r="E58" s="152" t="s">
        <v>252</v>
      </c>
      <c r="F58" s="153" t="s">
        <v>259</v>
      </c>
      <c r="G58" s="138"/>
      <c r="H58" s="125"/>
      <c r="I58" s="120"/>
      <c r="J58" s="141"/>
      <c r="K58" s="134"/>
      <c r="L58" s="134"/>
      <c r="M58" s="144"/>
      <c r="N58" s="136"/>
      <c r="O58" s="136"/>
      <c r="R58" s="30">
        <f>COUNTIF(D55:D59,"4")</f>
        <v>0</v>
      </c>
      <c r="S58" s="30">
        <f>COUNTIF(G55:G59,"4")</f>
        <v>0</v>
      </c>
      <c r="T58" s="30">
        <f>COUNTIF(J55:J59,"4")</f>
        <v>0</v>
      </c>
      <c r="U58" s="30">
        <f>COUNTIF(M55:M59,"4")</f>
        <v>0</v>
      </c>
    </row>
    <row r="59" spans="1:21" ht="44.25" customHeight="1" x14ac:dyDescent="0.2">
      <c r="A59" s="277"/>
      <c r="B59" s="59"/>
      <c r="C59" s="41" t="s">
        <v>79</v>
      </c>
      <c r="D59" s="79">
        <v>3</v>
      </c>
      <c r="E59" s="152" t="s">
        <v>253</v>
      </c>
      <c r="F59" s="153" t="s">
        <v>260</v>
      </c>
      <c r="G59" s="138"/>
      <c r="H59" s="125"/>
      <c r="I59" s="120"/>
      <c r="J59" s="141"/>
      <c r="K59" s="134"/>
      <c r="L59" s="134"/>
      <c r="M59" s="144"/>
      <c r="N59" s="136"/>
      <c r="O59" s="136"/>
    </row>
    <row r="60" spans="1:21" ht="6.75" customHeight="1" x14ac:dyDescent="0.25">
      <c r="B60" s="257"/>
      <c r="C60" s="258"/>
      <c r="D60" s="60"/>
      <c r="E60" s="61"/>
      <c r="F60" s="61"/>
      <c r="G60" s="60"/>
      <c r="H60" s="61"/>
      <c r="I60" s="61"/>
      <c r="J60" s="60"/>
      <c r="K60" s="61"/>
      <c r="M60" s="60"/>
      <c r="N60" s="61"/>
    </row>
    <row r="61" spans="1:21" ht="18.75" x14ac:dyDescent="0.2">
      <c r="A61" s="277"/>
      <c r="B61" s="56"/>
      <c r="C61" s="264" t="s">
        <v>80</v>
      </c>
      <c r="D61" s="255"/>
      <c r="E61" s="255"/>
      <c r="F61" s="255"/>
      <c r="G61" s="255"/>
      <c r="H61" s="255"/>
      <c r="I61" s="255"/>
      <c r="J61" s="255"/>
      <c r="K61" s="256"/>
      <c r="L61" s="63"/>
      <c r="M61" s="63"/>
      <c r="N61" s="63"/>
      <c r="O61" s="63"/>
    </row>
    <row r="62" spans="1:21" ht="30" customHeight="1" x14ac:dyDescent="0.2">
      <c r="A62" s="277"/>
      <c r="B62" s="64"/>
      <c r="C62" s="39" t="s">
        <v>81</v>
      </c>
      <c r="D62" s="79">
        <v>3</v>
      </c>
      <c r="E62" s="154" t="s">
        <v>261</v>
      </c>
      <c r="F62" s="156" t="s">
        <v>265</v>
      </c>
      <c r="G62" s="138"/>
      <c r="H62" s="120"/>
      <c r="I62" s="120"/>
      <c r="J62" s="141"/>
      <c r="K62" s="134"/>
      <c r="L62" s="134"/>
      <c r="M62" s="144"/>
      <c r="N62" s="136"/>
      <c r="O62" s="136"/>
      <c r="R62" s="30">
        <f>COUNTIF(D62:D65,"1")</f>
        <v>0</v>
      </c>
      <c r="S62" s="30">
        <f>COUNTIF(G62:G65,"1")</f>
        <v>0</v>
      </c>
      <c r="T62" s="30">
        <f>COUNTIF(J62:J65,"1")</f>
        <v>0</v>
      </c>
      <c r="U62" s="30">
        <f>COUNTIF(M62:M65,"1")</f>
        <v>0</v>
      </c>
    </row>
    <row r="63" spans="1:21" ht="30" customHeight="1" x14ac:dyDescent="0.2">
      <c r="A63" s="277"/>
      <c r="B63" s="58"/>
      <c r="C63" s="41" t="s">
        <v>82</v>
      </c>
      <c r="D63" s="79">
        <v>3</v>
      </c>
      <c r="E63" s="155" t="s">
        <v>262</v>
      </c>
      <c r="F63" s="156" t="s">
        <v>266</v>
      </c>
      <c r="G63" s="138"/>
      <c r="H63" s="125"/>
      <c r="I63" s="120"/>
      <c r="J63" s="141"/>
      <c r="K63" s="134"/>
      <c r="L63" s="134"/>
      <c r="M63" s="144"/>
      <c r="N63" s="136"/>
      <c r="O63" s="136"/>
      <c r="R63" s="30">
        <f>COUNTIF(D62:D65,"2")</f>
        <v>0</v>
      </c>
      <c r="S63" s="30">
        <f>COUNTIF(G62:G65,"2")</f>
        <v>0</v>
      </c>
      <c r="T63" s="30">
        <f>COUNTIF(J62:J65,"2")</f>
        <v>0</v>
      </c>
      <c r="U63" s="30">
        <f>COUNTIF(M62:M65,"2")</f>
        <v>0</v>
      </c>
    </row>
    <row r="64" spans="1:21" ht="30" customHeight="1" x14ac:dyDescent="0.2">
      <c r="A64" s="277"/>
      <c r="B64" s="58"/>
      <c r="C64" s="41" t="s">
        <v>83</v>
      </c>
      <c r="D64" s="79">
        <v>3</v>
      </c>
      <c r="E64" s="155" t="s">
        <v>263</v>
      </c>
      <c r="F64" s="156" t="s">
        <v>267</v>
      </c>
      <c r="G64" s="138"/>
      <c r="H64" s="125"/>
      <c r="I64" s="120"/>
      <c r="J64" s="141"/>
      <c r="K64" s="134"/>
      <c r="L64" s="134"/>
      <c r="M64" s="144"/>
      <c r="N64" s="136"/>
      <c r="O64" s="136"/>
      <c r="R64" s="30">
        <f>COUNTIF(D62:D65,"3")</f>
        <v>4</v>
      </c>
      <c r="S64" s="30">
        <f>COUNTIF(G62:G65,"3")</f>
        <v>0</v>
      </c>
      <c r="T64" s="30">
        <f>COUNTIF(J62:J65,"3")</f>
        <v>0</v>
      </c>
      <c r="U64" s="30">
        <f>COUNTIF(M62:M65,"3")</f>
        <v>0</v>
      </c>
    </row>
    <row r="65" spans="1:21" ht="30" customHeight="1" x14ac:dyDescent="0.2">
      <c r="A65" s="277"/>
      <c r="B65" s="59"/>
      <c r="C65" s="41" t="s">
        <v>84</v>
      </c>
      <c r="D65" s="79">
        <v>3</v>
      </c>
      <c r="E65" s="155" t="s">
        <v>264</v>
      </c>
      <c r="F65" s="156" t="s">
        <v>268</v>
      </c>
      <c r="G65" s="138"/>
      <c r="H65" s="125"/>
      <c r="I65" s="120"/>
      <c r="J65" s="141"/>
      <c r="K65" s="134"/>
      <c r="L65" s="134"/>
      <c r="M65" s="144"/>
      <c r="N65" s="136"/>
      <c r="O65" s="136"/>
      <c r="R65" s="30">
        <f>COUNTIF(D62:D65,"4")</f>
        <v>0</v>
      </c>
      <c r="S65" s="30">
        <f>COUNTIF(G62:G65,"4")</f>
        <v>0</v>
      </c>
      <c r="T65" s="30">
        <f>COUNTIF(J62:J65,"4")</f>
        <v>0</v>
      </c>
      <c r="U65" s="30">
        <f>COUNTIF(M62:M65,"4")</f>
        <v>0</v>
      </c>
    </row>
    <row r="66" spans="1:21" ht="9" customHeight="1" x14ac:dyDescent="0.25">
      <c r="B66" s="236"/>
      <c r="C66" s="237"/>
      <c r="D66" s="237"/>
      <c r="E66" s="237"/>
      <c r="F66" s="237"/>
      <c r="G66" s="237"/>
      <c r="H66" s="237"/>
      <c r="I66" s="237"/>
      <c r="J66" s="237"/>
      <c r="K66" s="260"/>
      <c r="L66" s="43"/>
      <c r="M66" s="143"/>
      <c r="N66" s="43"/>
      <c r="O66" s="43"/>
    </row>
    <row r="67" spans="1:21" ht="18.75" x14ac:dyDescent="0.2">
      <c r="A67" s="277"/>
      <c r="B67" s="56"/>
      <c r="C67" s="264" t="s">
        <v>167</v>
      </c>
      <c r="D67" s="255"/>
      <c r="E67" s="255"/>
      <c r="F67" s="255"/>
      <c r="G67" s="255"/>
      <c r="H67" s="255"/>
      <c r="I67" s="255"/>
      <c r="J67" s="255"/>
      <c r="K67" s="256"/>
      <c r="L67" s="65"/>
      <c r="M67" s="65"/>
      <c r="N67" s="65"/>
      <c r="O67" s="65"/>
    </row>
    <row r="68" spans="1:21" ht="30" customHeight="1" x14ac:dyDescent="0.2">
      <c r="A68" s="277"/>
      <c r="B68" s="58"/>
      <c r="C68" s="48" t="s">
        <v>85</v>
      </c>
      <c r="D68" s="79">
        <v>3</v>
      </c>
      <c r="E68" s="157" t="s">
        <v>269</v>
      </c>
      <c r="F68" s="157" t="s">
        <v>270</v>
      </c>
      <c r="G68" s="138"/>
      <c r="H68" s="120"/>
      <c r="I68" s="120"/>
      <c r="J68" s="141"/>
      <c r="K68" s="134"/>
      <c r="L68" s="134"/>
      <c r="M68" s="144"/>
      <c r="N68" s="136"/>
      <c r="O68" s="136"/>
      <c r="R68" s="30">
        <f>COUNTIF(D68:D71,"1")</f>
        <v>0</v>
      </c>
      <c r="S68" s="30">
        <f>COUNTIF(G68:G71,"1")</f>
        <v>0</v>
      </c>
      <c r="T68" s="30">
        <f>COUNTIF(J68:J71,"1")</f>
        <v>0</v>
      </c>
      <c r="U68" s="30">
        <f>COUNTIF(M68:M71,"1")</f>
        <v>0</v>
      </c>
    </row>
    <row r="69" spans="1:21" ht="30" customHeight="1" x14ac:dyDescent="0.2">
      <c r="A69" s="277"/>
      <c r="B69" s="58"/>
      <c r="C69" s="41" t="s">
        <v>86</v>
      </c>
      <c r="D69" s="79">
        <v>3</v>
      </c>
      <c r="E69" s="158" t="s">
        <v>271</v>
      </c>
      <c r="F69" s="157" t="s">
        <v>272</v>
      </c>
      <c r="G69" s="138"/>
      <c r="H69" s="125"/>
      <c r="I69" s="120"/>
      <c r="J69" s="141"/>
      <c r="K69" s="134"/>
      <c r="L69" s="134"/>
      <c r="M69" s="144"/>
      <c r="N69" s="136"/>
      <c r="O69" s="136"/>
      <c r="R69" s="30">
        <f>COUNTIF(D68:D71,"2")</f>
        <v>1</v>
      </c>
      <c r="S69" s="30">
        <f>COUNTIF(G68:G71,"2")</f>
        <v>0</v>
      </c>
      <c r="T69" s="30">
        <f>COUNTIF(J68:J71,"2")</f>
        <v>0</v>
      </c>
      <c r="U69" s="30">
        <f>COUNTIF(M68:M71,"2")</f>
        <v>0</v>
      </c>
    </row>
    <row r="70" spans="1:21" ht="30" customHeight="1" x14ac:dyDescent="0.2">
      <c r="A70" s="277"/>
      <c r="B70" s="58"/>
      <c r="C70" s="41" t="s">
        <v>87</v>
      </c>
      <c r="D70" s="79">
        <v>2</v>
      </c>
      <c r="E70" s="158" t="s">
        <v>273</v>
      </c>
      <c r="F70" s="157" t="s">
        <v>274</v>
      </c>
      <c r="G70" s="138"/>
      <c r="H70" s="125"/>
      <c r="I70" s="120"/>
      <c r="J70" s="141"/>
      <c r="K70" s="134"/>
      <c r="L70" s="134"/>
      <c r="M70" s="144"/>
      <c r="N70" s="136"/>
      <c r="O70" s="136"/>
      <c r="R70" s="30">
        <f>COUNTIF(D68:D71,"3")</f>
        <v>3</v>
      </c>
      <c r="S70" s="30">
        <f>COUNTIF(G68:G71,"3")</f>
        <v>0</v>
      </c>
      <c r="T70" s="30">
        <f>COUNTIF(J68:J71,"3")</f>
        <v>0</v>
      </c>
      <c r="U70" s="30">
        <f>COUNTIF(M68:M71,"3")</f>
        <v>0</v>
      </c>
    </row>
    <row r="71" spans="1:21" ht="30" customHeight="1" x14ac:dyDescent="0.2">
      <c r="A71" s="277"/>
      <c r="B71" s="59"/>
      <c r="C71" s="41" t="s">
        <v>88</v>
      </c>
      <c r="D71" s="79">
        <v>3</v>
      </c>
      <c r="E71" s="158" t="s">
        <v>275</v>
      </c>
      <c r="F71" s="157" t="s">
        <v>276</v>
      </c>
      <c r="G71" s="138"/>
      <c r="H71" s="125"/>
      <c r="I71" s="120"/>
      <c r="J71" s="141"/>
      <c r="K71" s="134"/>
      <c r="L71" s="134"/>
      <c r="M71" s="144"/>
      <c r="N71" s="136"/>
      <c r="O71" s="136"/>
      <c r="R71" s="30">
        <f>COUNTIF(D68:D71,"4")</f>
        <v>0</v>
      </c>
      <c r="S71" s="30">
        <f>COUNTIF(G68:G71,"4")</f>
        <v>0</v>
      </c>
      <c r="T71" s="30">
        <f>COUNTIF(J68:J71,"4")</f>
        <v>0</v>
      </c>
      <c r="U71" s="30">
        <f>COUNTIF(M68:M71,"4")</f>
        <v>0</v>
      </c>
    </row>
    <row r="72" spans="1:21" ht="8.25" customHeight="1" x14ac:dyDescent="0.25">
      <c r="B72" s="236"/>
      <c r="C72" s="237"/>
      <c r="D72" s="237"/>
      <c r="E72" s="237"/>
      <c r="F72" s="237"/>
      <c r="G72" s="237"/>
      <c r="H72" s="237"/>
      <c r="I72" s="237"/>
      <c r="J72" s="237"/>
      <c r="K72" s="260"/>
      <c r="L72" s="43"/>
      <c r="M72" s="143"/>
      <c r="N72" s="43"/>
      <c r="O72" s="43"/>
    </row>
    <row r="73" spans="1:21" ht="18.75" x14ac:dyDescent="0.2">
      <c r="A73" s="277"/>
      <c r="B73" s="56"/>
      <c r="C73" s="264" t="s">
        <v>89</v>
      </c>
      <c r="D73" s="255"/>
      <c r="E73" s="255"/>
      <c r="F73" s="255"/>
      <c r="G73" s="255"/>
      <c r="H73" s="255"/>
      <c r="I73" s="255"/>
      <c r="J73" s="255"/>
      <c r="K73" s="256"/>
      <c r="L73" s="63"/>
      <c r="M73" s="63"/>
      <c r="N73" s="63"/>
      <c r="O73" s="63"/>
    </row>
    <row r="74" spans="1:21" ht="30" customHeight="1" x14ac:dyDescent="0.2">
      <c r="A74" s="277"/>
      <c r="B74" s="58"/>
      <c r="C74" s="48" t="s">
        <v>90</v>
      </c>
      <c r="D74" s="79">
        <v>3</v>
      </c>
      <c r="E74" s="159" t="s">
        <v>277</v>
      </c>
      <c r="F74" s="159" t="s">
        <v>278</v>
      </c>
      <c r="G74" s="138"/>
      <c r="H74" s="120"/>
      <c r="I74" s="120"/>
      <c r="J74" s="141"/>
      <c r="K74" s="134"/>
      <c r="L74" s="134"/>
      <c r="M74" s="144"/>
      <c r="N74" s="136"/>
      <c r="O74" s="136"/>
      <c r="R74" s="30">
        <f>COUNTIF(D74:D79,"1")</f>
        <v>0</v>
      </c>
      <c r="S74" s="30">
        <f>COUNTIF(G74:G79,"1")</f>
        <v>0</v>
      </c>
      <c r="T74" s="30">
        <f>COUNTIF(J74:J79,"1")</f>
        <v>0</v>
      </c>
      <c r="U74" s="30">
        <f>COUNTIF(M74:M79,"1")</f>
        <v>0</v>
      </c>
    </row>
    <row r="75" spans="1:21" ht="30" customHeight="1" x14ac:dyDescent="0.2">
      <c r="A75" s="277"/>
      <c r="B75" s="58"/>
      <c r="C75" s="41" t="s">
        <v>91</v>
      </c>
      <c r="D75" s="79">
        <v>3</v>
      </c>
      <c r="E75" s="160" t="s">
        <v>279</v>
      </c>
      <c r="F75" s="159" t="s">
        <v>280</v>
      </c>
      <c r="G75" s="138"/>
      <c r="H75" s="125"/>
      <c r="I75" s="120"/>
      <c r="J75" s="141"/>
      <c r="K75" s="134"/>
      <c r="L75" s="134"/>
      <c r="M75" s="144"/>
      <c r="N75" s="136"/>
      <c r="O75" s="136"/>
      <c r="R75" s="30">
        <f>COUNTIF(D74:D79,"2")</f>
        <v>0</v>
      </c>
      <c r="S75" s="30">
        <f>COUNTIF(G74:G79,"2")</f>
        <v>0</v>
      </c>
      <c r="T75" s="30">
        <f>COUNTIF(J74:J79,"2")</f>
        <v>0</v>
      </c>
      <c r="U75" s="30">
        <f>COUNTIF(M74:M79,"2")</f>
        <v>0</v>
      </c>
    </row>
    <row r="76" spans="1:21" ht="30" customHeight="1" x14ac:dyDescent="0.2">
      <c r="A76" s="277"/>
      <c r="B76" s="58"/>
      <c r="C76" s="41" t="s">
        <v>92</v>
      </c>
      <c r="D76" s="79">
        <v>3</v>
      </c>
      <c r="E76" s="160" t="s">
        <v>281</v>
      </c>
      <c r="F76" s="159" t="s">
        <v>282</v>
      </c>
      <c r="G76" s="138"/>
      <c r="H76" s="125"/>
      <c r="I76" s="120"/>
      <c r="J76" s="141"/>
      <c r="K76" s="134"/>
      <c r="L76" s="134"/>
      <c r="M76" s="144"/>
      <c r="N76" s="136"/>
      <c r="O76" s="136"/>
      <c r="R76" s="30">
        <f>COUNTIF(D74:D79,"2")</f>
        <v>0</v>
      </c>
      <c r="S76" s="30">
        <f>COUNTIF(G74:G79,"3")</f>
        <v>0</v>
      </c>
      <c r="T76" s="30">
        <f>COUNTIF(J74:J79,"3")</f>
        <v>0</v>
      </c>
      <c r="U76" s="30">
        <f>COUNTIF(M74:M79,"3")</f>
        <v>0</v>
      </c>
    </row>
    <row r="77" spans="1:21" ht="30" customHeight="1" x14ac:dyDescent="0.2">
      <c r="A77" s="277"/>
      <c r="B77" s="58"/>
      <c r="C77" s="41" t="s">
        <v>93</v>
      </c>
      <c r="D77" s="79">
        <v>3</v>
      </c>
      <c r="E77" s="160" t="s">
        <v>283</v>
      </c>
      <c r="F77" s="159" t="s">
        <v>284</v>
      </c>
      <c r="G77" s="138"/>
      <c r="H77" s="125"/>
      <c r="I77" s="120"/>
      <c r="J77" s="141"/>
      <c r="K77" s="134"/>
      <c r="L77" s="134"/>
      <c r="M77" s="144"/>
      <c r="N77" s="136"/>
      <c r="O77" s="136"/>
      <c r="R77" s="30">
        <f>COUNTIF(D74:D79,"4")</f>
        <v>0</v>
      </c>
      <c r="S77" s="30">
        <f>COUNTIF(G74:G79,"4")</f>
        <v>0</v>
      </c>
      <c r="T77" s="30">
        <f>COUNTIF(J74:J79,"4")</f>
        <v>0</v>
      </c>
      <c r="U77" s="30">
        <f>COUNTIF(M74:M79,"4")</f>
        <v>0</v>
      </c>
    </row>
    <row r="78" spans="1:21" ht="30" customHeight="1" x14ac:dyDescent="0.2">
      <c r="A78" s="277"/>
      <c r="B78" s="64"/>
      <c r="C78" s="42" t="s">
        <v>94</v>
      </c>
      <c r="D78" s="79">
        <v>3</v>
      </c>
      <c r="E78" s="160" t="s">
        <v>285</v>
      </c>
      <c r="F78" s="159" t="s">
        <v>286</v>
      </c>
      <c r="G78" s="138"/>
      <c r="H78" s="125"/>
      <c r="I78" s="120"/>
      <c r="J78" s="141"/>
      <c r="K78" s="134"/>
      <c r="L78" s="134"/>
      <c r="M78" s="144"/>
      <c r="N78" s="136"/>
      <c r="O78" s="136"/>
    </row>
    <row r="79" spans="1:21" ht="30" customHeight="1" x14ac:dyDescent="0.2">
      <c r="A79" s="277"/>
      <c r="B79" s="59"/>
      <c r="C79" s="41" t="s">
        <v>95</v>
      </c>
      <c r="D79" s="79">
        <v>3</v>
      </c>
      <c r="E79" s="160" t="s">
        <v>287</v>
      </c>
      <c r="F79" s="159" t="s">
        <v>288</v>
      </c>
      <c r="G79" s="138"/>
      <c r="H79" s="125"/>
      <c r="I79" s="120"/>
      <c r="J79" s="141"/>
      <c r="K79" s="134"/>
      <c r="L79" s="134"/>
      <c r="M79" s="144"/>
      <c r="N79" s="136"/>
      <c r="O79" s="136"/>
    </row>
    <row r="80" spans="1:21" ht="9" customHeight="1" x14ac:dyDescent="0.25">
      <c r="B80" s="257"/>
      <c r="C80" s="258"/>
      <c r="D80" s="60"/>
      <c r="E80" s="61"/>
      <c r="F80" s="61"/>
      <c r="G80" s="60"/>
      <c r="H80" s="61"/>
      <c r="I80" s="61"/>
      <c r="J80" s="60"/>
      <c r="K80" s="66"/>
      <c r="M80" s="60"/>
      <c r="N80" s="66"/>
    </row>
    <row r="81" spans="1:21" ht="18.75" customHeight="1" x14ac:dyDescent="0.2">
      <c r="B81" s="232" t="s">
        <v>96</v>
      </c>
      <c r="C81" s="233"/>
      <c r="D81" s="261" t="s">
        <v>368</v>
      </c>
      <c r="E81" s="262"/>
      <c r="F81" s="263"/>
      <c r="G81" s="239">
        <v>2024</v>
      </c>
      <c r="H81" s="240"/>
      <c r="I81" s="241"/>
      <c r="J81" s="242">
        <v>2025</v>
      </c>
      <c r="K81" s="243"/>
      <c r="L81" s="244"/>
      <c r="M81" s="222">
        <v>2026</v>
      </c>
      <c r="N81" s="223"/>
      <c r="O81" s="224"/>
    </row>
    <row r="82" spans="1:21" ht="34.5" customHeight="1" x14ac:dyDescent="0.2">
      <c r="B82" s="234"/>
      <c r="C82" s="235"/>
      <c r="D82" s="53" t="s">
        <v>34</v>
      </c>
      <c r="E82" s="54" t="s">
        <v>122</v>
      </c>
      <c r="F82" s="54"/>
      <c r="G82" s="53" t="s">
        <v>34</v>
      </c>
      <c r="H82" s="54" t="s">
        <v>122</v>
      </c>
      <c r="I82" s="54" t="s">
        <v>125</v>
      </c>
      <c r="J82" s="53" t="s">
        <v>34</v>
      </c>
      <c r="K82" s="54" t="s">
        <v>122</v>
      </c>
      <c r="L82" s="55" t="s">
        <v>125</v>
      </c>
      <c r="M82" s="53" t="s">
        <v>34</v>
      </c>
      <c r="N82" s="54" t="s">
        <v>122</v>
      </c>
      <c r="O82" s="55" t="s">
        <v>125</v>
      </c>
    </row>
    <row r="83" spans="1:21" ht="18.75" x14ac:dyDescent="0.2">
      <c r="A83" s="277"/>
      <c r="B83" s="67"/>
      <c r="C83" s="255" t="s">
        <v>97</v>
      </c>
      <c r="D83" s="255"/>
      <c r="E83" s="255"/>
      <c r="F83" s="255"/>
      <c r="G83" s="255"/>
      <c r="H83" s="255"/>
      <c r="I83" s="255"/>
      <c r="J83" s="255"/>
      <c r="K83" s="255"/>
      <c r="L83" s="68"/>
      <c r="M83" s="105"/>
      <c r="N83" s="105"/>
      <c r="O83" s="68"/>
    </row>
    <row r="84" spans="1:21" ht="30" customHeight="1" x14ac:dyDescent="0.2">
      <c r="A84" s="277"/>
      <c r="B84" s="59"/>
      <c r="C84" s="48" t="s">
        <v>98</v>
      </c>
      <c r="D84" s="79">
        <v>3</v>
      </c>
      <c r="E84" s="136" t="s">
        <v>317</v>
      </c>
      <c r="F84" s="136" t="s">
        <v>318</v>
      </c>
      <c r="G84" s="138"/>
      <c r="H84" s="125"/>
      <c r="I84" s="120"/>
      <c r="J84" s="141"/>
      <c r="K84" s="134"/>
      <c r="L84" s="134"/>
      <c r="M84" s="144"/>
      <c r="N84" s="136"/>
      <c r="O84" s="136"/>
      <c r="R84" s="30">
        <f>COUNTIF(D84:D86,"1")</f>
        <v>0</v>
      </c>
      <c r="S84" s="30">
        <f>COUNTIF(G84:G86,"1")</f>
        <v>0</v>
      </c>
      <c r="T84" s="30">
        <f>COUNTIF(J84:J86,"1")</f>
        <v>0</v>
      </c>
      <c r="U84" s="30">
        <f>COUNTIF(M84:M86,"1")</f>
        <v>0</v>
      </c>
    </row>
    <row r="85" spans="1:21" ht="30" customHeight="1" x14ac:dyDescent="0.2">
      <c r="A85" s="277"/>
      <c r="B85" s="67"/>
      <c r="C85" s="41" t="s">
        <v>99</v>
      </c>
      <c r="D85" s="79">
        <v>4</v>
      </c>
      <c r="E85" s="136" t="s">
        <v>319</v>
      </c>
      <c r="F85" s="136" t="s">
        <v>320</v>
      </c>
      <c r="G85" s="138"/>
      <c r="H85" s="125"/>
      <c r="I85" s="120"/>
      <c r="J85" s="141"/>
      <c r="K85" s="134"/>
      <c r="L85" s="134"/>
      <c r="M85" s="144"/>
      <c r="N85" s="136"/>
      <c r="O85" s="136"/>
      <c r="R85" s="30">
        <f>COUNTIF(D84:D86,"2")</f>
        <v>0</v>
      </c>
      <c r="S85" s="30">
        <f>COUNTIF(G84:G86,"2")</f>
        <v>0</v>
      </c>
      <c r="T85" s="30">
        <f>COUNTIF(J84:J86,"2")</f>
        <v>0</v>
      </c>
      <c r="U85" s="30">
        <f>COUNTIF(M84:M86,"2")</f>
        <v>0</v>
      </c>
    </row>
    <row r="86" spans="1:21" ht="30" customHeight="1" x14ac:dyDescent="0.2">
      <c r="A86" s="277"/>
      <c r="B86" s="67"/>
      <c r="C86" s="41" t="s">
        <v>100</v>
      </c>
      <c r="D86" s="79">
        <v>4</v>
      </c>
      <c r="E86" s="136" t="s">
        <v>321</v>
      </c>
      <c r="F86" s="136" t="s">
        <v>322</v>
      </c>
      <c r="G86" s="138"/>
      <c r="H86" s="125"/>
      <c r="I86" s="120"/>
      <c r="J86" s="141"/>
      <c r="K86" s="134"/>
      <c r="L86" s="134"/>
      <c r="M86" s="144"/>
      <c r="N86" s="136"/>
      <c r="O86" s="136"/>
      <c r="R86" s="30">
        <f>COUNTIF(D84:D86,"3")</f>
        <v>1</v>
      </c>
      <c r="S86" s="30">
        <f>COUNTIF(G84:G86,"3")</f>
        <v>0</v>
      </c>
      <c r="T86" s="30">
        <f>COUNTIF(J84:J86,"3")</f>
        <v>0</v>
      </c>
      <c r="U86" s="30">
        <f>COUNTIF(M84:M86,"3")</f>
        <v>0</v>
      </c>
    </row>
    <row r="87" spans="1:21" ht="21" customHeight="1" x14ac:dyDescent="0.25">
      <c r="B87" s="257"/>
      <c r="C87" s="258"/>
      <c r="D87" s="60"/>
      <c r="E87" s="61"/>
      <c r="F87" s="61"/>
      <c r="G87" s="60"/>
      <c r="H87" s="61"/>
      <c r="I87" s="61"/>
      <c r="J87" s="60"/>
      <c r="K87" s="61"/>
      <c r="M87" s="60"/>
      <c r="N87" s="61"/>
      <c r="R87" s="30">
        <f>COUNTIF(D84:D86,"4")</f>
        <v>2</v>
      </c>
      <c r="S87" s="30">
        <f>COUNTIF(G84:G86,"4")</f>
        <v>0</v>
      </c>
      <c r="T87" s="30">
        <f>COUNTIF(J84:J86,"4")</f>
        <v>0</v>
      </c>
      <c r="U87" s="30">
        <f>COUNTIF(M84:M86,"4")</f>
        <v>0</v>
      </c>
    </row>
    <row r="88" spans="1:21" ht="18.75" x14ac:dyDescent="0.2">
      <c r="A88" s="277"/>
      <c r="B88" s="69"/>
      <c r="C88" s="268" t="s">
        <v>101</v>
      </c>
      <c r="D88" s="269"/>
      <c r="E88" s="269"/>
      <c r="F88" s="269"/>
      <c r="G88" s="269"/>
      <c r="H88" s="269"/>
      <c r="I88" s="269"/>
      <c r="J88" s="269"/>
      <c r="K88" s="270"/>
      <c r="L88" s="63"/>
      <c r="M88" s="63"/>
      <c r="N88" s="63"/>
      <c r="O88" s="63"/>
    </row>
    <row r="89" spans="1:21" ht="30" customHeight="1" x14ac:dyDescent="0.2">
      <c r="A89" s="277"/>
      <c r="B89" s="59"/>
      <c r="C89" s="39" t="s">
        <v>102</v>
      </c>
      <c r="D89" s="79">
        <v>3</v>
      </c>
      <c r="E89" s="136" t="s">
        <v>323</v>
      </c>
      <c r="F89" s="136" t="s">
        <v>324</v>
      </c>
      <c r="G89" s="138"/>
      <c r="H89" s="120"/>
      <c r="I89" s="120"/>
      <c r="J89" s="141"/>
      <c r="K89" s="134"/>
      <c r="L89" s="134"/>
      <c r="M89" s="144"/>
      <c r="N89" s="136"/>
      <c r="O89" s="136"/>
      <c r="R89" s="30">
        <f>COUNTIF(D89:D95,"1")</f>
        <v>0</v>
      </c>
      <c r="S89" s="30">
        <f>COUNTIF(G89:G95,"1")</f>
        <v>0</v>
      </c>
      <c r="T89" s="30">
        <f>COUNTIF(J89:J95,"1")</f>
        <v>0</v>
      </c>
      <c r="U89" s="30">
        <f>COUNTIF(M89:M95,"1")</f>
        <v>0</v>
      </c>
    </row>
    <row r="90" spans="1:21" ht="30" customHeight="1" x14ac:dyDescent="0.2">
      <c r="A90" s="277"/>
      <c r="B90" s="70"/>
      <c r="C90" s="42" t="s">
        <v>103</v>
      </c>
      <c r="D90" s="79">
        <v>2</v>
      </c>
      <c r="E90" s="136" t="s">
        <v>325</v>
      </c>
      <c r="F90" s="136" t="s">
        <v>326</v>
      </c>
      <c r="G90" s="138"/>
      <c r="H90" s="125"/>
      <c r="I90" s="120"/>
      <c r="J90" s="141"/>
      <c r="K90" s="134"/>
      <c r="L90" s="134"/>
      <c r="M90" s="144"/>
      <c r="N90" s="136"/>
      <c r="O90" s="136"/>
      <c r="R90" s="30">
        <f>COUNTIF(D89:D95,"2")</f>
        <v>5</v>
      </c>
      <c r="S90" s="30">
        <f>COUNTIF(G89:G95,"2")</f>
        <v>0</v>
      </c>
      <c r="T90" s="30">
        <f>COUNTIF(J89:J95,"2")</f>
        <v>0</v>
      </c>
      <c r="U90" s="30">
        <f>COUNTIF(M89:M95,"2")</f>
        <v>0</v>
      </c>
    </row>
    <row r="91" spans="1:21" ht="30" customHeight="1" x14ac:dyDescent="0.2">
      <c r="A91" s="277"/>
      <c r="B91" s="67"/>
      <c r="C91" s="41" t="s">
        <v>104</v>
      </c>
      <c r="D91" s="79">
        <v>2</v>
      </c>
      <c r="E91" s="136" t="s">
        <v>327</v>
      </c>
      <c r="F91" s="136" t="s">
        <v>328</v>
      </c>
      <c r="G91" s="138"/>
      <c r="H91" s="125"/>
      <c r="I91" s="120"/>
      <c r="J91" s="141"/>
      <c r="K91" s="134"/>
      <c r="L91" s="134"/>
      <c r="M91" s="144"/>
      <c r="N91" s="136"/>
      <c r="O91" s="136"/>
      <c r="R91" s="30">
        <f>COUNTIF(D89:D95,"3")</f>
        <v>1</v>
      </c>
      <c r="S91" s="30">
        <f>COUNTIF(G89:G95,"3")</f>
        <v>0</v>
      </c>
      <c r="T91" s="30">
        <f>COUNTIF(J89:J95,"3")</f>
        <v>0</v>
      </c>
      <c r="U91" s="30">
        <f>COUNTIF(M89:M95,"3")</f>
        <v>0</v>
      </c>
    </row>
    <row r="92" spans="1:21" ht="30" customHeight="1" x14ac:dyDescent="0.2">
      <c r="A92" s="277"/>
      <c r="B92" s="67"/>
      <c r="C92" s="42" t="s">
        <v>105</v>
      </c>
      <c r="D92" s="79">
        <v>4</v>
      </c>
      <c r="E92" s="136" t="s">
        <v>329</v>
      </c>
      <c r="F92" s="136" t="s">
        <v>330</v>
      </c>
      <c r="G92" s="138"/>
      <c r="H92" s="125"/>
      <c r="I92" s="120"/>
      <c r="J92" s="141"/>
      <c r="K92" s="134"/>
      <c r="L92" s="134"/>
      <c r="M92" s="144"/>
      <c r="N92" s="136"/>
      <c r="O92" s="136"/>
      <c r="R92" s="30">
        <f>COUNTIF(D89:D95,"4")</f>
        <v>1</v>
      </c>
      <c r="S92" s="30">
        <f>COUNTIF(G89:G95,"4")</f>
        <v>0</v>
      </c>
      <c r="T92" s="30">
        <f>COUNTIF(J89:J95,"4")</f>
        <v>0</v>
      </c>
      <c r="U92" s="30">
        <f>COUNTIF(M89:M95,"4")</f>
        <v>0</v>
      </c>
    </row>
    <row r="93" spans="1:21" ht="30" customHeight="1" x14ac:dyDescent="0.2">
      <c r="A93" s="277"/>
      <c r="B93" s="67"/>
      <c r="C93" s="41" t="s">
        <v>106</v>
      </c>
      <c r="D93" s="79">
        <v>2</v>
      </c>
      <c r="E93" s="136" t="s">
        <v>331</v>
      </c>
      <c r="F93" s="136" t="s">
        <v>332</v>
      </c>
      <c r="G93" s="138"/>
      <c r="H93" s="125"/>
      <c r="I93" s="120"/>
      <c r="J93" s="141"/>
      <c r="K93" s="134"/>
      <c r="L93" s="134"/>
      <c r="M93" s="144"/>
      <c r="N93" s="136"/>
      <c r="O93" s="136"/>
    </row>
    <row r="94" spans="1:21" ht="30" customHeight="1" x14ac:dyDescent="0.2">
      <c r="A94" s="277"/>
      <c r="B94" s="70"/>
      <c r="C94" s="42" t="s">
        <v>107</v>
      </c>
      <c r="D94" s="79">
        <v>2</v>
      </c>
      <c r="E94" s="136" t="s">
        <v>333</v>
      </c>
      <c r="F94" s="136" t="s">
        <v>334</v>
      </c>
      <c r="G94" s="138"/>
      <c r="H94" s="125"/>
      <c r="I94" s="120"/>
      <c r="J94" s="141"/>
      <c r="K94" s="134"/>
      <c r="L94" s="134"/>
      <c r="M94" s="144"/>
      <c r="N94" s="136"/>
      <c r="O94" s="136"/>
    </row>
    <row r="95" spans="1:21" ht="30" customHeight="1" x14ac:dyDescent="0.2">
      <c r="A95" s="277"/>
      <c r="B95" s="67"/>
      <c r="C95" s="41" t="s">
        <v>108</v>
      </c>
      <c r="D95" s="79">
        <v>2</v>
      </c>
      <c r="E95" s="136" t="s">
        <v>335</v>
      </c>
      <c r="F95" s="136" t="s">
        <v>336</v>
      </c>
      <c r="G95" s="138"/>
      <c r="H95" s="125"/>
      <c r="I95" s="120"/>
      <c r="J95" s="141"/>
      <c r="K95" s="134"/>
      <c r="L95" s="134"/>
      <c r="M95" s="144"/>
      <c r="N95" s="136"/>
      <c r="O95" s="136"/>
    </row>
    <row r="96" spans="1:21" ht="5.25" customHeight="1" x14ac:dyDescent="0.25">
      <c r="B96" s="257"/>
      <c r="C96" s="258"/>
      <c r="D96" s="60"/>
      <c r="E96" s="61"/>
      <c r="F96" s="61"/>
      <c r="G96" s="60"/>
      <c r="H96" s="61"/>
      <c r="I96" s="61"/>
      <c r="J96" s="60"/>
      <c r="K96" s="66"/>
      <c r="M96" s="60"/>
      <c r="N96" s="66"/>
    </row>
    <row r="97" spans="1:21" ht="18.75" x14ac:dyDescent="0.2">
      <c r="A97" s="277"/>
      <c r="B97" s="56"/>
      <c r="C97" s="264" t="s">
        <v>25</v>
      </c>
      <c r="D97" s="255"/>
      <c r="E97" s="255"/>
      <c r="F97" s="255"/>
      <c r="G97" s="255"/>
      <c r="H97" s="255"/>
      <c r="I97" s="255"/>
      <c r="J97" s="255"/>
      <c r="K97" s="255"/>
      <c r="L97" s="255"/>
      <c r="M97" s="106"/>
      <c r="N97" s="106"/>
      <c r="O97" s="113"/>
    </row>
    <row r="98" spans="1:21" ht="144" x14ac:dyDescent="0.2">
      <c r="A98" s="277"/>
      <c r="B98" s="64"/>
      <c r="C98" s="39" t="s">
        <v>109</v>
      </c>
      <c r="D98" s="79">
        <v>3</v>
      </c>
      <c r="E98" s="108" t="s">
        <v>337</v>
      </c>
      <c r="F98" s="108" t="s">
        <v>338</v>
      </c>
      <c r="G98" s="80"/>
      <c r="H98" s="84"/>
      <c r="I98" s="84"/>
      <c r="J98" s="81"/>
      <c r="K98" s="87"/>
      <c r="L98" s="87"/>
      <c r="M98" s="109"/>
      <c r="N98" s="108"/>
      <c r="O98" s="108"/>
      <c r="R98" s="30">
        <f>COUNTIF(D98:D99,"1")</f>
        <v>0</v>
      </c>
      <c r="S98" s="30">
        <f>COUNTIF(G98:G99,"1")</f>
        <v>0</v>
      </c>
      <c r="T98" s="30">
        <f>COUNTIF(J98:J99,"1")</f>
        <v>0</v>
      </c>
      <c r="U98" s="30">
        <f>COUNTIF(M98:M99,"1")</f>
        <v>0</v>
      </c>
    </row>
    <row r="99" spans="1:21" ht="144" x14ac:dyDescent="0.2">
      <c r="A99" s="277"/>
      <c r="B99" s="71"/>
      <c r="C99" s="42" t="s">
        <v>110</v>
      </c>
      <c r="D99" s="79">
        <v>3</v>
      </c>
      <c r="E99" s="108" t="s">
        <v>339</v>
      </c>
      <c r="F99" s="108" t="s">
        <v>340</v>
      </c>
      <c r="G99" s="80"/>
      <c r="H99" s="85"/>
      <c r="I99" s="84"/>
      <c r="J99" s="81"/>
      <c r="K99" s="87"/>
      <c r="L99" s="87"/>
      <c r="M99" s="109"/>
      <c r="N99" s="108"/>
      <c r="O99" s="108"/>
      <c r="R99" s="30">
        <f>COUNTIF(D98:D99,"2")</f>
        <v>0</v>
      </c>
      <c r="S99" s="30">
        <f>COUNTIF(G98:G99,"2")</f>
        <v>0</v>
      </c>
      <c r="T99" s="30">
        <f>COUNTIF(J98:J99,"2")</f>
        <v>0</v>
      </c>
      <c r="U99" s="30">
        <f>COUNTIF(M98:M99,"2")</f>
        <v>0</v>
      </c>
    </row>
    <row r="100" spans="1:21" ht="8.25" customHeight="1" x14ac:dyDescent="0.25">
      <c r="B100" s="257"/>
      <c r="C100" s="258"/>
      <c r="D100" s="60"/>
      <c r="E100" s="61"/>
      <c r="F100" s="61"/>
      <c r="G100" s="60"/>
      <c r="H100" s="61"/>
      <c r="I100" s="61"/>
      <c r="J100" s="60"/>
      <c r="K100" s="66"/>
      <c r="M100" s="60"/>
      <c r="N100" s="66"/>
      <c r="R100" s="30">
        <f>COUNTIF(D98:D99,"3")</f>
        <v>2</v>
      </c>
      <c r="S100" s="30">
        <f>COUNTIF(G98:G99,"3")</f>
        <v>0</v>
      </c>
      <c r="T100" s="30">
        <f>COUNTIF(J98:J99,"3")</f>
        <v>0</v>
      </c>
      <c r="U100" s="30">
        <f>COUNTIF(M98:M99,"3")</f>
        <v>0</v>
      </c>
    </row>
    <row r="101" spans="1:21" ht="18.75" x14ac:dyDescent="0.2">
      <c r="A101" s="277"/>
      <c r="B101" s="67"/>
      <c r="C101" s="255" t="s">
        <v>111</v>
      </c>
      <c r="D101" s="255"/>
      <c r="E101" s="255"/>
      <c r="F101" s="255"/>
      <c r="G101" s="255"/>
      <c r="H101" s="255"/>
      <c r="I101" s="255"/>
      <c r="J101" s="255"/>
      <c r="K101" s="256"/>
      <c r="L101" s="63"/>
      <c r="M101" s="63"/>
      <c r="N101" s="63"/>
      <c r="O101" s="63"/>
      <c r="R101" s="30">
        <f>COUNTIF(D98:D99,"4")</f>
        <v>0</v>
      </c>
      <c r="S101" s="30">
        <f>COUNTIF(G98:G99,"4")</f>
        <v>0</v>
      </c>
      <c r="T101" s="30">
        <f>COUNTIF(J98:J99,"4")</f>
        <v>0</v>
      </c>
      <c r="U101" s="30">
        <f>COUNTIF(M98:M99,"4")</f>
        <v>0</v>
      </c>
    </row>
    <row r="102" spans="1:21" ht="30" customHeight="1" x14ac:dyDescent="0.2">
      <c r="A102" s="277"/>
      <c r="B102" s="59"/>
      <c r="C102" s="48" t="s">
        <v>112</v>
      </c>
      <c r="D102" s="79">
        <v>3</v>
      </c>
      <c r="E102" s="136" t="s">
        <v>341</v>
      </c>
      <c r="F102" s="136" t="s">
        <v>342</v>
      </c>
      <c r="G102" s="138"/>
      <c r="H102" s="120"/>
      <c r="I102" s="120"/>
      <c r="J102" s="141"/>
      <c r="K102" s="134"/>
      <c r="L102" s="134"/>
      <c r="M102" s="144"/>
      <c r="N102" s="136"/>
      <c r="O102" s="136"/>
      <c r="R102" s="30">
        <f>COUNTIF(D102:D111,"1")</f>
        <v>0</v>
      </c>
      <c r="S102" s="30">
        <f>COUNTIF(G102:G111,"1")</f>
        <v>0</v>
      </c>
      <c r="T102" s="30">
        <f>COUNTIF(J102:J111,"1")</f>
        <v>0</v>
      </c>
      <c r="U102" s="30">
        <f>COUNTIF(M102:M111,"1")</f>
        <v>0</v>
      </c>
    </row>
    <row r="103" spans="1:21" ht="30" customHeight="1" x14ac:dyDescent="0.2">
      <c r="A103" s="277"/>
      <c r="B103" s="67"/>
      <c r="C103" s="41" t="s">
        <v>113</v>
      </c>
      <c r="D103" s="79">
        <v>3</v>
      </c>
      <c r="E103" s="136" t="s">
        <v>343</v>
      </c>
      <c r="F103" s="136" t="s">
        <v>344</v>
      </c>
      <c r="G103" s="138"/>
      <c r="H103" s="125"/>
      <c r="I103" s="120"/>
      <c r="J103" s="141"/>
      <c r="K103" s="134"/>
      <c r="L103" s="134"/>
      <c r="M103" s="144"/>
      <c r="N103" s="136"/>
      <c r="O103" s="136"/>
      <c r="R103" s="30">
        <f>COUNTIF(D102:D111,"2")</f>
        <v>0</v>
      </c>
      <c r="S103" s="30">
        <f>COUNTIF(G102:G111,"2")</f>
        <v>0</v>
      </c>
      <c r="T103" s="30">
        <f>COUNTIF(J102:J111,"2")</f>
        <v>0</v>
      </c>
      <c r="U103" s="30">
        <f>COUNTIF(M102:M111,"2")</f>
        <v>0</v>
      </c>
    </row>
    <row r="104" spans="1:21" ht="30" customHeight="1" x14ac:dyDescent="0.2">
      <c r="A104" s="277"/>
      <c r="B104" s="67"/>
      <c r="C104" s="41" t="s">
        <v>114</v>
      </c>
      <c r="D104" s="79">
        <v>4</v>
      </c>
      <c r="E104" s="136" t="s">
        <v>345</v>
      </c>
      <c r="F104" s="136" t="s">
        <v>346</v>
      </c>
      <c r="G104" s="138"/>
      <c r="H104" s="125"/>
      <c r="I104" s="120"/>
      <c r="J104" s="141"/>
      <c r="K104" s="134"/>
      <c r="L104" s="134"/>
      <c r="M104" s="144"/>
      <c r="N104" s="136"/>
      <c r="O104" s="136"/>
      <c r="R104" s="30">
        <f>COUNTIF(D102:D111,"3")</f>
        <v>7</v>
      </c>
      <c r="S104" s="30">
        <f>COUNTIF(G102:G111,"3")</f>
        <v>0</v>
      </c>
      <c r="T104" s="30">
        <f>COUNTIF(J102:J111,"3")</f>
        <v>0</v>
      </c>
      <c r="U104" s="30">
        <f>COUNTIF(M102:M111,"3")</f>
        <v>0</v>
      </c>
    </row>
    <row r="105" spans="1:21" ht="30" customHeight="1" x14ac:dyDescent="0.2">
      <c r="A105" s="277"/>
      <c r="B105" s="67"/>
      <c r="C105" s="41" t="s">
        <v>115</v>
      </c>
      <c r="D105" s="79">
        <v>4</v>
      </c>
      <c r="E105" s="136" t="s">
        <v>347</v>
      </c>
      <c r="F105" s="136" t="s">
        <v>348</v>
      </c>
      <c r="G105" s="138"/>
      <c r="H105" s="125"/>
      <c r="I105" s="120"/>
      <c r="J105" s="141"/>
      <c r="K105" s="134"/>
      <c r="L105" s="134"/>
      <c r="M105" s="144"/>
      <c r="N105" s="136"/>
      <c r="O105" s="136"/>
      <c r="R105" s="30">
        <f>COUNTIF(D102:D111,"4")</f>
        <v>3</v>
      </c>
      <c r="S105" s="30">
        <f>COUNTIF(G102:G111,"4")</f>
        <v>0</v>
      </c>
      <c r="T105" s="30">
        <f>COUNTIF(J102:J111,"4")</f>
        <v>0</v>
      </c>
      <c r="U105" s="30">
        <f>COUNTIF(M102:M111,"4")</f>
        <v>0</v>
      </c>
    </row>
    <row r="106" spans="1:21" ht="30" customHeight="1" x14ac:dyDescent="0.2">
      <c r="A106" s="277"/>
      <c r="B106" s="67"/>
      <c r="C106" s="41" t="s">
        <v>116</v>
      </c>
      <c r="D106" s="79">
        <v>3</v>
      </c>
      <c r="E106" s="136" t="s">
        <v>349</v>
      </c>
      <c r="F106" s="136" t="s">
        <v>344</v>
      </c>
      <c r="G106" s="138"/>
      <c r="H106" s="125"/>
      <c r="I106" s="120"/>
      <c r="J106" s="141"/>
      <c r="K106" s="134"/>
      <c r="L106" s="134"/>
      <c r="M106" s="144"/>
      <c r="N106" s="136"/>
      <c r="O106" s="136"/>
    </row>
    <row r="107" spans="1:21" ht="30" customHeight="1" x14ac:dyDescent="0.2">
      <c r="A107" s="277"/>
      <c r="B107" s="67"/>
      <c r="C107" s="41" t="s">
        <v>117</v>
      </c>
      <c r="D107" s="79">
        <v>3</v>
      </c>
      <c r="E107" s="136" t="s">
        <v>350</v>
      </c>
      <c r="F107" s="136" t="s">
        <v>351</v>
      </c>
      <c r="G107" s="138"/>
      <c r="H107" s="125"/>
      <c r="I107" s="120"/>
      <c r="J107" s="141"/>
      <c r="K107" s="134"/>
      <c r="L107" s="134"/>
      <c r="M107" s="144"/>
      <c r="N107" s="136"/>
      <c r="O107" s="136"/>
    </row>
    <row r="108" spans="1:21" ht="30" customHeight="1" x14ac:dyDescent="0.2">
      <c r="A108" s="277"/>
      <c r="B108" s="67"/>
      <c r="C108" s="41" t="s">
        <v>118</v>
      </c>
      <c r="D108" s="79">
        <v>3</v>
      </c>
      <c r="E108" s="136" t="s">
        <v>352</v>
      </c>
      <c r="F108" s="136" t="s">
        <v>353</v>
      </c>
      <c r="G108" s="138"/>
      <c r="H108" s="125"/>
      <c r="I108" s="120"/>
      <c r="J108" s="141"/>
      <c r="K108" s="134"/>
      <c r="L108" s="134"/>
      <c r="M108" s="144"/>
      <c r="N108" s="136"/>
      <c r="O108" s="136"/>
    </row>
    <row r="109" spans="1:21" ht="30" customHeight="1" x14ac:dyDescent="0.2">
      <c r="A109" s="277"/>
      <c r="B109" s="67"/>
      <c r="C109" s="41" t="s">
        <v>119</v>
      </c>
      <c r="D109" s="79">
        <v>3</v>
      </c>
      <c r="E109" s="136" t="s">
        <v>354</v>
      </c>
      <c r="F109" s="136" t="s">
        <v>355</v>
      </c>
      <c r="G109" s="138"/>
      <c r="H109" s="125"/>
      <c r="I109" s="120"/>
      <c r="J109" s="141"/>
      <c r="K109" s="134"/>
      <c r="L109" s="134"/>
      <c r="M109" s="144"/>
      <c r="N109" s="136"/>
      <c r="O109" s="136"/>
    </row>
    <row r="110" spans="1:21" ht="30" customHeight="1" x14ac:dyDescent="0.2">
      <c r="A110" s="277"/>
      <c r="B110" s="67"/>
      <c r="C110" s="41" t="s">
        <v>120</v>
      </c>
      <c r="D110" s="79">
        <v>4</v>
      </c>
      <c r="E110" s="136" t="s">
        <v>356</v>
      </c>
      <c r="F110" s="136" t="s">
        <v>357</v>
      </c>
      <c r="G110" s="138"/>
      <c r="H110" s="125"/>
      <c r="I110" s="120"/>
      <c r="J110" s="141"/>
      <c r="K110" s="134"/>
      <c r="L110" s="134"/>
      <c r="M110" s="144"/>
      <c r="N110" s="136"/>
      <c r="O110" s="136"/>
    </row>
    <row r="111" spans="1:21" ht="30" customHeight="1" x14ac:dyDescent="0.2">
      <c r="A111" s="277"/>
      <c r="B111" s="67"/>
      <c r="C111" s="41" t="s">
        <v>121</v>
      </c>
      <c r="D111" s="79">
        <v>3</v>
      </c>
      <c r="E111" s="136" t="s">
        <v>358</v>
      </c>
      <c r="F111" s="136" t="s">
        <v>359</v>
      </c>
      <c r="G111" s="138"/>
      <c r="H111" s="125"/>
      <c r="I111" s="120"/>
      <c r="J111" s="141"/>
      <c r="K111" s="134"/>
      <c r="L111" s="134"/>
      <c r="M111" s="144"/>
      <c r="N111" s="136"/>
      <c r="O111" s="136"/>
    </row>
    <row r="112" spans="1:21" ht="5.25" customHeight="1" x14ac:dyDescent="0.25">
      <c r="B112" s="266"/>
      <c r="C112" s="267"/>
      <c r="D112" s="72"/>
      <c r="E112" s="73"/>
      <c r="F112" s="73"/>
      <c r="G112" s="72"/>
      <c r="H112" s="73"/>
      <c r="I112" s="73"/>
      <c r="J112" s="72"/>
      <c r="K112" s="74"/>
      <c r="M112" s="72"/>
      <c r="N112" s="74"/>
    </row>
    <row r="113" spans="1:21" ht="18.75" x14ac:dyDescent="0.2">
      <c r="A113" s="277"/>
      <c r="B113" s="67"/>
      <c r="C113" s="255" t="s">
        <v>0</v>
      </c>
      <c r="D113" s="255"/>
      <c r="E113" s="255"/>
      <c r="F113" s="255"/>
      <c r="G113" s="255"/>
      <c r="H113" s="255"/>
      <c r="I113" s="255"/>
      <c r="J113" s="255"/>
      <c r="K113" s="256"/>
      <c r="L113" s="63"/>
      <c r="M113" s="63"/>
      <c r="N113" s="63"/>
      <c r="O113" s="63"/>
    </row>
    <row r="114" spans="1:21" ht="30" customHeight="1" x14ac:dyDescent="0.2">
      <c r="A114" s="277"/>
      <c r="B114" s="70"/>
      <c r="C114" s="42" t="s">
        <v>1</v>
      </c>
      <c r="D114" s="79">
        <v>3</v>
      </c>
      <c r="E114" s="136" t="s">
        <v>360</v>
      </c>
      <c r="F114" s="136" t="s">
        <v>361</v>
      </c>
      <c r="G114" s="138"/>
      <c r="H114" s="125"/>
      <c r="I114" s="120"/>
      <c r="J114" s="141"/>
      <c r="K114" s="134"/>
      <c r="L114" s="134"/>
      <c r="M114" s="144"/>
      <c r="N114" s="136"/>
      <c r="O114" s="136"/>
      <c r="R114" s="30">
        <f>COUNTIF(D114:D117,"1")</f>
        <v>0</v>
      </c>
      <c r="S114" s="30">
        <f>COUNTIF(G114:G117,"1")</f>
        <v>0</v>
      </c>
      <c r="T114" s="30">
        <f>COUNTIF(J114:J117,"1")</f>
        <v>0</v>
      </c>
      <c r="U114" s="30">
        <f>COUNTIF(M114:M117,"1")</f>
        <v>0</v>
      </c>
    </row>
    <row r="115" spans="1:21" ht="30" customHeight="1" x14ac:dyDescent="0.2">
      <c r="A115" s="277"/>
      <c r="B115" s="67"/>
      <c r="C115" s="41" t="s">
        <v>2</v>
      </c>
      <c r="D115" s="79">
        <v>3</v>
      </c>
      <c r="E115" s="136" t="s">
        <v>362</v>
      </c>
      <c r="F115" s="136" t="s">
        <v>363</v>
      </c>
      <c r="G115" s="138"/>
      <c r="H115" s="125"/>
      <c r="I115" s="120"/>
      <c r="J115" s="141"/>
      <c r="K115" s="134"/>
      <c r="L115" s="134"/>
      <c r="M115" s="144"/>
      <c r="N115" s="136"/>
      <c r="O115" s="136"/>
      <c r="R115" s="30">
        <f>COUNTIF(D114:D117,"2")</f>
        <v>0</v>
      </c>
      <c r="S115" s="30">
        <f>COUNTIF(G114:G117,"2")</f>
        <v>0</v>
      </c>
      <c r="T115" s="30">
        <f>COUNTIF(J114:J117,"2")</f>
        <v>0</v>
      </c>
      <c r="U115" s="30">
        <f>COUNTIF(M114:M117,"2")</f>
        <v>0</v>
      </c>
    </row>
    <row r="116" spans="1:21" ht="30" customHeight="1" x14ac:dyDescent="0.2">
      <c r="A116" s="277"/>
      <c r="B116" s="67"/>
      <c r="C116" s="41" t="s">
        <v>3</v>
      </c>
      <c r="D116" s="79">
        <v>3</v>
      </c>
      <c r="E116" s="136" t="s">
        <v>364</v>
      </c>
      <c r="F116" s="136" t="s">
        <v>365</v>
      </c>
      <c r="G116" s="138"/>
      <c r="H116" s="125"/>
      <c r="I116" s="120"/>
      <c r="J116" s="141"/>
      <c r="K116" s="134"/>
      <c r="L116" s="134"/>
      <c r="M116" s="144"/>
      <c r="N116" s="136"/>
      <c r="O116" s="136"/>
      <c r="R116" s="30">
        <f>COUNTIF(D114:D117,"3")</f>
        <v>4</v>
      </c>
      <c r="S116" s="30">
        <f>COUNTIF(G114:G117,"3")</f>
        <v>0</v>
      </c>
      <c r="T116" s="30">
        <f>COUNTIF(J114:J117,"3")</f>
        <v>0</v>
      </c>
      <c r="U116" s="30">
        <f>COUNTIF(M114:M117,"3")</f>
        <v>0</v>
      </c>
    </row>
    <row r="117" spans="1:21" ht="30" customHeight="1" x14ac:dyDescent="0.2">
      <c r="A117" s="277"/>
      <c r="B117" s="67"/>
      <c r="C117" s="41" t="s">
        <v>4</v>
      </c>
      <c r="D117" s="79">
        <v>3</v>
      </c>
      <c r="E117" s="136" t="s">
        <v>366</v>
      </c>
      <c r="F117" s="136" t="s">
        <v>367</v>
      </c>
      <c r="G117" s="138"/>
      <c r="H117" s="125"/>
      <c r="I117" s="120"/>
      <c r="J117" s="141"/>
      <c r="K117" s="134"/>
      <c r="L117" s="134"/>
      <c r="M117" s="144"/>
      <c r="N117" s="136"/>
      <c r="O117" s="136"/>
      <c r="R117" s="30">
        <f>COUNTIF(D114:D117,"4")</f>
        <v>0</v>
      </c>
      <c r="S117" s="30">
        <f>COUNTIF(G114:G117,"4")</f>
        <v>0</v>
      </c>
      <c r="T117" s="30">
        <f>COUNTIF(J114:J117,"4")</f>
        <v>0</v>
      </c>
      <c r="U117" s="30">
        <f>COUNTIF(M114:M117,"4")</f>
        <v>0</v>
      </c>
    </row>
    <row r="118" spans="1:21" ht="7.5" customHeight="1" x14ac:dyDescent="0.25">
      <c r="B118" s="257"/>
      <c r="C118" s="258"/>
      <c r="D118" s="72"/>
      <c r="E118" s="73"/>
      <c r="F118" s="73"/>
      <c r="G118" s="72"/>
      <c r="H118" s="73"/>
      <c r="I118" s="73"/>
      <c r="J118" s="60"/>
      <c r="K118" s="66"/>
      <c r="M118" s="60"/>
      <c r="N118" s="66"/>
    </row>
    <row r="119" spans="1:21" ht="15.75" customHeight="1" x14ac:dyDescent="0.2">
      <c r="B119" s="228" t="s">
        <v>24</v>
      </c>
      <c r="C119" s="229"/>
      <c r="D119" s="261" t="s">
        <v>368</v>
      </c>
      <c r="E119" s="262"/>
      <c r="F119" s="263"/>
      <c r="G119" s="239" t="s">
        <v>248</v>
      </c>
      <c r="H119" s="240"/>
      <c r="I119" s="241"/>
      <c r="J119" s="265" t="s">
        <v>249</v>
      </c>
      <c r="K119" s="265"/>
      <c r="L119" s="265"/>
      <c r="M119" s="215" t="s">
        <v>250</v>
      </c>
      <c r="N119" s="215"/>
      <c r="O119" s="215"/>
    </row>
    <row r="120" spans="1:21" ht="15.75" customHeight="1" x14ac:dyDescent="0.2">
      <c r="B120" s="230"/>
      <c r="C120" s="231"/>
      <c r="D120" s="53" t="s">
        <v>34</v>
      </c>
      <c r="E120" s="54" t="s">
        <v>122</v>
      </c>
      <c r="F120" s="54"/>
      <c r="G120" s="53" t="s">
        <v>34</v>
      </c>
      <c r="H120" s="54" t="s">
        <v>122</v>
      </c>
      <c r="I120" s="54"/>
      <c r="J120" s="53" t="s">
        <v>34</v>
      </c>
      <c r="K120" s="54" t="s">
        <v>122</v>
      </c>
      <c r="L120" s="75" t="s">
        <v>125</v>
      </c>
      <c r="M120" s="53" t="s">
        <v>34</v>
      </c>
      <c r="N120" s="54" t="s">
        <v>122</v>
      </c>
      <c r="O120" s="75"/>
    </row>
    <row r="121" spans="1:21" ht="18.75" x14ac:dyDescent="0.2">
      <c r="A121" s="277"/>
      <c r="B121" s="69"/>
      <c r="C121" s="255" t="s">
        <v>5</v>
      </c>
      <c r="D121" s="255"/>
      <c r="E121" s="255"/>
      <c r="F121" s="255"/>
      <c r="G121" s="255"/>
      <c r="H121" s="255"/>
      <c r="I121" s="255"/>
      <c r="J121" s="255"/>
      <c r="K121" s="256"/>
      <c r="L121" s="63"/>
      <c r="M121" s="63"/>
      <c r="N121" s="63"/>
      <c r="O121" s="63"/>
    </row>
    <row r="122" spans="1:21" ht="39" customHeight="1" x14ac:dyDescent="0.2">
      <c r="A122" s="277"/>
      <c r="B122" s="71"/>
      <c r="C122" s="76" t="s">
        <v>6</v>
      </c>
      <c r="D122" s="79">
        <v>4</v>
      </c>
      <c r="E122" s="159" t="s">
        <v>289</v>
      </c>
      <c r="F122" s="159" t="s">
        <v>290</v>
      </c>
      <c r="G122" s="138"/>
      <c r="H122" s="120"/>
      <c r="I122" s="120"/>
      <c r="J122" s="141"/>
      <c r="K122" s="134"/>
      <c r="L122" s="134"/>
      <c r="M122" s="144"/>
      <c r="N122" s="136"/>
      <c r="O122" s="136"/>
      <c r="R122" s="30">
        <f>COUNTIF(D122:D125,"1")</f>
        <v>0</v>
      </c>
      <c r="S122" s="30">
        <f>COUNTIF(G122:G125,"1")</f>
        <v>0</v>
      </c>
      <c r="T122" s="30">
        <f>COUNTIF(J122:J125,"1")</f>
        <v>0</v>
      </c>
      <c r="U122" s="30">
        <f>COUNTIF(M122:M125,"1")</f>
        <v>0</v>
      </c>
    </row>
    <row r="123" spans="1:21" ht="30" customHeight="1" x14ac:dyDescent="0.2">
      <c r="A123" s="277"/>
      <c r="B123" s="70"/>
      <c r="C123" s="42" t="s">
        <v>7</v>
      </c>
      <c r="D123" s="79">
        <v>3</v>
      </c>
      <c r="E123" s="160" t="s">
        <v>291</v>
      </c>
      <c r="F123" s="159" t="s">
        <v>292</v>
      </c>
      <c r="G123" s="138"/>
      <c r="H123" s="125"/>
      <c r="I123" s="120"/>
      <c r="J123" s="141"/>
      <c r="K123" s="134"/>
      <c r="L123" s="134"/>
      <c r="M123" s="144"/>
      <c r="N123" s="136"/>
      <c r="O123" s="136"/>
      <c r="R123" s="30">
        <f>COUNTIF(D122:D125,"2")</f>
        <v>0</v>
      </c>
      <c r="S123" s="30">
        <f>COUNTIF(G122:G125,"2")</f>
        <v>0</v>
      </c>
      <c r="T123" s="30">
        <f>COUNTIF(J122:J125,"2")</f>
        <v>0</v>
      </c>
      <c r="U123" s="30">
        <f>COUNTIF(M122:M125,"2")</f>
        <v>0</v>
      </c>
    </row>
    <row r="124" spans="1:21" ht="30" customHeight="1" x14ac:dyDescent="0.2">
      <c r="A124" s="277"/>
      <c r="B124" s="67"/>
      <c r="C124" s="42" t="s">
        <v>8</v>
      </c>
      <c r="D124" s="79">
        <v>3</v>
      </c>
      <c r="E124" s="160" t="s">
        <v>293</v>
      </c>
      <c r="F124" s="159" t="s">
        <v>294</v>
      </c>
      <c r="G124" s="138"/>
      <c r="H124" s="125"/>
      <c r="I124" s="120"/>
      <c r="J124" s="141"/>
      <c r="K124" s="134"/>
      <c r="L124" s="134"/>
      <c r="M124" s="144"/>
      <c r="N124" s="136"/>
      <c r="O124" s="136"/>
      <c r="R124" s="30">
        <f>COUNTIF(D122:D125,"3")</f>
        <v>3</v>
      </c>
      <c r="S124" s="30">
        <f>COUNTIF(G122:G125,"3")</f>
        <v>0</v>
      </c>
      <c r="T124" s="30">
        <f>COUNTIF(J122:J125,"3")</f>
        <v>0</v>
      </c>
      <c r="U124" s="30">
        <f>COUNTIF(M122:M125,"3")</f>
        <v>0</v>
      </c>
    </row>
    <row r="125" spans="1:21" ht="30" customHeight="1" x14ac:dyDescent="0.2">
      <c r="A125" s="277"/>
      <c r="B125" s="67"/>
      <c r="C125" s="41" t="s">
        <v>9</v>
      </c>
      <c r="D125" s="79">
        <v>3</v>
      </c>
      <c r="E125" s="160" t="s">
        <v>295</v>
      </c>
      <c r="F125" s="159" t="s">
        <v>296</v>
      </c>
      <c r="G125" s="138"/>
      <c r="H125" s="125"/>
      <c r="I125" s="120"/>
      <c r="J125" s="141"/>
      <c r="K125" s="134"/>
      <c r="L125" s="134"/>
      <c r="M125" s="144"/>
      <c r="N125" s="136"/>
      <c r="O125" s="136"/>
      <c r="R125" s="30">
        <f>COUNTIF(D122:D125,"4")</f>
        <v>1</v>
      </c>
      <c r="S125" s="30">
        <f>COUNTIF(G122:G125,"4")</f>
        <v>0</v>
      </c>
      <c r="T125" s="30">
        <f>COUNTIF(J122:J125,"4")</f>
        <v>0</v>
      </c>
      <c r="U125" s="30">
        <f>COUNTIF(M122:M125,"4")</f>
        <v>0</v>
      </c>
    </row>
    <row r="126" spans="1:21" ht="8.25" customHeight="1" x14ac:dyDescent="0.25">
      <c r="B126" s="257"/>
      <c r="C126" s="258"/>
      <c r="D126" s="60"/>
      <c r="E126" s="61"/>
      <c r="F126" s="61"/>
      <c r="G126" s="60"/>
      <c r="H126" s="61"/>
      <c r="I126" s="61"/>
      <c r="J126" s="60"/>
      <c r="K126" s="66"/>
      <c r="M126" s="60"/>
      <c r="N126" s="66"/>
    </row>
    <row r="127" spans="1:21" ht="18.75" x14ac:dyDescent="0.2">
      <c r="A127" s="277"/>
      <c r="B127" s="67"/>
      <c r="C127" s="255" t="s">
        <v>10</v>
      </c>
      <c r="D127" s="255"/>
      <c r="E127" s="255"/>
      <c r="F127" s="255"/>
      <c r="G127" s="255"/>
      <c r="H127" s="255"/>
      <c r="I127" s="255"/>
      <c r="J127" s="255"/>
      <c r="K127" s="256"/>
      <c r="L127" s="63"/>
      <c r="M127" s="63"/>
      <c r="N127" s="63"/>
      <c r="O127" s="63"/>
    </row>
    <row r="128" spans="1:21" ht="30" customHeight="1" x14ac:dyDescent="0.2">
      <c r="A128" s="277"/>
      <c r="B128" s="59"/>
      <c r="C128" s="48" t="s">
        <v>11</v>
      </c>
      <c r="D128" s="79">
        <v>3</v>
      </c>
      <c r="E128" s="159" t="s">
        <v>297</v>
      </c>
      <c r="F128" s="159" t="s">
        <v>298</v>
      </c>
      <c r="G128" s="138"/>
      <c r="H128" s="120"/>
      <c r="I128" s="120"/>
      <c r="J128" s="141"/>
      <c r="K128" s="134"/>
      <c r="L128" s="134"/>
      <c r="M128" s="144"/>
      <c r="N128" s="136"/>
      <c r="O128" s="136"/>
      <c r="R128" s="30">
        <f>COUNTIF(D128:D131,"1")</f>
        <v>1</v>
      </c>
      <c r="S128" s="30">
        <f>COUNTIF(G128:G131,"1")</f>
        <v>0</v>
      </c>
      <c r="T128" s="30">
        <f>COUNTIF(J128:J131,"1")</f>
        <v>0</v>
      </c>
      <c r="U128" s="30">
        <f>COUNTIF(M128:M131,"1")</f>
        <v>0</v>
      </c>
    </row>
    <row r="129" spans="1:21" ht="30" customHeight="1" x14ac:dyDescent="0.2">
      <c r="A129" s="277"/>
      <c r="B129" s="67"/>
      <c r="C129" s="41" t="s">
        <v>12</v>
      </c>
      <c r="D129" s="79">
        <v>3</v>
      </c>
      <c r="E129" s="160" t="s">
        <v>299</v>
      </c>
      <c r="F129" s="159" t="s">
        <v>300</v>
      </c>
      <c r="G129" s="138"/>
      <c r="H129" s="125"/>
      <c r="I129" s="120"/>
      <c r="J129" s="141"/>
      <c r="K129" s="134"/>
      <c r="L129" s="134"/>
      <c r="M129" s="144"/>
      <c r="N129" s="136"/>
      <c r="O129" s="136"/>
      <c r="R129" s="30">
        <f>COUNTIF(D128:D131,"2")</f>
        <v>0</v>
      </c>
      <c r="S129" s="30">
        <f>COUNTIF(G128:G131,"2")</f>
        <v>0</v>
      </c>
      <c r="T129" s="30">
        <f>COUNTIF(J128:J131,"2")</f>
        <v>0</v>
      </c>
      <c r="U129" s="30">
        <f>COUNTIF(M128:M131,"2")</f>
        <v>0</v>
      </c>
    </row>
    <row r="130" spans="1:21" ht="30" customHeight="1" x14ac:dyDescent="0.2">
      <c r="A130" s="277"/>
      <c r="B130" s="67"/>
      <c r="C130" s="41" t="s">
        <v>13</v>
      </c>
      <c r="D130" s="79">
        <v>1</v>
      </c>
      <c r="E130" s="160" t="s">
        <v>301</v>
      </c>
      <c r="F130" s="159" t="s">
        <v>302</v>
      </c>
      <c r="G130" s="138"/>
      <c r="H130" s="125"/>
      <c r="I130" s="120"/>
      <c r="J130" s="141"/>
      <c r="K130" s="134"/>
      <c r="L130" s="134"/>
      <c r="M130" s="144"/>
      <c r="N130" s="136"/>
      <c r="O130" s="136"/>
      <c r="R130" s="30">
        <f>COUNTIF(D128:D131,"3")</f>
        <v>2</v>
      </c>
      <c r="S130" s="30">
        <f>COUNTIF(G128:G131,"3")</f>
        <v>0</v>
      </c>
      <c r="T130" s="30">
        <f>COUNTIF(J128:J131,"3")</f>
        <v>0</v>
      </c>
      <c r="U130" s="30">
        <f>COUNTIF(M128:M131,"3")</f>
        <v>0</v>
      </c>
    </row>
    <row r="131" spans="1:21" ht="30" customHeight="1" x14ac:dyDescent="0.2">
      <c r="A131" s="277"/>
      <c r="B131" s="67"/>
      <c r="C131" s="41" t="s">
        <v>14</v>
      </c>
      <c r="D131" s="79">
        <v>4</v>
      </c>
      <c r="E131" s="160" t="s">
        <v>303</v>
      </c>
      <c r="F131" s="159" t="s">
        <v>304</v>
      </c>
      <c r="G131" s="138"/>
      <c r="H131" s="125"/>
      <c r="I131" s="120"/>
      <c r="J131" s="141"/>
      <c r="K131" s="134"/>
      <c r="L131" s="134"/>
      <c r="M131" s="144"/>
      <c r="N131" s="136"/>
      <c r="O131" s="136"/>
      <c r="R131" s="30">
        <f>COUNTIF(D128:D131,"4")</f>
        <v>1</v>
      </c>
      <c r="S131" s="30">
        <f>COUNTIF(G128:G131,"4")</f>
        <v>0</v>
      </c>
      <c r="T131" s="30">
        <f>COUNTIF(J128:J131,"4")</f>
        <v>0</v>
      </c>
      <c r="U131" s="30">
        <f>COUNTIF(M128:M131,"4")</f>
        <v>0</v>
      </c>
    </row>
    <row r="132" spans="1:21" ht="9" customHeight="1" x14ac:dyDescent="0.25">
      <c r="B132" s="257"/>
      <c r="C132" s="258"/>
      <c r="D132" s="60"/>
      <c r="E132" s="61"/>
      <c r="F132" s="61"/>
      <c r="G132" s="60"/>
      <c r="H132" s="61"/>
      <c r="I132" s="61"/>
      <c r="J132" s="60"/>
      <c r="K132" s="66"/>
      <c r="M132" s="60"/>
      <c r="N132" s="66"/>
    </row>
    <row r="133" spans="1:21" ht="18.75" x14ac:dyDescent="0.2">
      <c r="A133" s="277"/>
      <c r="B133" s="67"/>
      <c r="C133" s="255" t="s">
        <v>15</v>
      </c>
      <c r="D133" s="255"/>
      <c r="E133" s="255"/>
      <c r="F133" s="255"/>
      <c r="G133" s="255"/>
      <c r="H133" s="255"/>
      <c r="I133" s="255"/>
      <c r="J133" s="255"/>
      <c r="K133" s="256"/>
      <c r="L133" s="63"/>
      <c r="M133" s="63"/>
      <c r="N133" s="63"/>
      <c r="O133" s="63"/>
    </row>
    <row r="134" spans="1:21" ht="30" customHeight="1" x14ac:dyDescent="0.2">
      <c r="A134" s="277"/>
      <c r="B134" s="59"/>
      <c r="C134" s="48" t="s">
        <v>16</v>
      </c>
      <c r="D134" s="79">
        <v>3</v>
      </c>
      <c r="E134" s="159" t="s">
        <v>305</v>
      </c>
      <c r="F134" s="159" t="s">
        <v>306</v>
      </c>
      <c r="G134" s="138"/>
      <c r="H134" s="120"/>
      <c r="I134" s="120"/>
      <c r="J134" s="141"/>
      <c r="K134" s="134"/>
      <c r="L134" s="134"/>
      <c r="M134" s="144"/>
      <c r="N134" s="136"/>
      <c r="O134" s="136"/>
      <c r="R134" s="30">
        <f>COUNTIF(D134:D136,"1")</f>
        <v>0</v>
      </c>
      <c r="S134" s="30">
        <f>COUNTIF(G134:G136,"1")</f>
        <v>0</v>
      </c>
      <c r="T134" s="30">
        <f>COUNTIF(J134:J136,"1")</f>
        <v>0</v>
      </c>
      <c r="U134" s="30">
        <f>COUNTIF(M134:M136,"1")</f>
        <v>0</v>
      </c>
    </row>
    <row r="135" spans="1:21" ht="30" customHeight="1" x14ac:dyDescent="0.2">
      <c r="A135" s="277"/>
      <c r="B135" s="67"/>
      <c r="C135" s="41" t="s">
        <v>17</v>
      </c>
      <c r="D135" s="79">
        <v>2</v>
      </c>
      <c r="E135" s="159" t="s">
        <v>307</v>
      </c>
      <c r="F135" s="159" t="s">
        <v>308</v>
      </c>
      <c r="G135" s="138"/>
      <c r="H135" s="125"/>
      <c r="I135" s="120"/>
      <c r="J135" s="141"/>
      <c r="K135" s="134"/>
      <c r="L135" s="134"/>
      <c r="M135" s="144"/>
      <c r="N135" s="136"/>
      <c r="O135" s="136"/>
      <c r="R135" s="30">
        <f>COUNTIF(D134:D136,"2")</f>
        <v>1</v>
      </c>
      <c r="S135" s="30">
        <f>COUNTIF(G134:G136,"2")</f>
        <v>0</v>
      </c>
      <c r="T135" s="30">
        <f>COUNTIF(J134:J136,"2")</f>
        <v>0</v>
      </c>
      <c r="U135" s="30">
        <f>COUNTIF(M134:M136,"2")</f>
        <v>0</v>
      </c>
    </row>
    <row r="136" spans="1:21" ht="30" customHeight="1" x14ac:dyDescent="0.2">
      <c r="A136" s="277"/>
      <c r="B136" s="67"/>
      <c r="C136" s="41" t="s">
        <v>18</v>
      </c>
      <c r="D136" s="79">
        <v>3</v>
      </c>
      <c r="E136" s="160" t="s">
        <v>309</v>
      </c>
      <c r="F136" s="159" t="s">
        <v>310</v>
      </c>
      <c r="G136" s="138"/>
      <c r="H136" s="125"/>
      <c r="I136" s="120"/>
      <c r="J136" s="141"/>
      <c r="K136" s="134"/>
      <c r="L136" s="134"/>
      <c r="M136" s="144"/>
      <c r="N136" s="136"/>
      <c r="O136" s="136"/>
      <c r="R136" s="30">
        <f>COUNTIF(D134:D136,"3")</f>
        <v>2</v>
      </c>
      <c r="S136" s="30">
        <f>COUNTIF(G134:G136,"3")</f>
        <v>0</v>
      </c>
      <c r="T136" s="30">
        <f>COUNTIF(J134:J136,"3")</f>
        <v>0</v>
      </c>
      <c r="U136" s="30">
        <f>COUNTIF(M134:M136,"3")</f>
        <v>0</v>
      </c>
    </row>
    <row r="137" spans="1:21" ht="9" customHeight="1" x14ac:dyDescent="0.25">
      <c r="B137" s="257"/>
      <c r="C137" s="258"/>
      <c r="D137" s="60"/>
      <c r="E137" s="61"/>
      <c r="F137" s="61"/>
      <c r="G137" s="60"/>
      <c r="H137" s="61"/>
      <c r="I137" s="61"/>
      <c r="J137" s="60"/>
      <c r="K137" s="66"/>
      <c r="M137" s="60"/>
      <c r="N137" s="66"/>
      <c r="R137" s="30">
        <f>COUNTIF(D134:D136,"4")</f>
        <v>0</v>
      </c>
      <c r="S137" s="30">
        <f>COUNTIF(G134:G136,"4")</f>
        <v>0</v>
      </c>
      <c r="T137" s="30">
        <f>COUNTIF(J134:J136,"4")</f>
        <v>0</v>
      </c>
    </row>
    <row r="138" spans="1:21" ht="18.75" x14ac:dyDescent="0.2">
      <c r="A138" s="277"/>
      <c r="B138" s="67"/>
      <c r="C138" s="255" t="s">
        <v>19</v>
      </c>
      <c r="D138" s="255"/>
      <c r="E138" s="255"/>
      <c r="F138" s="255"/>
      <c r="G138" s="255"/>
      <c r="H138" s="255"/>
      <c r="I138" s="255"/>
      <c r="J138" s="255"/>
      <c r="K138" s="256"/>
      <c r="L138" s="63"/>
      <c r="M138" s="63"/>
      <c r="N138" s="63"/>
      <c r="O138" s="63"/>
    </row>
    <row r="139" spans="1:21" ht="30" customHeight="1" x14ac:dyDescent="0.2">
      <c r="A139" s="277"/>
      <c r="B139" s="59"/>
      <c r="C139" s="48" t="s">
        <v>20</v>
      </c>
      <c r="D139" s="79">
        <v>2</v>
      </c>
      <c r="E139" s="159" t="s">
        <v>311</v>
      </c>
      <c r="F139" s="159" t="s">
        <v>312</v>
      </c>
      <c r="G139" s="138"/>
      <c r="H139" s="120"/>
      <c r="I139" s="120"/>
      <c r="J139" s="141"/>
      <c r="K139" s="134"/>
      <c r="L139" s="134"/>
      <c r="M139" s="144"/>
      <c r="N139" s="136"/>
      <c r="O139" s="136"/>
      <c r="P139" s="139"/>
      <c r="Q139" s="139"/>
      <c r="R139" s="30">
        <f>COUNTIF(D139:D141,"1")</f>
        <v>1</v>
      </c>
      <c r="S139" s="30">
        <f>COUNTIF(G139:G141,"1")</f>
        <v>0</v>
      </c>
      <c r="T139" s="30">
        <f>COUNTIF(J139:J141,"1")</f>
        <v>0</v>
      </c>
      <c r="U139" s="30">
        <f>COUNTIF(M139:M141,"1")</f>
        <v>0</v>
      </c>
    </row>
    <row r="140" spans="1:21" ht="30" customHeight="1" x14ac:dyDescent="0.2">
      <c r="A140" s="277"/>
      <c r="B140" s="67"/>
      <c r="C140" s="41" t="s">
        <v>21</v>
      </c>
      <c r="D140" s="79">
        <v>3</v>
      </c>
      <c r="E140" s="160" t="s">
        <v>313</v>
      </c>
      <c r="F140" s="159" t="s">
        <v>314</v>
      </c>
      <c r="G140" s="138"/>
      <c r="H140" s="125"/>
      <c r="I140" s="120"/>
      <c r="J140" s="141"/>
      <c r="K140" s="134"/>
      <c r="L140" s="134"/>
      <c r="M140" s="144"/>
      <c r="N140" s="136"/>
      <c r="O140" s="136"/>
      <c r="P140" s="139"/>
      <c r="Q140" s="139"/>
      <c r="R140" s="30">
        <f>COUNTIF(D139:D141,"2")</f>
        <v>1</v>
      </c>
      <c r="S140" s="30">
        <f>COUNTIF(G139:G141,"2")</f>
        <v>0</v>
      </c>
      <c r="T140" s="30">
        <f>COUNTIF(J139:J141,"2")</f>
        <v>0</v>
      </c>
      <c r="U140" s="30">
        <f>COUNTIF(M139:M141,"2")</f>
        <v>0</v>
      </c>
    </row>
    <row r="141" spans="1:21" ht="30" customHeight="1" x14ac:dyDescent="0.2">
      <c r="A141" s="277"/>
      <c r="B141" s="67"/>
      <c r="C141" s="41" t="s">
        <v>22</v>
      </c>
      <c r="D141" s="79">
        <v>1</v>
      </c>
      <c r="E141" s="160" t="s">
        <v>315</v>
      </c>
      <c r="F141" s="159" t="s">
        <v>316</v>
      </c>
      <c r="G141" s="138"/>
      <c r="H141" s="125"/>
      <c r="I141" s="120"/>
      <c r="J141" s="141"/>
      <c r="K141" s="134"/>
      <c r="L141" s="134"/>
      <c r="M141" s="144"/>
      <c r="N141" s="136"/>
      <c r="O141" s="136"/>
      <c r="P141" s="139"/>
      <c r="Q141" s="139"/>
      <c r="R141" s="30">
        <f>COUNTIF(D139:D141,"3")</f>
        <v>1</v>
      </c>
      <c r="S141" s="30">
        <f>COUNTIF(G139:G141,"3")</f>
        <v>0</v>
      </c>
      <c r="T141" s="30">
        <f>COUNTIF(J139:J141,"3")</f>
        <v>0</v>
      </c>
      <c r="U141" s="30">
        <f>COUNTIF(M139:M141,"3")</f>
        <v>0</v>
      </c>
    </row>
    <row r="142" spans="1:21" x14ac:dyDescent="0.2">
      <c r="R142" s="30">
        <f>COUNTIF(D139:D141,"4")</f>
        <v>0</v>
      </c>
      <c r="S142" s="30">
        <f>COUNTIF(G139:G141,"4")</f>
        <v>0</v>
      </c>
      <c r="T142" s="30">
        <f>COUNTIF(J139:J141,"4")</f>
        <v>0</v>
      </c>
    </row>
    <row r="65530" spans="2:6" ht="15" x14ac:dyDescent="0.25">
      <c r="B65530" s="259" t="s">
        <v>29</v>
      </c>
      <c r="C65530" s="259"/>
      <c r="D65530" s="259"/>
      <c r="E65530" s="259"/>
      <c r="F65530" s="43"/>
    </row>
    <row r="65531" spans="2:6" x14ac:dyDescent="0.2">
      <c r="B65531" s="254" t="s">
        <v>30</v>
      </c>
      <c r="C65531" s="254"/>
      <c r="D65531" s="254"/>
      <c r="E65531" s="254"/>
      <c r="F65531" s="78"/>
    </row>
    <row r="65532" spans="2:6" x14ac:dyDescent="0.2">
      <c r="B65532" s="254" t="s">
        <v>31</v>
      </c>
      <c r="C65532" s="254"/>
      <c r="D65532" s="254"/>
      <c r="E65532" s="254"/>
      <c r="F65532" s="78"/>
    </row>
  </sheetData>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L3:L4"/>
    <mergeCell ref="D2:F2"/>
    <mergeCell ref="G2:I2"/>
    <mergeCell ref="J2:L2"/>
    <mergeCell ref="G3:G4"/>
    <mergeCell ref="J3:J4"/>
    <mergeCell ref="F3:F4"/>
    <mergeCell ref="I3:I4"/>
    <mergeCell ref="E3:E4"/>
    <mergeCell ref="D3:D4"/>
    <mergeCell ref="C73:K73"/>
    <mergeCell ref="B80:C80"/>
    <mergeCell ref="C88:K88"/>
    <mergeCell ref="B51:K51"/>
    <mergeCell ref="K3:K4"/>
    <mergeCell ref="H3:H4"/>
    <mergeCell ref="G52:I52"/>
    <mergeCell ref="J52:L52"/>
    <mergeCell ref="C61:K61"/>
    <mergeCell ref="C67:K67"/>
    <mergeCell ref="B72:K72"/>
    <mergeCell ref="B132:C132"/>
    <mergeCell ref="C121:K121"/>
    <mergeCell ref="B112:C112"/>
    <mergeCell ref="C101:K101"/>
    <mergeCell ref="B100:C100"/>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12:B17"/>
    <mergeCell ref="M119:O119"/>
    <mergeCell ref="M2:O2"/>
    <mergeCell ref="M3:M4"/>
    <mergeCell ref="N3:N4"/>
    <mergeCell ref="O3:O4"/>
    <mergeCell ref="M52:O52"/>
    <mergeCell ref="M81:O81"/>
    <mergeCell ref="J119:L119"/>
    <mergeCell ref="G119:I119"/>
    <mergeCell ref="D119:F119"/>
    <mergeCell ref="B18:K18"/>
    <mergeCell ref="B96:C96"/>
    <mergeCell ref="C83:K83"/>
    <mergeCell ref="C54:K54"/>
    <mergeCell ref="D52:F52"/>
  </mergeCells>
  <phoneticPr fontId="2" type="noConversion"/>
  <conditionalFormatting sqref="G7:G10">
    <cfRule type="iconSet" priority="144">
      <iconSet iconSet="4TrafficLights">
        <cfvo type="percent" val="0"/>
        <cfvo type="num" val="1"/>
        <cfvo type="num" val="3"/>
        <cfvo type="num" val="4"/>
      </iconSet>
    </cfRule>
  </conditionalFormatting>
  <conditionalFormatting sqref="J7:J10">
    <cfRule type="iconSet" priority="143">
      <iconSet iconSet="4TrafficLights">
        <cfvo type="percent" val="0"/>
        <cfvo type="num" val="1"/>
        <cfvo type="num" val="3"/>
        <cfvo type="num" val="4"/>
      </iconSet>
    </cfRule>
  </conditionalFormatting>
  <conditionalFormatting sqref="G13:G17">
    <cfRule type="iconSet" priority="141">
      <iconSet iconSet="4TrafficLights">
        <cfvo type="percent" val="0"/>
        <cfvo type="num" val="1"/>
        <cfvo type="num" val="3"/>
        <cfvo type="num" val="4"/>
      </iconSet>
    </cfRule>
  </conditionalFormatting>
  <conditionalFormatting sqref="J13:J17">
    <cfRule type="iconSet" priority="140">
      <iconSet iconSet="4TrafficLights">
        <cfvo type="percent" val="0"/>
        <cfvo type="num" val="1"/>
        <cfvo type="num" val="3"/>
        <cfvo type="num" val="4"/>
      </iconSet>
    </cfRule>
  </conditionalFormatting>
  <conditionalFormatting sqref="Q7">
    <cfRule type="cellIs" dxfId="1" priority="137" stopIfTrue="1" operator="lessThan">
      <formula>$Q$7</formula>
    </cfRule>
  </conditionalFormatting>
  <conditionalFormatting sqref="P7:P9">
    <cfRule type="iconSet" priority="136">
      <iconSet iconSet="3Flags">
        <cfvo type="percent" val="0"/>
        <cfvo type="num" val="0"/>
        <cfvo type="num" val="1" gte="0"/>
      </iconSet>
    </cfRule>
  </conditionalFormatting>
  <conditionalFormatting sqref="G20:G27">
    <cfRule type="iconSet" priority="134">
      <iconSet iconSet="4TrafficLights">
        <cfvo type="percent" val="0"/>
        <cfvo type="num" val="1"/>
        <cfvo type="num" val="3"/>
        <cfvo type="num" val="4"/>
      </iconSet>
    </cfRule>
  </conditionalFormatting>
  <conditionalFormatting sqref="J20:J27">
    <cfRule type="iconSet" priority="131">
      <iconSet iconSet="4TrafficLights">
        <cfvo type="percent" val="0"/>
        <cfvo type="num" val="1"/>
        <cfvo type="num" val="3"/>
        <cfvo type="num" val="4"/>
      </iconSet>
    </cfRule>
  </conditionalFormatting>
  <conditionalFormatting sqref="G30:G33">
    <cfRule type="iconSet" priority="129">
      <iconSet iconSet="4TrafficLights">
        <cfvo type="percent" val="0"/>
        <cfvo type="num" val="1"/>
        <cfvo type="num" val="3"/>
        <cfvo type="num" val="4"/>
      </iconSet>
    </cfRule>
  </conditionalFormatting>
  <conditionalFormatting sqref="J30:J33">
    <cfRule type="iconSet" priority="126">
      <iconSet iconSet="4TrafficLights">
        <cfvo type="percent" val="0"/>
        <cfvo type="num" val="1"/>
        <cfvo type="num" val="3"/>
        <cfvo type="num" val="4"/>
      </iconSet>
    </cfRule>
  </conditionalFormatting>
  <conditionalFormatting sqref="G36:G44">
    <cfRule type="iconSet" priority="124">
      <iconSet iconSet="4TrafficLights">
        <cfvo type="percent" val="0"/>
        <cfvo type="num" val="1"/>
        <cfvo type="num" val="3"/>
        <cfvo type="num" val="4"/>
      </iconSet>
    </cfRule>
  </conditionalFormatting>
  <conditionalFormatting sqref="J36:J44">
    <cfRule type="iconSet" priority="121">
      <iconSet iconSet="4TrafficLights">
        <cfvo type="percent" val="0"/>
        <cfvo type="num" val="1"/>
        <cfvo type="num" val="3"/>
        <cfvo type="num" val="4"/>
      </iconSet>
    </cfRule>
  </conditionalFormatting>
  <conditionalFormatting sqref="G47:G50">
    <cfRule type="iconSet" priority="119">
      <iconSet iconSet="4TrafficLights">
        <cfvo type="percent" val="0"/>
        <cfvo type="num" val="1"/>
        <cfvo type="num" val="3"/>
        <cfvo type="num" val="4"/>
      </iconSet>
    </cfRule>
  </conditionalFormatting>
  <conditionalFormatting sqref="J47:J50">
    <cfRule type="iconSet" priority="116">
      <iconSet iconSet="4TrafficLights">
        <cfvo type="percent" val="0"/>
        <cfvo type="num" val="1"/>
        <cfvo type="num" val="3"/>
        <cfvo type="num" val="4"/>
      </iconSet>
    </cfRule>
  </conditionalFormatting>
  <conditionalFormatting sqref="D55:D59">
    <cfRule type="iconSet" priority="115">
      <iconSet iconSet="4TrafficLights">
        <cfvo type="percent" val="0"/>
        <cfvo type="num" val="1"/>
        <cfvo type="num" val="3"/>
        <cfvo type="num" val="4"/>
      </iconSet>
    </cfRule>
  </conditionalFormatting>
  <conditionalFormatting sqref="G55:G59">
    <cfRule type="iconSet" priority="113">
      <iconSet iconSet="4TrafficLights">
        <cfvo type="percent" val="0"/>
        <cfvo type="num" val="1"/>
        <cfvo type="num" val="3"/>
        <cfvo type="num" val="4"/>
      </iconSet>
    </cfRule>
  </conditionalFormatting>
  <conditionalFormatting sqref="J55:J59">
    <cfRule type="iconSet" priority="111">
      <iconSet iconSet="4TrafficLights">
        <cfvo type="percent" val="0"/>
        <cfvo type="num" val="1"/>
        <cfvo type="num" val="3"/>
        <cfvo type="num" val="4"/>
      </iconSet>
    </cfRule>
  </conditionalFormatting>
  <conditionalFormatting sqref="D62:D65">
    <cfRule type="iconSet" priority="109">
      <iconSet iconSet="4TrafficLights">
        <cfvo type="percent" val="0"/>
        <cfvo type="num" val="1"/>
        <cfvo type="num" val="3"/>
        <cfvo type="num" val="4"/>
      </iconSet>
    </cfRule>
  </conditionalFormatting>
  <conditionalFormatting sqref="G62:G65">
    <cfRule type="iconSet" priority="107">
      <iconSet iconSet="4TrafficLights">
        <cfvo type="percent" val="0"/>
        <cfvo type="num" val="1"/>
        <cfvo type="num" val="3"/>
        <cfvo type="num" val="4"/>
      </iconSet>
    </cfRule>
  </conditionalFormatting>
  <conditionalFormatting sqref="J62:J65">
    <cfRule type="iconSet" priority="105">
      <iconSet iconSet="4TrafficLights">
        <cfvo type="percent" val="0"/>
        <cfvo type="num" val="1"/>
        <cfvo type="num" val="3"/>
        <cfvo type="num" val="4"/>
      </iconSet>
    </cfRule>
  </conditionalFormatting>
  <conditionalFormatting sqref="D68:D71">
    <cfRule type="iconSet" priority="87">
      <iconSet iconSet="4TrafficLights">
        <cfvo type="percent" val="0"/>
        <cfvo type="num" val="1"/>
        <cfvo type="num" val="3"/>
        <cfvo type="num" val="4"/>
      </iconSet>
    </cfRule>
  </conditionalFormatting>
  <conditionalFormatting sqref="G68:G71">
    <cfRule type="iconSet" priority="85">
      <iconSet iconSet="4TrafficLights">
        <cfvo type="percent" val="0"/>
        <cfvo type="num" val="1"/>
        <cfvo type="num" val="3"/>
        <cfvo type="num" val="4"/>
      </iconSet>
    </cfRule>
  </conditionalFormatting>
  <conditionalFormatting sqref="J68:J71">
    <cfRule type="iconSet" priority="83">
      <iconSet iconSet="4TrafficLights">
        <cfvo type="percent" val="0"/>
        <cfvo type="num" val="1"/>
        <cfvo type="num" val="3"/>
        <cfvo type="num" val="4"/>
      </iconSet>
    </cfRule>
  </conditionalFormatting>
  <conditionalFormatting sqref="D74:D79">
    <cfRule type="iconSet" priority="70">
      <iconSet iconSet="4TrafficLights">
        <cfvo type="percent" val="0"/>
        <cfvo type="num" val="1"/>
        <cfvo type="num" val="3"/>
        <cfvo type="num" val="4"/>
      </iconSet>
    </cfRule>
  </conditionalFormatting>
  <conditionalFormatting sqref="G74:G79">
    <cfRule type="iconSet" priority="68">
      <iconSet iconSet="4TrafficLights">
        <cfvo type="percent" val="0"/>
        <cfvo type="num" val="1"/>
        <cfvo type="num" val="3"/>
        <cfvo type="num" val="4"/>
      </iconSet>
    </cfRule>
  </conditionalFormatting>
  <conditionalFormatting sqref="J74:J79">
    <cfRule type="iconSet" priority="66">
      <iconSet iconSet="4TrafficLights">
        <cfvo type="percent" val="0"/>
        <cfvo type="num" val="1"/>
        <cfvo type="num" val="3"/>
        <cfvo type="num" val="4"/>
      </iconSet>
    </cfRule>
  </conditionalFormatting>
  <conditionalFormatting sqref="D84:D86">
    <cfRule type="iconSet" priority="53">
      <iconSet iconSet="4TrafficLights">
        <cfvo type="percent" val="0"/>
        <cfvo type="num" val="1"/>
        <cfvo type="num" val="3"/>
        <cfvo type="num" val="4"/>
      </iconSet>
    </cfRule>
  </conditionalFormatting>
  <conditionalFormatting sqref="G84:G86">
    <cfRule type="iconSet" priority="52">
      <iconSet iconSet="4TrafficLights">
        <cfvo type="percent" val="0"/>
        <cfvo type="num" val="1"/>
        <cfvo type="num" val="3"/>
        <cfvo type="num" val="4"/>
      </iconSet>
    </cfRule>
  </conditionalFormatting>
  <conditionalFormatting sqref="J84:J86">
    <cfRule type="iconSet" priority="51">
      <iconSet iconSet="4TrafficLights">
        <cfvo type="percent" val="0"/>
        <cfvo type="num" val="1"/>
        <cfvo type="num" val="3"/>
        <cfvo type="num" val="4"/>
      </iconSet>
    </cfRule>
  </conditionalFormatting>
  <conditionalFormatting sqref="D89:D95">
    <cfRule type="iconSet" priority="50">
      <iconSet iconSet="4TrafficLights">
        <cfvo type="percent" val="0"/>
        <cfvo type="num" val="1"/>
        <cfvo type="num" val="3"/>
        <cfvo type="num" val="4"/>
      </iconSet>
    </cfRule>
  </conditionalFormatting>
  <conditionalFormatting sqref="G89:G95">
    <cfRule type="iconSet" priority="49">
      <iconSet iconSet="4TrafficLights">
        <cfvo type="percent" val="0"/>
        <cfvo type="num" val="1"/>
        <cfvo type="num" val="3"/>
        <cfvo type="num" val="4"/>
      </iconSet>
    </cfRule>
  </conditionalFormatting>
  <conditionalFormatting sqref="J89:J95">
    <cfRule type="iconSet" priority="48">
      <iconSet iconSet="4TrafficLights">
        <cfvo type="percent" val="0"/>
        <cfvo type="num" val="1"/>
        <cfvo type="num" val="3"/>
        <cfvo type="num" val="4"/>
      </iconSet>
    </cfRule>
  </conditionalFormatting>
  <conditionalFormatting sqref="D98:D99">
    <cfRule type="iconSet" priority="47">
      <iconSet iconSet="4TrafficLights">
        <cfvo type="percent" val="0"/>
        <cfvo type="num" val="1"/>
        <cfvo type="num" val="3"/>
        <cfvo type="num" val="4"/>
      </iconSet>
    </cfRule>
  </conditionalFormatting>
  <conditionalFormatting sqref="G98:G99">
    <cfRule type="iconSet" priority="46">
      <iconSet iconSet="4TrafficLights">
        <cfvo type="percent" val="0"/>
        <cfvo type="num" val="1"/>
        <cfvo type="num" val="3"/>
        <cfvo type="num" val="4"/>
      </iconSet>
    </cfRule>
  </conditionalFormatting>
  <conditionalFormatting sqref="J98:J99">
    <cfRule type="iconSet" priority="45">
      <iconSet iconSet="4TrafficLights">
        <cfvo type="percent" val="0"/>
        <cfvo type="num" val="1"/>
        <cfvo type="num" val="3"/>
        <cfvo type="num" val="4"/>
      </iconSet>
    </cfRule>
  </conditionalFormatting>
  <conditionalFormatting sqref="D102:D111">
    <cfRule type="iconSet" priority="44">
      <iconSet iconSet="4TrafficLights">
        <cfvo type="percent" val="0"/>
        <cfvo type="num" val="1"/>
        <cfvo type="num" val="3"/>
        <cfvo type="num" val="4"/>
      </iconSet>
    </cfRule>
  </conditionalFormatting>
  <conditionalFormatting sqref="G102:G111">
    <cfRule type="iconSet" priority="43">
      <iconSet iconSet="4TrafficLights">
        <cfvo type="percent" val="0"/>
        <cfvo type="num" val="1"/>
        <cfvo type="num" val="3"/>
        <cfvo type="num" val="4"/>
      </iconSet>
    </cfRule>
  </conditionalFormatting>
  <conditionalFormatting sqref="J102:J111">
    <cfRule type="iconSet" priority="42">
      <iconSet iconSet="4TrafficLights">
        <cfvo type="percent" val="0"/>
        <cfvo type="num" val="1"/>
        <cfvo type="num" val="3"/>
        <cfvo type="num" val="4"/>
      </iconSet>
    </cfRule>
  </conditionalFormatting>
  <conditionalFormatting sqref="D114:D117">
    <cfRule type="iconSet" priority="41">
      <iconSet iconSet="4TrafficLights">
        <cfvo type="percent" val="0"/>
        <cfvo type="num" val="1"/>
        <cfvo type="num" val="3"/>
        <cfvo type="num" val="4"/>
      </iconSet>
    </cfRule>
  </conditionalFormatting>
  <conditionalFormatting sqref="G114:G117">
    <cfRule type="iconSet" priority="40">
      <iconSet iconSet="4TrafficLights">
        <cfvo type="percent" val="0"/>
        <cfvo type="num" val="1"/>
        <cfvo type="num" val="3"/>
        <cfvo type="num" val="4"/>
      </iconSet>
    </cfRule>
  </conditionalFormatting>
  <conditionalFormatting sqref="J114:J117">
    <cfRule type="iconSet" priority="39">
      <iconSet iconSet="4TrafficLights">
        <cfvo type="percent" val="0"/>
        <cfvo type="num" val="1"/>
        <cfvo type="num" val="3"/>
        <cfvo type="num" val="4"/>
      </iconSet>
    </cfRule>
  </conditionalFormatting>
  <conditionalFormatting sqref="D122:D125">
    <cfRule type="iconSet" priority="38">
      <iconSet iconSet="4TrafficLights">
        <cfvo type="percent" val="0"/>
        <cfvo type="num" val="1"/>
        <cfvo type="num" val="3"/>
        <cfvo type="num" val="4"/>
      </iconSet>
    </cfRule>
  </conditionalFormatting>
  <conditionalFormatting sqref="G122:G125">
    <cfRule type="iconSet" priority="37">
      <iconSet iconSet="4TrafficLights">
        <cfvo type="percent" val="0"/>
        <cfvo type="num" val="1"/>
        <cfvo type="num" val="3"/>
        <cfvo type="num" val="4"/>
      </iconSet>
    </cfRule>
  </conditionalFormatting>
  <conditionalFormatting sqref="J122:J125">
    <cfRule type="iconSet" priority="36">
      <iconSet iconSet="4TrafficLights">
        <cfvo type="percent" val="0"/>
        <cfvo type="num" val="1"/>
        <cfvo type="num" val="3"/>
        <cfvo type="num" val="4"/>
      </iconSet>
    </cfRule>
  </conditionalFormatting>
  <conditionalFormatting sqref="D128:D131">
    <cfRule type="iconSet" priority="35">
      <iconSet iconSet="4TrafficLights">
        <cfvo type="percent" val="0"/>
        <cfvo type="num" val="1"/>
        <cfvo type="num" val="3"/>
        <cfvo type="num" val="4"/>
      </iconSet>
    </cfRule>
  </conditionalFormatting>
  <conditionalFormatting sqref="G128:G131">
    <cfRule type="iconSet" priority="34">
      <iconSet iconSet="4TrafficLights">
        <cfvo type="percent" val="0"/>
        <cfvo type="num" val="1"/>
        <cfvo type="num" val="3"/>
        <cfvo type="num" val="4"/>
      </iconSet>
    </cfRule>
  </conditionalFormatting>
  <conditionalFormatting sqref="J128:J131">
    <cfRule type="iconSet" priority="33">
      <iconSet iconSet="4TrafficLights">
        <cfvo type="percent" val="0"/>
        <cfvo type="num" val="1"/>
        <cfvo type="num" val="3"/>
        <cfvo type="num" val="4"/>
      </iconSet>
    </cfRule>
  </conditionalFormatting>
  <conditionalFormatting sqref="D134:D136">
    <cfRule type="iconSet" priority="32">
      <iconSet iconSet="4TrafficLights">
        <cfvo type="percent" val="0"/>
        <cfvo type="num" val="1"/>
        <cfvo type="num" val="3"/>
        <cfvo type="num" val="4"/>
      </iconSet>
    </cfRule>
  </conditionalFormatting>
  <conditionalFormatting sqref="G134:G136">
    <cfRule type="iconSet" priority="31">
      <iconSet iconSet="4TrafficLights">
        <cfvo type="percent" val="0"/>
        <cfvo type="num" val="1"/>
        <cfvo type="num" val="3"/>
        <cfvo type="num" val="4"/>
      </iconSet>
    </cfRule>
  </conditionalFormatting>
  <conditionalFormatting sqref="J134:J136">
    <cfRule type="iconSet" priority="30">
      <iconSet iconSet="4TrafficLights">
        <cfvo type="percent" val="0"/>
        <cfvo type="num" val="1"/>
        <cfvo type="num" val="3"/>
        <cfvo type="num" val="4"/>
      </iconSet>
    </cfRule>
  </conditionalFormatting>
  <conditionalFormatting sqref="D139:D141">
    <cfRule type="iconSet" priority="29">
      <iconSet iconSet="4TrafficLights">
        <cfvo type="percent" val="0"/>
        <cfvo type="num" val="1"/>
        <cfvo type="num" val="3"/>
        <cfvo type="num" val="4"/>
      </iconSet>
    </cfRule>
  </conditionalFormatting>
  <conditionalFormatting sqref="G139:G141">
    <cfRule type="iconSet" priority="28">
      <iconSet iconSet="4TrafficLights">
        <cfvo type="percent" val="0"/>
        <cfvo type="num" val="1"/>
        <cfvo type="num" val="3"/>
        <cfvo type="num" val="4"/>
      </iconSet>
    </cfRule>
  </conditionalFormatting>
  <conditionalFormatting sqref="J139:J141">
    <cfRule type="iconSet" priority="27">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onditionalFormatting>
  <conditionalFormatting sqref="M7:M10">
    <cfRule type="iconSet" priority="25">
      <iconSet iconSet="4TrafficLights">
        <cfvo type="percent" val="0"/>
        <cfvo type="num" val="1"/>
        <cfvo type="num" val="3"/>
        <cfvo type="num" val="4"/>
      </iconSet>
    </cfRule>
  </conditionalFormatting>
  <conditionalFormatting sqref="M13:M17">
    <cfRule type="iconSet" priority="24">
      <iconSet iconSet="4TrafficLights">
        <cfvo type="percent" val="0"/>
        <cfvo type="num" val="1"/>
        <cfvo type="num" val="3"/>
        <cfvo type="num" val="4"/>
      </iconSet>
    </cfRule>
  </conditionalFormatting>
  <conditionalFormatting sqref="M20:M27">
    <cfRule type="iconSet" priority="23">
      <iconSet iconSet="4TrafficLights">
        <cfvo type="percent" val="0"/>
        <cfvo type="num" val="1"/>
        <cfvo type="num" val="3"/>
        <cfvo type="num" val="4"/>
      </iconSet>
    </cfRule>
  </conditionalFormatting>
  <conditionalFormatting sqref="M30:M33">
    <cfRule type="iconSet" priority="22">
      <iconSet iconSet="4TrafficLights">
        <cfvo type="percent" val="0"/>
        <cfvo type="num" val="1"/>
        <cfvo type="num" val="3"/>
        <cfvo type="num" val="4"/>
      </iconSet>
    </cfRule>
  </conditionalFormatting>
  <conditionalFormatting sqref="M36:M44">
    <cfRule type="iconSet" priority="21">
      <iconSet iconSet="4TrafficLights">
        <cfvo type="percent" val="0"/>
        <cfvo type="num" val="1"/>
        <cfvo type="num" val="3"/>
        <cfvo type="num" val="4"/>
      </iconSet>
    </cfRule>
  </conditionalFormatting>
  <conditionalFormatting sqref="M47:M50">
    <cfRule type="iconSet" priority="20">
      <iconSet iconSet="4TrafficLights">
        <cfvo type="percent" val="0"/>
        <cfvo type="num" val="1"/>
        <cfvo type="num" val="3"/>
        <cfvo type="num" val="4"/>
      </iconSet>
    </cfRule>
  </conditionalFormatting>
  <conditionalFormatting sqref="M55:M59">
    <cfRule type="iconSet" priority="19">
      <iconSet iconSet="4TrafficLights">
        <cfvo type="percent" val="0"/>
        <cfvo type="num" val="1"/>
        <cfvo type="num" val="3"/>
        <cfvo type="num" val="4"/>
      </iconSet>
    </cfRule>
  </conditionalFormatting>
  <conditionalFormatting sqref="M62:M65">
    <cfRule type="iconSet" priority="18">
      <iconSet iconSet="4TrafficLights">
        <cfvo type="percent" val="0"/>
        <cfvo type="num" val="1"/>
        <cfvo type="num" val="3"/>
        <cfvo type="num" val="4"/>
      </iconSet>
    </cfRule>
  </conditionalFormatting>
  <conditionalFormatting sqref="M68:M71">
    <cfRule type="iconSet" priority="17">
      <iconSet iconSet="4TrafficLights">
        <cfvo type="percent" val="0"/>
        <cfvo type="num" val="1"/>
        <cfvo type="num" val="3"/>
        <cfvo type="num" val="4"/>
      </iconSet>
    </cfRule>
  </conditionalFormatting>
  <conditionalFormatting sqref="M74:M79">
    <cfRule type="iconSet" priority="16">
      <iconSet iconSet="4TrafficLights">
        <cfvo type="percent" val="0"/>
        <cfvo type="num" val="1"/>
        <cfvo type="num" val="3"/>
        <cfvo type="num" val="4"/>
      </iconSet>
    </cfRule>
  </conditionalFormatting>
  <conditionalFormatting sqref="M84:M86">
    <cfRule type="iconSet" priority="15">
      <iconSet iconSet="4TrafficLights">
        <cfvo type="percent" val="0"/>
        <cfvo type="num" val="1"/>
        <cfvo type="num" val="3"/>
        <cfvo type="num" val="4"/>
      </iconSet>
    </cfRule>
  </conditionalFormatting>
  <conditionalFormatting sqref="M89:M95">
    <cfRule type="iconSet" priority="14">
      <iconSet iconSet="4TrafficLights">
        <cfvo type="percent" val="0"/>
        <cfvo type="num" val="1"/>
        <cfvo type="num" val="3"/>
        <cfvo type="num" val="4"/>
      </iconSet>
    </cfRule>
  </conditionalFormatting>
  <conditionalFormatting sqref="M98:M99">
    <cfRule type="iconSet" priority="13">
      <iconSet iconSet="4TrafficLights">
        <cfvo type="percent" val="0"/>
        <cfvo type="num" val="1"/>
        <cfvo type="num" val="3"/>
        <cfvo type="num" val="4"/>
      </iconSet>
    </cfRule>
  </conditionalFormatting>
  <conditionalFormatting sqref="M102:M111">
    <cfRule type="iconSet" priority="12">
      <iconSet iconSet="4TrafficLights">
        <cfvo type="percent" val="0"/>
        <cfvo type="num" val="1"/>
        <cfvo type="num" val="3"/>
        <cfvo type="num" val="4"/>
      </iconSet>
    </cfRule>
  </conditionalFormatting>
  <conditionalFormatting sqref="M114:M117">
    <cfRule type="iconSet" priority="11">
      <iconSet iconSet="4TrafficLights">
        <cfvo type="percent" val="0"/>
        <cfvo type="num" val="1"/>
        <cfvo type="num" val="3"/>
        <cfvo type="num" val="4"/>
      </iconSet>
    </cfRule>
  </conditionalFormatting>
  <conditionalFormatting sqref="M122:M125">
    <cfRule type="iconSet" priority="10">
      <iconSet iconSet="4TrafficLights">
        <cfvo type="percent" val="0"/>
        <cfvo type="num" val="1"/>
        <cfvo type="num" val="3"/>
        <cfvo type="num" val="4"/>
      </iconSet>
    </cfRule>
  </conditionalFormatting>
  <conditionalFormatting sqref="M128:M131">
    <cfRule type="iconSet" priority="9">
      <iconSet iconSet="4TrafficLights">
        <cfvo type="percent" val="0"/>
        <cfvo type="num" val="1"/>
        <cfvo type="num" val="3"/>
        <cfvo type="num" val="4"/>
      </iconSet>
    </cfRule>
  </conditionalFormatting>
  <conditionalFormatting sqref="M134:M136">
    <cfRule type="iconSet" priority="8">
      <iconSet iconSet="4TrafficLights">
        <cfvo type="percent" val="0"/>
        <cfvo type="num" val="1"/>
        <cfvo type="num" val="3"/>
        <cfvo type="num" val="4"/>
      </iconSet>
    </cfRule>
  </conditionalFormatting>
  <conditionalFormatting sqref="M139:M141">
    <cfRule type="iconSet" priority="7">
      <iconSet iconSet="4TrafficLights">
        <cfvo type="percent" val="0"/>
        <cfvo type="num" val="1"/>
        <cfvo type="num" val="3"/>
        <cfvo type="num" val="4"/>
      </iconSet>
    </cfRule>
  </conditionalFormatting>
  <conditionalFormatting sqref="D7:D10">
    <cfRule type="iconSet" priority="6">
      <iconSet iconSet="4TrafficLights">
        <cfvo type="percent" val="0"/>
        <cfvo type="num" val="1"/>
        <cfvo type="num" val="3"/>
        <cfvo type="num" val="4"/>
      </iconSet>
    </cfRule>
  </conditionalFormatting>
  <conditionalFormatting sqref="D13:D17">
    <cfRule type="iconSet" priority="5">
      <iconSet iconSet="4TrafficLights">
        <cfvo type="percent" val="0"/>
        <cfvo type="num" val="1"/>
        <cfvo type="num" val="3"/>
        <cfvo type="num" val="4"/>
      </iconSet>
    </cfRule>
  </conditionalFormatting>
  <conditionalFormatting sqref="D20:D27">
    <cfRule type="iconSet" priority="4">
      <iconSet iconSet="4TrafficLights">
        <cfvo type="percent" val="0"/>
        <cfvo type="num" val="1"/>
        <cfvo type="num" val="3"/>
        <cfvo type="num" val="4"/>
      </iconSet>
    </cfRule>
  </conditionalFormatting>
  <conditionalFormatting sqref="D30:D33">
    <cfRule type="iconSet" priority="3">
      <iconSet iconSet="4TrafficLights">
        <cfvo type="percent" val="0"/>
        <cfvo type="num" val="1"/>
        <cfvo type="num" val="3"/>
        <cfvo type="num" val="4"/>
      </iconSet>
    </cfRule>
  </conditionalFormatting>
  <conditionalFormatting sqref="D36:D44">
    <cfRule type="iconSet" priority="2">
      <iconSet iconSet="4TrafficLights">
        <cfvo type="percent" val="0"/>
        <cfvo type="num" val="1"/>
        <cfvo type="num" val="3"/>
        <cfvo type="num" val="4"/>
      </iconSet>
    </cfRule>
  </conditionalFormatting>
  <conditionalFormatting sqref="D47:D50">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AS65497"/>
  <sheetViews>
    <sheetView showGridLines="0" zoomScale="80" zoomScaleNormal="80" workbookViewId="0">
      <selection activeCell="B19" sqref="B19:U19"/>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96" t="s">
        <v>27</v>
      </c>
      <c r="C2" s="295" t="s">
        <v>218</v>
      </c>
      <c r="D2" s="295"/>
      <c r="E2" s="295"/>
      <c r="F2" s="295"/>
      <c r="G2" s="2"/>
      <c r="H2" s="293" t="s">
        <v>248</v>
      </c>
      <c r="I2" s="293"/>
      <c r="J2" s="293"/>
      <c r="K2" s="293"/>
      <c r="L2" s="3"/>
      <c r="M2" s="294" t="s">
        <v>249</v>
      </c>
      <c r="N2" s="294"/>
      <c r="O2" s="294"/>
      <c r="P2" s="294"/>
      <c r="Q2" s="112"/>
      <c r="R2" s="302" t="s">
        <v>250</v>
      </c>
      <c r="S2" s="302"/>
      <c r="T2" s="302"/>
      <c r="U2" s="302"/>
      <c r="V2" s="292"/>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97"/>
      <c r="C3" s="4">
        <v>1</v>
      </c>
      <c r="D3" s="4">
        <v>2</v>
      </c>
      <c r="E3" s="5">
        <v>3</v>
      </c>
      <c r="F3" s="6">
        <v>4</v>
      </c>
      <c r="G3" s="300"/>
      <c r="H3" s="4">
        <v>1</v>
      </c>
      <c r="I3" s="4">
        <v>2</v>
      </c>
      <c r="J3" s="5">
        <v>3</v>
      </c>
      <c r="K3" s="6">
        <v>4</v>
      </c>
      <c r="L3" s="298"/>
      <c r="M3" s="4">
        <v>1</v>
      </c>
      <c r="N3" s="4">
        <v>2</v>
      </c>
      <c r="O3" s="5">
        <v>3</v>
      </c>
      <c r="P3" s="6">
        <v>4</v>
      </c>
      <c r="Q3" s="112"/>
      <c r="R3" s="4">
        <v>1</v>
      </c>
      <c r="S3" s="4">
        <v>2</v>
      </c>
      <c r="T3" s="5">
        <v>3</v>
      </c>
      <c r="U3" s="6">
        <v>4</v>
      </c>
      <c r="V3" s="292"/>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0" t="s">
        <v>73</v>
      </c>
      <c r="C4" s="88">
        <f>Autoevaluación!R7/SUM(Autoevaluación!R7:R10)</f>
        <v>0</v>
      </c>
      <c r="D4" s="8">
        <f>Autoevaluación!R8/SUM(Autoevaluación!R7:R10)</f>
        <v>0</v>
      </c>
      <c r="E4" s="8">
        <f>Autoevaluación!R9/SUM(Autoevaluación!R7:R10)</f>
        <v>0.5</v>
      </c>
      <c r="F4" s="8">
        <f>Autoevaluación!R10/SUM(Autoevaluación!R7:R10)</f>
        <v>0.5</v>
      </c>
      <c r="G4" s="301"/>
      <c r="H4" s="8" t="e">
        <f>Autoevaluación!S7/SUM(Autoevaluación!S7:S10)</f>
        <v>#DIV/0!</v>
      </c>
      <c r="I4" s="8" t="e">
        <f>Autoevaluación!S8/SUM(Autoevaluación!S7:S10)</f>
        <v>#DIV/0!</v>
      </c>
      <c r="J4" s="8" t="e">
        <f>Autoevaluación!S9/SUM(Autoevaluación!S7:S10)</f>
        <v>#DIV/0!</v>
      </c>
      <c r="K4" s="8" t="e">
        <f>Autoevaluación!S10/SUM(Autoevaluación!S7:S10)</f>
        <v>#DIV/0!</v>
      </c>
      <c r="L4" s="299"/>
      <c r="M4" s="8" t="e">
        <f>Autoevaluación!T7/SUM(Autoevaluación!T7:T10)</f>
        <v>#DIV/0!</v>
      </c>
      <c r="N4" s="8" t="e">
        <f>Autoevaluación!T8/SUM(Autoevaluación!T7:T10)</f>
        <v>#DIV/0!</v>
      </c>
      <c r="O4" s="8" t="e">
        <f>Autoevaluación!T9/SUM(Autoevaluación!T7:T10)</f>
        <v>#DIV/0!</v>
      </c>
      <c r="P4" s="8" t="e">
        <f>Autoevaluación!T10/SUM(Autoevaluación!T7:T10)</f>
        <v>#DIV/0!</v>
      </c>
      <c r="Q4" s="110"/>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0" t="s">
        <v>72</v>
      </c>
      <c r="C5" s="88">
        <f>Autoevaluación!R13/SUM(Autoevaluación!R13:R16)</f>
        <v>0</v>
      </c>
      <c r="D5" s="8">
        <f>Autoevaluación!R14/SUM(Autoevaluación!R13:R16)</f>
        <v>0.2</v>
      </c>
      <c r="E5" s="8">
        <f>Autoevaluación!R15/SUM(Autoevaluación!R13:R16)</f>
        <v>0.6</v>
      </c>
      <c r="F5" s="8">
        <f>Autoevaluación!R16/SUM(Autoevaluación!R13:R16)</f>
        <v>0.2</v>
      </c>
      <c r="G5" s="301"/>
      <c r="H5" s="8" t="e">
        <f>Autoevaluación!S13/SUM(Autoevaluación!S13:S16)</f>
        <v>#DIV/0!</v>
      </c>
      <c r="I5" s="8" t="e">
        <f>Autoevaluación!S14/SUM(Autoevaluación!S13:S16)</f>
        <v>#DIV/0!</v>
      </c>
      <c r="J5" s="8" t="e">
        <f>Autoevaluación!S15/SUM(Autoevaluación!S13:S16)</f>
        <v>#DIV/0!</v>
      </c>
      <c r="K5" s="8" t="e">
        <f>Autoevaluación!S16/SUM(Autoevaluación!S13:S16)</f>
        <v>#DIV/0!</v>
      </c>
      <c r="L5" s="299"/>
      <c r="M5" s="8" t="e">
        <f>Autoevaluación!T13/SUM(Autoevaluación!T13:T16)</f>
        <v>#DIV/0!</v>
      </c>
      <c r="N5" s="8" t="e">
        <f>Autoevaluación!T14/SUM(Autoevaluación!T13:T16)</f>
        <v>#DIV/0!</v>
      </c>
      <c r="O5" s="8" t="e">
        <f>Autoevaluación!T15/SUM(Autoevaluación!T13:T16)</f>
        <v>#DIV/0!</v>
      </c>
      <c r="P5" s="8" t="e">
        <f>Autoevaluación!T16/SUM(Autoevaluación!T13:T16)</f>
        <v>#DIV/0!</v>
      </c>
      <c r="Q5" s="110"/>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0" t="s">
        <v>43</v>
      </c>
      <c r="C6" s="88">
        <f>Autoevaluación!R20/SUM(Autoevaluación!R20:R23)</f>
        <v>0</v>
      </c>
      <c r="D6" s="8">
        <f>Autoevaluación!R21/SUM(Autoevaluación!R20:R23)</f>
        <v>0.375</v>
      </c>
      <c r="E6" s="8">
        <f>Autoevaluación!R22/SUM(Autoevaluación!R20:R23)</f>
        <v>0.5</v>
      </c>
      <c r="F6" s="8">
        <f>Autoevaluación!R23/SUM(Autoevaluación!R20:R23)</f>
        <v>0.125</v>
      </c>
      <c r="G6" s="301"/>
      <c r="H6" s="8" t="e">
        <f>Autoevaluación!S20/SUM(Autoevaluación!S20:S23)</f>
        <v>#DIV/0!</v>
      </c>
      <c r="I6" s="8" t="e">
        <f>Autoevaluación!S21/SUM(Autoevaluación!S20:S23)</f>
        <v>#DIV/0!</v>
      </c>
      <c r="J6" s="8" t="e">
        <f>Autoevaluación!S20/SUM(Autoevaluación!S20:S23)</f>
        <v>#DIV/0!</v>
      </c>
      <c r="K6" s="8" t="e">
        <f>Autoevaluación!S23/SUM(Autoevaluación!S20:S23)</f>
        <v>#DIV/0!</v>
      </c>
      <c r="L6" s="299"/>
      <c r="M6" s="8" t="e">
        <f>Autoevaluación!T20/SUM(Autoevaluación!T20:T23)</f>
        <v>#DIV/0!</v>
      </c>
      <c r="N6" s="8" t="e">
        <f>Autoevaluación!T21/SUM(Autoevaluación!T20:T23)</f>
        <v>#DIV/0!</v>
      </c>
      <c r="O6" s="8" t="e">
        <f>Autoevaluación!T22/SUM(Autoevaluación!T20:T23)</f>
        <v>#DIV/0!</v>
      </c>
      <c r="P6" s="8" t="e">
        <f>Autoevaluación!T23/SUM(Autoevaluación!T20:T23)</f>
        <v>#DIV/0!</v>
      </c>
      <c r="Q6" s="110"/>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0" t="s">
        <v>52</v>
      </c>
      <c r="C7" s="88">
        <f>Autoevaluación!R30/SUM(Autoevaluación!R30:R33)</f>
        <v>0</v>
      </c>
      <c r="D7" s="8">
        <f>Autoevaluación!R31/SUM(Autoevaluación!R30:R33)</f>
        <v>0.25</v>
      </c>
      <c r="E7" s="8">
        <f>Autoevaluación!R32/SUM(Autoevaluación!R30:R33)</f>
        <v>0.5</v>
      </c>
      <c r="F7" s="8">
        <f>Autoevaluación!R33/SUM(Autoevaluación!R30:R33)</f>
        <v>0.25</v>
      </c>
      <c r="G7" s="301"/>
      <c r="H7" s="8" t="e">
        <f>Autoevaluación!S30/SUM(Autoevaluación!S30:S33)</f>
        <v>#DIV/0!</v>
      </c>
      <c r="I7" s="8" t="e">
        <f>Autoevaluación!S31/SUM(Autoevaluación!S30:S33)</f>
        <v>#DIV/0!</v>
      </c>
      <c r="J7" s="8" t="e">
        <f>Autoevaluación!S32/SUM(Autoevaluación!S30:S33)</f>
        <v>#DIV/0!</v>
      </c>
      <c r="K7" s="8" t="e">
        <f>Autoevaluación!S33/SUM(Autoevaluación!S30:S33)</f>
        <v>#DIV/0!</v>
      </c>
      <c r="L7" s="299"/>
      <c r="M7" s="8" t="e">
        <f>Autoevaluación!T30/SUM(Autoevaluación!T30:T33)</f>
        <v>#DIV/0!</v>
      </c>
      <c r="N7" s="8" t="e">
        <f>Autoevaluación!T31/SUM(Autoevaluación!T30:T33)</f>
        <v>#DIV/0!</v>
      </c>
      <c r="O7" s="8" t="e">
        <f>Autoevaluación!T32/SUM(Autoevaluación!T30:T33)</f>
        <v>#DIV/0!</v>
      </c>
      <c r="P7" s="8" t="e">
        <f>Autoevaluación!T33/SUM(Autoevaluación!T30:T33)</f>
        <v>#DIV/0!</v>
      </c>
      <c r="Q7" s="110"/>
      <c r="R7" s="8" t="e">
        <f>Autoevaluación!U30/SUM(Autoevaluación!U30:U33)</f>
        <v>#DIV/0!</v>
      </c>
      <c r="S7" s="8" t="e">
        <f>Autoevaluación!U31/SUM(Autoevaluación!U30:U33)</f>
        <v>#DIV/0!</v>
      </c>
      <c r="T7" s="8" t="e">
        <f>Autoevaluación!U32/SUM(Autoevaluación!U30:U33)</f>
        <v>#DIV/0!</v>
      </c>
      <c r="U7" s="8"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90" t="s">
        <v>57</v>
      </c>
      <c r="C8" s="88">
        <f>Autoevaluación!R36/SUM(Autoevaluación!R36:R39)</f>
        <v>0</v>
      </c>
      <c r="D8" s="8">
        <f>Autoevaluación!R37/SUM(Autoevaluación!R36:R39)</f>
        <v>0.1111111111111111</v>
      </c>
      <c r="E8" s="8">
        <f>Autoevaluación!R38/SUM(Autoevaluación!R36:R39)</f>
        <v>0.88888888888888884</v>
      </c>
      <c r="F8" s="8">
        <f>Autoevaluación!R39/SUM(Autoevaluación!R36:R39)</f>
        <v>0</v>
      </c>
      <c r="G8" s="301"/>
      <c r="H8" s="8" t="e">
        <f>Autoevaluación!S36/SUM(Autoevaluación!S36:S39)</f>
        <v>#DIV/0!</v>
      </c>
      <c r="I8" s="8" t="e">
        <f>Autoevaluación!S37/SUM(Autoevaluación!S36:S39)</f>
        <v>#DIV/0!</v>
      </c>
      <c r="J8" s="8" t="e">
        <f>Autoevaluación!S38/SUM(Autoevaluación!S36:S39)</f>
        <v>#DIV/0!</v>
      </c>
      <c r="K8" s="8" t="e">
        <f>Autoevaluación!S39/SUM(Autoevaluación!S36:S39)</f>
        <v>#DIV/0!</v>
      </c>
      <c r="L8" s="299"/>
      <c r="M8" s="8" t="e">
        <f>Autoevaluación!T36/SUM(Autoevaluación!T36:T39)</f>
        <v>#DIV/0!</v>
      </c>
      <c r="N8" s="8" t="e">
        <f>Autoevaluación!T37/SUM(Autoevaluación!T36:T39)</f>
        <v>#DIV/0!</v>
      </c>
      <c r="O8" s="8" t="e">
        <f>Autoevaluación!T38/SUM(Autoevaluación!T36:T39)</f>
        <v>#DIV/0!</v>
      </c>
      <c r="P8" s="8" t="e">
        <f>Autoevaluación!T39/SUM(Autoevaluación!T36:T39)</f>
        <v>#DIV/0!</v>
      </c>
      <c r="Q8" s="110"/>
      <c r="R8" s="8" t="e">
        <f>Autoevaluación!U36/SUM(Autoevaluación!U36:U39)</f>
        <v>#DIV/0!</v>
      </c>
      <c r="S8" s="8" t="e">
        <f>Autoevaluación!U37/SUM(Autoevaluación!U36:U39)</f>
        <v>#DIV/0!</v>
      </c>
      <c r="T8" s="8" t="e">
        <f>Autoevaluación!U38/SUM(Autoevaluación!U36:U39)</f>
        <v>#DIV/0!</v>
      </c>
      <c r="U8" s="8"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90" t="s">
        <v>67</v>
      </c>
      <c r="C9" s="88">
        <f>Autoevaluación!R47/SUM(Autoevaluación!R47:R50)</f>
        <v>0</v>
      </c>
      <c r="D9" s="8">
        <f>Autoevaluación!R48/SUM(Autoevaluación!R47:R50)</f>
        <v>0</v>
      </c>
      <c r="E9" s="8">
        <f>Autoevaluación!R49/SUM(Autoevaluación!R47:R50)</f>
        <v>0.75</v>
      </c>
      <c r="F9" s="8">
        <f>Autoevaluación!R50/SUM(Autoevaluación!R47:R50)</f>
        <v>0.25</v>
      </c>
      <c r="G9" s="301"/>
      <c r="H9" s="8" t="e">
        <f>Autoevaluación!S47/SUM(Autoevaluación!S47:S50)</f>
        <v>#DIV/0!</v>
      </c>
      <c r="I9" s="8" t="e">
        <f>Autoevaluación!S48/SUM(Autoevaluación!S47:S50)</f>
        <v>#DIV/0!</v>
      </c>
      <c r="J9" s="8" t="e">
        <f>Autoevaluación!S49/SUM(Autoevaluación!S47:S50)</f>
        <v>#DIV/0!</v>
      </c>
      <c r="K9" s="8" t="e">
        <f>Autoevaluación!S50/SUM(Autoevaluación!S47:S50)</f>
        <v>#DIV/0!</v>
      </c>
      <c r="L9" s="299"/>
      <c r="M9" s="8" t="e">
        <f>Autoevaluación!T47/SUM(Autoevaluación!T47:T50)</f>
        <v>#DIV/0!</v>
      </c>
      <c r="N9" s="8" t="e">
        <f>Autoevaluación!T48/SUM(Autoevaluación!T47:T50)</f>
        <v>#DIV/0!</v>
      </c>
      <c r="O9" s="8" t="e">
        <f>Autoevaluación!T49/SUM(Autoevaluación!T47:T50)</f>
        <v>#DIV/0!</v>
      </c>
      <c r="P9" s="8" t="e">
        <f>Autoevaluación!T50/SUM(Autoevaluación!T47:T50)</f>
        <v>#DIV/0!</v>
      </c>
      <c r="Q9" s="110"/>
      <c r="R9" s="8" t="e">
        <f>Autoevaluación!U47/SUM(Autoevaluación!U47:U50)</f>
        <v>#DIV/0!</v>
      </c>
      <c r="S9" s="8" t="e">
        <f>Autoevaluación!U48/SUM(Autoevaluación!U47:U50)</f>
        <v>#DIV/0!</v>
      </c>
      <c r="T9" s="8" t="e">
        <f>Autoevaluación!U49/SUM(Autoevaluación!U47:U50)</f>
        <v>#DIV/0!</v>
      </c>
      <c r="U9" s="8"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89" t="s">
        <v>126</v>
      </c>
      <c r="C10" s="13">
        <f>AVERAGE(C4:C9)</f>
        <v>0</v>
      </c>
      <c r="D10" s="13">
        <f>AVERAGE(D4:D9)</f>
        <v>0.15601851851851853</v>
      </c>
      <c r="E10" s="13">
        <f>AVERAGE(E4:E9)</f>
        <v>0.62314814814814812</v>
      </c>
      <c r="F10" s="13">
        <f>AVERAGE(F4:F9)</f>
        <v>0.22083333333333333</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87">
        <v>2023</v>
      </c>
      <c r="C12" s="288"/>
      <c r="D12" s="288"/>
      <c r="E12" s="288"/>
      <c r="F12" s="288"/>
      <c r="G12" s="288"/>
      <c r="H12" s="288"/>
      <c r="I12" s="288"/>
      <c r="J12" s="288"/>
      <c r="K12" s="288"/>
      <c r="L12" s="288"/>
      <c r="M12" s="288"/>
      <c r="N12" s="288"/>
      <c r="O12" s="288"/>
      <c r="P12" s="288"/>
      <c r="Q12" s="288"/>
      <c r="R12" s="288"/>
      <c r="S12" s="288"/>
      <c r="T12" s="288"/>
      <c r="U12" s="289"/>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290" t="s">
        <v>28</v>
      </c>
      <c r="C13" s="291"/>
      <c r="D13" s="291"/>
      <c r="E13" s="291"/>
      <c r="F13" s="291"/>
      <c r="G13" s="291"/>
      <c r="H13" s="291"/>
      <c r="I13" s="291"/>
      <c r="J13" s="291"/>
      <c r="K13" s="291"/>
      <c r="L13" s="291"/>
      <c r="M13" s="291"/>
      <c r="N13" s="291"/>
      <c r="O13" s="291"/>
      <c r="P13" s="291"/>
      <c r="Q13" s="291"/>
      <c r="R13" s="291"/>
      <c r="S13" s="291"/>
      <c r="T13" s="291"/>
      <c r="U13" s="291"/>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78" t="s">
        <v>37</v>
      </c>
      <c r="C14" s="278"/>
      <c r="D14" s="278"/>
      <c r="E14" s="278"/>
      <c r="F14" s="278"/>
      <c r="G14" s="278"/>
      <c r="H14" s="278"/>
      <c r="I14" s="278"/>
      <c r="J14" s="278"/>
      <c r="K14" s="278"/>
      <c r="L14" s="278"/>
      <c r="M14" s="278"/>
      <c r="N14" s="278"/>
      <c r="O14" s="278"/>
      <c r="P14" s="278"/>
      <c r="Q14" s="278"/>
      <c r="R14" s="278"/>
      <c r="S14" s="278"/>
      <c r="T14" s="278"/>
      <c r="U14" s="278"/>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78" t="s">
        <v>47</v>
      </c>
      <c r="C15" s="278"/>
      <c r="D15" s="278"/>
      <c r="E15" s="278"/>
      <c r="F15" s="278"/>
      <c r="G15" s="278"/>
      <c r="H15" s="278"/>
      <c r="I15" s="278"/>
      <c r="J15" s="278"/>
      <c r="K15" s="278"/>
      <c r="L15" s="278"/>
      <c r="M15" s="278"/>
      <c r="N15" s="278"/>
      <c r="O15" s="278"/>
      <c r="P15" s="278"/>
      <c r="Q15" s="278"/>
      <c r="R15" s="278"/>
      <c r="S15" s="278"/>
      <c r="T15" s="278"/>
      <c r="U15" s="278"/>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83" t="s">
        <v>123</v>
      </c>
      <c r="C16" s="284"/>
      <c r="D16" s="284"/>
      <c r="E16" s="284"/>
      <c r="F16" s="284"/>
      <c r="G16" s="284"/>
      <c r="H16" s="284"/>
      <c r="I16" s="284"/>
      <c r="J16" s="284"/>
      <c r="K16" s="284"/>
      <c r="L16" s="284"/>
      <c r="M16" s="284"/>
      <c r="N16" s="284"/>
      <c r="O16" s="284"/>
      <c r="P16" s="284"/>
      <c r="Q16" s="284"/>
      <c r="R16" s="284"/>
      <c r="S16" s="284"/>
      <c r="T16" s="284"/>
      <c r="U16" s="284"/>
    </row>
    <row r="17" spans="2:21" ht="60" customHeight="1" x14ac:dyDescent="0.2">
      <c r="B17" s="278" t="s">
        <v>41</v>
      </c>
      <c r="C17" s="278"/>
      <c r="D17" s="278"/>
      <c r="E17" s="278"/>
      <c r="F17" s="278"/>
      <c r="G17" s="278"/>
      <c r="H17" s="278"/>
      <c r="I17" s="278"/>
      <c r="J17" s="278"/>
      <c r="K17" s="278"/>
      <c r="L17" s="278"/>
      <c r="M17" s="278"/>
      <c r="N17" s="278"/>
      <c r="O17" s="278"/>
      <c r="P17" s="278"/>
      <c r="Q17" s="278"/>
      <c r="R17" s="278"/>
      <c r="S17" s="278"/>
      <c r="T17" s="278"/>
      <c r="U17" s="278"/>
    </row>
    <row r="18" spans="2:21" ht="60" customHeight="1" x14ac:dyDescent="0.2">
      <c r="B18" s="278" t="s">
        <v>59</v>
      </c>
      <c r="C18" s="278"/>
      <c r="D18" s="278"/>
      <c r="E18" s="278"/>
      <c r="F18" s="278"/>
      <c r="G18" s="278"/>
      <c r="H18" s="278"/>
      <c r="I18" s="278"/>
      <c r="J18" s="278"/>
      <c r="K18" s="278"/>
      <c r="L18" s="278"/>
      <c r="M18" s="278"/>
      <c r="N18" s="278"/>
      <c r="O18" s="278"/>
      <c r="P18" s="278"/>
      <c r="Q18" s="278"/>
      <c r="R18" s="278"/>
      <c r="S18" s="278"/>
      <c r="T18" s="278"/>
      <c r="U18" s="278"/>
    </row>
    <row r="19" spans="2:21" ht="60" customHeight="1" x14ac:dyDescent="0.2">
      <c r="B19" s="278" t="s">
        <v>46</v>
      </c>
      <c r="C19" s="278"/>
      <c r="D19" s="278"/>
      <c r="E19" s="278"/>
      <c r="F19" s="278"/>
      <c r="G19" s="278"/>
      <c r="H19" s="278"/>
      <c r="I19" s="278"/>
      <c r="J19" s="278"/>
      <c r="K19" s="278"/>
      <c r="L19" s="278"/>
      <c r="M19" s="278"/>
      <c r="N19" s="278"/>
      <c r="O19" s="278"/>
      <c r="P19" s="278"/>
      <c r="Q19" s="278"/>
      <c r="R19" s="278"/>
      <c r="S19" s="278"/>
      <c r="T19" s="278"/>
      <c r="U19" s="278"/>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03">
        <v>2024</v>
      </c>
      <c r="C21" s="303"/>
      <c r="D21" s="303"/>
      <c r="E21" s="303"/>
      <c r="F21" s="303"/>
      <c r="G21" s="303"/>
      <c r="H21" s="303"/>
      <c r="I21" s="303"/>
      <c r="J21" s="303"/>
      <c r="K21" s="303"/>
      <c r="L21" s="303"/>
      <c r="M21" s="303"/>
      <c r="N21" s="303"/>
      <c r="O21" s="303"/>
      <c r="P21" s="303"/>
      <c r="Q21" s="303"/>
      <c r="R21" s="303"/>
      <c r="S21" s="303"/>
      <c r="T21" s="303"/>
      <c r="U21" s="303"/>
    </row>
    <row r="22" spans="2:21" ht="24.95" customHeight="1" x14ac:dyDescent="0.2">
      <c r="B22" s="304" t="s">
        <v>28</v>
      </c>
      <c r="C22" s="304"/>
      <c r="D22" s="304"/>
      <c r="E22" s="304"/>
      <c r="F22" s="304"/>
      <c r="G22" s="304"/>
      <c r="H22" s="304"/>
      <c r="I22" s="304"/>
      <c r="J22" s="304"/>
      <c r="K22" s="304"/>
      <c r="L22" s="304"/>
      <c r="M22" s="304"/>
      <c r="N22" s="304"/>
      <c r="O22" s="304"/>
      <c r="P22" s="304"/>
      <c r="Q22" s="304"/>
      <c r="R22" s="304"/>
      <c r="S22" s="304"/>
      <c r="T22" s="304"/>
      <c r="U22" s="304"/>
    </row>
    <row r="23" spans="2:21" ht="60" customHeight="1" x14ac:dyDescent="0.2">
      <c r="B23" s="278"/>
      <c r="C23" s="278"/>
      <c r="D23" s="278"/>
      <c r="E23" s="278"/>
      <c r="F23" s="278"/>
      <c r="G23" s="278"/>
      <c r="H23" s="278"/>
      <c r="I23" s="278"/>
      <c r="J23" s="278"/>
      <c r="K23" s="278"/>
      <c r="L23" s="278"/>
      <c r="M23" s="278"/>
      <c r="N23" s="278"/>
      <c r="O23" s="278"/>
      <c r="P23" s="278"/>
      <c r="Q23" s="278"/>
      <c r="R23" s="278"/>
      <c r="S23" s="278"/>
      <c r="T23" s="278"/>
      <c r="U23" s="278"/>
    </row>
    <row r="24" spans="2:21" ht="60" customHeight="1" x14ac:dyDescent="0.2">
      <c r="B24" s="278"/>
      <c r="C24" s="278"/>
      <c r="D24" s="278"/>
      <c r="E24" s="278"/>
      <c r="F24" s="278"/>
      <c r="G24" s="278"/>
      <c r="H24" s="278"/>
      <c r="I24" s="278"/>
      <c r="J24" s="278"/>
      <c r="K24" s="278"/>
      <c r="L24" s="278"/>
      <c r="M24" s="278"/>
      <c r="N24" s="278"/>
      <c r="O24" s="278"/>
      <c r="P24" s="278"/>
      <c r="Q24" s="278"/>
      <c r="R24" s="278"/>
      <c r="S24" s="278"/>
      <c r="T24" s="278"/>
      <c r="U24" s="278"/>
    </row>
    <row r="25" spans="2:21" s="15" customFormat="1" ht="24.95" customHeight="1" x14ac:dyDescent="0.25">
      <c r="B25" s="283" t="s">
        <v>123</v>
      </c>
      <c r="C25" s="284"/>
      <c r="D25" s="284"/>
      <c r="E25" s="284"/>
      <c r="F25" s="284"/>
      <c r="G25" s="284"/>
      <c r="H25" s="284"/>
      <c r="I25" s="284"/>
      <c r="J25" s="284"/>
      <c r="K25" s="284"/>
      <c r="L25" s="284"/>
      <c r="M25" s="284"/>
      <c r="N25" s="284"/>
      <c r="O25" s="284"/>
      <c r="P25" s="284"/>
      <c r="Q25" s="284"/>
      <c r="R25" s="284"/>
      <c r="S25" s="284"/>
      <c r="T25" s="284"/>
      <c r="U25" s="284"/>
    </row>
    <row r="26" spans="2:21" ht="60" customHeight="1" x14ac:dyDescent="0.2">
      <c r="B26" s="278"/>
      <c r="C26" s="278"/>
      <c r="D26" s="278"/>
      <c r="E26" s="278"/>
      <c r="F26" s="278"/>
      <c r="G26" s="278"/>
      <c r="H26" s="278"/>
      <c r="I26" s="278"/>
      <c r="J26" s="278"/>
      <c r="K26" s="278"/>
      <c r="L26" s="278"/>
      <c r="M26" s="278"/>
      <c r="N26" s="278"/>
      <c r="O26" s="278"/>
      <c r="P26" s="278"/>
      <c r="Q26" s="278"/>
      <c r="R26" s="278"/>
      <c r="S26" s="278"/>
      <c r="T26" s="278"/>
      <c r="U26" s="278"/>
    </row>
    <row r="27" spans="2:21" ht="60" customHeight="1" x14ac:dyDescent="0.2">
      <c r="B27" s="278"/>
      <c r="C27" s="278"/>
      <c r="D27" s="278"/>
      <c r="E27" s="278"/>
      <c r="F27" s="278"/>
      <c r="G27" s="278"/>
      <c r="H27" s="278"/>
      <c r="I27" s="278"/>
      <c r="J27" s="278"/>
      <c r="K27" s="278"/>
      <c r="L27" s="278"/>
      <c r="M27" s="278"/>
      <c r="N27" s="278"/>
      <c r="O27" s="278"/>
      <c r="P27" s="278"/>
      <c r="Q27" s="278"/>
      <c r="R27" s="278"/>
      <c r="S27" s="278"/>
      <c r="T27" s="278"/>
      <c r="U27" s="278"/>
    </row>
    <row r="28" spans="2:21" ht="60" customHeight="1" x14ac:dyDescent="0.2">
      <c r="B28" s="278"/>
      <c r="C28" s="278"/>
      <c r="D28" s="278"/>
      <c r="E28" s="278"/>
      <c r="F28" s="278"/>
      <c r="G28" s="278"/>
      <c r="H28" s="278"/>
      <c r="I28" s="278"/>
      <c r="J28" s="278"/>
      <c r="K28" s="278"/>
      <c r="L28" s="278"/>
      <c r="M28" s="278"/>
      <c r="N28" s="278"/>
      <c r="O28" s="278"/>
      <c r="P28" s="278"/>
      <c r="Q28" s="278"/>
      <c r="R28" s="278"/>
      <c r="S28" s="278"/>
      <c r="T28" s="278"/>
      <c r="U28" s="278"/>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85">
        <v>2025</v>
      </c>
      <c r="C30" s="286"/>
      <c r="D30" s="286"/>
      <c r="E30" s="286"/>
      <c r="F30" s="286"/>
      <c r="G30" s="286"/>
      <c r="H30" s="286"/>
      <c r="I30" s="286"/>
      <c r="J30" s="286"/>
      <c r="K30" s="286"/>
      <c r="L30" s="286"/>
      <c r="M30" s="286"/>
      <c r="N30" s="286"/>
      <c r="O30" s="286"/>
      <c r="P30" s="286"/>
      <c r="Q30" s="286"/>
      <c r="R30" s="286"/>
      <c r="S30" s="286"/>
      <c r="T30" s="286"/>
      <c r="U30" s="286"/>
    </row>
    <row r="31" spans="2:21" ht="24.95" customHeight="1" x14ac:dyDescent="0.2">
      <c r="B31" s="281" t="s">
        <v>28</v>
      </c>
      <c r="C31" s="282"/>
      <c r="D31" s="282"/>
      <c r="E31" s="282"/>
      <c r="F31" s="282"/>
      <c r="G31" s="282"/>
      <c r="H31" s="282"/>
      <c r="I31" s="282"/>
      <c r="J31" s="282"/>
      <c r="K31" s="282"/>
      <c r="L31" s="282"/>
      <c r="M31" s="282"/>
      <c r="N31" s="282"/>
      <c r="O31" s="282"/>
      <c r="P31" s="282"/>
      <c r="Q31" s="282"/>
      <c r="R31" s="282"/>
      <c r="S31" s="282"/>
      <c r="T31" s="282"/>
      <c r="U31" s="282"/>
    </row>
    <row r="32" spans="2:21" ht="60" customHeight="1" x14ac:dyDescent="0.2">
      <c r="B32" s="278"/>
      <c r="C32" s="278"/>
      <c r="D32" s="278"/>
      <c r="E32" s="278"/>
      <c r="F32" s="278"/>
      <c r="G32" s="278"/>
      <c r="H32" s="278"/>
      <c r="I32" s="278"/>
      <c r="J32" s="278"/>
      <c r="K32" s="278"/>
      <c r="L32" s="278"/>
      <c r="M32" s="278"/>
      <c r="N32" s="278"/>
      <c r="O32" s="278"/>
      <c r="P32" s="278"/>
      <c r="Q32" s="278"/>
      <c r="R32" s="278"/>
      <c r="S32" s="278"/>
      <c r="T32" s="278"/>
      <c r="U32" s="278"/>
    </row>
    <row r="33" spans="2:21" ht="60" customHeight="1" x14ac:dyDescent="0.2">
      <c r="B33" s="278"/>
      <c r="C33" s="278"/>
      <c r="D33" s="278"/>
      <c r="E33" s="278"/>
      <c r="F33" s="278"/>
      <c r="G33" s="278"/>
      <c r="H33" s="278"/>
      <c r="I33" s="278"/>
      <c r="J33" s="278"/>
      <c r="K33" s="278"/>
      <c r="L33" s="278"/>
      <c r="M33" s="278"/>
      <c r="N33" s="278"/>
      <c r="O33" s="278"/>
      <c r="P33" s="278"/>
      <c r="Q33" s="278"/>
      <c r="R33" s="278"/>
      <c r="S33" s="278"/>
      <c r="T33" s="278"/>
      <c r="U33" s="278"/>
    </row>
    <row r="34" spans="2:21" s="15" customFormat="1" ht="24.95" customHeight="1" x14ac:dyDescent="0.25">
      <c r="B34" s="283" t="s">
        <v>123</v>
      </c>
      <c r="C34" s="284"/>
      <c r="D34" s="284"/>
      <c r="E34" s="284"/>
      <c r="F34" s="284"/>
      <c r="G34" s="284"/>
      <c r="H34" s="284"/>
      <c r="I34" s="284"/>
      <c r="J34" s="284"/>
      <c r="K34" s="284"/>
      <c r="L34" s="284"/>
      <c r="M34" s="284"/>
      <c r="N34" s="284"/>
      <c r="O34" s="284"/>
      <c r="P34" s="284"/>
      <c r="Q34" s="284"/>
      <c r="R34" s="284"/>
      <c r="S34" s="284"/>
      <c r="T34" s="284"/>
      <c r="U34" s="284"/>
    </row>
    <row r="35" spans="2:21" ht="60" customHeight="1" x14ac:dyDescent="0.2">
      <c r="B35" s="278"/>
      <c r="C35" s="278"/>
      <c r="D35" s="278"/>
      <c r="E35" s="278"/>
      <c r="F35" s="278"/>
      <c r="G35" s="278"/>
      <c r="H35" s="278"/>
      <c r="I35" s="278"/>
      <c r="J35" s="278"/>
      <c r="K35" s="278"/>
      <c r="L35" s="278"/>
      <c r="M35" s="278"/>
      <c r="N35" s="278"/>
      <c r="O35" s="278"/>
      <c r="P35" s="278"/>
      <c r="Q35" s="278"/>
      <c r="R35" s="278"/>
      <c r="S35" s="278"/>
      <c r="T35" s="278"/>
      <c r="U35" s="278"/>
    </row>
    <row r="36" spans="2:21" ht="60" customHeight="1" x14ac:dyDescent="0.2">
      <c r="B36" s="278"/>
      <c r="C36" s="278"/>
      <c r="D36" s="278"/>
      <c r="E36" s="278"/>
      <c r="F36" s="278"/>
      <c r="G36" s="278"/>
      <c r="H36" s="278"/>
      <c r="I36" s="278"/>
      <c r="J36" s="278"/>
      <c r="K36" s="278"/>
      <c r="L36" s="278"/>
      <c r="M36" s="278"/>
      <c r="N36" s="278"/>
      <c r="O36" s="278"/>
      <c r="P36" s="278"/>
      <c r="Q36" s="278"/>
      <c r="R36" s="278"/>
      <c r="S36" s="278"/>
      <c r="T36" s="278"/>
      <c r="U36" s="278"/>
    </row>
    <row r="37" spans="2:21" ht="60" customHeight="1" x14ac:dyDescent="0.2">
      <c r="B37" s="278"/>
      <c r="C37" s="278"/>
      <c r="D37" s="278"/>
      <c r="E37" s="278"/>
      <c r="F37" s="278"/>
      <c r="G37" s="278"/>
      <c r="H37" s="278"/>
      <c r="I37" s="278"/>
      <c r="J37" s="278"/>
      <c r="K37" s="278"/>
      <c r="L37" s="278"/>
      <c r="M37" s="278"/>
      <c r="N37" s="278"/>
      <c r="O37" s="278"/>
      <c r="P37" s="278"/>
      <c r="Q37" s="278"/>
      <c r="R37" s="278"/>
      <c r="S37" s="278"/>
      <c r="T37" s="278"/>
      <c r="U37" s="278"/>
    </row>
    <row r="39" spans="2:21" x14ac:dyDescent="0.2">
      <c r="B39" s="279">
        <v>2026</v>
      </c>
      <c r="C39" s="280"/>
      <c r="D39" s="280"/>
      <c r="E39" s="280"/>
      <c r="F39" s="280"/>
      <c r="G39" s="280"/>
      <c r="H39" s="280"/>
      <c r="I39" s="280"/>
      <c r="J39" s="280"/>
      <c r="K39" s="280"/>
      <c r="L39" s="280"/>
      <c r="M39" s="280"/>
      <c r="N39" s="280"/>
      <c r="O39" s="280"/>
      <c r="P39" s="280"/>
      <c r="Q39" s="280"/>
      <c r="R39" s="280"/>
      <c r="S39" s="280"/>
      <c r="T39" s="280"/>
      <c r="U39" s="280"/>
    </row>
    <row r="40" spans="2:21" ht="19.5" x14ac:dyDescent="0.2">
      <c r="B40" s="281" t="s">
        <v>28</v>
      </c>
      <c r="C40" s="282"/>
      <c r="D40" s="282"/>
      <c r="E40" s="282"/>
      <c r="F40" s="282"/>
      <c r="G40" s="282"/>
      <c r="H40" s="282"/>
      <c r="I40" s="282"/>
      <c r="J40" s="282"/>
      <c r="K40" s="282"/>
      <c r="L40" s="282"/>
      <c r="M40" s="282"/>
      <c r="N40" s="282"/>
      <c r="O40" s="282"/>
      <c r="P40" s="282"/>
      <c r="Q40" s="282"/>
      <c r="R40" s="282"/>
      <c r="S40" s="282"/>
      <c r="T40" s="282"/>
      <c r="U40" s="282"/>
    </row>
    <row r="41" spans="2:21" ht="60.75" customHeight="1" x14ac:dyDescent="0.2">
      <c r="B41" s="278"/>
      <c r="C41" s="278"/>
      <c r="D41" s="278"/>
      <c r="E41" s="278"/>
      <c r="F41" s="278"/>
      <c r="G41" s="278"/>
      <c r="H41" s="278"/>
      <c r="I41" s="278"/>
      <c r="J41" s="278"/>
      <c r="K41" s="278"/>
      <c r="L41" s="278"/>
      <c r="M41" s="278"/>
      <c r="N41" s="278"/>
      <c r="O41" s="278"/>
      <c r="P41" s="278"/>
      <c r="Q41" s="278"/>
      <c r="R41" s="278"/>
      <c r="S41" s="278"/>
      <c r="T41" s="278"/>
      <c r="U41" s="278"/>
    </row>
    <row r="42" spans="2:21" ht="60" customHeight="1" x14ac:dyDescent="0.2">
      <c r="B42" s="278"/>
      <c r="C42" s="278"/>
      <c r="D42" s="278"/>
      <c r="E42" s="278"/>
      <c r="F42" s="278"/>
      <c r="G42" s="278"/>
      <c r="H42" s="278"/>
      <c r="I42" s="278"/>
      <c r="J42" s="278"/>
      <c r="K42" s="278"/>
      <c r="L42" s="278"/>
      <c r="M42" s="278"/>
      <c r="N42" s="278"/>
      <c r="O42" s="278"/>
      <c r="P42" s="278"/>
      <c r="Q42" s="278"/>
      <c r="R42" s="278"/>
      <c r="S42" s="278"/>
      <c r="T42" s="278"/>
      <c r="U42" s="278"/>
    </row>
    <row r="43" spans="2:21" ht="19.5" x14ac:dyDescent="0.2">
      <c r="B43" s="283" t="s">
        <v>123</v>
      </c>
      <c r="C43" s="284"/>
      <c r="D43" s="284"/>
      <c r="E43" s="284"/>
      <c r="F43" s="284"/>
      <c r="G43" s="284"/>
      <c r="H43" s="284"/>
      <c r="I43" s="284"/>
      <c r="J43" s="284"/>
      <c r="K43" s="284"/>
      <c r="L43" s="284"/>
      <c r="M43" s="284"/>
      <c r="N43" s="284"/>
      <c r="O43" s="284"/>
      <c r="P43" s="284"/>
      <c r="Q43" s="284"/>
      <c r="R43" s="284"/>
      <c r="S43" s="284"/>
      <c r="T43" s="284"/>
      <c r="U43" s="284"/>
    </row>
    <row r="44" spans="2:21" ht="45.75" customHeight="1" x14ac:dyDescent="0.2">
      <c r="B44" s="278"/>
      <c r="C44" s="278"/>
      <c r="D44" s="278"/>
      <c r="E44" s="278"/>
      <c r="F44" s="278"/>
      <c r="G44" s="278"/>
      <c r="H44" s="278"/>
      <c r="I44" s="278"/>
      <c r="J44" s="278"/>
      <c r="K44" s="278"/>
      <c r="L44" s="278"/>
      <c r="M44" s="278"/>
      <c r="N44" s="278"/>
      <c r="O44" s="278"/>
      <c r="P44" s="278"/>
      <c r="Q44" s="278"/>
      <c r="R44" s="278"/>
      <c r="S44" s="278"/>
      <c r="T44" s="278"/>
      <c r="U44" s="278"/>
    </row>
    <row r="45" spans="2:21" ht="48" customHeight="1" x14ac:dyDescent="0.2">
      <c r="B45" s="278"/>
      <c r="C45" s="278"/>
      <c r="D45" s="278"/>
      <c r="E45" s="278"/>
      <c r="F45" s="278"/>
      <c r="G45" s="278"/>
      <c r="H45" s="278"/>
      <c r="I45" s="278"/>
      <c r="J45" s="278"/>
      <c r="K45" s="278"/>
      <c r="L45" s="278"/>
      <c r="M45" s="278"/>
      <c r="N45" s="278"/>
      <c r="O45" s="278"/>
      <c r="P45" s="278"/>
      <c r="Q45" s="278"/>
      <c r="R45" s="278"/>
      <c r="S45" s="278"/>
      <c r="T45" s="278"/>
      <c r="U45" s="278"/>
    </row>
    <row r="46" spans="2:21" ht="56.25" customHeight="1" x14ac:dyDescent="0.2">
      <c r="B46" s="278"/>
      <c r="C46" s="278"/>
      <c r="D46" s="278"/>
      <c r="E46" s="278"/>
      <c r="F46" s="278"/>
      <c r="G46" s="278"/>
      <c r="H46" s="278"/>
      <c r="I46" s="278"/>
      <c r="J46" s="278"/>
      <c r="K46" s="278"/>
      <c r="L46" s="278"/>
      <c r="M46" s="278"/>
      <c r="N46" s="278"/>
      <c r="O46" s="278"/>
      <c r="P46" s="278"/>
      <c r="Q46" s="278"/>
      <c r="R46" s="278"/>
      <c r="S46" s="278"/>
      <c r="T46" s="278"/>
      <c r="U46" s="278"/>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AS65497"/>
  <sheetViews>
    <sheetView showGridLines="0" topLeftCell="A2" zoomScale="70" zoomScaleNormal="70" workbookViewId="0">
      <selection activeCell="B15" sqref="B15:U15"/>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96" t="s">
        <v>127</v>
      </c>
      <c r="C2" s="295" t="s">
        <v>176</v>
      </c>
      <c r="D2" s="295"/>
      <c r="E2" s="295"/>
      <c r="F2" s="295"/>
      <c r="G2" s="2"/>
      <c r="H2" s="293" t="s">
        <v>177</v>
      </c>
      <c r="I2" s="293"/>
      <c r="J2" s="293"/>
      <c r="K2" s="293"/>
      <c r="L2" s="3"/>
      <c r="M2" s="294" t="s">
        <v>177</v>
      </c>
      <c r="N2" s="294"/>
      <c r="O2" s="294"/>
      <c r="P2" s="294"/>
      <c r="Q2" s="114"/>
      <c r="R2" s="302" t="s">
        <v>177</v>
      </c>
      <c r="S2" s="302"/>
      <c r="T2" s="302"/>
      <c r="U2" s="302"/>
      <c r="V2" s="292"/>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97"/>
      <c r="C3" s="4">
        <v>1</v>
      </c>
      <c r="D3" s="4">
        <v>2</v>
      </c>
      <c r="E3" s="5">
        <v>3</v>
      </c>
      <c r="F3" s="6">
        <v>4</v>
      </c>
      <c r="G3" s="300"/>
      <c r="H3" s="4">
        <v>1</v>
      </c>
      <c r="I3" s="4">
        <v>2</v>
      </c>
      <c r="J3" s="5">
        <v>3</v>
      </c>
      <c r="K3" s="6">
        <v>4</v>
      </c>
      <c r="L3" s="298"/>
      <c r="M3" s="4">
        <v>1</v>
      </c>
      <c r="N3" s="4">
        <v>2</v>
      </c>
      <c r="O3" s="5">
        <v>3</v>
      </c>
      <c r="P3" s="6">
        <v>4</v>
      </c>
      <c r="Q3" s="115"/>
      <c r="R3" s="4">
        <v>1</v>
      </c>
      <c r="S3" s="4">
        <v>2</v>
      </c>
      <c r="T3" s="5">
        <v>3</v>
      </c>
      <c r="U3" s="6">
        <v>4</v>
      </c>
      <c r="V3" s="292"/>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0" t="s">
        <v>128</v>
      </c>
      <c r="C4" s="88">
        <f>Autoevaluación!R55/SUM(Autoevaluación!R55:R58)</f>
        <v>0</v>
      </c>
      <c r="D4" s="8">
        <f>Autoevaluación!R56/SUM(Autoevaluación!R55:R58)</f>
        <v>0.2</v>
      </c>
      <c r="E4" s="8">
        <f>Autoevaluación!R57/SUM(Autoevaluación!R55:R58)</f>
        <v>0.8</v>
      </c>
      <c r="F4" s="8">
        <f>Autoevaluación!R58/SUM(Autoevaluación!R55:R58)</f>
        <v>0</v>
      </c>
      <c r="G4" s="301"/>
      <c r="H4" s="8" t="e">
        <f>Autoevaluación!S55/SUM(Autoevaluación!S55:S59)</f>
        <v>#DIV/0!</v>
      </c>
      <c r="I4" s="8" t="e">
        <f>Autoevaluación!S56/SUM(Autoevaluación!S55:S58)</f>
        <v>#DIV/0!</v>
      </c>
      <c r="J4" s="8" t="e">
        <f>Autoevaluación!S57/SUM(Autoevaluación!S55:S58)</f>
        <v>#DIV/0!</v>
      </c>
      <c r="K4" s="8" t="e">
        <f>Autoevaluación!S58/SUM(Autoevaluación!S55:S58)</f>
        <v>#DIV/0!</v>
      </c>
      <c r="L4" s="299"/>
      <c r="M4" s="8" t="e">
        <f>Autoevaluación!T55/SUM(Autoevaluación!T55:T58)</f>
        <v>#DIV/0!</v>
      </c>
      <c r="N4" s="8" t="e">
        <f>Autoevaluación!T56/SUM(Autoevaluación!T55:T58)</f>
        <v>#DIV/0!</v>
      </c>
      <c r="O4" s="8" t="e">
        <f>Autoevaluación!T57/SUM(Autoevaluación!T55:T58)</f>
        <v>#DIV/0!</v>
      </c>
      <c r="P4" s="8" t="e">
        <f>Autoevaluación!T58/SUM(Autoevaluación!T55:T58)</f>
        <v>#DIV/0!</v>
      </c>
      <c r="Q4" s="110"/>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0" t="s">
        <v>129</v>
      </c>
      <c r="C5" s="88">
        <f>Autoevaluación!R62/SUM(Autoevaluación!R62:R65)</f>
        <v>0</v>
      </c>
      <c r="D5" s="8">
        <f>Autoevaluación!R63/SUM(Autoevaluación!R62:R65)</f>
        <v>0</v>
      </c>
      <c r="E5" s="8">
        <f>Autoevaluación!R64/SUM(Autoevaluación!R62:R65)</f>
        <v>1</v>
      </c>
      <c r="F5" s="8">
        <f>Autoevaluación!R65/SUM(Autoevaluación!R62:R65)</f>
        <v>0</v>
      </c>
      <c r="G5" s="301"/>
      <c r="H5" s="8" t="e">
        <f>Autoevaluación!S62/SUM(Autoevaluación!S62:S65)</f>
        <v>#DIV/0!</v>
      </c>
      <c r="I5" s="8" t="e">
        <f>Autoevaluación!S63/SUM(Autoevaluación!S62:S65)</f>
        <v>#DIV/0!</v>
      </c>
      <c r="J5" s="8" t="e">
        <f>Autoevaluación!S64/SUM(Autoevaluación!S62:S65)</f>
        <v>#DIV/0!</v>
      </c>
      <c r="K5" s="8" t="e">
        <f>Autoevaluación!S65/SUM(Autoevaluación!S62:S65)</f>
        <v>#DIV/0!</v>
      </c>
      <c r="L5" s="299"/>
      <c r="M5" s="8" t="e">
        <f>Autoevaluación!T62/SUM(Autoevaluación!T62:T65)</f>
        <v>#DIV/0!</v>
      </c>
      <c r="N5" s="8" t="e">
        <f>Autoevaluación!T63/SUM(Autoevaluación!T62:T65)</f>
        <v>#DIV/0!</v>
      </c>
      <c r="O5" s="8" t="e">
        <f>Autoevaluación!T64/SUM(Autoevaluación!T62:T65)</f>
        <v>#DIV/0!</v>
      </c>
      <c r="P5" s="8" t="e">
        <f>Autoevaluación!T65/SUM(Autoevaluación!T62:T65)</f>
        <v>#DIV/0!</v>
      </c>
      <c r="Q5" s="110"/>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0" t="s">
        <v>130</v>
      </c>
      <c r="C6" s="88">
        <f>Autoevaluación!R68/SUM(Autoevaluación!R68:R71)</f>
        <v>0</v>
      </c>
      <c r="D6" s="8">
        <f>Autoevaluación!R69/SUM(Autoevaluación!R68:R71)</f>
        <v>0.25</v>
      </c>
      <c r="E6" s="8">
        <f>Autoevaluación!R70/SUM(Autoevaluación!R68:R71)</f>
        <v>0.75</v>
      </c>
      <c r="F6" s="8">
        <f>Autoevaluación!R71/SUM(Autoevaluación!R68:R71)</f>
        <v>0</v>
      </c>
      <c r="G6" s="301"/>
      <c r="H6" s="8" t="e">
        <f>Autoevaluación!S68/SUM(Autoevaluación!S68:S71)</f>
        <v>#DIV/0!</v>
      </c>
      <c r="I6" s="8" t="e">
        <f>Autoevaluación!S69/SUM(Autoevaluación!S68:S71)</f>
        <v>#DIV/0!</v>
      </c>
      <c r="J6" s="8" t="e">
        <f>Autoevaluación!S70/SUM(Autoevaluación!S68:S71)</f>
        <v>#DIV/0!</v>
      </c>
      <c r="K6" s="8" t="e">
        <f>Autoevaluación!S71/SUM(Autoevaluación!S68:S71)</f>
        <v>#DIV/0!</v>
      </c>
      <c r="L6" s="299"/>
      <c r="M6" s="8" t="e">
        <f>Autoevaluación!T68/SUM(Autoevaluación!T68:T71)</f>
        <v>#DIV/0!</v>
      </c>
      <c r="N6" s="8" t="e">
        <f>Autoevaluación!T69/SUM(Autoevaluación!T68:T71)</f>
        <v>#DIV/0!</v>
      </c>
      <c r="O6" s="8" t="e">
        <f>Autoevaluación!T70/SUM(Autoevaluación!T68:T71)</f>
        <v>#DIV/0!</v>
      </c>
      <c r="P6" s="8" t="e">
        <f>Autoevaluación!T71/SUM(Autoevaluación!T68:T71)</f>
        <v>#DIV/0!</v>
      </c>
      <c r="Q6" s="110"/>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0" t="s">
        <v>131</v>
      </c>
      <c r="C7" s="88" t="e">
        <f>Autoevaluación!R74/SUM(Autoevaluación!R74:R77)</f>
        <v>#DIV/0!</v>
      </c>
      <c r="D7" s="8" t="e">
        <f>Autoevaluación!R75/SUM(Autoevaluación!R74:R77)</f>
        <v>#DIV/0!</v>
      </c>
      <c r="E7" s="8" t="e">
        <f>Autoevaluación!R76/SUM(Autoevaluación!R74:R77)</f>
        <v>#DIV/0!</v>
      </c>
      <c r="F7" s="8" t="e">
        <f>Autoevaluación!R77/SUM(Autoevaluación!R74:R77)</f>
        <v>#DIV/0!</v>
      </c>
      <c r="G7" s="301"/>
      <c r="H7" s="8" t="e">
        <f>Autoevaluación!S74/SUM(Autoevaluación!S74:S77)</f>
        <v>#DIV/0!</v>
      </c>
      <c r="I7" s="8" t="e">
        <f>Autoevaluación!S75/SUM(Autoevaluación!S74:S77)</f>
        <v>#DIV/0!</v>
      </c>
      <c r="J7" s="8" t="e">
        <f>Autoevaluación!S76/SUM(Autoevaluación!S74:S77)</f>
        <v>#DIV/0!</v>
      </c>
      <c r="K7" s="8" t="e">
        <f>Autoevaluación!S77/SUM(Autoevaluación!S74:S77)</f>
        <v>#DIV/0!</v>
      </c>
      <c r="L7" s="299"/>
      <c r="M7" s="8" t="e">
        <f>Autoevaluación!T74/SUM(Autoevaluación!T74:T77)</f>
        <v>#DIV/0!</v>
      </c>
      <c r="N7" s="8" t="e">
        <f>Autoevaluación!T75/SUM(Autoevaluación!T74:T77)</f>
        <v>#DIV/0!</v>
      </c>
      <c r="O7" s="8" t="e">
        <f>Autoevaluación!T76/SUM(Autoevaluación!T74:T77)</f>
        <v>#DIV/0!</v>
      </c>
      <c r="P7" s="8" t="e">
        <f>Autoevaluación!T77/SUM(Autoevaluación!T74:T77)</f>
        <v>#DIV/0!</v>
      </c>
      <c r="Q7" s="110"/>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91"/>
      <c r="C8" s="8"/>
      <c r="D8" s="8"/>
      <c r="E8" s="8"/>
      <c r="F8" s="8"/>
      <c r="G8" s="301"/>
      <c r="H8" s="8"/>
      <c r="I8" s="8"/>
      <c r="J8" s="8"/>
      <c r="K8" s="8"/>
      <c r="L8" s="299"/>
      <c r="M8" s="8"/>
      <c r="N8" s="8"/>
      <c r="O8" s="8"/>
      <c r="P8" s="8"/>
      <c r="Q8" s="110"/>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01"/>
      <c r="H9" s="8"/>
      <c r="I9" s="8"/>
      <c r="J9" s="8"/>
      <c r="K9" s="8"/>
      <c r="L9" s="299"/>
      <c r="M9" s="8"/>
      <c r="N9" s="8"/>
      <c r="O9" s="8"/>
      <c r="P9" s="8"/>
      <c r="Q9" s="110"/>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t="e">
        <f>AVERAGE(C4:C9)</f>
        <v>#DIV/0!</v>
      </c>
      <c r="D10" s="13" t="e">
        <f>AVERAGE(D4:D9)</f>
        <v>#DIV/0!</v>
      </c>
      <c r="E10" s="13" t="e">
        <f>AVERAGE(E4:E9)</f>
        <v>#DIV/0!</v>
      </c>
      <c r="F10" s="13" t="e">
        <f>AVERAGE(F4:F9)</f>
        <v>#DIV/0!</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95" t="s">
        <v>176</v>
      </c>
      <c r="C12" s="295"/>
      <c r="D12" s="295"/>
      <c r="E12" s="295"/>
      <c r="F12" s="295"/>
      <c r="G12" s="295"/>
      <c r="H12" s="295"/>
      <c r="I12" s="295"/>
      <c r="J12" s="295"/>
      <c r="K12" s="295"/>
      <c r="L12" s="295"/>
      <c r="M12" s="295"/>
      <c r="N12" s="295"/>
      <c r="O12" s="295"/>
      <c r="P12" s="295"/>
      <c r="Q12" s="295"/>
      <c r="R12" s="295"/>
      <c r="S12" s="295"/>
      <c r="T12" s="295"/>
      <c r="U12" s="295"/>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10" t="s">
        <v>28</v>
      </c>
      <c r="C13" s="310"/>
      <c r="D13" s="310"/>
      <c r="E13" s="310"/>
      <c r="F13" s="310"/>
      <c r="G13" s="310"/>
      <c r="H13" s="310"/>
      <c r="I13" s="310"/>
      <c r="J13" s="310"/>
      <c r="K13" s="310"/>
      <c r="L13" s="310"/>
      <c r="M13" s="310"/>
      <c r="N13" s="310"/>
      <c r="O13" s="310"/>
      <c r="P13" s="310"/>
      <c r="Q13" s="310"/>
      <c r="R13" s="310"/>
      <c r="S13" s="310"/>
      <c r="T13" s="310"/>
      <c r="U13" s="310"/>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05"/>
      <c r="C14" s="305"/>
      <c r="D14" s="305"/>
      <c r="E14" s="305"/>
      <c r="F14" s="305"/>
      <c r="G14" s="305"/>
      <c r="H14" s="305"/>
      <c r="I14" s="305"/>
      <c r="J14" s="305"/>
      <c r="K14" s="305"/>
      <c r="L14" s="305"/>
      <c r="M14" s="305"/>
      <c r="N14" s="305"/>
      <c r="O14" s="305"/>
      <c r="P14" s="305"/>
      <c r="Q14" s="305"/>
      <c r="R14" s="305"/>
      <c r="S14" s="305"/>
      <c r="T14" s="305"/>
      <c r="U14" s="305"/>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05"/>
      <c r="C15" s="305"/>
      <c r="D15" s="305"/>
      <c r="E15" s="305"/>
      <c r="F15" s="305"/>
      <c r="G15" s="305"/>
      <c r="H15" s="305"/>
      <c r="I15" s="305"/>
      <c r="J15" s="305"/>
      <c r="K15" s="305"/>
      <c r="L15" s="305"/>
      <c r="M15" s="305"/>
      <c r="N15" s="305"/>
      <c r="O15" s="305"/>
      <c r="P15" s="305"/>
      <c r="Q15" s="305"/>
      <c r="R15" s="305"/>
      <c r="S15" s="305"/>
      <c r="T15" s="305"/>
      <c r="U15" s="305"/>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08" t="s">
        <v>123</v>
      </c>
      <c r="C16" s="308"/>
      <c r="D16" s="308"/>
      <c r="E16" s="308"/>
      <c r="F16" s="308"/>
      <c r="G16" s="308"/>
      <c r="H16" s="308"/>
      <c r="I16" s="308"/>
      <c r="J16" s="308"/>
      <c r="K16" s="308"/>
      <c r="L16" s="308"/>
      <c r="M16" s="308"/>
      <c r="N16" s="308"/>
      <c r="O16" s="308"/>
      <c r="P16" s="308"/>
      <c r="Q16" s="308"/>
      <c r="R16" s="308"/>
      <c r="S16" s="308"/>
      <c r="T16" s="308"/>
      <c r="U16" s="308"/>
    </row>
    <row r="17" spans="2:21" ht="60" customHeight="1" x14ac:dyDescent="0.2">
      <c r="B17" s="305"/>
      <c r="C17" s="305"/>
      <c r="D17" s="305"/>
      <c r="E17" s="305"/>
      <c r="F17" s="305"/>
      <c r="G17" s="305"/>
      <c r="H17" s="305"/>
      <c r="I17" s="305"/>
      <c r="J17" s="305"/>
      <c r="K17" s="305"/>
      <c r="L17" s="305"/>
      <c r="M17" s="305"/>
      <c r="N17" s="305"/>
      <c r="O17" s="305"/>
      <c r="P17" s="305"/>
      <c r="Q17" s="305"/>
      <c r="R17" s="305"/>
      <c r="S17" s="305"/>
      <c r="T17" s="305"/>
      <c r="U17" s="305"/>
    </row>
    <row r="18" spans="2:21" ht="60" customHeight="1" x14ac:dyDescent="0.2">
      <c r="B18" s="305"/>
      <c r="C18" s="305"/>
      <c r="D18" s="305"/>
      <c r="E18" s="305"/>
      <c r="F18" s="305"/>
      <c r="G18" s="305"/>
      <c r="H18" s="305"/>
      <c r="I18" s="305"/>
      <c r="J18" s="305"/>
      <c r="K18" s="305"/>
      <c r="L18" s="305"/>
      <c r="M18" s="305"/>
      <c r="N18" s="305"/>
      <c r="O18" s="305"/>
      <c r="P18" s="305"/>
      <c r="Q18" s="305"/>
      <c r="R18" s="305"/>
      <c r="S18" s="305"/>
      <c r="T18" s="305"/>
      <c r="U18" s="305"/>
    </row>
    <row r="19" spans="2:21" ht="60" customHeight="1" x14ac:dyDescent="0.2">
      <c r="B19" s="305"/>
      <c r="C19" s="305"/>
      <c r="D19" s="305"/>
      <c r="E19" s="305"/>
      <c r="F19" s="305"/>
      <c r="G19" s="305"/>
      <c r="H19" s="305"/>
      <c r="I19" s="305"/>
      <c r="J19" s="305"/>
      <c r="K19" s="305"/>
      <c r="L19" s="305"/>
      <c r="M19" s="305"/>
      <c r="N19" s="305"/>
      <c r="O19" s="305"/>
      <c r="P19" s="305"/>
      <c r="Q19" s="305"/>
      <c r="R19" s="305"/>
      <c r="S19" s="305"/>
      <c r="T19" s="305"/>
      <c r="U19" s="30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03" t="s">
        <v>177</v>
      </c>
      <c r="C21" s="303"/>
      <c r="D21" s="303"/>
      <c r="E21" s="303"/>
      <c r="F21" s="303"/>
      <c r="G21" s="303"/>
      <c r="H21" s="303"/>
      <c r="I21" s="303"/>
      <c r="J21" s="303"/>
      <c r="K21" s="303"/>
      <c r="L21" s="303"/>
      <c r="M21" s="303"/>
      <c r="N21" s="303"/>
      <c r="O21" s="303"/>
      <c r="P21" s="303"/>
      <c r="Q21" s="303"/>
      <c r="R21" s="303"/>
      <c r="S21" s="303"/>
      <c r="T21" s="303"/>
      <c r="U21" s="303"/>
    </row>
    <row r="22" spans="2:21" ht="24.95" customHeight="1" x14ac:dyDescent="0.2">
      <c r="B22" s="304" t="s">
        <v>28</v>
      </c>
      <c r="C22" s="304"/>
      <c r="D22" s="304"/>
      <c r="E22" s="304"/>
      <c r="F22" s="304"/>
      <c r="G22" s="304"/>
      <c r="H22" s="304"/>
      <c r="I22" s="304"/>
      <c r="J22" s="304"/>
      <c r="K22" s="304"/>
      <c r="L22" s="304"/>
      <c r="M22" s="304"/>
      <c r="N22" s="304"/>
      <c r="O22" s="304"/>
      <c r="P22" s="304"/>
      <c r="Q22" s="304"/>
      <c r="R22" s="304"/>
      <c r="S22" s="304"/>
      <c r="T22" s="304"/>
      <c r="U22" s="304"/>
    </row>
    <row r="23" spans="2:21" ht="60" customHeight="1" x14ac:dyDescent="0.2">
      <c r="B23" s="305"/>
      <c r="C23" s="305"/>
      <c r="D23" s="305"/>
      <c r="E23" s="305"/>
      <c r="F23" s="305"/>
      <c r="G23" s="305"/>
      <c r="H23" s="305"/>
      <c r="I23" s="305"/>
      <c r="J23" s="305"/>
      <c r="K23" s="305"/>
      <c r="L23" s="305"/>
      <c r="M23" s="305"/>
      <c r="N23" s="305"/>
      <c r="O23" s="305"/>
      <c r="P23" s="305"/>
      <c r="Q23" s="305"/>
      <c r="R23" s="305"/>
      <c r="S23" s="305"/>
      <c r="T23" s="305"/>
      <c r="U23" s="305"/>
    </row>
    <row r="24" spans="2:21" ht="60" customHeight="1" x14ac:dyDescent="0.2">
      <c r="B24" s="305"/>
      <c r="C24" s="305"/>
      <c r="D24" s="305"/>
      <c r="E24" s="305"/>
      <c r="F24" s="305"/>
      <c r="G24" s="305"/>
      <c r="H24" s="305"/>
      <c r="I24" s="305"/>
      <c r="J24" s="305"/>
      <c r="K24" s="305"/>
      <c r="L24" s="305"/>
      <c r="M24" s="305"/>
      <c r="N24" s="305"/>
      <c r="O24" s="305"/>
      <c r="P24" s="305"/>
      <c r="Q24" s="305"/>
      <c r="R24" s="305"/>
      <c r="S24" s="305"/>
      <c r="T24" s="305"/>
      <c r="U24" s="305"/>
    </row>
    <row r="25" spans="2:21" s="15" customFormat="1" ht="24.95" customHeight="1" x14ac:dyDescent="0.25">
      <c r="B25" s="308" t="s">
        <v>123</v>
      </c>
      <c r="C25" s="308"/>
      <c r="D25" s="308"/>
      <c r="E25" s="308"/>
      <c r="F25" s="308"/>
      <c r="G25" s="308"/>
      <c r="H25" s="308"/>
      <c r="I25" s="308"/>
      <c r="J25" s="308"/>
      <c r="K25" s="308"/>
      <c r="L25" s="308"/>
      <c r="M25" s="308"/>
      <c r="N25" s="308"/>
      <c r="O25" s="308"/>
      <c r="P25" s="308"/>
      <c r="Q25" s="308"/>
      <c r="R25" s="308"/>
      <c r="S25" s="308"/>
      <c r="T25" s="308"/>
      <c r="U25" s="308"/>
    </row>
    <row r="26" spans="2:21" ht="60" customHeight="1" x14ac:dyDescent="0.2">
      <c r="B26" s="305"/>
      <c r="C26" s="305"/>
      <c r="D26" s="305"/>
      <c r="E26" s="305"/>
      <c r="F26" s="305"/>
      <c r="G26" s="305"/>
      <c r="H26" s="305"/>
      <c r="I26" s="305"/>
      <c r="J26" s="305"/>
      <c r="K26" s="305"/>
      <c r="L26" s="305"/>
      <c r="M26" s="305"/>
      <c r="N26" s="305"/>
      <c r="O26" s="305"/>
      <c r="P26" s="305"/>
      <c r="Q26" s="305"/>
      <c r="R26" s="305"/>
      <c r="S26" s="305"/>
      <c r="T26" s="305"/>
      <c r="U26" s="305"/>
    </row>
    <row r="27" spans="2:21" ht="60" customHeight="1" x14ac:dyDescent="0.2">
      <c r="B27" s="305"/>
      <c r="C27" s="305"/>
      <c r="D27" s="305"/>
      <c r="E27" s="305"/>
      <c r="F27" s="305"/>
      <c r="G27" s="305"/>
      <c r="H27" s="305"/>
      <c r="I27" s="305"/>
      <c r="J27" s="305"/>
      <c r="K27" s="305"/>
      <c r="L27" s="305"/>
      <c r="M27" s="305"/>
      <c r="N27" s="305"/>
      <c r="O27" s="305"/>
      <c r="P27" s="305"/>
      <c r="Q27" s="305"/>
      <c r="R27" s="305"/>
      <c r="S27" s="305"/>
      <c r="T27" s="305"/>
      <c r="U27" s="305"/>
    </row>
    <row r="28" spans="2:21" ht="60" customHeight="1" x14ac:dyDescent="0.2">
      <c r="B28" s="305"/>
      <c r="C28" s="305"/>
      <c r="D28" s="305"/>
      <c r="E28" s="305"/>
      <c r="F28" s="305"/>
      <c r="G28" s="305"/>
      <c r="H28" s="305"/>
      <c r="I28" s="305"/>
      <c r="J28" s="305"/>
      <c r="K28" s="305"/>
      <c r="L28" s="305"/>
      <c r="M28" s="305"/>
      <c r="N28" s="305"/>
      <c r="O28" s="305"/>
      <c r="P28" s="305"/>
      <c r="Q28" s="305"/>
      <c r="R28" s="305"/>
      <c r="S28" s="305"/>
      <c r="T28" s="305"/>
      <c r="U28" s="30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09" t="s">
        <v>177</v>
      </c>
      <c r="C30" s="309"/>
      <c r="D30" s="309"/>
      <c r="E30" s="309"/>
      <c r="F30" s="309"/>
      <c r="G30" s="309"/>
      <c r="H30" s="309"/>
      <c r="I30" s="309"/>
      <c r="J30" s="309"/>
      <c r="K30" s="309"/>
      <c r="L30" s="309"/>
      <c r="M30" s="309"/>
      <c r="N30" s="309"/>
      <c r="O30" s="309"/>
      <c r="P30" s="309"/>
      <c r="Q30" s="309"/>
      <c r="R30" s="309"/>
      <c r="S30" s="309"/>
      <c r="T30" s="309"/>
      <c r="U30" s="309"/>
    </row>
    <row r="31" spans="2:21" ht="24.95" customHeight="1" x14ac:dyDescent="0.2">
      <c r="B31" s="306" t="s">
        <v>28</v>
      </c>
      <c r="C31" s="307"/>
      <c r="D31" s="307"/>
      <c r="E31" s="307"/>
      <c r="F31" s="307"/>
      <c r="G31" s="307"/>
      <c r="H31" s="307"/>
      <c r="I31" s="307"/>
      <c r="J31" s="307"/>
      <c r="K31" s="307"/>
      <c r="L31" s="307"/>
      <c r="M31" s="307"/>
      <c r="N31" s="307"/>
      <c r="O31" s="307"/>
      <c r="P31" s="307"/>
      <c r="Q31" s="307"/>
      <c r="R31" s="307"/>
      <c r="S31" s="307"/>
      <c r="T31" s="307"/>
      <c r="U31" s="307"/>
    </row>
    <row r="32" spans="2:21" ht="60" customHeight="1" x14ac:dyDescent="0.2">
      <c r="B32" s="305"/>
      <c r="C32" s="305"/>
      <c r="D32" s="305"/>
      <c r="E32" s="305"/>
      <c r="F32" s="305"/>
      <c r="G32" s="305"/>
      <c r="H32" s="305"/>
      <c r="I32" s="305"/>
      <c r="J32" s="305"/>
      <c r="K32" s="305"/>
      <c r="L32" s="305"/>
      <c r="M32" s="305"/>
      <c r="N32" s="305"/>
      <c r="O32" s="305"/>
      <c r="P32" s="305"/>
      <c r="Q32" s="305"/>
      <c r="R32" s="305"/>
      <c r="S32" s="305"/>
      <c r="T32" s="305"/>
      <c r="U32" s="305"/>
    </row>
    <row r="33" spans="2:21" ht="60" customHeight="1" x14ac:dyDescent="0.2">
      <c r="B33" s="305"/>
      <c r="C33" s="305"/>
      <c r="D33" s="305"/>
      <c r="E33" s="305"/>
      <c r="F33" s="305"/>
      <c r="G33" s="305"/>
      <c r="H33" s="305"/>
      <c r="I33" s="305"/>
      <c r="J33" s="305"/>
      <c r="K33" s="305"/>
      <c r="L33" s="305"/>
      <c r="M33" s="305"/>
      <c r="N33" s="305"/>
      <c r="O33" s="305"/>
      <c r="P33" s="305"/>
      <c r="Q33" s="305"/>
      <c r="R33" s="305"/>
      <c r="S33" s="305"/>
      <c r="T33" s="305"/>
      <c r="U33" s="305"/>
    </row>
    <row r="34" spans="2:21" s="15" customFormat="1" ht="24.95" customHeight="1" x14ac:dyDescent="0.25">
      <c r="B34" s="308" t="s">
        <v>123</v>
      </c>
      <c r="C34" s="308"/>
      <c r="D34" s="308"/>
      <c r="E34" s="308"/>
      <c r="F34" s="308"/>
      <c r="G34" s="308"/>
      <c r="H34" s="308"/>
      <c r="I34" s="308"/>
      <c r="J34" s="308"/>
      <c r="K34" s="308"/>
      <c r="L34" s="308"/>
      <c r="M34" s="308"/>
      <c r="N34" s="308"/>
      <c r="O34" s="308"/>
      <c r="P34" s="308"/>
      <c r="Q34" s="308"/>
      <c r="R34" s="308"/>
      <c r="S34" s="308"/>
      <c r="T34" s="308"/>
      <c r="U34" s="308"/>
    </row>
    <row r="35" spans="2:21" ht="60" customHeight="1" x14ac:dyDescent="0.2">
      <c r="B35" s="305"/>
      <c r="C35" s="305"/>
      <c r="D35" s="305"/>
      <c r="E35" s="305"/>
      <c r="F35" s="305"/>
      <c r="G35" s="305"/>
      <c r="H35" s="305"/>
      <c r="I35" s="305"/>
      <c r="J35" s="305"/>
      <c r="K35" s="305"/>
      <c r="L35" s="305"/>
      <c r="M35" s="305"/>
      <c r="N35" s="305"/>
      <c r="O35" s="305"/>
      <c r="P35" s="305"/>
      <c r="Q35" s="305"/>
      <c r="R35" s="305"/>
      <c r="S35" s="305"/>
      <c r="T35" s="305"/>
      <c r="U35" s="305"/>
    </row>
    <row r="36" spans="2:21" ht="60" customHeight="1" x14ac:dyDescent="0.2">
      <c r="B36" s="305"/>
      <c r="C36" s="305"/>
      <c r="D36" s="305"/>
      <c r="E36" s="305"/>
      <c r="F36" s="305"/>
      <c r="G36" s="305"/>
      <c r="H36" s="305"/>
      <c r="I36" s="305"/>
      <c r="J36" s="305"/>
      <c r="K36" s="305"/>
      <c r="L36" s="305"/>
      <c r="M36" s="305"/>
      <c r="N36" s="305"/>
      <c r="O36" s="305"/>
      <c r="P36" s="305"/>
      <c r="Q36" s="305"/>
      <c r="R36" s="305"/>
      <c r="S36" s="305"/>
      <c r="T36" s="305"/>
      <c r="U36" s="305"/>
    </row>
    <row r="37" spans="2:21" ht="60" customHeight="1" x14ac:dyDescent="0.2">
      <c r="B37" s="305"/>
      <c r="C37" s="305"/>
      <c r="D37" s="305"/>
      <c r="E37" s="305"/>
      <c r="F37" s="305"/>
      <c r="G37" s="305"/>
      <c r="H37" s="305"/>
      <c r="I37" s="305"/>
      <c r="J37" s="305"/>
      <c r="K37" s="305"/>
      <c r="L37" s="305"/>
      <c r="M37" s="305"/>
      <c r="N37" s="305"/>
      <c r="O37" s="305"/>
      <c r="P37" s="305"/>
      <c r="Q37" s="305"/>
      <c r="R37" s="305"/>
      <c r="S37" s="305"/>
      <c r="T37" s="305"/>
      <c r="U37" s="305"/>
    </row>
    <row r="39" spans="2:21" x14ac:dyDescent="0.2">
      <c r="B39" s="302" t="s">
        <v>177</v>
      </c>
      <c r="C39" s="302"/>
      <c r="D39" s="302"/>
      <c r="E39" s="302"/>
      <c r="F39" s="302"/>
      <c r="G39" s="302"/>
      <c r="H39" s="302"/>
      <c r="I39" s="302"/>
      <c r="J39" s="302"/>
      <c r="K39" s="302"/>
      <c r="L39" s="302"/>
      <c r="M39" s="302"/>
      <c r="N39" s="302"/>
      <c r="O39" s="302"/>
      <c r="P39" s="302"/>
      <c r="Q39" s="302"/>
      <c r="R39" s="302"/>
      <c r="S39" s="302"/>
      <c r="T39" s="302"/>
      <c r="U39" s="302"/>
    </row>
    <row r="40" spans="2:21" ht="19.5" x14ac:dyDescent="0.2">
      <c r="B40" s="306" t="s">
        <v>28</v>
      </c>
      <c r="C40" s="307"/>
      <c r="D40" s="307"/>
      <c r="E40" s="307"/>
      <c r="F40" s="307"/>
      <c r="G40" s="307"/>
      <c r="H40" s="307"/>
      <c r="I40" s="307"/>
      <c r="J40" s="307"/>
      <c r="K40" s="307"/>
      <c r="L40" s="307"/>
      <c r="M40" s="307"/>
      <c r="N40" s="307"/>
      <c r="O40" s="307"/>
      <c r="P40" s="307"/>
      <c r="Q40" s="307"/>
      <c r="R40" s="307"/>
      <c r="S40" s="307"/>
      <c r="T40" s="307"/>
      <c r="U40" s="307"/>
    </row>
    <row r="41" spans="2:21" ht="51.75" customHeight="1" x14ac:dyDescent="0.2">
      <c r="B41" s="305"/>
      <c r="C41" s="305"/>
      <c r="D41" s="305"/>
      <c r="E41" s="305"/>
      <c r="F41" s="305"/>
      <c r="G41" s="305"/>
      <c r="H41" s="305"/>
      <c r="I41" s="305"/>
      <c r="J41" s="305"/>
      <c r="K41" s="305"/>
      <c r="L41" s="305"/>
      <c r="M41" s="305"/>
      <c r="N41" s="305"/>
      <c r="O41" s="305"/>
      <c r="P41" s="305"/>
      <c r="Q41" s="305"/>
      <c r="R41" s="305"/>
      <c r="S41" s="305"/>
      <c r="T41" s="305"/>
      <c r="U41" s="305"/>
    </row>
    <row r="42" spans="2:21" ht="50.25" customHeight="1" x14ac:dyDescent="0.2">
      <c r="B42" s="305"/>
      <c r="C42" s="305"/>
      <c r="D42" s="305"/>
      <c r="E42" s="305"/>
      <c r="F42" s="305"/>
      <c r="G42" s="305"/>
      <c r="H42" s="305"/>
      <c r="I42" s="305"/>
      <c r="J42" s="305"/>
      <c r="K42" s="305"/>
      <c r="L42" s="305"/>
      <c r="M42" s="305"/>
      <c r="N42" s="305"/>
      <c r="O42" s="305"/>
      <c r="P42" s="305"/>
      <c r="Q42" s="305"/>
      <c r="R42" s="305"/>
      <c r="S42" s="305"/>
      <c r="T42" s="305"/>
      <c r="U42" s="305"/>
    </row>
    <row r="43" spans="2:21" ht="19.5" x14ac:dyDescent="0.2">
      <c r="B43" s="308" t="s">
        <v>123</v>
      </c>
      <c r="C43" s="308"/>
      <c r="D43" s="308"/>
      <c r="E43" s="308"/>
      <c r="F43" s="308"/>
      <c r="G43" s="308"/>
      <c r="H43" s="308"/>
      <c r="I43" s="308"/>
      <c r="J43" s="308"/>
      <c r="K43" s="308"/>
      <c r="L43" s="308"/>
      <c r="M43" s="308"/>
      <c r="N43" s="308"/>
      <c r="O43" s="308"/>
      <c r="P43" s="308"/>
      <c r="Q43" s="308"/>
      <c r="R43" s="308"/>
      <c r="S43" s="308"/>
      <c r="T43" s="308"/>
      <c r="U43" s="308"/>
    </row>
    <row r="44" spans="2:21" ht="69.75" customHeight="1" x14ac:dyDescent="0.2">
      <c r="B44" s="305"/>
      <c r="C44" s="305"/>
      <c r="D44" s="305"/>
      <c r="E44" s="305"/>
      <c r="F44" s="305"/>
      <c r="G44" s="305"/>
      <c r="H44" s="305"/>
      <c r="I44" s="305"/>
      <c r="J44" s="305"/>
      <c r="K44" s="305"/>
      <c r="L44" s="305"/>
      <c r="M44" s="305"/>
      <c r="N44" s="305"/>
      <c r="O44" s="305"/>
      <c r="P44" s="305"/>
      <c r="Q44" s="305"/>
      <c r="R44" s="305"/>
      <c r="S44" s="305"/>
      <c r="T44" s="305"/>
      <c r="U44" s="305"/>
    </row>
    <row r="45" spans="2:21" ht="60" customHeight="1" x14ac:dyDescent="0.2">
      <c r="B45" s="305"/>
      <c r="C45" s="305"/>
      <c r="D45" s="305"/>
      <c r="E45" s="305"/>
      <c r="F45" s="305"/>
      <c r="G45" s="305"/>
      <c r="H45" s="305"/>
      <c r="I45" s="305"/>
      <c r="J45" s="305"/>
      <c r="K45" s="305"/>
      <c r="L45" s="305"/>
      <c r="M45" s="305"/>
      <c r="N45" s="305"/>
      <c r="O45" s="305"/>
      <c r="P45" s="305"/>
      <c r="Q45" s="305"/>
      <c r="R45" s="305"/>
      <c r="S45" s="305"/>
      <c r="T45" s="305"/>
      <c r="U45" s="305"/>
    </row>
    <row r="46" spans="2:21" ht="59.25" customHeight="1" x14ac:dyDescent="0.2">
      <c r="B46" s="305"/>
      <c r="C46" s="305"/>
      <c r="D46" s="305"/>
      <c r="E46" s="305"/>
      <c r="F46" s="305"/>
      <c r="G46" s="305"/>
      <c r="H46" s="305"/>
      <c r="I46" s="305"/>
      <c r="J46" s="305"/>
      <c r="K46" s="305"/>
      <c r="L46" s="305"/>
      <c r="M46" s="305"/>
      <c r="N46" s="305"/>
      <c r="O46" s="305"/>
      <c r="P46" s="305"/>
      <c r="Q46" s="305"/>
      <c r="R46" s="305"/>
      <c r="S46" s="305"/>
      <c r="T46" s="305"/>
      <c r="U46" s="305"/>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AN65497"/>
  <sheetViews>
    <sheetView showGridLines="0" zoomScale="70" zoomScaleNormal="70" workbookViewId="0">
      <selection activeCell="N7" sqref="N7"/>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96" t="s">
        <v>137</v>
      </c>
      <c r="C2" s="295" t="s">
        <v>176</v>
      </c>
      <c r="D2" s="295"/>
      <c r="E2" s="295"/>
      <c r="F2" s="295"/>
      <c r="G2" s="2"/>
      <c r="H2" s="293" t="s">
        <v>177</v>
      </c>
      <c r="I2" s="293"/>
      <c r="J2" s="293"/>
      <c r="K2" s="293"/>
      <c r="L2" s="3"/>
      <c r="M2" s="294" t="s">
        <v>177</v>
      </c>
      <c r="N2" s="294"/>
      <c r="O2" s="294"/>
      <c r="P2" s="294"/>
      <c r="Q2" s="114"/>
      <c r="R2" s="302" t="s">
        <v>178</v>
      </c>
      <c r="S2" s="302"/>
      <c r="T2" s="302"/>
      <c r="U2" s="302"/>
      <c r="V2" s="292"/>
      <c r="W2" s="17"/>
      <c r="X2" s="17"/>
      <c r="Y2" s="17"/>
      <c r="Z2" s="17"/>
      <c r="AA2" s="17"/>
      <c r="AB2" s="17"/>
      <c r="AC2" s="17"/>
      <c r="AD2" s="17"/>
      <c r="AE2" s="17"/>
      <c r="AF2" s="17"/>
      <c r="AG2" s="17"/>
      <c r="AH2" s="17"/>
      <c r="AI2" s="17"/>
      <c r="AJ2" s="17"/>
      <c r="AK2" s="17"/>
      <c r="AL2" s="17"/>
      <c r="AM2" s="17"/>
      <c r="AN2" s="17"/>
    </row>
    <row r="3" spans="2:40" ht="24.75" customHeight="1" thickBot="1" x14ac:dyDescent="0.25">
      <c r="B3" s="297"/>
      <c r="C3" s="4">
        <v>1</v>
      </c>
      <c r="D3" s="4">
        <v>2</v>
      </c>
      <c r="E3" s="5">
        <v>3</v>
      </c>
      <c r="F3" s="6">
        <v>4</v>
      </c>
      <c r="G3" s="300"/>
      <c r="H3" s="4">
        <v>1</v>
      </c>
      <c r="I3" s="4">
        <v>2</v>
      </c>
      <c r="J3" s="5">
        <v>3</v>
      </c>
      <c r="K3" s="6">
        <v>4</v>
      </c>
      <c r="L3" s="298"/>
      <c r="M3" s="4">
        <v>1</v>
      </c>
      <c r="N3" s="4">
        <v>2</v>
      </c>
      <c r="O3" s="5">
        <v>3</v>
      </c>
      <c r="P3" s="6">
        <v>4</v>
      </c>
      <c r="Q3" s="115"/>
      <c r="R3" s="4">
        <v>1</v>
      </c>
      <c r="S3" s="4">
        <v>2</v>
      </c>
      <c r="T3" s="5">
        <v>3</v>
      </c>
      <c r="U3" s="6">
        <v>4</v>
      </c>
      <c r="V3" s="292"/>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0" t="s">
        <v>133</v>
      </c>
      <c r="C4" s="88">
        <f>Autoevaluación!R84/SUM(Autoevaluación!R84:R87)</f>
        <v>0</v>
      </c>
      <c r="D4" s="8">
        <f>Autoevaluación!R85/SUM(Autoevaluación!R84:R87)</f>
        <v>0</v>
      </c>
      <c r="E4" s="8">
        <f>Autoevaluación!R86/SUM(Autoevaluación!R84:R87)</f>
        <v>0.33333333333333331</v>
      </c>
      <c r="F4" s="8">
        <f>Autoevaluación!R87/SUM(Autoevaluación!R84:R87)</f>
        <v>0.66666666666666663</v>
      </c>
      <c r="G4" s="301"/>
      <c r="H4" s="19" t="e">
        <f>Autoevaluación!S84/SUM(Autoevaluación!S84:S87)</f>
        <v>#DIV/0!</v>
      </c>
      <c r="I4" s="8" t="e">
        <f>Autoevaluación!S85/SUM(Autoevaluación!S84:S87)</f>
        <v>#DIV/0!</v>
      </c>
      <c r="J4" s="8" t="e">
        <f>Autoevaluación!S86/SUM(Autoevaluación!S84:S87)</f>
        <v>#DIV/0!</v>
      </c>
      <c r="K4" s="8" t="e">
        <f>Autoevaluación!S87/SUM(Autoevaluación!S84:S87)</f>
        <v>#DIV/0!</v>
      </c>
      <c r="L4" s="299"/>
      <c r="M4" s="8" t="e">
        <f>Autoevaluación!T84/SUM(Autoevaluación!T84:T87)</f>
        <v>#DIV/0!</v>
      </c>
      <c r="N4" s="8" t="e">
        <f>Autoevaluación!T85/SUM(Autoevaluación!T84:T87)</f>
        <v>#DIV/0!</v>
      </c>
      <c r="O4" s="8" t="e">
        <f>Autoevaluación!T86/SUM(Autoevaluación!T84:T87)</f>
        <v>#DIV/0!</v>
      </c>
      <c r="P4" s="8" t="e">
        <f>Autoevaluación!T87/SUM(Autoevaluación!T84:T87)</f>
        <v>#DIV/0!</v>
      </c>
      <c r="Q4" s="110"/>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92" t="s">
        <v>134</v>
      </c>
      <c r="C5" s="88">
        <f>Autoevaluación!R89/SUM(Autoevaluación!R89:R92)</f>
        <v>0</v>
      </c>
      <c r="D5" s="8">
        <f>Autoevaluación!R90/SUM(Autoevaluación!R89:R92)</f>
        <v>0.7142857142857143</v>
      </c>
      <c r="E5" s="8">
        <f>Autoevaluación!R91/SUM(Autoevaluación!R89:R92)</f>
        <v>0.14285714285714285</v>
      </c>
      <c r="F5" s="8">
        <f>Autoevaluación!R92/SUM(Autoevaluación!R89:R92)</f>
        <v>0.14285714285714285</v>
      </c>
      <c r="G5" s="301"/>
      <c r="H5" s="19" t="e">
        <f>Autoevaluación!S89/SUM(Autoevaluación!S89:S92)</f>
        <v>#DIV/0!</v>
      </c>
      <c r="I5" s="8" t="e">
        <f>Autoevaluación!S90/SUM(Autoevaluación!S89:S92)</f>
        <v>#DIV/0!</v>
      </c>
      <c r="J5" s="8" t="e">
        <f>Autoevaluación!S91/SUM(Autoevaluación!S89:Q92Q13:V16)</f>
        <v>#NAME?</v>
      </c>
      <c r="K5" s="8" t="e">
        <f>Autoevaluación!S92/SUM(Autoevaluación!S89:S92)</f>
        <v>#DIV/0!</v>
      </c>
      <c r="L5" s="299"/>
      <c r="M5" s="8" t="e">
        <f>Autoevaluación!T89/SUM(Autoevaluación!T89:T92)</f>
        <v>#DIV/0!</v>
      </c>
      <c r="N5" s="8" t="e">
        <f>Autoevaluación!T90/SUM(Autoevaluación!T89:T92)</f>
        <v>#DIV/0!</v>
      </c>
      <c r="O5" s="8" t="e">
        <f>Autoevaluación!T91/SUM(Autoevaluación!T89:T92)</f>
        <v>#DIV/0!</v>
      </c>
      <c r="P5" s="8" t="e">
        <f>Autoevaluación!T92/SUM(Autoevaluación!T89:T92)</f>
        <v>#DIV/0!</v>
      </c>
      <c r="Q5" s="110"/>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2" t="s">
        <v>32</v>
      </c>
      <c r="C6" s="88">
        <f>Autoevaluación!R98/SUM(Autoevaluación!R98:R101)</f>
        <v>0</v>
      </c>
      <c r="D6" s="8">
        <f>Autoevaluación!R99/SUM(Autoevaluación!R98:R101)</f>
        <v>0</v>
      </c>
      <c r="E6" s="8">
        <f>Autoevaluación!R100/SUM(Autoevaluación!R98:R101)</f>
        <v>1</v>
      </c>
      <c r="F6" s="8">
        <f>Autoevaluación!R101/SUM(Autoevaluación!R98:R101)</f>
        <v>0</v>
      </c>
      <c r="G6" s="301"/>
      <c r="H6" s="19" t="e">
        <f>Autoevaluación!S98/SUM(Autoevaluación!S98:S101)</f>
        <v>#DIV/0!</v>
      </c>
      <c r="I6" s="8" t="e">
        <f>Autoevaluación!S99/SUM(Autoevaluación!S98:S101)</f>
        <v>#DIV/0!</v>
      </c>
      <c r="J6" s="8" t="e">
        <f>Autoevaluación!S100/SUM(Autoevaluación!S98:S101)</f>
        <v>#DIV/0!</v>
      </c>
      <c r="K6" s="8" t="e">
        <f>Autoevaluación!S10/SUM(Autoevaluación!S98:S101)</f>
        <v>#DIV/0!</v>
      </c>
      <c r="L6" s="299"/>
      <c r="M6" s="8" t="e">
        <f>Autoevaluación!T98/SUM(Autoevaluación!T98:T101)</f>
        <v>#DIV/0!</v>
      </c>
      <c r="N6" s="8" t="e">
        <f>Autoevaluación!T99/SUM(Autoevaluación!T98:T101)</f>
        <v>#DIV/0!</v>
      </c>
      <c r="O6" s="8" t="e">
        <f>Autoevaluación!T100/SUM(Autoevaluación!T98:T101)</f>
        <v>#DIV/0!</v>
      </c>
      <c r="P6" s="8" t="e">
        <f>Autoevaluación!T101/SUM(Autoevaluación!T98:T101)</f>
        <v>#DIV/0!</v>
      </c>
      <c r="Q6" s="110"/>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0" t="s">
        <v>135</v>
      </c>
      <c r="C7" s="88">
        <f>Autoevaluación!R102/SUM(Autoevaluación!R102:R105)</f>
        <v>0</v>
      </c>
      <c r="D7" s="8">
        <f>Autoevaluación!R103/SUM(Autoevaluación!R102:R105)</f>
        <v>0</v>
      </c>
      <c r="E7" s="8">
        <f>Autoevaluación!R104/SUM(Autoevaluación!R102:R105)</f>
        <v>0.7</v>
      </c>
      <c r="F7" s="8">
        <f>Autoevaluación!R105/SUM(Autoevaluación!R102:R105)</f>
        <v>0.3</v>
      </c>
      <c r="G7" s="301"/>
      <c r="H7" s="19" t="e">
        <f>Autoevaluación!S102/SUM(Autoevaluación!S102:S105)</f>
        <v>#DIV/0!</v>
      </c>
      <c r="I7" s="8" t="e">
        <f>Autoevaluación!S103/SUM(Autoevaluación!S102:S105)</f>
        <v>#DIV/0!</v>
      </c>
      <c r="J7" s="8" t="e">
        <f>Autoevaluación!S104/SUM(Autoevaluación!S102:S105)</f>
        <v>#DIV/0!</v>
      </c>
      <c r="K7" s="8" t="e">
        <f>Autoevaluación!S105/SUM(Autoevaluación!S102:S105)</f>
        <v>#DIV/0!</v>
      </c>
      <c r="L7" s="299"/>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110"/>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90" t="s">
        <v>136</v>
      </c>
      <c r="C8" s="88">
        <f>Autoevaluación!R114/SUM(Autoevaluación!R114:R117)</f>
        <v>0</v>
      </c>
      <c r="D8" s="8">
        <f>Autoevaluación!R115/SUM(Autoevaluación!R114:R117)</f>
        <v>0</v>
      </c>
      <c r="E8" s="8">
        <f>Autoevaluación!R116/SUM(Autoevaluación!R114:R117)</f>
        <v>1</v>
      </c>
      <c r="F8" s="8">
        <f>Autoevaluación!R117/SUM(Autoevaluación!R114:R117)</f>
        <v>0</v>
      </c>
      <c r="G8" s="301"/>
      <c r="H8" s="19" t="e">
        <f>Autoevaluación!S114/SUM(Autoevaluación!S114:S117)</f>
        <v>#DIV/0!</v>
      </c>
      <c r="I8" s="8" t="e">
        <f>Autoevaluación!S115/SUM(Autoevaluación!S114:S117)</f>
        <v>#DIV/0!</v>
      </c>
      <c r="J8" s="8" t="e">
        <f>Autoevaluación!S116/SUM(Autoevaluación!S114:S117)</f>
        <v>#DIV/0!</v>
      </c>
      <c r="K8" s="8" t="e">
        <f>Autoevaluación!S117/SUM(Autoevaluación!S114:S117)</f>
        <v>#DIV/0!</v>
      </c>
      <c r="L8" s="299"/>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110"/>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91"/>
      <c r="C9" s="8"/>
      <c r="D9" s="8"/>
      <c r="E9" s="8"/>
      <c r="F9" s="8"/>
      <c r="G9" s="301"/>
      <c r="H9" s="8"/>
      <c r="I9" s="8"/>
      <c r="J9" s="8"/>
      <c r="K9" s="8"/>
      <c r="L9" s="299"/>
      <c r="M9" s="8"/>
      <c r="N9" s="8"/>
      <c r="O9" s="8"/>
      <c r="P9" s="8"/>
      <c r="Q9" s="110"/>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v>
      </c>
      <c r="D10" s="13">
        <f>AVERAGE(D4:D9)</f>
        <v>0.14285714285714285</v>
      </c>
      <c r="E10" s="13">
        <f>AVERAGE(E4:E9)</f>
        <v>0.63523809523809527</v>
      </c>
      <c r="F10" s="13">
        <f>AVERAGE(F4:F9)</f>
        <v>0.22190476190476191</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95" t="s">
        <v>176</v>
      </c>
      <c r="C12" s="295"/>
      <c r="D12" s="295"/>
      <c r="E12" s="295"/>
      <c r="F12" s="295"/>
      <c r="G12" s="295"/>
      <c r="H12" s="295"/>
      <c r="I12" s="295"/>
      <c r="J12" s="295"/>
      <c r="K12" s="295"/>
      <c r="L12" s="295"/>
      <c r="M12" s="295"/>
      <c r="N12" s="295"/>
      <c r="O12" s="295"/>
      <c r="P12" s="295"/>
      <c r="Q12" s="295"/>
      <c r="R12" s="295"/>
      <c r="S12" s="295"/>
      <c r="T12" s="295"/>
      <c r="U12" s="295"/>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10" t="s">
        <v>28</v>
      </c>
      <c r="C13" s="310"/>
      <c r="D13" s="310"/>
      <c r="E13" s="310"/>
      <c r="F13" s="310"/>
      <c r="G13" s="310"/>
      <c r="H13" s="310"/>
      <c r="I13" s="310"/>
      <c r="J13" s="310"/>
      <c r="K13" s="310"/>
      <c r="L13" s="310"/>
      <c r="M13" s="310"/>
      <c r="N13" s="310"/>
      <c r="O13" s="310"/>
      <c r="P13" s="310"/>
      <c r="Q13" s="310"/>
      <c r="R13" s="310"/>
      <c r="S13" s="310"/>
      <c r="T13" s="310"/>
      <c r="U13" s="31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78"/>
      <c r="C14" s="278"/>
      <c r="D14" s="278"/>
      <c r="E14" s="278"/>
      <c r="F14" s="278"/>
      <c r="G14" s="278"/>
      <c r="H14" s="278"/>
      <c r="I14" s="278"/>
      <c r="J14" s="278"/>
      <c r="K14" s="278"/>
      <c r="L14" s="278"/>
      <c r="M14" s="278"/>
      <c r="N14" s="278"/>
      <c r="O14" s="278"/>
      <c r="P14" s="278"/>
      <c r="Q14" s="278"/>
      <c r="R14" s="278"/>
      <c r="S14" s="278"/>
      <c r="T14" s="278"/>
      <c r="U14" s="278"/>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78"/>
      <c r="C15" s="278"/>
      <c r="D15" s="278"/>
      <c r="E15" s="278"/>
      <c r="F15" s="278"/>
      <c r="G15" s="278"/>
      <c r="H15" s="278"/>
      <c r="I15" s="278"/>
      <c r="J15" s="278"/>
      <c r="K15" s="278"/>
      <c r="L15" s="278"/>
      <c r="M15" s="278"/>
      <c r="N15" s="278"/>
      <c r="O15" s="278"/>
      <c r="P15" s="278"/>
      <c r="Q15" s="278"/>
      <c r="R15" s="278"/>
      <c r="S15" s="278"/>
      <c r="T15" s="278"/>
      <c r="U15" s="278"/>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08" t="s">
        <v>123</v>
      </c>
      <c r="C16" s="308"/>
      <c r="D16" s="308"/>
      <c r="E16" s="308"/>
      <c r="F16" s="308"/>
      <c r="G16" s="308"/>
      <c r="H16" s="308"/>
      <c r="I16" s="308"/>
      <c r="J16" s="308"/>
      <c r="K16" s="308"/>
      <c r="L16" s="308"/>
      <c r="M16" s="308"/>
      <c r="N16" s="308"/>
      <c r="O16" s="308"/>
      <c r="P16" s="308"/>
      <c r="Q16" s="308"/>
      <c r="R16" s="308"/>
      <c r="S16" s="308"/>
      <c r="T16" s="308"/>
      <c r="U16" s="308"/>
    </row>
    <row r="17" spans="2:21" ht="60" customHeight="1" x14ac:dyDescent="0.2">
      <c r="B17" s="278"/>
      <c r="C17" s="278"/>
      <c r="D17" s="278"/>
      <c r="E17" s="278"/>
      <c r="F17" s="278"/>
      <c r="G17" s="278"/>
      <c r="H17" s="278"/>
      <c r="I17" s="278"/>
      <c r="J17" s="278"/>
      <c r="K17" s="278"/>
      <c r="L17" s="278"/>
      <c r="M17" s="278"/>
      <c r="N17" s="278"/>
      <c r="O17" s="278"/>
      <c r="P17" s="278"/>
      <c r="Q17" s="278"/>
      <c r="R17" s="278"/>
      <c r="S17" s="278"/>
      <c r="T17" s="278"/>
      <c r="U17" s="278"/>
    </row>
    <row r="18" spans="2:21" ht="60" customHeight="1" x14ac:dyDescent="0.2">
      <c r="B18" s="278"/>
      <c r="C18" s="278"/>
      <c r="D18" s="278"/>
      <c r="E18" s="278"/>
      <c r="F18" s="278"/>
      <c r="G18" s="278"/>
      <c r="H18" s="278"/>
      <c r="I18" s="278"/>
      <c r="J18" s="278"/>
      <c r="K18" s="278"/>
      <c r="L18" s="278"/>
      <c r="M18" s="278"/>
      <c r="N18" s="278"/>
      <c r="O18" s="278"/>
      <c r="P18" s="278"/>
      <c r="Q18" s="278"/>
      <c r="R18" s="278"/>
      <c r="S18" s="278"/>
      <c r="T18" s="278"/>
      <c r="U18" s="278"/>
    </row>
    <row r="19" spans="2:21" ht="60" customHeight="1" x14ac:dyDescent="0.2">
      <c r="B19" s="278"/>
      <c r="C19" s="278"/>
      <c r="D19" s="278"/>
      <c r="E19" s="278"/>
      <c r="F19" s="278"/>
      <c r="G19" s="278"/>
      <c r="H19" s="278"/>
      <c r="I19" s="278"/>
      <c r="J19" s="278"/>
      <c r="K19" s="278"/>
      <c r="L19" s="278"/>
      <c r="M19" s="278"/>
      <c r="N19" s="278"/>
      <c r="O19" s="278"/>
      <c r="P19" s="278"/>
      <c r="Q19" s="278"/>
      <c r="R19" s="278"/>
      <c r="S19" s="278"/>
      <c r="T19" s="278"/>
      <c r="U19" s="278"/>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03" t="s">
        <v>177</v>
      </c>
      <c r="C21" s="303"/>
      <c r="D21" s="303"/>
      <c r="E21" s="303"/>
      <c r="F21" s="303"/>
      <c r="G21" s="303"/>
      <c r="H21" s="303"/>
      <c r="I21" s="303"/>
      <c r="J21" s="303"/>
      <c r="K21" s="303"/>
      <c r="L21" s="303"/>
      <c r="M21" s="303"/>
      <c r="N21" s="303"/>
      <c r="O21" s="303"/>
      <c r="P21" s="303"/>
      <c r="Q21" s="303"/>
      <c r="R21" s="303"/>
      <c r="S21" s="303"/>
      <c r="T21" s="303"/>
      <c r="U21" s="303"/>
    </row>
    <row r="22" spans="2:21" ht="24.95" customHeight="1" x14ac:dyDescent="0.2">
      <c r="B22" s="306" t="s">
        <v>28</v>
      </c>
      <c r="C22" s="307"/>
      <c r="D22" s="307"/>
      <c r="E22" s="307"/>
      <c r="F22" s="307"/>
      <c r="G22" s="307"/>
      <c r="H22" s="307"/>
      <c r="I22" s="307"/>
      <c r="J22" s="307"/>
      <c r="K22" s="307"/>
      <c r="L22" s="307"/>
      <c r="M22" s="307"/>
      <c r="N22" s="307"/>
      <c r="O22" s="307"/>
      <c r="P22" s="307"/>
      <c r="Q22" s="307"/>
      <c r="R22" s="307"/>
      <c r="S22" s="307"/>
      <c r="T22" s="307"/>
      <c r="U22" s="307"/>
    </row>
    <row r="23" spans="2:21" ht="60" customHeight="1" x14ac:dyDescent="0.2">
      <c r="B23" s="278"/>
      <c r="C23" s="278"/>
      <c r="D23" s="278"/>
      <c r="E23" s="278"/>
      <c r="F23" s="278"/>
      <c r="G23" s="278"/>
      <c r="H23" s="278"/>
      <c r="I23" s="278"/>
      <c r="J23" s="278"/>
      <c r="K23" s="278"/>
      <c r="L23" s="278"/>
      <c r="M23" s="278"/>
      <c r="N23" s="278"/>
      <c r="O23" s="278"/>
      <c r="P23" s="278"/>
      <c r="Q23" s="278"/>
      <c r="R23" s="278"/>
      <c r="S23" s="278"/>
      <c r="T23" s="278"/>
      <c r="U23" s="278"/>
    </row>
    <row r="24" spans="2:21" ht="60" customHeight="1" x14ac:dyDescent="0.2">
      <c r="B24" s="278"/>
      <c r="C24" s="278"/>
      <c r="D24" s="278"/>
      <c r="E24" s="278"/>
      <c r="F24" s="278"/>
      <c r="G24" s="278"/>
      <c r="H24" s="278"/>
      <c r="I24" s="278"/>
      <c r="J24" s="278"/>
      <c r="K24" s="278"/>
      <c r="L24" s="278"/>
      <c r="M24" s="278"/>
      <c r="N24" s="278"/>
      <c r="O24" s="278"/>
      <c r="P24" s="278"/>
      <c r="Q24" s="278"/>
      <c r="R24" s="278"/>
      <c r="S24" s="278"/>
      <c r="T24" s="278"/>
      <c r="U24" s="278"/>
    </row>
    <row r="25" spans="2:21" s="15" customFormat="1" ht="24.95" customHeight="1" x14ac:dyDescent="0.25">
      <c r="B25" s="308" t="s">
        <v>123</v>
      </c>
      <c r="C25" s="308"/>
      <c r="D25" s="308"/>
      <c r="E25" s="308"/>
      <c r="F25" s="308"/>
      <c r="G25" s="308"/>
      <c r="H25" s="308"/>
      <c r="I25" s="308"/>
      <c r="J25" s="308"/>
      <c r="K25" s="308"/>
      <c r="L25" s="308"/>
      <c r="M25" s="308"/>
      <c r="N25" s="308"/>
      <c r="O25" s="308"/>
      <c r="P25" s="308"/>
      <c r="Q25" s="308"/>
      <c r="R25" s="308"/>
      <c r="S25" s="308"/>
      <c r="T25" s="308"/>
      <c r="U25" s="308"/>
    </row>
    <row r="26" spans="2:21" ht="60" customHeight="1" x14ac:dyDescent="0.2">
      <c r="B26" s="278"/>
      <c r="C26" s="278"/>
      <c r="D26" s="278"/>
      <c r="E26" s="278"/>
      <c r="F26" s="278"/>
      <c r="G26" s="278"/>
      <c r="H26" s="278"/>
      <c r="I26" s="278"/>
      <c r="J26" s="278"/>
      <c r="K26" s="278"/>
      <c r="L26" s="278"/>
      <c r="M26" s="278"/>
      <c r="N26" s="278"/>
      <c r="O26" s="278"/>
      <c r="P26" s="278"/>
      <c r="Q26" s="278"/>
      <c r="R26" s="278"/>
      <c r="S26" s="278"/>
      <c r="T26" s="278"/>
      <c r="U26" s="278"/>
    </row>
    <row r="27" spans="2:21" ht="60" customHeight="1" x14ac:dyDescent="0.2">
      <c r="B27" s="278"/>
      <c r="C27" s="278"/>
      <c r="D27" s="278"/>
      <c r="E27" s="278"/>
      <c r="F27" s="278"/>
      <c r="G27" s="278"/>
      <c r="H27" s="278"/>
      <c r="I27" s="278"/>
      <c r="J27" s="278"/>
      <c r="K27" s="278"/>
      <c r="L27" s="278"/>
      <c r="M27" s="278"/>
      <c r="N27" s="278"/>
      <c r="O27" s="278"/>
      <c r="P27" s="278"/>
      <c r="Q27" s="278"/>
      <c r="R27" s="278"/>
      <c r="S27" s="278"/>
      <c r="T27" s="278"/>
      <c r="U27" s="278"/>
    </row>
    <row r="28" spans="2:21" ht="60" customHeight="1" x14ac:dyDescent="0.2">
      <c r="B28" s="278"/>
      <c r="C28" s="278"/>
      <c r="D28" s="278"/>
      <c r="E28" s="278"/>
      <c r="F28" s="278"/>
      <c r="G28" s="278"/>
      <c r="H28" s="278"/>
      <c r="I28" s="278"/>
      <c r="J28" s="278"/>
      <c r="K28" s="278"/>
      <c r="L28" s="278"/>
      <c r="M28" s="278"/>
      <c r="N28" s="278"/>
      <c r="O28" s="278"/>
      <c r="P28" s="278"/>
      <c r="Q28" s="278"/>
      <c r="R28" s="278"/>
      <c r="S28" s="278"/>
      <c r="T28" s="278"/>
      <c r="U28" s="278"/>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09" t="s">
        <v>177</v>
      </c>
      <c r="C30" s="309"/>
      <c r="D30" s="309"/>
      <c r="E30" s="309"/>
      <c r="F30" s="309"/>
      <c r="G30" s="309"/>
      <c r="H30" s="309"/>
      <c r="I30" s="309"/>
      <c r="J30" s="309"/>
      <c r="K30" s="309"/>
      <c r="L30" s="309"/>
      <c r="M30" s="309"/>
      <c r="N30" s="309"/>
      <c r="O30" s="309"/>
      <c r="P30" s="309"/>
      <c r="Q30" s="309"/>
      <c r="R30" s="309"/>
      <c r="S30" s="309"/>
      <c r="T30" s="309"/>
      <c r="U30" s="309"/>
    </row>
    <row r="31" spans="2:21" ht="24.95" customHeight="1" x14ac:dyDescent="0.2">
      <c r="B31" s="304" t="s">
        <v>28</v>
      </c>
      <c r="C31" s="304"/>
      <c r="D31" s="304"/>
      <c r="E31" s="304"/>
      <c r="F31" s="304"/>
      <c r="G31" s="304"/>
      <c r="H31" s="304"/>
      <c r="I31" s="304"/>
      <c r="J31" s="304"/>
      <c r="K31" s="304"/>
      <c r="L31" s="304"/>
      <c r="M31" s="304"/>
      <c r="N31" s="304"/>
      <c r="O31" s="304"/>
      <c r="P31" s="304"/>
      <c r="Q31" s="304"/>
      <c r="R31" s="304"/>
      <c r="S31" s="304"/>
      <c r="T31" s="304"/>
      <c r="U31" s="304"/>
    </row>
    <row r="32" spans="2:21" ht="60" customHeight="1" x14ac:dyDescent="0.2">
      <c r="B32" s="278"/>
      <c r="C32" s="278"/>
      <c r="D32" s="278"/>
      <c r="E32" s="278"/>
      <c r="F32" s="278"/>
      <c r="G32" s="278"/>
      <c r="H32" s="278"/>
      <c r="I32" s="278"/>
      <c r="J32" s="278"/>
      <c r="K32" s="278"/>
      <c r="L32" s="278"/>
      <c r="M32" s="278"/>
      <c r="N32" s="278"/>
      <c r="O32" s="278"/>
      <c r="P32" s="278"/>
      <c r="Q32" s="278"/>
      <c r="R32" s="278"/>
      <c r="S32" s="278"/>
      <c r="T32" s="278"/>
      <c r="U32" s="278"/>
    </row>
    <row r="33" spans="2:21" ht="60" customHeight="1" x14ac:dyDescent="0.2">
      <c r="B33" s="278"/>
      <c r="C33" s="278"/>
      <c r="D33" s="278"/>
      <c r="E33" s="278"/>
      <c r="F33" s="278"/>
      <c r="G33" s="278"/>
      <c r="H33" s="278"/>
      <c r="I33" s="278"/>
      <c r="J33" s="278"/>
      <c r="K33" s="278"/>
      <c r="L33" s="278"/>
      <c r="M33" s="278"/>
      <c r="N33" s="278"/>
      <c r="O33" s="278"/>
      <c r="P33" s="278"/>
      <c r="Q33" s="278"/>
      <c r="R33" s="278"/>
      <c r="S33" s="278"/>
      <c r="T33" s="278"/>
      <c r="U33" s="278"/>
    </row>
    <row r="34" spans="2:21" s="15" customFormat="1" ht="24.95" customHeight="1" x14ac:dyDescent="0.25">
      <c r="B34" s="308" t="s">
        <v>123</v>
      </c>
      <c r="C34" s="308"/>
      <c r="D34" s="308"/>
      <c r="E34" s="308"/>
      <c r="F34" s="308"/>
      <c r="G34" s="308"/>
      <c r="H34" s="308"/>
      <c r="I34" s="308"/>
      <c r="J34" s="308"/>
      <c r="K34" s="308"/>
      <c r="L34" s="308"/>
      <c r="M34" s="308"/>
      <c r="N34" s="308"/>
      <c r="O34" s="308"/>
      <c r="P34" s="308"/>
      <c r="Q34" s="308"/>
      <c r="R34" s="308"/>
      <c r="S34" s="308"/>
      <c r="T34" s="308"/>
      <c r="U34" s="308"/>
    </row>
    <row r="35" spans="2:21" ht="60" customHeight="1" x14ac:dyDescent="0.2">
      <c r="B35" s="278"/>
      <c r="C35" s="278"/>
      <c r="D35" s="278"/>
      <c r="E35" s="278"/>
      <c r="F35" s="278"/>
      <c r="G35" s="278"/>
      <c r="H35" s="278"/>
      <c r="I35" s="278"/>
      <c r="J35" s="278"/>
      <c r="K35" s="278"/>
      <c r="L35" s="278"/>
      <c r="M35" s="278"/>
      <c r="N35" s="278"/>
      <c r="O35" s="278"/>
      <c r="P35" s="278"/>
      <c r="Q35" s="278"/>
      <c r="R35" s="278"/>
      <c r="S35" s="278"/>
      <c r="T35" s="278"/>
      <c r="U35" s="278"/>
    </row>
    <row r="36" spans="2:21" ht="60" customHeight="1" x14ac:dyDescent="0.2">
      <c r="B36" s="278"/>
      <c r="C36" s="278"/>
      <c r="D36" s="278"/>
      <c r="E36" s="278"/>
      <c r="F36" s="278"/>
      <c r="G36" s="278"/>
      <c r="H36" s="278"/>
      <c r="I36" s="278"/>
      <c r="J36" s="278"/>
      <c r="K36" s="278"/>
      <c r="L36" s="278"/>
      <c r="M36" s="278"/>
      <c r="N36" s="278"/>
      <c r="O36" s="278"/>
      <c r="P36" s="278"/>
      <c r="Q36" s="278"/>
      <c r="R36" s="278"/>
      <c r="S36" s="278"/>
      <c r="T36" s="278"/>
      <c r="U36" s="278"/>
    </row>
    <row r="37" spans="2:21" ht="60" customHeight="1" x14ac:dyDescent="0.2">
      <c r="B37" s="278"/>
      <c r="C37" s="278"/>
      <c r="D37" s="278"/>
      <c r="E37" s="278"/>
      <c r="F37" s="278"/>
      <c r="G37" s="278"/>
      <c r="H37" s="278"/>
      <c r="I37" s="278"/>
      <c r="J37" s="278"/>
      <c r="K37" s="278"/>
      <c r="L37" s="278"/>
      <c r="M37" s="278"/>
      <c r="N37" s="278"/>
      <c r="O37" s="278"/>
      <c r="P37" s="278"/>
      <c r="Q37" s="278"/>
      <c r="R37" s="278"/>
      <c r="S37" s="278"/>
      <c r="T37" s="278"/>
      <c r="U37" s="278"/>
    </row>
    <row r="39" spans="2:21" x14ac:dyDescent="0.2">
      <c r="B39" s="302" t="s">
        <v>177</v>
      </c>
      <c r="C39" s="302"/>
      <c r="D39" s="302"/>
      <c r="E39" s="302"/>
      <c r="F39" s="302"/>
      <c r="G39" s="302"/>
      <c r="H39" s="302"/>
      <c r="I39" s="302"/>
      <c r="J39" s="302"/>
      <c r="K39" s="302"/>
      <c r="L39" s="302"/>
      <c r="M39" s="302"/>
      <c r="N39" s="302"/>
      <c r="O39" s="302"/>
      <c r="P39" s="302"/>
      <c r="Q39" s="302"/>
      <c r="R39" s="302"/>
      <c r="S39" s="302"/>
      <c r="T39" s="302"/>
      <c r="U39" s="302"/>
    </row>
    <row r="40" spans="2:21" ht="19.5" x14ac:dyDescent="0.2">
      <c r="B40" s="304" t="s">
        <v>28</v>
      </c>
      <c r="C40" s="304"/>
      <c r="D40" s="304"/>
      <c r="E40" s="304"/>
      <c r="F40" s="304"/>
      <c r="G40" s="304"/>
      <c r="H40" s="304"/>
      <c r="I40" s="304"/>
      <c r="J40" s="304"/>
      <c r="K40" s="304"/>
      <c r="L40" s="304"/>
      <c r="M40" s="304"/>
      <c r="N40" s="304"/>
      <c r="O40" s="304"/>
      <c r="P40" s="304"/>
      <c r="Q40" s="304"/>
      <c r="R40" s="304"/>
      <c r="S40" s="304"/>
      <c r="T40" s="304"/>
      <c r="U40" s="304"/>
    </row>
    <row r="41" spans="2:21" ht="50.25" customHeight="1" x14ac:dyDescent="0.2">
      <c r="B41" s="278"/>
      <c r="C41" s="278"/>
      <c r="D41" s="278"/>
      <c r="E41" s="278"/>
      <c r="F41" s="278"/>
      <c r="G41" s="278"/>
      <c r="H41" s="278"/>
      <c r="I41" s="278"/>
      <c r="J41" s="278"/>
      <c r="K41" s="278"/>
      <c r="L41" s="278"/>
      <c r="M41" s="278"/>
      <c r="N41" s="278"/>
      <c r="O41" s="278"/>
      <c r="P41" s="278"/>
      <c r="Q41" s="278"/>
      <c r="R41" s="278"/>
      <c r="S41" s="278"/>
      <c r="T41" s="278"/>
      <c r="U41" s="278"/>
    </row>
    <row r="42" spans="2:21" ht="51.75" customHeight="1" x14ac:dyDescent="0.2">
      <c r="B42" s="278"/>
      <c r="C42" s="278"/>
      <c r="D42" s="278"/>
      <c r="E42" s="278"/>
      <c r="F42" s="278"/>
      <c r="G42" s="278"/>
      <c r="H42" s="278"/>
      <c r="I42" s="278"/>
      <c r="J42" s="278"/>
      <c r="K42" s="278"/>
      <c r="L42" s="278"/>
      <c r="M42" s="278"/>
      <c r="N42" s="278"/>
      <c r="O42" s="278"/>
      <c r="P42" s="278"/>
      <c r="Q42" s="278"/>
      <c r="R42" s="278"/>
      <c r="S42" s="278"/>
      <c r="T42" s="278"/>
      <c r="U42" s="278"/>
    </row>
    <row r="43" spans="2:21" ht="19.5" x14ac:dyDescent="0.2">
      <c r="B43" s="308" t="s">
        <v>123</v>
      </c>
      <c r="C43" s="308"/>
      <c r="D43" s="308"/>
      <c r="E43" s="308"/>
      <c r="F43" s="308"/>
      <c r="G43" s="308"/>
      <c r="H43" s="308"/>
      <c r="I43" s="308"/>
      <c r="J43" s="308"/>
      <c r="K43" s="308"/>
      <c r="L43" s="308"/>
      <c r="M43" s="308"/>
      <c r="N43" s="308"/>
      <c r="O43" s="308"/>
      <c r="P43" s="308"/>
      <c r="Q43" s="308"/>
      <c r="R43" s="308"/>
      <c r="S43" s="308"/>
      <c r="T43" s="308"/>
      <c r="U43" s="308"/>
    </row>
    <row r="44" spans="2:21" ht="45" customHeight="1" x14ac:dyDescent="0.2">
      <c r="B44" s="278"/>
      <c r="C44" s="278"/>
      <c r="D44" s="278"/>
      <c r="E44" s="278"/>
      <c r="F44" s="278"/>
      <c r="G44" s="278"/>
      <c r="H44" s="278"/>
      <c r="I44" s="278"/>
      <c r="J44" s="278"/>
      <c r="K44" s="278"/>
      <c r="L44" s="278"/>
      <c r="M44" s="278"/>
      <c r="N44" s="278"/>
      <c r="O44" s="278"/>
      <c r="P44" s="278"/>
      <c r="Q44" s="278"/>
      <c r="R44" s="278"/>
      <c r="S44" s="278"/>
      <c r="T44" s="278"/>
      <c r="U44" s="278"/>
    </row>
    <row r="45" spans="2:21" ht="52.5" customHeight="1" x14ac:dyDescent="0.2">
      <c r="B45" s="278"/>
      <c r="C45" s="278"/>
      <c r="D45" s="278"/>
      <c r="E45" s="278"/>
      <c r="F45" s="278"/>
      <c r="G45" s="278"/>
      <c r="H45" s="278"/>
      <c r="I45" s="278"/>
      <c r="J45" s="278"/>
      <c r="K45" s="278"/>
      <c r="L45" s="278"/>
      <c r="M45" s="278"/>
      <c r="N45" s="278"/>
      <c r="O45" s="278"/>
      <c r="P45" s="278"/>
      <c r="Q45" s="278"/>
      <c r="R45" s="278"/>
      <c r="S45" s="278"/>
      <c r="T45" s="278"/>
      <c r="U45" s="278"/>
    </row>
    <row r="46" spans="2:21" ht="55.5" customHeight="1" x14ac:dyDescent="0.2">
      <c r="B46" s="278"/>
      <c r="C46" s="278"/>
      <c r="D46" s="278"/>
      <c r="E46" s="278"/>
      <c r="F46" s="278"/>
      <c r="G46" s="278"/>
      <c r="H46" s="278"/>
      <c r="I46" s="278"/>
      <c r="J46" s="278"/>
      <c r="K46" s="278"/>
      <c r="L46" s="278"/>
      <c r="M46" s="278"/>
      <c r="N46" s="278"/>
      <c r="O46" s="278"/>
      <c r="P46" s="278"/>
      <c r="Q46" s="278"/>
      <c r="R46" s="278"/>
      <c r="S46" s="278"/>
      <c r="T46" s="278"/>
      <c r="U46" s="278"/>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AN65497"/>
  <sheetViews>
    <sheetView showGridLines="0" zoomScale="70" zoomScaleNormal="70" workbookViewId="0">
      <selection activeCell="I6" sqref="I6"/>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96" t="s">
        <v>24</v>
      </c>
      <c r="C2" s="295" t="s">
        <v>176</v>
      </c>
      <c r="D2" s="295"/>
      <c r="E2" s="295"/>
      <c r="F2" s="295"/>
      <c r="G2" s="2"/>
      <c r="H2" s="293" t="s">
        <v>177</v>
      </c>
      <c r="I2" s="293"/>
      <c r="J2" s="293"/>
      <c r="K2" s="293"/>
      <c r="L2" s="3"/>
      <c r="M2" s="294" t="s">
        <v>177</v>
      </c>
      <c r="N2" s="294"/>
      <c r="O2" s="294"/>
      <c r="P2" s="294"/>
      <c r="Q2" s="114"/>
      <c r="R2" s="302" t="s">
        <v>177</v>
      </c>
      <c r="S2" s="302"/>
      <c r="T2" s="302"/>
      <c r="U2" s="302"/>
      <c r="V2" s="292"/>
      <c r="W2" s="17"/>
      <c r="X2" s="17"/>
      <c r="Y2" s="17"/>
      <c r="Z2" s="17"/>
      <c r="AA2" s="17"/>
      <c r="AB2" s="17"/>
      <c r="AC2" s="17"/>
      <c r="AD2" s="17"/>
      <c r="AE2" s="17"/>
      <c r="AF2" s="17"/>
      <c r="AG2" s="17"/>
      <c r="AH2" s="17"/>
      <c r="AI2" s="17"/>
      <c r="AJ2" s="17"/>
      <c r="AK2" s="17"/>
      <c r="AL2" s="17"/>
      <c r="AM2" s="17"/>
      <c r="AN2" s="17"/>
    </row>
    <row r="3" spans="2:40" ht="24.75" customHeight="1" thickBot="1" x14ac:dyDescent="0.25">
      <c r="B3" s="297"/>
      <c r="C3" s="4">
        <v>1</v>
      </c>
      <c r="D3" s="4">
        <v>2</v>
      </c>
      <c r="E3" s="5">
        <v>3</v>
      </c>
      <c r="F3" s="6">
        <v>4</v>
      </c>
      <c r="G3" s="300"/>
      <c r="H3" s="4">
        <v>1</v>
      </c>
      <c r="I3" s="4">
        <v>2</v>
      </c>
      <c r="J3" s="5">
        <v>3</v>
      </c>
      <c r="K3" s="6">
        <v>4</v>
      </c>
      <c r="L3" s="298"/>
      <c r="M3" s="4">
        <v>1</v>
      </c>
      <c r="N3" s="4">
        <v>2</v>
      </c>
      <c r="O3" s="5">
        <v>3</v>
      </c>
      <c r="P3" s="6">
        <v>4</v>
      </c>
      <c r="Q3" s="115"/>
      <c r="R3" s="4">
        <v>1</v>
      </c>
      <c r="S3" s="4">
        <v>2</v>
      </c>
      <c r="T3" s="5">
        <v>3</v>
      </c>
      <c r="U3" s="6">
        <v>4</v>
      </c>
      <c r="V3" s="292"/>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3" t="s">
        <v>5</v>
      </c>
      <c r="C4" s="88">
        <f>Autoevaluación!R122/SUM(Autoevaluación!R122:R125)</f>
        <v>0</v>
      </c>
      <c r="D4" s="8">
        <f>Autoevaluación!R123/SUM(Autoevaluación!R122:R125)</f>
        <v>0</v>
      </c>
      <c r="E4" s="8">
        <f>Autoevaluación!R124/SUM(Autoevaluación!R122:R125)</f>
        <v>0.75</v>
      </c>
      <c r="F4" s="8">
        <f>Autoevaluación!R125/SUM(Autoevaluación!R122:R125)</f>
        <v>0.25</v>
      </c>
      <c r="G4" s="301"/>
      <c r="H4" s="8" t="e">
        <f>Autoevaluación!S122/SUM(Autoevaluación!S122:S125)</f>
        <v>#DIV/0!</v>
      </c>
      <c r="I4" s="8" t="e">
        <f>Autoevaluación!S123/SUM(Autoevaluación!S122:S125)</f>
        <v>#DIV/0!</v>
      </c>
      <c r="J4" s="8" t="e">
        <f>Autoevaluación!S124/SUM(Autoevaluación!S122:S125)</f>
        <v>#DIV/0!</v>
      </c>
      <c r="K4" s="8" t="e">
        <f>Autoevaluación!S125/SUM(Autoevaluación!S122:S125)</f>
        <v>#DIV/0!</v>
      </c>
      <c r="L4" s="299"/>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110"/>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94" t="s">
        <v>10</v>
      </c>
      <c r="C5" s="88">
        <f>Autoevaluación!R128/SUM(Autoevaluación!R128:R131)</f>
        <v>0.25</v>
      </c>
      <c r="D5" s="8">
        <f>Autoevaluación!R129/SUM(Autoevaluación!R128:R131)</f>
        <v>0</v>
      </c>
      <c r="E5" s="8">
        <f>Autoevaluación!R130/SUM(Autoevaluación!R128:R131)</f>
        <v>0.5</v>
      </c>
      <c r="F5" s="8">
        <f>Autoevaluación!R131/SUM(Autoevaluación!R128:R131)</f>
        <v>0.25</v>
      </c>
      <c r="G5" s="301"/>
      <c r="H5" s="8" t="e">
        <f>Autoevaluación!S128/SUM(Autoevaluación!S128:S131)</f>
        <v>#DIV/0!</v>
      </c>
      <c r="I5" s="8" t="e">
        <f>Autoevaluación!S129/SUM(Autoevaluación!S128:S131)</f>
        <v>#DIV/0!</v>
      </c>
      <c r="J5" s="8" t="e">
        <f>Autoevaluación!S130/SUM(Autoevaluación!S128:S131)</f>
        <v>#DIV/0!</v>
      </c>
      <c r="K5" s="8" t="e">
        <f>Autoevaluación!S131/SUM(Autoevaluación!S128:S131)</f>
        <v>#DIV/0!</v>
      </c>
      <c r="L5" s="299"/>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110"/>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4" t="s">
        <v>15</v>
      </c>
      <c r="C6" s="88">
        <f>Autoevaluación!R134/SUM(Autoevaluación!R134:R137)</f>
        <v>0</v>
      </c>
      <c r="D6" s="8">
        <f>Autoevaluación!R135/SUM(Autoevaluación!R134:R137)</f>
        <v>0.33333333333333331</v>
      </c>
      <c r="E6" s="8">
        <f>Autoevaluación!R136/SUM(Autoevaluación!R134:R137)</f>
        <v>0.66666666666666663</v>
      </c>
      <c r="F6" s="8">
        <f>Autoevaluación!R137/SUM(Autoevaluación!R134:R137)</f>
        <v>0</v>
      </c>
      <c r="G6" s="301"/>
      <c r="H6" s="8" t="e">
        <f>Autoevaluación!S134/SUM(Autoevaluación!S134:S137)</f>
        <v>#DIV/0!</v>
      </c>
      <c r="I6" s="8" t="e">
        <f>Autoevaluación!S135/SUM(Autoevaluación!S134:S137)</f>
        <v>#DIV/0!</v>
      </c>
      <c r="J6" s="8" t="e">
        <f>Autoevaluación!S136/SUM(Autoevaluación!S134:S137)</f>
        <v>#DIV/0!</v>
      </c>
      <c r="K6" s="8" t="e">
        <f>Autoevaluación!S137/SUM(Autoevaluación!S134:S137)</f>
        <v>#DIV/0!</v>
      </c>
      <c r="L6" s="299"/>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110"/>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3" t="s">
        <v>19</v>
      </c>
      <c r="C7" s="88">
        <f>Autoevaluación!R139/SUM(Autoevaluación!R139:R142)</f>
        <v>0.33333333333333331</v>
      </c>
      <c r="D7" s="8">
        <f>Autoevaluación!R140/SUM(Autoevaluación!R139:R142)</f>
        <v>0.33333333333333331</v>
      </c>
      <c r="E7" s="8">
        <f>Autoevaluación!R141/SUM(Autoevaluación!R139:R142)</f>
        <v>0.33333333333333331</v>
      </c>
      <c r="F7" s="8">
        <f>Autoevaluación!R142/SUM(Autoevaluación!R139:R142)</f>
        <v>0</v>
      </c>
      <c r="G7" s="301"/>
      <c r="H7" s="8" t="e">
        <f>Autoevaluación!S139/SUM(Autoevaluación!S139:S142)</f>
        <v>#DIV/0!</v>
      </c>
      <c r="I7" s="8" t="e">
        <f>Autoevaluación!S140/SUM(Autoevaluación!S139:S142)</f>
        <v>#DIV/0!</v>
      </c>
      <c r="J7" s="8" t="e">
        <f>Autoevaluación!S141/SUM(Autoevaluación!S139:S142)</f>
        <v>#DIV/0!</v>
      </c>
      <c r="K7" s="8" t="e">
        <f>Autoevaluación!S142/SUM(Autoevaluación!S139:S142)</f>
        <v>#DIV/0!</v>
      </c>
      <c r="L7" s="299"/>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110"/>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91"/>
      <c r="C8" s="8"/>
      <c r="D8" s="8"/>
      <c r="E8" s="8"/>
      <c r="F8" s="8"/>
      <c r="G8" s="301"/>
      <c r="H8" s="8"/>
      <c r="I8" s="8"/>
      <c r="J8" s="8"/>
      <c r="K8" s="8"/>
      <c r="L8" s="299"/>
      <c r="M8" s="8"/>
      <c r="N8" s="8"/>
      <c r="O8" s="8"/>
      <c r="P8" s="8"/>
      <c r="Q8" s="110"/>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01"/>
      <c r="H9" s="8"/>
      <c r="I9" s="8"/>
      <c r="J9" s="8"/>
      <c r="K9" s="8"/>
      <c r="L9" s="299"/>
      <c r="M9" s="8"/>
      <c r="N9" s="8"/>
      <c r="O9" s="8"/>
      <c r="P9" s="8"/>
      <c r="Q9" s="110"/>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0.14583333333333331</v>
      </c>
      <c r="D10" s="13">
        <f>AVERAGE(D4:D9)</f>
        <v>0.16666666666666666</v>
      </c>
      <c r="E10" s="13">
        <f>AVERAGE(E4:E9)</f>
        <v>0.5625</v>
      </c>
      <c r="F10" s="13">
        <f>AVERAGE(F4:F9)</f>
        <v>0.125</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95" t="s">
        <v>176</v>
      </c>
      <c r="C12" s="295"/>
      <c r="D12" s="295"/>
      <c r="E12" s="295"/>
      <c r="F12" s="295"/>
      <c r="G12" s="295"/>
      <c r="H12" s="295"/>
      <c r="I12" s="295"/>
      <c r="J12" s="295"/>
      <c r="K12" s="295"/>
      <c r="L12" s="295"/>
      <c r="M12" s="295"/>
      <c r="N12" s="295"/>
      <c r="O12" s="295"/>
      <c r="P12" s="295"/>
      <c r="Q12" s="295"/>
      <c r="R12" s="295"/>
      <c r="S12" s="295"/>
      <c r="T12" s="295"/>
      <c r="U12" s="295"/>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10" t="s">
        <v>28</v>
      </c>
      <c r="C13" s="310"/>
      <c r="D13" s="310"/>
      <c r="E13" s="310"/>
      <c r="F13" s="310"/>
      <c r="G13" s="310"/>
      <c r="H13" s="310"/>
      <c r="I13" s="310"/>
      <c r="J13" s="310"/>
      <c r="K13" s="310"/>
      <c r="L13" s="310"/>
      <c r="M13" s="310"/>
      <c r="N13" s="310"/>
      <c r="O13" s="310"/>
      <c r="P13" s="310"/>
      <c r="Q13" s="310"/>
      <c r="R13" s="310"/>
      <c r="S13" s="310"/>
      <c r="T13" s="310"/>
      <c r="U13" s="31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78"/>
      <c r="C14" s="278"/>
      <c r="D14" s="278"/>
      <c r="E14" s="278"/>
      <c r="F14" s="278"/>
      <c r="G14" s="278"/>
      <c r="H14" s="278"/>
      <c r="I14" s="278"/>
      <c r="J14" s="278"/>
      <c r="K14" s="278"/>
      <c r="L14" s="278"/>
      <c r="M14" s="278"/>
      <c r="N14" s="278"/>
      <c r="O14" s="278"/>
      <c r="P14" s="278"/>
      <c r="Q14" s="278"/>
      <c r="R14" s="278"/>
      <c r="S14" s="278"/>
      <c r="T14" s="278"/>
      <c r="U14" s="278"/>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78"/>
      <c r="C15" s="278"/>
      <c r="D15" s="278"/>
      <c r="E15" s="278"/>
      <c r="F15" s="278"/>
      <c r="G15" s="278"/>
      <c r="H15" s="278"/>
      <c r="I15" s="278"/>
      <c r="J15" s="278"/>
      <c r="K15" s="278"/>
      <c r="L15" s="278"/>
      <c r="M15" s="278"/>
      <c r="N15" s="278"/>
      <c r="O15" s="278"/>
      <c r="P15" s="278"/>
      <c r="Q15" s="278"/>
      <c r="R15" s="278"/>
      <c r="S15" s="278"/>
      <c r="T15" s="278"/>
      <c r="U15" s="278"/>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08" t="s">
        <v>123</v>
      </c>
      <c r="C16" s="308"/>
      <c r="D16" s="308"/>
      <c r="E16" s="308"/>
      <c r="F16" s="308"/>
      <c r="G16" s="308"/>
      <c r="H16" s="308"/>
      <c r="I16" s="308"/>
      <c r="J16" s="308"/>
      <c r="K16" s="308"/>
      <c r="L16" s="308"/>
      <c r="M16" s="308"/>
      <c r="N16" s="308"/>
      <c r="O16" s="308"/>
      <c r="P16" s="308"/>
      <c r="Q16" s="308"/>
      <c r="R16" s="308"/>
      <c r="S16" s="308"/>
      <c r="T16" s="308"/>
      <c r="U16" s="308"/>
    </row>
    <row r="17" spans="2:21" ht="60" customHeight="1" x14ac:dyDescent="0.2">
      <c r="B17" s="278"/>
      <c r="C17" s="278"/>
      <c r="D17" s="278"/>
      <c r="E17" s="278"/>
      <c r="F17" s="278"/>
      <c r="G17" s="278"/>
      <c r="H17" s="278"/>
      <c r="I17" s="278"/>
      <c r="J17" s="278"/>
      <c r="K17" s="278"/>
      <c r="L17" s="278"/>
      <c r="M17" s="278"/>
      <c r="N17" s="278"/>
      <c r="O17" s="278"/>
      <c r="P17" s="278"/>
      <c r="Q17" s="278"/>
      <c r="R17" s="278"/>
      <c r="S17" s="278"/>
      <c r="T17" s="278"/>
      <c r="U17" s="278"/>
    </row>
    <row r="18" spans="2:21" ht="60" customHeight="1" x14ac:dyDescent="0.2">
      <c r="B18" s="278"/>
      <c r="C18" s="278"/>
      <c r="D18" s="278"/>
      <c r="E18" s="278"/>
      <c r="F18" s="278"/>
      <c r="G18" s="278"/>
      <c r="H18" s="278"/>
      <c r="I18" s="278"/>
      <c r="J18" s="278"/>
      <c r="K18" s="278"/>
      <c r="L18" s="278"/>
      <c r="M18" s="278"/>
      <c r="N18" s="278"/>
      <c r="O18" s="278"/>
      <c r="P18" s="278"/>
      <c r="Q18" s="278"/>
      <c r="R18" s="278"/>
      <c r="S18" s="278"/>
      <c r="T18" s="278"/>
      <c r="U18" s="278"/>
    </row>
    <row r="19" spans="2:21" ht="60" customHeight="1" x14ac:dyDescent="0.2">
      <c r="B19" s="278"/>
      <c r="C19" s="278"/>
      <c r="D19" s="278"/>
      <c r="E19" s="278"/>
      <c r="F19" s="278"/>
      <c r="G19" s="278"/>
      <c r="H19" s="278"/>
      <c r="I19" s="278"/>
      <c r="J19" s="278"/>
      <c r="K19" s="278"/>
      <c r="L19" s="278"/>
      <c r="M19" s="278"/>
      <c r="N19" s="278"/>
      <c r="O19" s="278"/>
      <c r="P19" s="278"/>
      <c r="Q19" s="278"/>
      <c r="R19" s="278"/>
      <c r="S19" s="278"/>
      <c r="T19" s="278"/>
      <c r="U19" s="278"/>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03" t="s">
        <v>177</v>
      </c>
      <c r="C21" s="303"/>
      <c r="D21" s="303"/>
      <c r="E21" s="303"/>
      <c r="F21" s="303"/>
      <c r="G21" s="303"/>
      <c r="H21" s="303"/>
      <c r="I21" s="303"/>
      <c r="J21" s="303"/>
      <c r="K21" s="303"/>
      <c r="L21" s="303"/>
      <c r="M21" s="303"/>
      <c r="N21" s="303"/>
      <c r="O21" s="303"/>
      <c r="P21" s="303"/>
      <c r="Q21" s="303"/>
      <c r="R21" s="303"/>
      <c r="S21" s="303"/>
      <c r="T21" s="303"/>
      <c r="U21" s="303"/>
    </row>
    <row r="22" spans="2:21" ht="24.95" customHeight="1" x14ac:dyDescent="0.2">
      <c r="B22" s="304" t="s">
        <v>28</v>
      </c>
      <c r="C22" s="304"/>
      <c r="D22" s="304"/>
      <c r="E22" s="304"/>
      <c r="F22" s="304"/>
      <c r="G22" s="304"/>
      <c r="H22" s="304"/>
      <c r="I22" s="304"/>
      <c r="J22" s="304"/>
      <c r="K22" s="304"/>
      <c r="L22" s="304"/>
      <c r="M22" s="304"/>
      <c r="N22" s="304"/>
      <c r="O22" s="304"/>
      <c r="P22" s="304"/>
      <c r="Q22" s="304"/>
      <c r="R22" s="304"/>
      <c r="S22" s="304"/>
      <c r="T22" s="304"/>
      <c r="U22" s="304"/>
    </row>
    <row r="23" spans="2:21" ht="60" customHeight="1" x14ac:dyDescent="0.2">
      <c r="B23" s="278"/>
      <c r="C23" s="278"/>
      <c r="D23" s="278"/>
      <c r="E23" s="278"/>
      <c r="F23" s="278"/>
      <c r="G23" s="278"/>
      <c r="H23" s="278"/>
      <c r="I23" s="278"/>
      <c r="J23" s="278"/>
      <c r="K23" s="278"/>
      <c r="L23" s="278"/>
      <c r="M23" s="278"/>
      <c r="N23" s="278"/>
      <c r="O23" s="278"/>
      <c r="P23" s="278"/>
      <c r="Q23" s="278"/>
      <c r="R23" s="278"/>
      <c r="S23" s="278"/>
      <c r="T23" s="278"/>
      <c r="U23" s="278"/>
    </row>
    <row r="24" spans="2:21" ht="60" customHeight="1" x14ac:dyDescent="0.2">
      <c r="B24" s="278"/>
      <c r="C24" s="278"/>
      <c r="D24" s="278"/>
      <c r="E24" s="278"/>
      <c r="F24" s="278"/>
      <c r="G24" s="278"/>
      <c r="H24" s="278"/>
      <c r="I24" s="278"/>
      <c r="J24" s="278"/>
      <c r="K24" s="278"/>
      <c r="L24" s="278"/>
      <c r="M24" s="278"/>
      <c r="N24" s="278"/>
      <c r="O24" s="278"/>
      <c r="P24" s="278"/>
      <c r="Q24" s="278"/>
      <c r="R24" s="278"/>
      <c r="S24" s="278"/>
      <c r="T24" s="278"/>
      <c r="U24" s="278"/>
    </row>
    <row r="25" spans="2:21" s="15" customFormat="1" ht="24.95" customHeight="1" x14ac:dyDescent="0.25">
      <c r="B25" s="308" t="s">
        <v>123</v>
      </c>
      <c r="C25" s="308"/>
      <c r="D25" s="308"/>
      <c r="E25" s="308"/>
      <c r="F25" s="308"/>
      <c r="G25" s="308"/>
      <c r="H25" s="308"/>
      <c r="I25" s="308"/>
      <c r="J25" s="308"/>
      <c r="K25" s="308"/>
      <c r="L25" s="308"/>
      <c r="M25" s="308"/>
      <c r="N25" s="308"/>
      <c r="O25" s="308"/>
      <c r="P25" s="308"/>
      <c r="Q25" s="308"/>
      <c r="R25" s="308"/>
      <c r="S25" s="308"/>
      <c r="T25" s="308"/>
      <c r="U25" s="308"/>
    </row>
    <row r="26" spans="2:21" ht="60" customHeight="1" x14ac:dyDescent="0.2">
      <c r="B26" s="278"/>
      <c r="C26" s="278"/>
      <c r="D26" s="278"/>
      <c r="E26" s="278"/>
      <c r="F26" s="278"/>
      <c r="G26" s="278"/>
      <c r="H26" s="278"/>
      <c r="I26" s="278"/>
      <c r="J26" s="278"/>
      <c r="K26" s="278"/>
      <c r="L26" s="278"/>
      <c r="M26" s="278"/>
      <c r="N26" s="278"/>
      <c r="O26" s="278"/>
      <c r="P26" s="278"/>
      <c r="Q26" s="278"/>
      <c r="R26" s="278"/>
      <c r="S26" s="278"/>
      <c r="T26" s="278"/>
      <c r="U26" s="278"/>
    </row>
    <row r="27" spans="2:21" ht="60" customHeight="1" x14ac:dyDescent="0.2">
      <c r="B27" s="278"/>
      <c r="C27" s="278"/>
      <c r="D27" s="278"/>
      <c r="E27" s="278"/>
      <c r="F27" s="278"/>
      <c r="G27" s="278"/>
      <c r="H27" s="278"/>
      <c r="I27" s="278"/>
      <c r="J27" s="278"/>
      <c r="K27" s="278"/>
      <c r="L27" s="278"/>
      <c r="M27" s="278"/>
      <c r="N27" s="278"/>
      <c r="O27" s="278"/>
      <c r="P27" s="278"/>
      <c r="Q27" s="278"/>
      <c r="R27" s="278"/>
      <c r="S27" s="278"/>
      <c r="T27" s="278"/>
      <c r="U27" s="278"/>
    </row>
    <row r="28" spans="2:21" ht="60" customHeight="1" x14ac:dyDescent="0.2">
      <c r="B28" s="278"/>
      <c r="C28" s="278"/>
      <c r="D28" s="278"/>
      <c r="E28" s="278"/>
      <c r="F28" s="278"/>
      <c r="G28" s="278"/>
      <c r="H28" s="278"/>
      <c r="I28" s="278"/>
      <c r="J28" s="278"/>
      <c r="K28" s="278"/>
      <c r="L28" s="278"/>
      <c r="M28" s="278"/>
      <c r="N28" s="278"/>
      <c r="O28" s="278"/>
      <c r="P28" s="278"/>
      <c r="Q28" s="278"/>
      <c r="R28" s="278"/>
      <c r="S28" s="278"/>
      <c r="T28" s="278"/>
      <c r="U28" s="278"/>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09" t="s">
        <v>177</v>
      </c>
      <c r="C30" s="309"/>
      <c r="D30" s="309"/>
      <c r="E30" s="309"/>
      <c r="F30" s="309"/>
      <c r="G30" s="309"/>
      <c r="H30" s="309"/>
      <c r="I30" s="309"/>
      <c r="J30" s="309"/>
      <c r="K30" s="309"/>
      <c r="L30" s="309"/>
      <c r="M30" s="309"/>
      <c r="N30" s="309"/>
      <c r="O30" s="309"/>
      <c r="P30" s="309"/>
      <c r="Q30" s="309"/>
      <c r="R30" s="309"/>
      <c r="S30" s="309"/>
      <c r="T30" s="309"/>
      <c r="U30" s="309"/>
    </row>
    <row r="31" spans="2:21" ht="24.95" customHeight="1" x14ac:dyDescent="0.2">
      <c r="B31" s="306" t="s">
        <v>28</v>
      </c>
      <c r="C31" s="307"/>
      <c r="D31" s="307"/>
      <c r="E31" s="307"/>
      <c r="F31" s="307"/>
      <c r="G31" s="307"/>
      <c r="H31" s="307"/>
      <c r="I31" s="307"/>
      <c r="J31" s="307"/>
      <c r="K31" s="307"/>
      <c r="L31" s="307"/>
      <c r="M31" s="307"/>
      <c r="N31" s="307"/>
      <c r="O31" s="307"/>
      <c r="P31" s="307"/>
      <c r="Q31" s="307"/>
      <c r="R31" s="307"/>
      <c r="S31" s="307"/>
      <c r="T31" s="307"/>
      <c r="U31" s="307"/>
    </row>
    <row r="32" spans="2:21" ht="60" customHeight="1" x14ac:dyDescent="0.2">
      <c r="B32" s="278"/>
      <c r="C32" s="278"/>
      <c r="D32" s="278"/>
      <c r="E32" s="278"/>
      <c r="F32" s="278"/>
      <c r="G32" s="278"/>
      <c r="H32" s="278"/>
      <c r="I32" s="278"/>
      <c r="J32" s="278"/>
      <c r="K32" s="278"/>
      <c r="L32" s="278"/>
      <c r="M32" s="278"/>
      <c r="N32" s="278"/>
      <c r="O32" s="278"/>
      <c r="P32" s="278"/>
      <c r="Q32" s="278"/>
      <c r="R32" s="278"/>
      <c r="S32" s="278"/>
      <c r="T32" s="278"/>
      <c r="U32" s="278"/>
    </row>
    <row r="33" spans="2:21" ht="60" customHeight="1" x14ac:dyDescent="0.2">
      <c r="B33" s="278"/>
      <c r="C33" s="278"/>
      <c r="D33" s="278"/>
      <c r="E33" s="278"/>
      <c r="F33" s="278"/>
      <c r="G33" s="278"/>
      <c r="H33" s="278"/>
      <c r="I33" s="278"/>
      <c r="J33" s="278"/>
      <c r="K33" s="278"/>
      <c r="L33" s="278"/>
      <c r="M33" s="278"/>
      <c r="N33" s="278"/>
      <c r="O33" s="278"/>
      <c r="P33" s="278"/>
      <c r="Q33" s="278"/>
      <c r="R33" s="278"/>
      <c r="S33" s="278"/>
      <c r="T33" s="278"/>
      <c r="U33" s="278"/>
    </row>
    <row r="34" spans="2:21" s="15" customFormat="1" ht="24.95" customHeight="1" x14ac:dyDescent="0.25">
      <c r="B34" s="308" t="s">
        <v>123</v>
      </c>
      <c r="C34" s="308"/>
      <c r="D34" s="308"/>
      <c r="E34" s="308"/>
      <c r="F34" s="308"/>
      <c r="G34" s="308"/>
      <c r="H34" s="308"/>
      <c r="I34" s="308"/>
      <c r="J34" s="308"/>
      <c r="K34" s="308"/>
      <c r="L34" s="308"/>
      <c r="M34" s="308"/>
      <c r="N34" s="308"/>
      <c r="O34" s="308"/>
      <c r="P34" s="308"/>
      <c r="Q34" s="308"/>
      <c r="R34" s="308"/>
      <c r="S34" s="308"/>
      <c r="T34" s="308"/>
      <c r="U34" s="308"/>
    </row>
    <row r="35" spans="2:21" ht="60" customHeight="1" x14ac:dyDescent="0.2">
      <c r="B35" s="278"/>
      <c r="C35" s="278"/>
      <c r="D35" s="278"/>
      <c r="E35" s="278"/>
      <c r="F35" s="278"/>
      <c r="G35" s="278"/>
      <c r="H35" s="278"/>
      <c r="I35" s="278"/>
      <c r="J35" s="278"/>
      <c r="K35" s="278"/>
      <c r="L35" s="278"/>
      <c r="M35" s="278"/>
      <c r="N35" s="278"/>
      <c r="O35" s="278"/>
      <c r="P35" s="278"/>
      <c r="Q35" s="278"/>
      <c r="R35" s="278"/>
      <c r="S35" s="278"/>
      <c r="T35" s="278"/>
      <c r="U35" s="278"/>
    </row>
    <row r="36" spans="2:21" ht="60" customHeight="1" x14ac:dyDescent="0.2">
      <c r="B36" s="278"/>
      <c r="C36" s="278"/>
      <c r="D36" s="278"/>
      <c r="E36" s="278"/>
      <c r="F36" s="278"/>
      <c r="G36" s="278"/>
      <c r="H36" s="278"/>
      <c r="I36" s="278"/>
      <c r="J36" s="278"/>
      <c r="K36" s="278"/>
      <c r="L36" s="278"/>
      <c r="M36" s="278"/>
      <c r="N36" s="278"/>
      <c r="O36" s="278"/>
      <c r="P36" s="278"/>
      <c r="Q36" s="278"/>
      <c r="R36" s="278"/>
      <c r="S36" s="278"/>
      <c r="T36" s="278"/>
      <c r="U36" s="278"/>
    </row>
    <row r="37" spans="2:21" ht="60" customHeight="1" x14ac:dyDescent="0.2">
      <c r="B37" s="278"/>
      <c r="C37" s="278"/>
      <c r="D37" s="278"/>
      <c r="E37" s="278"/>
      <c r="F37" s="278"/>
      <c r="G37" s="278"/>
      <c r="H37" s="278"/>
      <c r="I37" s="278"/>
      <c r="J37" s="278"/>
      <c r="K37" s="278"/>
      <c r="L37" s="278"/>
      <c r="M37" s="278"/>
      <c r="N37" s="278"/>
      <c r="O37" s="278"/>
      <c r="P37" s="278"/>
      <c r="Q37" s="278"/>
      <c r="R37" s="278"/>
      <c r="S37" s="278"/>
      <c r="T37" s="278"/>
      <c r="U37" s="278"/>
    </row>
    <row r="40" spans="2:21" x14ac:dyDescent="0.2">
      <c r="B40" s="302" t="s">
        <v>177</v>
      </c>
      <c r="C40" s="302"/>
      <c r="D40" s="302"/>
      <c r="E40" s="302"/>
      <c r="F40" s="302"/>
      <c r="G40" s="302"/>
      <c r="H40" s="302"/>
      <c r="I40" s="302"/>
      <c r="J40" s="302"/>
      <c r="K40" s="302"/>
      <c r="L40" s="302"/>
      <c r="M40" s="302"/>
      <c r="N40" s="302"/>
      <c r="O40" s="302"/>
      <c r="P40" s="302"/>
      <c r="Q40" s="302"/>
      <c r="R40" s="302"/>
      <c r="S40" s="302"/>
      <c r="T40" s="302"/>
      <c r="U40" s="302"/>
    </row>
    <row r="41" spans="2:21" ht="19.5" x14ac:dyDescent="0.2">
      <c r="B41" s="306" t="s">
        <v>28</v>
      </c>
      <c r="C41" s="307"/>
      <c r="D41" s="307"/>
      <c r="E41" s="307"/>
      <c r="F41" s="307"/>
      <c r="G41" s="307"/>
      <c r="H41" s="307"/>
      <c r="I41" s="307"/>
      <c r="J41" s="307"/>
      <c r="K41" s="307"/>
      <c r="L41" s="307"/>
      <c r="M41" s="307"/>
      <c r="N41" s="307"/>
      <c r="O41" s="307"/>
      <c r="P41" s="307"/>
      <c r="Q41" s="307"/>
      <c r="R41" s="307"/>
      <c r="S41" s="307"/>
      <c r="T41" s="307"/>
      <c r="U41" s="307"/>
    </row>
    <row r="42" spans="2:21" ht="62.25" customHeight="1" x14ac:dyDescent="0.2">
      <c r="B42" s="278"/>
      <c r="C42" s="278"/>
      <c r="D42" s="278"/>
      <c r="E42" s="278"/>
      <c r="F42" s="278"/>
      <c r="G42" s="278"/>
      <c r="H42" s="278"/>
      <c r="I42" s="278"/>
      <c r="J42" s="278"/>
      <c r="K42" s="278"/>
      <c r="L42" s="278"/>
      <c r="M42" s="278"/>
      <c r="N42" s="278"/>
      <c r="O42" s="278"/>
      <c r="P42" s="278"/>
      <c r="Q42" s="278"/>
      <c r="R42" s="278"/>
      <c r="S42" s="278"/>
      <c r="T42" s="278"/>
      <c r="U42" s="278"/>
    </row>
    <row r="43" spans="2:21" ht="64.5" customHeight="1" x14ac:dyDescent="0.2">
      <c r="B43" s="278"/>
      <c r="C43" s="278"/>
      <c r="D43" s="278"/>
      <c r="E43" s="278"/>
      <c r="F43" s="278"/>
      <c r="G43" s="278"/>
      <c r="H43" s="278"/>
      <c r="I43" s="278"/>
      <c r="J43" s="278"/>
      <c r="K43" s="278"/>
      <c r="L43" s="278"/>
      <c r="M43" s="278"/>
      <c r="N43" s="278"/>
      <c r="O43" s="278"/>
      <c r="P43" s="278"/>
      <c r="Q43" s="278"/>
      <c r="R43" s="278"/>
      <c r="S43" s="278"/>
      <c r="T43" s="278"/>
      <c r="U43" s="278"/>
    </row>
    <row r="44" spans="2:21" ht="19.5" x14ac:dyDescent="0.2">
      <c r="B44" s="308" t="s">
        <v>123</v>
      </c>
      <c r="C44" s="308"/>
      <c r="D44" s="308"/>
      <c r="E44" s="308"/>
      <c r="F44" s="308"/>
      <c r="G44" s="308"/>
      <c r="H44" s="308"/>
      <c r="I44" s="308"/>
      <c r="J44" s="308"/>
      <c r="K44" s="308"/>
      <c r="L44" s="308"/>
      <c r="M44" s="308"/>
      <c r="N44" s="308"/>
      <c r="O44" s="308"/>
      <c r="P44" s="308"/>
      <c r="Q44" s="308"/>
      <c r="R44" s="308"/>
      <c r="S44" s="308"/>
      <c r="T44" s="308"/>
      <c r="U44" s="308"/>
    </row>
    <row r="45" spans="2:21" ht="54.75" customHeight="1" x14ac:dyDescent="0.2">
      <c r="B45" s="278"/>
      <c r="C45" s="278"/>
      <c r="D45" s="278"/>
      <c r="E45" s="278"/>
      <c r="F45" s="278"/>
      <c r="G45" s="278"/>
      <c r="H45" s="278"/>
      <c r="I45" s="278"/>
      <c r="J45" s="278"/>
      <c r="K45" s="278"/>
      <c r="L45" s="278"/>
      <c r="M45" s="278"/>
      <c r="N45" s="278"/>
      <c r="O45" s="278"/>
      <c r="P45" s="278"/>
      <c r="Q45" s="278"/>
      <c r="R45" s="278"/>
      <c r="S45" s="278"/>
      <c r="T45" s="278"/>
      <c r="U45" s="278"/>
    </row>
    <row r="46" spans="2:21" ht="61.5" customHeight="1" x14ac:dyDescent="0.2">
      <c r="B46" s="278"/>
      <c r="C46" s="278"/>
      <c r="D46" s="278"/>
      <c r="E46" s="278"/>
      <c r="F46" s="278"/>
      <c r="G46" s="278"/>
      <c r="H46" s="278"/>
      <c r="I46" s="278"/>
      <c r="J46" s="278"/>
      <c r="K46" s="278"/>
      <c r="L46" s="278"/>
      <c r="M46" s="278"/>
      <c r="N46" s="278"/>
      <c r="O46" s="278"/>
      <c r="P46" s="278"/>
      <c r="Q46" s="278"/>
      <c r="R46" s="278"/>
      <c r="S46" s="278"/>
      <c r="T46" s="278"/>
      <c r="U46" s="278"/>
    </row>
    <row r="47" spans="2:21" ht="64.5" customHeight="1" x14ac:dyDescent="0.2">
      <c r="B47" s="278"/>
      <c r="C47" s="278"/>
      <c r="D47" s="278"/>
      <c r="E47" s="278"/>
      <c r="F47" s="278"/>
      <c r="G47" s="278"/>
      <c r="H47" s="278"/>
      <c r="I47" s="278"/>
      <c r="J47" s="278"/>
      <c r="K47" s="278"/>
      <c r="L47" s="278"/>
      <c r="M47" s="278"/>
      <c r="N47" s="278"/>
      <c r="O47" s="278"/>
      <c r="P47" s="278"/>
      <c r="Q47" s="278"/>
      <c r="R47" s="278"/>
      <c r="S47" s="278"/>
      <c r="T47" s="278"/>
      <c r="U47" s="278"/>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2023-11-30T01:25:19Z</dcterms:modified>
</cp:coreProperties>
</file>