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codeName="ThisWorkbook" defaultThemeVersion="124226"/>
  <mc:AlternateContent xmlns:mc="http://schemas.openxmlformats.org/markup-compatibility/2006">
    <mc:Choice Requires="x15">
      <x15ac:absPath xmlns:x15ac="http://schemas.microsoft.com/office/spreadsheetml/2010/11/ac" url="C:\Users\Usuario\Downloads\"/>
    </mc:Choice>
  </mc:AlternateContent>
  <xr:revisionPtr revIDLastSave="0" documentId="13_ncr:1_{F5422D6A-6DA8-404A-A27B-B040D32071E7}" xr6:coauthVersionLast="47" xr6:coauthVersionMax="47" xr10:uidLastSave="{00000000-0000-0000-0000-000000000000}"/>
  <bookViews>
    <workbookView xWindow="-120" yWindow="-120" windowWidth="20730" windowHeight="10830" activeTab="1"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00" i="1" l="1"/>
  <c r="U87" i="1"/>
  <c r="U92" i="1"/>
  <c r="U91" i="1"/>
  <c r="U90" i="1"/>
  <c r="U89" i="1"/>
  <c r="R7" i="1"/>
  <c r="S7" i="1"/>
  <c r="T7" i="1"/>
  <c r="U7" i="1"/>
  <c r="R8" i="1"/>
  <c r="S8" i="1"/>
  <c r="T8" i="1"/>
  <c r="U8" i="1"/>
  <c r="R9" i="1"/>
  <c r="S9" i="1"/>
  <c r="T9" i="1"/>
  <c r="U9" i="1"/>
  <c r="R10" i="1"/>
  <c r="S10" i="1"/>
  <c r="T10" i="1"/>
  <c r="U10" i="1"/>
  <c r="T4" i="2" s="1"/>
  <c r="Q11" i="1"/>
  <c r="R11" i="1"/>
  <c r="S11" i="1"/>
  <c r="R13" i="1"/>
  <c r="S13" i="1"/>
  <c r="T13" i="1"/>
  <c r="U13" i="1"/>
  <c r="R14" i="1"/>
  <c r="S14" i="1"/>
  <c r="T14" i="1"/>
  <c r="U14" i="1"/>
  <c r="R15" i="1"/>
  <c r="S15" i="1"/>
  <c r="T15" i="1"/>
  <c r="U15" i="1"/>
  <c r="R16" i="1"/>
  <c r="S16" i="1"/>
  <c r="T16" i="1"/>
  <c r="U16" i="1"/>
  <c r="S5" i="2" s="1"/>
  <c r="R20" i="1"/>
  <c r="S20" i="1"/>
  <c r="T20" i="1"/>
  <c r="U20" i="1"/>
  <c r="R21" i="1"/>
  <c r="S21" i="1"/>
  <c r="T21" i="1"/>
  <c r="U21" i="1"/>
  <c r="R22" i="1"/>
  <c r="S22" i="1"/>
  <c r="T22" i="1"/>
  <c r="U22" i="1"/>
  <c r="R23" i="1"/>
  <c r="S23" i="1"/>
  <c r="T23" i="1"/>
  <c r="U23" i="1"/>
  <c r="U6" i="2" s="1"/>
  <c r="R30" i="1"/>
  <c r="S30" i="1"/>
  <c r="T30" i="1"/>
  <c r="U30" i="1"/>
  <c r="R31" i="1"/>
  <c r="S31" i="1"/>
  <c r="T31" i="1"/>
  <c r="U31" i="1"/>
  <c r="R32" i="1"/>
  <c r="S32" i="1"/>
  <c r="T32" i="1"/>
  <c r="U32" i="1"/>
  <c r="R33" i="1"/>
  <c r="S33" i="1"/>
  <c r="K7" i="2" s="1"/>
  <c r="T33" i="1"/>
  <c r="U33" i="1"/>
  <c r="R36" i="1"/>
  <c r="S36" i="1"/>
  <c r="T36" i="1"/>
  <c r="U36" i="1"/>
  <c r="R37" i="1"/>
  <c r="S37" i="1"/>
  <c r="T37" i="1"/>
  <c r="U37" i="1"/>
  <c r="R38" i="1"/>
  <c r="S38" i="1"/>
  <c r="T38" i="1"/>
  <c r="U38" i="1"/>
  <c r="R39" i="1"/>
  <c r="S39" i="1"/>
  <c r="T39" i="1"/>
  <c r="U39" i="1"/>
  <c r="U8" i="2" s="1"/>
  <c r="R47" i="1"/>
  <c r="S47" i="1"/>
  <c r="T47" i="1"/>
  <c r="U47" i="1"/>
  <c r="R48" i="1"/>
  <c r="S48" i="1"/>
  <c r="T48" i="1"/>
  <c r="U48" i="1"/>
  <c r="R49" i="1"/>
  <c r="S49" i="1"/>
  <c r="T49" i="1"/>
  <c r="U49" i="1"/>
  <c r="R50" i="1"/>
  <c r="F9" i="2" s="1"/>
  <c r="S50" i="1"/>
  <c r="T50" i="1"/>
  <c r="P9" i="2" s="1"/>
  <c r="U50" i="1"/>
  <c r="R55" i="1"/>
  <c r="S55" i="1"/>
  <c r="T55" i="1"/>
  <c r="M4" i="4" s="1"/>
  <c r="U55" i="1"/>
  <c r="R56" i="1"/>
  <c r="S56" i="1"/>
  <c r="T56" i="1"/>
  <c r="U56" i="1"/>
  <c r="R57" i="1"/>
  <c r="S57" i="1"/>
  <c r="T57" i="1"/>
  <c r="U57" i="1"/>
  <c r="R58" i="1"/>
  <c r="S58" i="1"/>
  <c r="K4" i="4" s="1"/>
  <c r="T58" i="1"/>
  <c r="P4" i="4" s="1"/>
  <c r="U58" i="1"/>
  <c r="T4" i="4" s="1"/>
  <c r="R62" i="1"/>
  <c r="S62" i="1"/>
  <c r="T62" i="1"/>
  <c r="U62" i="1"/>
  <c r="R63" i="1"/>
  <c r="S63" i="1"/>
  <c r="I5" i="4" s="1"/>
  <c r="T63" i="1"/>
  <c r="U63" i="1"/>
  <c r="R64" i="1"/>
  <c r="S64" i="1"/>
  <c r="J5" i="4" s="1"/>
  <c r="T64" i="1"/>
  <c r="O5" i="4" s="1"/>
  <c r="U64" i="1"/>
  <c r="T5" i="4" s="1"/>
  <c r="R65" i="1"/>
  <c r="S65" i="1"/>
  <c r="K5" i="4"/>
  <c r="T65" i="1"/>
  <c r="U65" i="1"/>
  <c r="R68" i="1"/>
  <c r="S68" i="1"/>
  <c r="T68" i="1"/>
  <c r="U68" i="1"/>
  <c r="R69" i="1"/>
  <c r="S69" i="1"/>
  <c r="T69" i="1"/>
  <c r="U69" i="1"/>
  <c r="R70" i="1"/>
  <c r="S70" i="1"/>
  <c r="T70" i="1"/>
  <c r="U70" i="1"/>
  <c r="R71" i="1"/>
  <c r="S71" i="1"/>
  <c r="J6" i="4" s="1"/>
  <c r="T71" i="1"/>
  <c r="P6" i="4" s="1"/>
  <c r="U71" i="1"/>
  <c r="U6" i="4" s="1"/>
  <c r="R74" i="1"/>
  <c r="S74" i="1"/>
  <c r="T74" i="1"/>
  <c r="U74" i="1"/>
  <c r="R75" i="1"/>
  <c r="S75" i="1"/>
  <c r="T75" i="1"/>
  <c r="U75" i="1"/>
  <c r="R76" i="1"/>
  <c r="S76" i="1"/>
  <c r="T76" i="1"/>
  <c r="U76" i="1"/>
  <c r="R77" i="1"/>
  <c r="S77" i="1"/>
  <c r="K7" i="4" s="1"/>
  <c r="T77" i="1"/>
  <c r="P7" i="4" s="1"/>
  <c r="U77" i="1"/>
  <c r="R84" i="1"/>
  <c r="S84" i="1"/>
  <c r="T84" i="1"/>
  <c r="U84" i="1"/>
  <c r="R85" i="1"/>
  <c r="S85" i="1"/>
  <c r="T85" i="1"/>
  <c r="U85" i="1"/>
  <c r="R86" i="1"/>
  <c r="S86" i="1"/>
  <c r="T86" i="1"/>
  <c r="U86" i="1"/>
  <c r="R87" i="1"/>
  <c r="F4" i="6" s="1"/>
  <c r="S87" i="1"/>
  <c r="K4" i="6" s="1"/>
  <c r="T87" i="1"/>
  <c r="P4" i="6" s="1"/>
  <c r="R89" i="1"/>
  <c r="S89" i="1"/>
  <c r="T89" i="1"/>
  <c r="R90" i="1"/>
  <c r="S90" i="1"/>
  <c r="T90" i="1"/>
  <c r="R91" i="1"/>
  <c r="E5" i="6" s="1"/>
  <c r="S91" i="1"/>
  <c r="J5" i="6" s="1"/>
  <c r="T91" i="1"/>
  <c r="R92" i="1"/>
  <c r="S92" i="1"/>
  <c r="T92" i="1"/>
  <c r="R98" i="1"/>
  <c r="S98" i="1"/>
  <c r="T98" i="1"/>
  <c r="U98" i="1"/>
  <c r="R99" i="1"/>
  <c r="S99" i="1"/>
  <c r="T99" i="1"/>
  <c r="U99" i="1"/>
  <c r="R100" i="1"/>
  <c r="S100" i="1"/>
  <c r="T100" i="1"/>
  <c r="R101" i="1"/>
  <c r="S101" i="1"/>
  <c r="T101" i="1"/>
  <c r="U101" i="1"/>
  <c r="U6" i="6" s="1"/>
  <c r="R102" i="1"/>
  <c r="S102" i="1"/>
  <c r="T102" i="1"/>
  <c r="M7" i="6" s="1"/>
  <c r="U102" i="1"/>
  <c r="R103" i="1"/>
  <c r="S103" i="1"/>
  <c r="T103" i="1"/>
  <c r="N7" i="6" s="1"/>
  <c r="U103" i="1"/>
  <c r="R104" i="1"/>
  <c r="S104" i="1"/>
  <c r="T104" i="1"/>
  <c r="U104" i="1"/>
  <c r="R105" i="1"/>
  <c r="S105" i="1"/>
  <c r="T105" i="1"/>
  <c r="P7" i="6" s="1"/>
  <c r="U105" i="1"/>
  <c r="R114" i="1"/>
  <c r="S114" i="1"/>
  <c r="T114" i="1"/>
  <c r="U114" i="1"/>
  <c r="R115" i="1"/>
  <c r="S115" i="1"/>
  <c r="T115" i="1"/>
  <c r="U115" i="1"/>
  <c r="R116" i="1"/>
  <c r="S116" i="1"/>
  <c r="T116" i="1"/>
  <c r="U116" i="1"/>
  <c r="R117" i="1"/>
  <c r="S117" i="1"/>
  <c r="K8" i="6" s="1"/>
  <c r="T117" i="1"/>
  <c r="U117" i="1"/>
  <c r="R122" i="1"/>
  <c r="C4" i="5" s="1"/>
  <c r="S122" i="1"/>
  <c r="H4" i="5" s="1"/>
  <c r="T122" i="1"/>
  <c r="U122" i="1"/>
  <c r="R123" i="1"/>
  <c r="S123" i="1"/>
  <c r="T123" i="1"/>
  <c r="U123" i="1"/>
  <c r="R124" i="1"/>
  <c r="S124" i="1"/>
  <c r="T124" i="1"/>
  <c r="U124" i="1"/>
  <c r="R125" i="1"/>
  <c r="F4" i="5" s="1"/>
  <c r="S125" i="1"/>
  <c r="T125" i="1"/>
  <c r="P4" i="5" s="1"/>
  <c r="U125" i="1"/>
  <c r="R128" i="1"/>
  <c r="S128" i="1"/>
  <c r="T128" i="1"/>
  <c r="U128" i="1"/>
  <c r="R129" i="1"/>
  <c r="S129" i="1"/>
  <c r="T129" i="1"/>
  <c r="U129" i="1"/>
  <c r="R130" i="1"/>
  <c r="S130" i="1"/>
  <c r="T130" i="1"/>
  <c r="U130" i="1"/>
  <c r="R131" i="1"/>
  <c r="F5" i="5" s="1"/>
  <c r="S131" i="1"/>
  <c r="T131" i="1"/>
  <c r="U131" i="1"/>
  <c r="R134" i="1"/>
  <c r="S134" i="1"/>
  <c r="T134" i="1"/>
  <c r="U134" i="1"/>
  <c r="R135" i="1"/>
  <c r="D6" i="5" s="1"/>
  <c r="S135" i="1"/>
  <c r="T135" i="1"/>
  <c r="U135" i="1"/>
  <c r="R136" i="1"/>
  <c r="S136" i="1"/>
  <c r="T136" i="1"/>
  <c r="U136" i="1"/>
  <c r="R137" i="1"/>
  <c r="S137" i="1"/>
  <c r="H6" i="5" s="1"/>
  <c r="T137" i="1"/>
  <c r="P6" i="5" s="1"/>
  <c r="R139" i="1"/>
  <c r="S139" i="1"/>
  <c r="T139" i="1"/>
  <c r="M7" i="5" s="1"/>
  <c r="U139" i="1"/>
  <c r="R7" i="5" s="1"/>
  <c r="R140" i="1"/>
  <c r="S140" i="1"/>
  <c r="T140" i="1"/>
  <c r="N7" i="5" s="1"/>
  <c r="U140" i="1"/>
  <c r="R141" i="1"/>
  <c r="S141" i="1"/>
  <c r="T141" i="1"/>
  <c r="O7" i="5" s="1"/>
  <c r="U141" i="1"/>
  <c r="T7" i="5" s="1"/>
  <c r="R142" i="1"/>
  <c r="F7" i="5" s="1"/>
  <c r="S142" i="1"/>
  <c r="K7" i="5" s="1"/>
  <c r="T142" i="1"/>
  <c r="P7" i="5" s="1"/>
  <c r="S5" i="4"/>
  <c r="U6" i="5"/>
  <c r="U4" i="5"/>
  <c r="S4" i="5"/>
  <c r="R4" i="5"/>
  <c r="T4" i="5"/>
  <c r="R7" i="4"/>
  <c r="T5" i="2"/>
  <c r="R7" i="2"/>
  <c r="R6" i="5"/>
  <c r="S5" i="5"/>
  <c r="T5" i="5"/>
  <c r="R5" i="5"/>
  <c r="E4" i="5"/>
  <c r="D4" i="5"/>
  <c r="O7" i="4"/>
  <c r="U7" i="4"/>
  <c r="I5" i="5"/>
  <c r="E9" i="2"/>
  <c r="U5" i="5"/>
  <c r="I6" i="4"/>
  <c r="H5" i="4"/>
  <c r="S7" i="5"/>
  <c r="U7" i="5"/>
  <c r="T6" i="5"/>
  <c r="E4" i="6"/>
  <c r="J7" i="2"/>
  <c r="S6" i="5"/>
  <c r="D4" i="6"/>
  <c r="M7" i="4"/>
  <c r="T7" i="4"/>
  <c r="T6" i="4"/>
  <c r="F5" i="6" l="1"/>
  <c r="C5" i="6"/>
  <c r="D5" i="6"/>
  <c r="K6" i="5"/>
  <c r="R10" i="5"/>
  <c r="F6" i="6"/>
  <c r="S6" i="4"/>
  <c r="R6" i="4"/>
  <c r="U5" i="4"/>
  <c r="R4" i="2"/>
  <c r="K6" i="4"/>
  <c r="H7" i="2"/>
  <c r="P5" i="4"/>
  <c r="R5" i="4"/>
  <c r="S4" i="4"/>
  <c r="R4" i="4"/>
  <c r="R10" i="4" s="1"/>
  <c r="S6" i="2"/>
  <c r="R5" i="2"/>
  <c r="T9" i="2"/>
  <c r="R9" i="2"/>
  <c r="U9" i="2"/>
  <c r="S9" i="2"/>
  <c r="T8" i="2"/>
  <c r="R8" i="2"/>
  <c r="R10" i="2" s="1"/>
  <c r="U7" i="2"/>
  <c r="S7" i="2"/>
  <c r="T7" i="2"/>
  <c r="T6" i="2"/>
  <c r="R6" i="2"/>
  <c r="U5" i="2"/>
  <c r="U4" i="2"/>
  <c r="R8" i="6"/>
  <c r="U8" i="6"/>
  <c r="T8" i="6"/>
  <c r="S8" i="6"/>
  <c r="T7" i="6"/>
  <c r="R7" i="6"/>
  <c r="S7" i="6"/>
  <c r="U7" i="6"/>
  <c r="S6" i="6"/>
  <c r="S5" i="6"/>
  <c r="T5" i="6"/>
  <c r="R5" i="6"/>
  <c r="U5" i="6"/>
  <c r="S4" i="6"/>
  <c r="U4" i="6"/>
  <c r="T4" i="6"/>
  <c r="R4" i="6"/>
  <c r="T10" i="4"/>
  <c r="U4" i="4"/>
  <c r="U10" i="4" s="1"/>
  <c r="U10" i="5"/>
  <c r="T10" i="5"/>
  <c r="S10" i="5"/>
  <c r="E7" i="5"/>
  <c r="I7" i="5"/>
  <c r="D7" i="5"/>
  <c r="C7" i="5"/>
  <c r="N6" i="5"/>
  <c r="C6" i="5"/>
  <c r="H5" i="5"/>
  <c r="K5" i="5"/>
  <c r="D5" i="5"/>
  <c r="D10" i="5" s="1"/>
  <c r="J4" i="5"/>
  <c r="K4" i="5"/>
  <c r="F8" i="6"/>
  <c r="E8" i="6"/>
  <c r="N8" i="6"/>
  <c r="D8" i="6"/>
  <c r="O8" i="6"/>
  <c r="C8" i="6"/>
  <c r="C10" i="6" s="1"/>
  <c r="E7" i="6"/>
  <c r="E10" i="6" s="1"/>
  <c r="C7" i="6"/>
  <c r="J6" i="6"/>
  <c r="E6" i="6"/>
  <c r="R6" i="6"/>
  <c r="M6" i="6"/>
  <c r="D6" i="6"/>
  <c r="T6" i="6"/>
  <c r="H6" i="6"/>
  <c r="C6" i="6"/>
  <c r="O4" i="6"/>
  <c r="N4" i="6"/>
  <c r="M4" i="6"/>
  <c r="C4" i="6"/>
  <c r="S7" i="4"/>
  <c r="J7" i="4"/>
  <c r="J10" i="4" s="1"/>
  <c r="N7" i="4"/>
  <c r="N6" i="4"/>
  <c r="H6" i="4"/>
  <c r="M6" i="4"/>
  <c r="C6" i="4"/>
  <c r="N5" i="4"/>
  <c r="M5" i="4"/>
  <c r="O4" i="4"/>
  <c r="N4" i="4"/>
  <c r="N10" i="4" s="1"/>
  <c r="I4" i="4"/>
  <c r="J4" i="4"/>
  <c r="D9" i="2"/>
  <c r="C9" i="2"/>
  <c r="S8" i="2"/>
  <c r="N7" i="2"/>
  <c r="O5" i="2"/>
  <c r="S4" i="2"/>
  <c r="O6" i="5"/>
  <c r="M6" i="5"/>
  <c r="M5" i="5"/>
  <c r="N5" i="5"/>
  <c r="O5" i="5"/>
  <c r="P5" i="5"/>
  <c r="P10" i="5" s="1"/>
  <c r="M4" i="5"/>
  <c r="O4" i="5"/>
  <c r="N4" i="5"/>
  <c r="M8" i="6"/>
  <c r="P8" i="6"/>
  <c r="O7" i="6"/>
  <c r="O6" i="6"/>
  <c r="P6" i="6"/>
  <c r="N6" i="6"/>
  <c r="N5" i="6"/>
  <c r="P5" i="6"/>
  <c r="M5" i="6"/>
  <c r="O5" i="6"/>
  <c r="N10" i="6"/>
  <c r="O6" i="4"/>
  <c r="P10" i="4"/>
  <c r="M10" i="4"/>
  <c r="O10" i="4"/>
  <c r="N9" i="2"/>
  <c r="O9" i="2"/>
  <c r="M9" i="2"/>
  <c r="P8" i="2"/>
  <c r="O8" i="2"/>
  <c r="N8" i="2"/>
  <c r="M8" i="2"/>
  <c r="P7" i="2"/>
  <c r="O7" i="2"/>
  <c r="M7" i="2"/>
  <c r="N6" i="2"/>
  <c r="O6" i="2"/>
  <c r="P6" i="2"/>
  <c r="M6" i="2"/>
  <c r="M5" i="2"/>
  <c r="P5" i="2"/>
  <c r="N5" i="2"/>
  <c r="O4" i="2"/>
  <c r="P4" i="2"/>
  <c r="N4" i="2"/>
  <c r="M4" i="2"/>
  <c r="I8" i="6"/>
  <c r="J8" i="6"/>
  <c r="H8" i="6"/>
  <c r="K7" i="6"/>
  <c r="I7" i="6"/>
  <c r="H7" i="6"/>
  <c r="J7" i="6"/>
  <c r="I6" i="6"/>
  <c r="K6" i="6"/>
  <c r="H5" i="6"/>
  <c r="I5" i="6"/>
  <c r="K5" i="6"/>
  <c r="H4" i="6"/>
  <c r="I4" i="6"/>
  <c r="J4" i="6"/>
  <c r="J10" i="6" s="1"/>
  <c r="H7" i="5"/>
  <c r="J7" i="5"/>
  <c r="H10" i="5"/>
  <c r="J6" i="5"/>
  <c r="I6" i="5"/>
  <c r="J5" i="5"/>
  <c r="K10" i="5"/>
  <c r="I4" i="5"/>
  <c r="K10" i="4"/>
  <c r="H4" i="4"/>
  <c r="K9" i="2"/>
  <c r="I9" i="2"/>
  <c r="H9" i="2"/>
  <c r="J9" i="2"/>
  <c r="I7" i="2"/>
  <c r="K6" i="2"/>
  <c r="H6" i="2"/>
  <c r="J6" i="2"/>
  <c r="I6" i="2"/>
  <c r="H5" i="2"/>
  <c r="K5" i="2"/>
  <c r="I5" i="2"/>
  <c r="J5" i="2"/>
  <c r="J4" i="2"/>
  <c r="H4" i="2"/>
  <c r="I4" i="2"/>
  <c r="K4" i="2"/>
  <c r="H7" i="4"/>
  <c r="I7" i="4"/>
  <c r="I10" i="4" s="1"/>
  <c r="E6" i="5"/>
  <c r="E10" i="5" s="1"/>
  <c r="F6" i="5"/>
  <c r="E5" i="5"/>
  <c r="F10" i="5"/>
  <c r="C5" i="5"/>
  <c r="F7" i="6"/>
  <c r="F10" i="6" s="1"/>
  <c r="D7" i="6"/>
  <c r="D10" i="6" s="1"/>
  <c r="C7" i="4"/>
  <c r="D6" i="4"/>
  <c r="F6" i="4"/>
  <c r="E6" i="4"/>
  <c r="D5" i="4"/>
  <c r="F5" i="4"/>
  <c r="E5" i="4"/>
  <c r="C5" i="4"/>
  <c r="C4" i="4"/>
  <c r="F4" i="4"/>
  <c r="E4" i="4"/>
  <c r="D4" i="4"/>
  <c r="F8" i="2"/>
  <c r="J8" i="2"/>
  <c r="I8" i="2"/>
  <c r="D8" i="2"/>
  <c r="C8" i="2"/>
  <c r="E8" i="2"/>
  <c r="E7" i="2"/>
  <c r="D7" i="2"/>
  <c r="H8" i="2"/>
  <c r="K8" i="2"/>
  <c r="C7" i="2"/>
  <c r="F7" i="2"/>
  <c r="E6" i="2"/>
  <c r="C6" i="2"/>
  <c r="F6" i="2"/>
  <c r="D6" i="2"/>
  <c r="D5" i="2"/>
  <c r="F5" i="2"/>
  <c r="E5" i="2"/>
  <c r="C5" i="2"/>
  <c r="E4" i="2"/>
  <c r="D4" i="2"/>
  <c r="F4" i="2"/>
  <c r="C4" i="2"/>
  <c r="O10" i="6" l="1"/>
  <c r="M10" i="5"/>
  <c r="D10" i="4"/>
  <c r="M10" i="6"/>
  <c r="S10" i="4"/>
  <c r="C10" i="5"/>
  <c r="I10" i="5"/>
  <c r="P10" i="6"/>
  <c r="T10" i="2"/>
  <c r="S10" i="2"/>
  <c r="U10" i="2"/>
  <c r="S10" i="6"/>
  <c r="T10" i="6"/>
  <c r="R10" i="6"/>
  <c r="U10" i="6"/>
  <c r="H10" i="4"/>
  <c r="J10" i="5"/>
  <c r="N10" i="5"/>
  <c r="O10" i="5"/>
  <c r="O10" i="2"/>
  <c r="M10" i="2"/>
  <c r="N10" i="2"/>
  <c r="P10" i="2"/>
  <c r="H10" i="6"/>
  <c r="I10" i="6"/>
  <c r="K10" i="6"/>
  <c r="K10" i="2"/>
  <c r="H10" i="2"/>
  <c r="I10" i="2"/>
  <c r="J10" i="2"/>
  <c r="E10" i="4"/>
  <c r="F10" i="4"/>
  <c r="C10" i="4"/>
  <c r="F10" i="2"/>
  <c r="D10" i="2"/>
  <c r="E10" i="2"/>
  <c r="C10" i="2"/>
</calcChain>
</file>

<file path=xl/sharedStrings.xml><?xml version="1.0" encoding="utf-8"?>
<sst xmlns="http://schemas.openxmlformats.org/spreadsheetml/2006/main" count="1125" uniqueCount="807">
  <si>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</si>
  <si>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</si>
  <si>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</si>
  <si>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</si>
  <si>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</si>
  <si>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</si>
  <si>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</si>
  <si>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</si>
  <si>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</si>
  <si>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</si>
  <si>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</si>
  <si>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</si>
  <si>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</si>
  <si>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</si>
  <si>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</si>
  <si>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</si>
  <si>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</si>
  <si>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</si>
  <si>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</si>
  <si>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</si>
  <si>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</si>
  <si>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</si>
  <si>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</si>
  <si>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</si>
  <si>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</si>
  <si>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</si>
  <si>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</si>
  <si>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</si>
  <si>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</si>
  <si>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</si>
  <si>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</si>
  <si>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</si>
  <si>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</si>
  <si>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</si>
  <si>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</si>
  <si>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</si>
  <si>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</si>
  <si>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</si>
  <si>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</si>
  <si>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</si>
  <si>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</si>
  <si>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</si>
  <si>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</si>
  <si>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</si>
  <si>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</si>
  <si>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</si>
  <si>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</si>
  <si>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</si>
  <si>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</si>
  <si>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</si>
  <si>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</si>
  <si>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</si>
  <si>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</si>
  <si>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</si>
  <si>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</si>
  <si>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</si>
  <si>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</si>
  <si>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</si>
  <si>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</si>
  <si>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</si>
  <si>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</si>
  <si>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</si>
  <si>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</si>
  <si>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</si>
  <si>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</si>
  <si>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</si>
  <si>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</si>
  <si>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</si>
  <si>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</si>
  <si>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</si>
  <si>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</si>
  <si>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</si>
  <si>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</si>
  <si>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</si>
  <si>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</si>
  <si>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</si>
  <si>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</si>
  <si>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</si>
  <si>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</si>
  <si>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</si>
  <si>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</si>
  <si>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</si>
  <si>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</si>
  <si>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</si>
  <si>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</si>
  <si>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</si>
  <si>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</si>
  <si>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</si>
  <si>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</si>
  <si>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</si>
  <si>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</si>
  <si>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</si>
  <si>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</si>
  <si>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</si>
  <si>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</si>
  <si>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</si>
  <si>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</si>
  <si>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</si>
  <si>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</si>
  <si>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</si>
  <si>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</si>
  <si>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</si>
  <si>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</si>
  <si>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</si>
  <si>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</si>
  <si>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</si>
  <si>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</si>
  <si>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</si>
  <si>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</si>
  <si>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</si>
  <si>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</si>
  <si>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</si>
  <si>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</si>
  <si>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</si>
  <si>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</si>
  <si>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</si>
  <si>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</si>
  <si>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</si>
  <si>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</si>
  <si>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</si>
  <si>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</si>
  <si>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</si>
  <si>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</si>
  <si>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</si>
  <si>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</si>
  <si>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</si>
  <si>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</si>
  <si>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</si>
  <si>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</si>
  <si>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</si>
  <si>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</si>
  <si>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</si>
  <si>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</si>
  <si>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</si>
  <si>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</si>
  <si>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</si>
  <si>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</si>
  <si>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</si>
  <si>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</si>
  <si>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</si>
  <si>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</si>
  <si>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</si>
  <si>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</si>
  <si>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</si>
  <si>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</si>
  <si>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</si>
  <si>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</si>
  <si>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</si>
  <si>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</si>
  <si>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</si>
  <si>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</si>
  <si>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</si>
  <si>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</si>
  <si>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</si>
  <si>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</si>
  <si>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</si>
  <si>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</si>
  <si>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</si>
  <si>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</si>
  <si>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</si>
  <si>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</si>
  <si>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</si>
  <si>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</si>
  <si>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</si>
  <si>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</si>
  <si>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</si>
  <si>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</si>
  <si>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</si>
  <si>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</si>
  <si>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</si>
  <si>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</si>
  <si>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</si>
  <si>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</si>
  <si>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</si>
  <si>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</si>
  <si>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</si>
  <si>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201_</t>
  </si>
  <si>
    <t>AÑO 202_</t>
  </si>
  <si>
    <t>AÑO 20_</t>
  </si>
  <si>
    <t>AÑO 2019</t>
  </si>
  <si>
    <t>AÑO 2020</t>
  </si>
  <si>
    <t>AÑO 2021</t>
  </si>
  <si>
    <t>AÑO 2022</t>
  </si>
  <si>
    <t>SE DIO CONTINUIDAD A LAS ACTIVIDADES QUE EL CER DESARROLLA EN PRO DE LA INCLUSION Y LA CALIDAD, REFLEJADOS EN LA MISION Y VISION.</t>
  </si>
  <si>
    <t xml:space="preserve">TASA BAJA DESERCION-EVIDENCIA FOTOGRAFICA SOCIALIZACION MISION Y VISION </t>
  </si>
  <si>
    <t>SE HA REALIZADO UN SEGUIMIENTO  A LAS METAS INSTITUCIONALES Y EN CASO DE NO CUMPLIR, SE REALIZAN ACCIONES PARA MEJORAR.</t>
  </si>
  <si>
    <t>ACTAS Y PEI</t>
  </si>
  <si>
    <t>EL CENTRO EVALUA PERIODICAMENTE LOS MIEMBROS DE LA COMUNIDAD EDUCATIVA , EL CONOCIMIENTO DE LA APROPIACION Y REALIZA ACCIONES PARA DICHA APROPIACION.</t>
  </si>
  <si>
    <t>ACTAS CONSEJO DE PADRES Y PEI</t>
  </si>
  <si>
    <t>Se conoce la norma pero falta conocimiento de la politica de inclusion para aplicarla en el centro Educativo</t>
  </si>
  <si>
    <t>Reunoniones de socializacion de politicas de inclusion.</t>
  </si>
  <si>
    <t>SE HAN RALIZADO AJUSTES PARA MEJORAR LOS CRITERIOS BASICOS SOBRE EL MANEJO DEL ESTABLECIMIENTO EDUCATIVO Y A LA ATENCION A LA DIVERSIDAD .</t>
  </si>
  <si>
    <t>ACTAS-REGISTRO FOTOGRAFICO</t>
  </si>
  <si>
    <t>No existe una real articulacion de proyectos, no se han resignificado los proyesctos</t>
  </si>
  <si>
    <t>Proyectos desactualizados y no aplicabilidad</t>
  </si>
  <si>
    <t>SE EVALUAN PERIODICAMENTE LAS ESTRATEGIA PEDAGOGICAS ASI COMO SU  COHERENCIA CON LA MISIÓN, VISIÓN Y PRINCIPIOS INSTITUCIONALES Y ES APLICADA DE MANERA ARTICULADA CON LAS DEMAS SEDES</t>
  </si>
  <si>
    <t>PEI, PLAN DE ESTUDIOS Y ACTAS DE CONSEJO ACEDEMICO</t>
  </si>
  <si>
    <t>PEI, ACTA DE REUNIONES DEL CONSEJO DIRECTO, RESULTADOS DE LA EVALUACIÓN DEL 2017, PLAN DE MEJORAMIENTO Y PLATAFORMA.</t>
  </si>
  <si>
    <t>EL CENTRO TIENE SISTEMATIZADA LA INFORMACION DE SUS AUTOEVALUACIONES DE CALIDAD, EVALUACION DE DESEMPEÑO DE LOS DOCENTES Y ADEMAS EMPLEA LA PLATAFORMA PARA NOTAS  E INFORMACION DE LOS ESTUDIANTES. HACE USO DE LOS RESULTADOS DE LAS PRUEBAS EXTERNAS SIN EMBARGO NO SE   ELABORAN PLANES Y PROGRAMAS DE TRABAJO</t>
  </si>
  <si>
    <t>EL CER REVISA PERIODICAMENTE LOS PROCEDIMIENTOS E INSTRUMENTOS ESTABLECIDOS PARA REALIZAR LA AUTOEVALUACION INTEGRAL. CON ESTO ORIENTA, AJUSTA Y MEJORA CONTINUAMENTE ESTE PROCESO.</t>
  </si>
  <si>
    <t>ACTAS DE CONSEJO ACADEMICO Y LA COMISION DE EVALUACION Y PROMOCION</t>
  </si>
  <si>
    <t>ACTAS DE CONSEJO DIRECTIVO</t>
  </si>
  <si>
    <t>EL CONSEJO DIRECTIVO ESTA CONFORMADO, TIENE CRONOGRAMA DE ACTIVIDADES ESTABLECIDO, PERO HAY DIFICULTADES EN EL DESARROLLO DE ALGUNAS ACTIVIDADES.</t>
  </si>
  <si>
    <t>EL CONSEJO ACADEMICO SE REUNE PERIODICAMENTE PARA GARANTIZAR QUE EL PROYECTO PEDAGOGICO SEA COHERENTE CON LAS NECESIDADES DE LA DIVERSIDAD. SIN EMBARGO PRESENTA DIFICULTADES EN EL SEGUIMIENTO SISTEMATICO</t>
  </si>
  <si>
    <t>ACTAS DEL CONSEJO ACADEMICO</t>
  </si>
  <si>
    <t>SE REUNE PERIODICAMENTE EN EL MARCO DE LA INTEGRACION INSTITUCIONAL PARA TOMAR DECISIONES PERTINENTE.</t>
  </si>
  <si>
    <t>ACTAS DE COMISIÓN DE EVALUACIÓN Y PROMOCION</t>
  </si>
  <si>
    <t>SE REALIZAN REUNIONES PERIODICAS CON EL FIN DE TOMAR ACCIONES Y REALIZAR SEGUIMIENTO PARA PALANTEAR SOLUCIONES A LOS PROBLEMAS DE CONVIVENCIA DEL CER</t>
  </si>
  <si>
    <t>ACTAS DE REUNION DEL COMITÉ DE CONVIVENCIA</t>
  </si>
  <si>
    <t xml:space="preserve">ELECCION DE REPRESENTANTES </t>
  </si>
  <si>
    <t xml:space="preserve">EL CONSEJO ESTUDIANTIL ESTA CONFORMADO MEDIANTE ELECCION DEMOCRATICA PERO NO SE REUNE POERIODICAMENTE PARA DELIBERAR Y TOMAR LAS DESICIONES QUE LES CORRESPONDEN </t>
  </si>
  <si>
    <t xml:space="preserve">EL CER CUENTA CON PERSONERO ESTUDIANTIL ELEGIDO DEMOCRATICAMENTE QUE REPRESENTA A TODOS LOS ESTUDIANTES INCLUIDAS LAS SEDES PERO NO ES TENIDO EN CUENTA EN LAS DECISIONES </t>
  </si>
  <si>
    <t>ACTAS DE ESCUTRINIO REGISTRO FOTOGRAFICO JORNADA DE ELECCION</t>
  </si>
  <si>
    <t>LA ASAMBLEA ES RECONOCIDA POR LA COMUNIDAD ACADEMICA SIN EMBARGO NO SE REUNE PERIODICAMENTE</t>
  </si>
  <si>
    <t>ACTAS DE ELECCIÓN Y FOTOS</t>
  </si>
  <si>
    <t>AUNQUE SE TRABAJA PARA LAS REUNIONES DEL CONSEJO, AUN NO SE LOGRA LA PARTICIPACON ACTIVA DE LOS PADRES DE FAMILIA POR LA APATIA QUE PRESENTAN.</t>
  </si>
  <si>
    <t>EL CENTRO EDUCATIVO EVALUA Y MEJORA EL USO DE LOS DIFERENTES MEDIOS DE COMUNICACIÓN EN FUNCION DE LA COMUNIDAD EDUCATIVA</t>
  </si>
  <si>
    <t>CARTAS, MENSAJE TEXTO , CELULAR, CORREO ELECTRONICO Y PLATAFORMA</t>
  </si>
  <si>
    <t>EN CENTRO EDUCATIVO EVALUA PERIODICA Y SISTEMATICAMENTE LA CONTRIBUCION DE LOS DIFERENTES EQUIPOS, Y PROMUEVE EL FORTALECIMIENTO DE UN BUEN CLIMA ESCOLAR</t>
  </si>
  <si>
    <t>ACTAS DE CONSEJO ACADEMICO, SEMANAS INSTITUCIONALES Y  LOS EQUIPOS DE GESTION.</t>
  </si>
  <si>
    <t>EL CER CUENTA CON ALGUNA FORMA DE RECONOCIMIENTO EN EL LOGRO DE DOCENTES Y ESTUDIANTES Y SE APLICA DE MANERA COHERENTE SISTEMATICA Y ORGANIZADA</t>
  </si>
  <si>
    <t>MENCION DE HONOR MEJORES PROMEDIOS, MEJOR ICFES Y MEJOR BACHILLER</t>
  </si>
  <si>
    <t>SE ESTAN REALIZAN DO LAS BUENAS PRACTICAS PEDAGOGICAS, AMBIENTALES, ENTRE OTRAS, PERO FALTA AUN SU DOCUMENTACION.</t>
  </si>
  <si>
    <t>FOTOS, VIDEOS, ACTAS DE CONSEJO ACADEMICO</t>
  </si>
  <si>
    <t>LOS ESTUDIANTES SE IDENTIFICAN CON LA INSTITUCIÓN, SE SIENTEN  ORGULLOSSOS DE PERTENECER A ELLA Y PARTICIPAN ACTIVAMENTE EN ACTIVIDADES INTERNAS Y EXTERNAS</t>
  </si>
  <si>
    <t>REGISTRO FOTOGRAFICO  Y VIDEOS</t>
  </si>
  <si>
    <t>EL CER Y LAS SEDES CUENTAN CON ESPACIOS, ESTOS SE ENCUENTRAN DOTADOS, ORGANIZADOS, DECORADOS Y SEÑALADOS . LA PLANTA FISICA ES USADA ADECUADAMENTE</t>
  </si>
  <si>
    <t>FOTOS, PLANOS DE LAS SEDES DEL CENTRO EDUCATIVO</t>
  </si>
  <si>
    <t>A LOS ESTUDIANTES Y LOS PADRES DE FAMILIA SE LES DA HA CONOCER AL COMENZAR EL AÑO ESCOLAR EL MANUAL DE CONVIVENCIA, PROPUESTA DE EVALUACION, MANEJO DE LA PLATAFORMA Y PACTOS DE AULA</t>
  </si>
  <si>
    <t>REGISTRO DE FOTOGRAFICO Y DE ASISTENCIA</t>
  </si>
  <si>
    <t xml:space="preserve">EN TODAS LAS SEDES SE OBSERVA EL ENTUSIASMO A LA MOTIVACIÓN HACIA EL APRENDIZAJE </t>
  </si>
  <si>
    <t>EVALUACIONES, SIMULACROS Y EN LAS PRUEBAS SABER</t>
  </si>
  <si>
    <t>EL MANUEL DE CONCIVENCIA ES CONOCIDO Y UTILIZADO FRECUENTEMENTE COMO INSTRUMENTO FUNCIONAL</t>
  </si>
  <si>
    <t>ACTAS-REGISTRO FOTOGRAFICO-DOCUMENTO O MANUAL DE CONVIVENCIA</t>
  </si>
  <si>
    <t>SE CUENTAN CON ACTIVIDADES EXTRACURRICULARES QUE PROPICIAN LA PARTICIPACION DE LA MAYORIA DE ESTUDIANTES EN ASPECTOS SOCIALES, ARTISTICOS Y DEPORTIVOS</t>
  </si>
  <si>
    <t>FOTOS Y VIDEOS DE LAS JORNADAS PEDAGOGICAS, CULTURALES Y DEPORTIVAS REALIZADAS EN EL CER</t>
  </si>
  <si>
    <t>ACTAS DE RESTAURANTE Y TRANSPORTE ESCOLAR</t>
  </si>
  <si>
    <t>LA COMUNIDAD EDUCATIVA RECONOCE Y UTILIZA EL COMITÉ DE CONVIVENCIA PARA IDENTIFICAR Y MEDIAR LOS CONFLICTOS</t>
  </si>
  <si>
    <t>ACTAS DE COMITÉ DE CONVIVENCIA</t>
  </si>
  <si>
    <t>ACTAS Y MANUEL DE CONVIENCIA</t>
  </si>
  <si>
    <t xml:space="preserve">SE HA TRABAJADO DE FORMA CONSTANTE PARA GARANTIZAR EL SERVICIO DE TRANSPORTE DURANTE TODO EL AÑO. SE CUENTA CON CUMPLEMENTO NUTRICIONAL   </t>
  </si>
  <si>
    <t>EL CER UTILIZA MECANISMOS QUE COMBINAN RECUERSOS INTERNOS Y EXTERNOS PARA PREVENIR SITUACIONES DE RIESGO Y MANEJAR LOS CAOS DIFICILES, EN EL MARCO DE LA POLITICA SOBRE ESTE TEMA.ADEMAS, HACE SEGUIMIENTO PERIODICO A LOS MISMOS</t>
  </si>
  <si>
    <t>REALIZA UN INTERCAMBIO AGIL Y FLUIDO CON LA FAMILIA O ACUDIENTE LO CUAL FACILITA LA SOLUCIÓN OPORTUNA DEL PROBLEMA</t>
  </si>
  <si>
    <t>ACTAS DE REUNIONES DE PADRES DE FAMILIA Y BOLETINES ACADEMICOS</t>
  </si>
  <si>
    <t>EL CER REALIZA UNA INTERCAMBIO FLUIDO CON LAS AUTORIDADES EDUCATIVAS EN EL MARCO DE LA POLITICA DEFINIDA</t>
  </si>
  <si>
    <t>ACTAS DE REUNIONES</t>
  </si>
  <si>
    <t>EL CENTRO TIENE ALIANZAS O ACUERDOS CON DIFERENTES ENTIDADES  PARA APOYAR LA EJECUCION DE ALGUNOS PROYECTOS</t>
  </si>
  <si>
    <t>ACTA DE ENTREGA, FOTOS Y MATERIAL</t>
  </si>
  <si>
    <t xml:space="preserve">EL CER ESTABLECE RELACIONES OCASIONALES CON LOS MIEMBROS DEL SECTOR PRODUCTIVO. POR AHORA COMERCIALIZA SUS PRODUCTOS LACTEOS Y DE PANADERIA </t>
  </si>
  <si>
    <t>REGISTRO FOTOGRAFICO Y CONTABLE</t>
  </si>
  <si>
    <t>PLAN DE COMPRAS POR LA GESTION ADMINISTRATIVA Y FINANCIERA</t>
  </si>
  <si>
    <t xml:space="preserve"> De acuerdo al decreto 1850 de 13 de agosto de 2002 y Decreto 1075 de 26 de Mayo de 2015.</t>
  </si>
  <si>
    <t>El CER tiene una política de evaluación fundamentada en el Decreto 1290 de 16 de Abril de 2009 y Documento 11, la cual se refleja en las prácticas docentes.</t>
  </si>
  <si>
    <t>Los lineamientos y los estándares fundamentan los planes de área de los docentes. Se tiene en cuenta los derechos básicos de aprendizaje, las mallas de aprendizaje, orientaciones pedagógicas.</t>
  </si>
  <si>
    <t>DOCUMENTO PEI Y PLAN DE AREA CON LOS DERECHOS BÁSICOS DE APRENDIZAJE.</t>
  </si>
  <si>
    <t xml:space="preserve">Los metodos de enseñanza son flexibles y responden a la diversidad de la población, y a los recursos que cada docente utiliza en el aula. </t>
  </si>
  <si>
    <t>PLANES DE AREA Y PLANES DE CLASE</t>
  </si>
  <si>
    <t>Cuenta con algunos criterios administrativos para llevar a cabo la dotación.</t>
  </si>
  <si>
    <t>HORARIOS DE CLASES,CRONOGRAMA DE ACTIVIDADES Y CALENDARIO ACADÉMICO</t>
  </si>
  <si>
    <t>DOCUMENTO DIA E EN EL SISTEMA DE EVALUACION DE LOS ESTUDIANTES DEL CER.</t>
  </si>
  <si>
    <t>En algunas SEDES de CER  hay algunos acuerdos  básicos entre Estudiantes y Docentes acerca de la intencionalidad de las tareas escolares para algunos grados y áreas.</t>
  </si>
  <si>
    <t>ACUERDO SOBRE EL MANEJO DE TAREAS( CUADERNOS DE LOS ESTUDIANTES).</t>
  </si>
  <si>
    <t>El CER cuenta con una política sobre el uso de los recursos para el aprendizaje que está articulada a la propuesta pedagógica, pero ésta se aplica solamente en algunas sedes, niveles o grados.</t>
  </si>
  <si>
    <t>PLAN DE COMPRAS DEL CER</t>
  </si>
  <si>
    <t>El uso de los tiempos destinados para el aprendizaje es pertinente y es aprovechado en el proceso de enseñanza y aprendizaje.</t>
  </si>
  <si>
    <t>PEI, PLAN DE ESTUDIOS, HORARIOS.</t>
  </si>
  <si>
    <t>Se participó de una capacitación para reestructurar los proyectos transversales y ejecutarlos en el CER.</t>
  </si>
  <si>
    <t>SOCIALIZACIÓN Y CONFORMACIÓN DE GRUPOS DE TRABAJO.</t>
  </si>
  <si>
    <t>PLANES DE AREA, CUADERNO DE LOS ESTUDIANTES.</t>
  </si>
  <si>
    <t>El sistema de evaluación del rendimiento académico se aplica permanentemente. Se hace seguimiento a los estudiantes de bajo rendimiento, pero este  es conocido por los padres de familia en la entrega de boletines por periodo.</t>
  </si>
  <si>
    <t>Esta relación se basa en la comunicación y las relaciones reciprocas y en las estrategias de aprendizaje utilizadas en el proceso de enseñanza - aprendizaje.</t>
  </si>
  <si>
    <t>PLANES DE AREA, CUADERNO DE LOS ESTUDIANTES Y EVALUACIONES.</t>
  </si>
  <si>
    <t>La planeación de clase se desarrolla de acuerdo al plan de area teniendo en cuenta la auto capacitación por parte de los docentes, basado en las estándares, mallas de aprendizajes, derechos básicos de aprendizajes y orientaciones pedagógicas.</t>
  </si>
  <si>
    <t>PLANES DE AREA, PLAN DE CLASE Y CUADERNO DE LOS ESTUDIANTES.</t>
  </si>
  <si>
    <t>El CER trabaja con estrategias y metodologias del Programa Escuela nueva (Básica Primaria) y aprendizaje significativo (Básica Secundaria y Media) basados en los intereses  y experiencia de los Estudiantes.</t>
  </si>
  <si>
    <t>BOLETIN DE LOS ESTUDIANTES ENTREGADOS POR PERIODOS DE CLASE, LAS NIVELACIONES Y PLANES DE APOYO CON SUS RESPECTIVA ACTA.</t>
  </si>
  <si>
    <t>El cuerpo docente hace un seguimiento periódico y sistemático al desempeño académico de los estudiantes para diseñar acciones de apoyo a los mismos.</t>
  </si>
  <si>
    <t>PUBLICACION DE LOS RESULTADOS DE LAS PRUEBAS SABER EN AUDIENCIA PUBLICA Y CARTELERA DEL CER.</t>
  </si>
  <si>
    <t>La institución revisa y evalúa periódicamente su política de control y tratamiento del ausentismo en función de los resultados de la misma, e implementa los ajustes pertinentes.</t>
  </si>
  <si>
    <t>PLANILLA DE AUTOCONTROL DE ASISTENCIA Y BOLETINES</t>
  </si>
  <si>
    <t>PLANILLA DE PLAN DE APOYO PEDAGÓGICO( PLAN DE RECUPERACIÓN)</t>
  </si>
  <si>
    <t>CADA DOCENTE EN SU AREA LLEVA EL REGISTRO DE LOS ESTUDIANTES QUE PRESENTAN DIFICULTAD Y OBSERVADOR DEL ESTUDIANTE.</t>
  </si>
  <si>
    <t>El CER  tiene un plan para realizar el seguimiento a sus egresados, pero la información no es sistemática, ni permite el análisis para aportar al mejoramiento institucional.</t>
  </si>
  <si>
    <t>SE LLEVA A CABO UNA PLANILLA DE PLAN DE APOYO PEDAGÓGICO A LOS ESTUDIANTES EN LAS FALENCIAS QUE SE PRESENTEN.</t>
  </si>
  <si>
    <t>Las conclusiones de los análisis de los resultados de los estudiantes en las evaluaciones externas (pruebas SABER y exámenes de Estado) son fuente para el mejoramiento de las prácticas de aula, en el marco del Plan de Mejoramiento Institucional y se dan a conocer a la Comunidad Educativa en la Rendición de Cuentas. (Audiencia Pública).</t>
  </si>
  <si>
    <t>Las prácticas de los docentes ven la necesidad de  incorporar actividades de recuperación basadas en estrategias que tienen como finalidad ofrecer un apoyo real al desarrollo de las competencias básicas de los estudiantes y al mejoramiento de sus resultados académicos de cada periodo.</t>
  </si>
  <si>
    <t>Al finalizar el año 2019 los docentes recibieron capacitación sobre el DUA (Diseño Universal del Aprendizaje) y PIAR (Plan Individual de Ajustes Razonables). Por iniciativa individual, algunos docentes se ocupan de los casos de bajo rendimiento y problemas de aprendizaje de los estudiantes para hacer seguimiento a estas situaciones.</t>
  </si>
  <si>
    <t>AÑO  2019</t>
  </si>
  <si>
    <t>VISITAS DE ALGUNOS EGRESADOS AL CER, OBSERVADOR ESTUDIANTE, ACTIVIDADES CULTURALES DONDE SE INVOLUCRAN A LOS EGRESADOS DEL CER.</t>
  </si>
  <si>
    <t>El  Cer cuenta  con  un prodeso de  matrícula ágil y oportuno  que  tiene  en   cuenta  las  necesidades  de  los  estudiantes  y padres  de   familia  y es  reconocida  por  la  comunidad  educativa.</t>
  </si>
  <si>
    <t>Folio  de  matrícukla.  Simat  y plataforma del Cer.</t>
  </si>
  <si>
    <t>El Cer  tiene  un sistema  de  archiovo  que le  permite  disponer  de la  información  de  los  estudiantes  de  todas  las  sedes,  así  como  expedir  constancias  y cdrtificados de  manera  ágil, confiable y oportuna.</t>
  </si>
  <si>
    <t>Libros de  calificaciones, plataforma  apartir  del 2016.</t>
  </si>
  <si>
    <t>El  Cer  dispone  de uns sitema  ágil y oportuno  para  la  expedición  de   boletines  de  calificaciones  y   cuenta   con los  sistemas  de  control   necesarios  para  garantizar la  consistencia  de  la información,</t>
  </si>
  <si>
    <t>Plataforma  a partir  del  2016.</t>
  </si>
  <si>
    <t>El  mantenimiento de  las plantas físicas  del  Cer   se  realiza  ocasionalmente,  sin obedecer  a  una  planeación siistemática</t>
  </si>
  <si>
    <t>Formato,  carta  de  solicitud  a    entidades    principalmente  la  Alcaldía  de  Toledo.</t>
  </si>
  <si>
    <t>El  Cer   realiza   actividades aisladas y ocasionales  de  adecuación, accesibilidad  y  enbellecimiento  de  las  plantas  físicas,  y   recibe  apoyios  puntuales  de  la  comunidad  ediucativa  para  realizarlas.</t>
  </si>
  <si>
    <t>Formato de  priorización  de  necesidades  y    evidencias  fotográficas</t>
  </si>
  <si>
    <t>No se cuenta con un registro para el seguimiento a los espacios, la alcaldia contrato un equipo juridico para la legalizacion.</t>
  </si>
  <si>
    <t>Escrituras  de  algunas  sedes.    Faltan  otras sedes.</t>
  </si>
  <si>
    <t>El CER  tiene algunos registros sobre la manera como se esta utilizando los espacios fisicos, pero estos son esporadicos y noestan sistematizados</t>
  </si>
  <si>
    <t>Formatos de uso</t>
  </si>
  <si>
    <t>El CER  evalua periodicamente la disponibilidad y calidad de los recursos de aprendizaje y realiza ajustes a su plan de adquisiciones</t>
  </si>
  <si>
    <t>Facturas,  fotos  y materiales,  actas  de  entrega.</t>
  </si>
  <si>
    <t>El  Cer  cuenta  con un programa  de  mantenimiento  y correctivo de  los  equipos  y de los  recursos  de  aprendizaje, con ellos  se  garantiza  su estado  óptimo.</t>
  </si>
  <si>
    <t>Facturas  de  pago,  fotos,  cotizaciones</t>
  </si>
  <si>
    <t>El CER tienen una aproximacion parcial a su panorama de riesgos y se encuentra en proceso de construccion</t>
  </si>
  <si>
    <t>Identificacion de Riesgos</t>
  </si>
  <si>
    <t>EL CER cuenta con programas definidos para algunos servicios complementarios y la presta con calidad y regularidad necesaria para atender los requerimientos de los estudiantes</t>
  </si>
  <si>
    <t xml:space="preserve">Fotos,   videos,  minutas. </t>
  </si>
  <si>
    <t>EL CER  cuenta con estrategias de acompañamieto a estudiantes con bajo rendimiento academico , es aplicada en todas la sedes y es reconocida por toda la comunidad eductiva</t>
  </si>
  <si>
    <t>Documentos de apoyo pedagogico a estudiantes, actas de nivelacion</t>
  </si>
  <si>
    <t>los  perfiles  con  que  cuenta  el  Cer  se usan para  la  toma  de cecisiones de  personal y son  coherentes  con su  estructura  organizativa.  Además, su uso  en procesos  de  selección    e  inducción  del personal  facilita  el desempeño  de  las  personas  con q ue  se   vinculan laboralmente  al Cer.</t>
  </si>
  <si>
    <t>Hoja  de  vida  con sus  certificaciones.</t>
  </si>
  <si>
    <t>El  Cer  cuenta  con  una  estrategia organizada  de  induccion de  docentes  nuevos, pero no  se  da  a  conocer  el  PEI    ni del plan de  mejoramiento-</t>
  </si>
  <si>
    <t>Resolucion de carga academica</t>
  </si>
  <si>
    <t>El Cer  cuenta  con  lineamientos  que  permiten que  sus  integrantes  opten   por  procesos  de  formación  en coherencia  con el  PEI  y con  las  necesidades  detectadas.</t>
  </si>
  <si>
    <t>Se recibio capacitacion  para algunos docentes de computadores para educar,  acompañamiento del programa PTA y capacitacion de atencion y prevencion de desastres.</t>
  </si>
  <si>
    <t>El   Cer  cuetna  con procesos  explícitos para  elaborar  los  horarios  y los  criterios para  realizar  la  asiganción académica    de los   docentes,  y  éstos  se  cumplen.</t>
  </si>
  <si>
    <t>Plataforma  y   resolución  de    distribución  acad{émica  a los  docentes.</t>
  </si>
  <si>
    <t>El  personal  vinciulado  está  identificado  con el Cer  por parte   de  la   filosofía, principios, valores y  objetivos,  y  está  dispuesto  a realizar  actividades  complementarias  que  sean  necesarias  para  cualificar  su  labor</t>
  </si>
  <si>
    <t>PEI.</t>
  </si>
  <si>
    <t>El proceso de evaluacion de docentes permite acciones de mjoramiento de desarrollo profesional, es conocido por la comunidad y cuenta con resplado de los miembroes de la institucion</t>
  </si>
  <si>
    <t>Se realiza cada año a los docentes del 1278,  Según los  protocolos  del  MEN  y  SED.</t>
  </si>
  <si>
    <t>EL CER  realiza algunas actividades de reconocimiento al personal vinculado de acurdo a las iniviativas de algunos autores de la institucion</t>
  </si>
  <si>
    <t>Evidencia  fotográfica.</t>
  </si>
  <si>
    <t>La   insvestigación  en el  Cer  se  encuentra  en estado  incipiente,  carece  de  apoyo y seguimiento a  la  iniciativa  de los  docentes.</t>
  </si>
  <si>
    <t>Se  realziaron algunos proyectos  de  investigación de  Enjambre.</t>
  </si>
  <si>
    <t>El  Cer  ha  definido  estrategias para la  mediación de  conflictos, pero  éstas  de  usan de  manera  esporádicas y no  abarca  la  totalidad  de  sedes, grados  o niveles.</t>
  </si>
  <si>
    <t>Creación del  comité  de  convivencia.  Actas.</t>
  </si>
  <si>
    <t>El  Cer  ha  definido   un  programa  de  bienestar  del personal  vinculado, pero  éste  no  se  cumple  totalmente o  no  abarca  a  todas  las sedes, niveles  o  grados.</t>
  </si>
  <si>
    <t>La  elaboración  del presupuesto se  hace  teniendo  en cuenta las    necesidades  de   las  sedes  y  niveles  y  toma como  referente  el  Plan  Opertivo anual,  el PEI,  el  plan de  mejoramiento  y  la  normatividad  vigente.</t>
  </si>
  <si>
    <t>Plan de  compras.</t>
  </si>
  <si>
    <t>La  contabilidad  del  Cer  se  organiza  de  acuerdo  con los  requisitos  reglamentaerios  y  discrimina claramente  los servicios  prestados. Sin embargo , su uso  se  limita   a la  elaboración de  informes  para  los  organismos  de  control,  de  modo  que  no  se  cuenta  con esta  información  como  instrumento  de   análisis  financiero.</t>
  </si>
  <si>
    <t>Libros  contables  y  auxiliares. Informe    rendición de  cuentas.</t>
  </si>
  <si>
    <t>Cuenta  con procesos  para  el  recaudo de  ingresos  y la  realización de  los  gastos,  los  registros  son  consistentes  y  coinciden  plenamente  con el plan de  ingresos y  gastos  estipulados.</t>
  </si>
  <si>
    <t>El   Cer  presenta  los  informes  financieros   a  las  autoridades  competentes  de  manera  apropiada  y  oportuna,  estos  son parte  del control  interno  y sirven para  tomar  decisiones  y en realizar   seguimiento  al  manejo  de  los  recursos.</t>
  </si>
  <si>
    <t>Libro de contabilidad, facturas, actas, informes contables.</t>
  </si>
  <si>
    <t>El CER la Capilla conoce los requerimientos  educativos de las poblaciones o personas que experimentan barreras para el aprendizaje y la participacion en su entorno y esta diseñando planes de trabajo pedagogico para atenderlas en concordancia con el PEI y la normatividad vigente, Hubo visita de una funcionaria de  la Alcaldia municipal.</t>
  </si>
  <si>
    <t>registro fotografico. Caracterizacion de alginos estudiantes. Flexibilizacion plan dearea</t>
  </si>
  <si>
    <t>En el año 2019 el CER la Capilla atendio pertinentemente a grupos poblacionales desplazados</t>
  </si>
  <si>
    <t>Matricula. Flexibilizacion del plan de area y nivelaciones especiales</t>
  </si>
  <si>
    <t>En el CER se les dan los espacios propicios para escuchar a los estudiantes y darle solución a las necesidades y espectativas de los mismos.</t>
  </si>
  <si>
    <t>Representacion del CER en diferentes eventos</t>
  </si>
  <si>
    <t>El PEI esta enfocado en darle utilidad a los recursos con los que cuentan los estudiantes y tengan las bases para crear microempresas.</t>
  </si>
  <si>
    <t>Evidencia fotografica. Contabilidad.</t>
  </si>
  <si>
    <t>La escuela de padres es coherente  con el PEI, cuenta con el respaldo pedagogico de los docentes y se trabaja en todas las reuniones de padres de familia, para mejorar los aspectos que generan una atmosfera negativa en la comunidad.</t>
  </si>
  <si>
    <t>Actas de reuniones de padres de familia y evidencia fotografica</t>
  </si>
  <si>
    <t>Hay permanente comunicación entre el centro educativo y la comunidad   para el desarrollo de las diferentes actividades y asi lograr el mejoramiento continuo. Se cuenta con restaurante escolar, transporte de estudiantes,sala de computo  y existe un sistema de informacion referente a todo el centro educativo.</t>
  </si>
  <si>
    <t xml:space="preserve"> servicio de restaurante escolar, Evidencia fotografica. Plataforma OVY.</t>
  </si>
  <si>
    <t xml:space="preserve">La comunidad hace uso de recursos fisicos de acuerdo a sus necesidades.Se cuenta en el 90% con una planta fisica en buenas condiciones,ademas de  nuevas tecnologias con las cuales nos a dotado el programa  computadores para educar y la planta agroindustrial. </t>
  </si>
  <si>
    <t>pc,portatiles, tablets, televisor, DVD,fotos, video  beam , plataforma  OVI y equipo de panaderia.</t>
  </si>
  <si>
    <t>En el CER la capilla el servicio social estudiantil, durante el aña 2019, fue valorado por la comunidad educativa, desarrollando proyectos interesantes y organizados en  beneficio del sector</t>
  </si>
  <si>
    <t>evidencia fotografica, formato de asistencia. Proyecto escrito.</t>
  </si>
  <si>
    <t>Se ha logrado la participacion de los estudiantes en la eleccion del personero escolar, el contralor escolar  , la semana cultural , interclases y Superate con el deporte</t>
  </si>
  <si>
    <t>Programas de gobierno, tarjetones, actas de posesion y evidencia fotografica.  Semana cultural.</t>
  </si>
  <si>
    <t>La asamblea de padres funciona de acuerdo a lo estipulado en la normatividad vigente. Yel consejo de padres participan de manera esporadica en la toma de algunas decisiones institucionales.</t>
  </si>
  <si>
    <t>Acta de eleccion ,actas de reuniones y evidencia fotografica.</t>
  </si>
  <si>
    <t>Las familias participan de la dinámica del CER la Capilla a través de actividades y programas que tienen propósitos y estrategias claramente definidos en concordancia con el PEI y con los procesos institucionales. Estos programas tienen en cuenta las necesidades y espectativas de la comunidad.</t>
  </si>
  <si>
    <t>Actas de Reuniones y evidencia fotografica.</t>
  </si>
  <si>
    <t>El Centro educativo cuenta con programas para la prevencion de riesgos fisicos que hacen parte de los proyectos transversales (educacion ambienta) y son coherentes con el PEI.</t>
  </si>
  <si>
    <t>Proyecto.</t>
  </si>
  <si>
    <t>El centro Educativo a identificado los principales problemas que costituyen factores de riesgo para sus estudiantes y la comunidad (SIDA,ETS embarazo adolescente, consumo de sustancias psicoactivas, violencia intrafamiliar, abuso sexual, físico y psicológico ,etc) y diseña acciones orientadas a su prevención. Además tiene en cuenta los análisis de los factores de riesgo sobre su comunidad realizados por otras entidades.</t>
  </si>
  <si>
    <t>Charlas</t>
  </si>
  <si>
    <t>El CER cuenta con planes de evacuacion frente a desastres naturales o similares y posee un sistema de monitoreo de las condiciones minimas de seguridad que verifica el estado de la infraestructura  y alerta sobre posibles accidentes.</t>
  </si>
  <si>
    <t>proyecto y evidencia fotografica.</t>
  </si>
  <si>
    <t>Se diseñaron y se ejecutaron proyectos de horas sociales.</t>
  </si>
  <si>
    <t>Se retomo la participacion de padres de familia, estudiantes y docentes en las actividades culturales, deportivas y pedagogicas.</t>
  </si>
  <si>
    <t>Se deben fortalecer brigadas de emergencia,  se hace necesario el kit de emergencia y señalizacion en algunas sedes y el centro.</t>
  </si>
  <si>
    <t>Se debe elaborar el proyecto de plan de seguridad, por personal idoneo</t>
  </si>
  <si>
    <t>LOS PLANES DE AREA ESTAN EN CONSTRUCCION DE ACUERDO A LA NORMATIVIDAD VIGENTE.</t>
  </si>
  <si>
    <t>REVISION DE LOS PLANES DE AREA PARA ENCONTRAR FALENCIAS.</t>
  </si>
  <si>
    <t>APLICABILIDAD Y FUNCIONAMIENTO DEL COMITÉ CONVIVENCIA</t>
  </si>
  <si>
    <t>RESIGNIFICACION DE LA PROPUESTA DE EVALUACION</t>
  </si>
  <si>
    <t>La mayoria de los docentes se ha autocapacitado en cada una de las areas de desempeño.</t>
  </si>
  <si>
    <t>El docente esta comprometido pero falta mas sentido de pertinencia por parte de los padres de familia. La matricula se realiza de manera oportuna y con la documentacion exigida.</t>
  </si>
  <si>
    <t>La infraestructura fisica del centro no brinda las condiciones adecuadas para el bienestar de los estudiantes.</t>
  </si>
  <si>
    <t>El estado de la infraestructura y el entorno no esta sujeto ni de monitoreo ni evaluacion por lo tanto se hace necesario la elaboracion del plan de atencion de riesgos</t>
  </si>
  <si>
    <t>IDENTIFICAR LOS PRINCIPALES FACTORES DE RIESGO DEL CENTRO EDUCATIVO</t>
  </si>
  <si>
    <t>RECONOCIMINETO DE LOGROS A ESTUDIANTES Y DOCENTES</t>
  </si>
  <si>
    <t>ACTUALIZACION DE LA MISION Y VISION INSTITUCIONAL</t>
  </si>
  <si>
    <t>En virtud de los nuevos retos externos y necesidades de los estudiantes se resignifica la mision y la vision institucional priorizando en estas la inclusion y la calidad educativa</t>
  </si>
  <si>
    <t>Resignificación mision y vision institucional            Indices bajos de deserción a pesar de la pandemia por SARS Cov 2</t>
  </si>
  <si>
    <t xml:space="preserve">Se realiza evaluacion permanente de las metas institucionales con el fin determinar acciones de mejoraminto continuo </t>
  </si>
  <si>
    <t>Reuniones sincronicas consejos directivos y academicos y PEI</t>
  </si>
  <si>
    <t>Se determina periodicamente el nivel de conocimineto y apropiación del direccionamiento estrategico de los miebros de la comunidad educativa</t>
  </si>
  <si>
    <t>Reuniones sincronicasa Zoom y PEI</t>
  </si>
  <si>
    <t xml:space="preserve">Se realiza apropiacion de la norma sin embargo por la pandemia no se pudieron realizar las estrategias definidad para promover la inclusion y la diversidad cultural </t>
  </si>
  <si>
    <t>Acta capacitación Funcionario Alcaldia Municipal y reuniones virtuales</t>
  </si>
  <si>
    <t>El trabajo en equipo define de manera participativa los criterios sobre el manejo y direccionamineto estrategico y misional del Centro educativos, sin embargo por efectos de la pandemia no se evalua el impacto de esta estrategia</t>
  </si>
  <si>
    <t>Actas consejos directivos, academicos de padres y de estudiantes        Encuentros sincronicos por ZOOM</t>
  </si>
  <si>
    <t>Se replantearon planes y proyectos para el planteamineto estrategico e inclusivo de la institución, sin embargo falta socialización con la comunidad educativa por las difultades de comunicación generadas por la pandemia y el contexto</t>
  </si>
  <si>
    <t>Actas, Reuniones</t>
  </si>
  <si>
    <t>Se evaluan y se ajustan las estrategicas pedagogicas emergentes que responden al trabajo pedagogico en casa generadas por la pandemia</t>
  </si>
  <si>
    <t>Resignificacion PEI  SIEE   Trabajo estrategico pedagogico emergente</t>
  </si>
  <si>
    <t>La institucion utiliza de manera constante y sitematica la información de pruebas internas y externas para ajustar las estrategias pedagogicas y curriculares que permitan el mejoramineto continuo de los resultados de estas</t>
  </si>
  <si>
    <t>El centro educativo realiza seguimineto de los procesos estrategicos y misionales con el fin de ajustas y priorizar las debilidades que permitan el mejoramiento continuo de cada uno de estos procesos.</t>
  </si>
  <si>
    <t>A pesar de la pandemia el consejo directivo se conformo y establecio su cornograma de accion emergente para responder con eficacia y pertenencia a las estrategias de trabajo en casa y a los proceso que se derivan de este.</t>
  </si>
  <si>
    <t>Resignificaciion de estrategias en virtud de los resultados de pruebas, estrategias curriculares</t>
  </si>
  <si>
    <t>Actas,reuniones, planes de mejoramiento</t>
  </si>
  <si>
    <t xml:space="preserve">Actas, Reuniones virtuales </t>
  </si>
  <si>
    <t>El consejo academico se reunio periodicamente para generar un plan de accion emergente y redefinir las estrategias curriculares de trabajo en casa, asi mismo evaluo y dio seguimiento a las estrategias diseñadas para estudio en casa.</t>
  </si>
  <si>
    <t>Actas, Reuniones virtuales guias de trabajo en casa</t>
  </si>
  <si>
    <t>Se realizacion algunas reuniones para definir los criterios de evaluacion y las modificaciones transitorias al SIEE derivadas de la pandemia por Covid 19</t>
  </si>
  <si>
    <t>Actas, Modificaciones transitorias del SIEE, Reuniones virtuales</t>
  </si>
  <si>
    <t>Esta conformado el comité de convivencia sin embargo por efectos de la pandemia no se reunio ni se generaron acciones de la competencia de esta comisión</t>
  </si>
  <si>
    <t>Acta de conformación del consejo directivo</t>
  </si>
  <si>
    <t>Al iniciar el año lectivo se realizo la eleccion de los diferentes representantes de este consejo sin embargo por efectos de la pandemia no se pudo realizar reuniones debido a las dificultades de conectividad</t>
  </si>
  <si>
    <t>Acta de elección</t>
  </si>
  <si>
    <t>Se realizo la eleccion por la plataforma institucional del personero estudiantil, este participo en las reuniones de consejo academico y directivo y fue tenido en cuenta para la toma de decisiones</t>
  </si>
  <si>
    <t>Registro de escutrinio plataforma institucional, registro fotografico</t>
  </si>
  <si>
    <t>Se realizo la elección de la asamblea de padres de familia sin embargo por las dificultades de conectividad sus reuniones fueron ocasionales y sin gran parte de sus miembros</t>
  </si>
  <si>
    <t xml:space="preserve">No se pudo evidenciar la participación activa de los padres de familia por las dificultades de conectividad generadas por la pandemia, sin embargo se realizo su eleccion el dia de la democracia </t>
  </si>
  <si>
    <t>Acta de eleccion, Registro Fotografico</t>
  </si>
  <si>
    <t>El centro educativo utiliza los diferentes medios de comunicación viables sin embargo la falta de conectividad limito este proceso de estudio en casa,  estos informaron, actualizaron sobre las diferentes estrategias emergentes de trabajo en casa</t>
  </si>
  <si>
    <t>Encuentros sincronicos ZOOM      Mensajes de texto, llamadas, videos, guias informativas y curriculares</t>
  </si>
  <si>
    <t>El centro educativo fortalece sus procesos institucionales a travez del trabajo en equipo para el logro de los objetivos estrategicos y emocionales.</t>
  </si>
  <si>
    <t>Encuentro sincronicos, actas, videos</t>
  </si>
  <si>
    <t>Se definieron los reconociminetos a estudiantes y docentes y estos se resignificaron teniendo en cuenta el trabajo en casa, asi mismo se realizo la entrega periodica de los mismos.</t>
  </si>
  <si>
    <t>Registro fotografico, actas, apropiación por el consejo Directivo</t>
  </si>
  <si>
    <t>El centro educativo identifica, ocasionalmente divulga y documenta las buenas practicas pedagogicas, administrativas y culturales .</t>
  </si>
  <si>
    <t>Registro fotografico, actas, divulgacion en la pagina institucional</t>
  </si>
  <si>
    <t>En un alto porcentaje a pesar de la pandemia los estudiantes se sienten orgullosos del centro educativo y participan activamente de las actividades pedagogicas de trabajo en casa</t>
  </si>
  <si>
    <t>Formato de eficiencia interna   Actas</t>
  </si>
  <si>
    <t>Casi todas las sedes cuentan con espacios para ddsarrollar las labores academicas administrativas y recreativas sin embargo no se realizo el mantenimiento de las unidades sanitarias, el acceso de agua. La infraestructura tecnologica e sdeficiente</t>
  </si>
  <si>
    <t>Excel de riesgos       Registros fotograficos</t>
  </si>
  <si>
    <t>Al inicio del año escolar se realizo la induccion para que la comunidad educativa especialmente los estudiantes y docentes nuevos conozcan los diferentes procesos y documentos institucionales.</t>
  </si>
  <si>
    <t>Actas, registro fotografico, cronograma de induccion de la comunidad educativa.</t>
  </si>
  <si>
    <t>En la comunidad educativa se refleja el entusiamo y motivación al aprendizaje a pesar de las dificultades de conectividad  y del trabajo en casa</t>
  </si>
  <si>
    <t>Pruebas internas, externas, permanencia escolar.</t>
  </si>
  <si>
    <t>La institución revisa periodicamente el manual de convivencia y realiza los ajustes transitorios pertinentes que repondel al momento de trabajo en casa generado por la pandemia por Covid 19</t>
  </si>
  <si>
    <t>Actas, reuniones consejo directivo</t>
  </si>
  <si>
    <t>Se planteo un cronograma de actividades curriculares sin embargo por la pandemia del Covid 19 solo se realizaron algunas de ellas de manera virtual.</t>
  </si>
  <si>
    <t>Videos, Encuentros sincronicos</t>
  </si>
  <si>
    <t>Se garantizo el acceso de calidad de la educación a pesar de la pandemia, se garantizo el acceso a las guias pedagogicas y fue beneficiado el 100% de los estudiantes con la estrategia PAE en casa</t>
  </si>
  <si>
    <t>Guias pedagogicas    Registros de recibido PAE</t>
  </si>
  <si>
    <t>El centro educativo cuenta y conoce el comité de convivencia sin embargo en el año no se presentaron casos debido al proceso de pandemia,</t>
  </si>
  <si>
    <t>Acta de conformación Comité de Convivencia</t>
  </si>
  <si>
    <t>El centro educativo utiliza mecanismos que combinan recuersos internos y externos para prevenir situaciones de riesgo y manejar los casos dificiles asociados especialmente a los derivados por las cuarentenas ocasionadas por el Covid 19</t>
  </si>
  <si>
    <t>Actas, manual de convivencia</t>
  </si>
  <si>
    <t>El centro educativo realiza un intercambio con las familias y acudientes para que sean protagonistas del trabajo en casa, informando y teniendo en cuenta sus apreciaciones de las diferentes estrategias curriculares y administrativas</t>
  </si>
  <si>
    <t>Reuniones sincronicas, circulares informativas, boletines academicos</t>
  </si>
  <si>
    <t>la institucion establece alianzas o acuerdos con diferentes entidades para apoyar la ejecucion de proyectos sin embargo el tramite para la ejecucion no es el ideal</t>
  </si>
  <si>
    <t>Actas, acuerdos, proyectos</t>
  </si>
  <si>
    <t>la institucion establece un intercambio fluido con las  autoridades educativas especialmente a los lineamientos emanados en virtud de la emergencia sanitaria por covid 19</t>
  </si>
  <si>
    <t>Actas    encuentros sincronicos plataforma enjambre</t>
  </si>
  <si>
    <t>El cer establece relaciones ocasionales con los miembros del sector productivo de la region</t>
  </si>
  <si>
    <t>Registro Fotografico y contable</t>
  </si>
  <si>
    <t xml:space="preserve">De acuerdo a las metas establecidas en el plan de estuidos que cumplen con los requerimientos del PEI y los estándares básicos de competencia se desarrolla la interiorización de los aprendizajes basados en la aceptación y respeto por la diversidad  y todo lo que implica la interdepencia humana. </t>
  </si>
  <si>
    <t>DOCUMENTO PEI Y PLAN DE AREA CON LOS DERECHOS BÁSICOS DE APRENDIZAJE Y MALLAS DE APRENDIZAJES.</t>
  </si>
  <si>
    <t>Dentro del enfoque metodológico se determina la integración de las prácticas pedagógicas que permitan la adaptación de los métodos de enseñanza a las particularidades que se presentan en el desempeño de cada una de las áreas y grados durante la emergencia sanitaria.</t>
  </si>
  <si>
    <t>PLANES DE AREA Y PLANES DE CLASE, GUIAS PEDAGOGICAS</t>
  </si>
  <si>
    <t>La politica de recursos establecida para la institución educativa no cuenta con todo lo requeirdo para llevar acabo el cumplimiento del aprendizaje basado en las particularidades de la comunidad que lo integra especialmente en esta pandemia.</t>
  </si>
  <si>
    <t xml:space="preserve">Se da cumpliento a los lineamientos establecidos por el MEN según los acuerdos por la Planta Docente y todas sus Sedes. </t>
  </si>
  <si>
    <t>Se realiza según Decreto 1290 de 16 de Abril de 2009 y Documento 11 donde se evidencia la correcta aplicación de la norma por parte de toda la Planta Docente y Padres de Familia y Cuidadores en la Evaluacion de sus Hijos.</t>
  </si>
  <si>
    <t>DOCUMENTO (SIEE) SISTEMA DE EVALUACION DE LOS ESTUDIANTES DEL CER.</t>
  </si>
  <si>
    <t>El Plan de Estudios y el PEI estan reestructurados para la adaptación de las Practicas Pedagógicas que permitan la interiorización de los diferentes aprendizajes de acuerdo a las particularidades de la población académica en esta Emergencia Sanitaria.</t>
  </si>
  <si>
    <t>BORRADOR DE LOS PROYECTOS TRANSVERSALES.</t>
  </si>
  <si>
    <t xml:space="preserve">Para el cumplimiento de la intencionalidad pedagogica de cada una de las areas del saber se establecen algunas herramientas y alternativas de presentacion de las labores asignadas con el fin de lograr el aprendizaje </t>
  </si>
  <si>
    <t>ACUERDO SOBRE EL MANEJO DE TAREAS (GUIAS DE TRABAJO EN CASA  DE LOS ESTUDIANTES).</t>
  </si>
  <si>
    <t>Dentro de la Politica de recursos del Centro Educativo su aplicabilidad esta basada en las Sedes que de acuerdo a los recursos con los que cuenta  pueda dar cumplimiento a esta politica durante la Emergencia Sanitaria</t>
  </si>
  <si>
    <t>Se cuenta con una distribución de los tiempos de aprendiazaje en cada una de las áreas del saber, así mismo se evidencia dentro de esta aplicabilidad la importancia de contar con actividades extracurriculares que permita el aprovechamiento del tiempo fuera del ambito escolar durante la Pandemia.</t>
  </si>
  <si>
    <t>LOS HORARIOS.</t>
  </si>
  <si>
    <t xml:space="preserve">Dentro de las estrategias diseñas se orienta la comunicación y cumplimiento del Plan de Estudios con la participación activa de la comunidad académica para el desarrollo de cada una de las labores asignadas en las diferentes áreas del saber </t>
  </si>
  <si>
    <t>PLANES DE AREA, GUIAS DE TRABAJO EN CASA DE LOS ESTUDIANTES Y EVALUACIONES.</t>
  </si>
  <si>
    <t>La intencionalidad Pedagógica de las dierentes áreas del saber estan estructuradas de acuerdo a cado uno de los estándares estabalecidos y las particularidades de cada uno de los grupos poblacionales de la comunidad académica  y las últimas dispocisiones del MEN para la continuidad del aprendizaje académico en Casa.</t>
  </si>
  <si>
    <t>PLANES DE AREA, PLAN DE CLASE DE LOS DOCENTES  Y GUIAS DE TRABAJO EN CASA  DE LOS ESTUDIANTES.</t>
  </si>
  <si>
    <t>El Centro Educativo en con sus fundamentos del Aprendizaje Significativo  en Casa orienta todas sus acciones pedagógicas con la intencionalidad de dar respuesta a las demandas del medio en cumplimiento a todas las particularidades que presenta la Comunidad Académica en esta Emergencia Sanitaria</t>
  </si>
  <si>
    <t>PLANES DE AREA, GUIAS DE TRABAJO EN CASA DE LOS ESTUDIANTES.</t>
  </si>
  <si>
    <t xml:space="preserve">El rendimiento de cada uno de los miembros de la comunidad academica cuenta con la respectiva evaluacion ajustada a los diferentes lineamientos emitos por el MEN dentro de las particularidades presentadas en el año electivo </t>
  </si>
  <si>
    <t xml:space="preserve">BOLETIN DE LOS ESTUDIANTES ENTREGADOS POR PERIODOS DE CLASE, LAS NIVELACIONES Y PLANES DE APOYO CON SUS RESPECTIVA ACTA Y PLATAFORMA DEL CER. </t>
  </si>
  <si>
    <t xml:space="preserve">Se realizan los respectivos seguimientos por parte de la comunidad academica donde se evidencie las evaluaciones y planes de mejora según corresponda a los resultados </t>
  </si>
  <si>
    <t xml:space="preserve">El analisis final de las pruebas externas son revisados y socializados por la comnidad academica con el fin de emprender acciones que permitan el fortalemiciento de estos resultados en el trascurso del año electivo sigueinte </t>
  </si>
  <si>
    <t>Con el fin de conocer la receptividad por parte del Estudiante se emprenden accciones correctivas que permitan mitigar de manera significativa la Deserción Escolar según las particularidades que se presetan en el año electivo en esta Emergencia Sanitaria.</t>
  </si>
  <si>
    <t>PLANILLA DE CONTROL DE ASISTENCIA ,  BOLETINES  Y PLATAFORMA DEL CER.</t>
  </si>
  <si>
    <t>La Comunidad Académica del Centro Educativo pone en marcha las estrategias necesarias para las respectivas nivelaciones académicas que requieran algunos Estudiantes en las diferentes áreas del saber especialmente en esta Emergencia Sanitaria COVID- 19.</t>
  </si>
  <si>
    <t>PLANILLA DE PLAN DE APOYO PEDAGÓGICO (PLAN DE RECUPERACIÓN)</t>
  </si>
  <si>
    <t>Como finalidad de la intecionalidad pegagógica cada una de las sedes del Centro Educativo y así mismo la Planta Docente establecen acciones de acompañamiento para aquellos casos de bajo rendimiento escolar, apropiando en cada uno de ellos y de acuerdo a las particularidades presentadas la personalización del proceso de apoyo pedagógico en esta Pandemia.</t>
  </si>
  <si>
    <t>TALLER DE ASESORIA POR PARTE DE LA SECRETARIA DE EDUCACION SOBRE TALENTOS EXCEPCIONALES Y CASOS ESPECIALES.</t>
  </si>
  <si>
    <t>La institución cuenta con un plan de seguimiento al egresado, el cual es conocido por cada uno de los integrantes de la Comunidad Académica el cual no cuenta con una sistematización para el manejo de la información debido a la Emergencia Sanitaria.</t>
  </si>
  <si>
    <t>OBSERVADOR DEL ESTUDIANTE.</t>
  </si>
  <si>
    <t>Resignificación de la mision y la vision institucional</t>
  </si>
  <si>
    <t>Adopción y aporpiacion de los reconociminetos a estudiantes y docentes</t>
  </si>
  <si>
    <t>Participacion activa y mejoramineto de comunicación de los diferentes entes de gobierno escolar por medio de la virtualidad en virtud de la pandemia por Covid 19</t>
  </si>
  <si>
    <t>Mejoramineto infraestructura sanitaria y tecnologica  de la institucion</t>
  </si>
  <si>
    <t>El CER la Capilla conoce los requerimientos  educativos de las poblaciones o personas que experimentan barreras para el aprendizaje y la participacion en su entorno , en el año 2020  se diseñaros guias de trabajo pedagogico para el trabajo en casa, teniendo en cuenta las necesidades de los estudiantes.</t>
  </si>
  <si>
    <t>Guias de trabajo. Evidencia fotografica  y trabajos en fisico.</t>
  </si>
  <si>
    <t>En el año 2020 el CER la Capilla atendio pertinentemente a grupos poblacionales desplazados</t>
  </si>
  <si>
    <t>En el año 2020 el  CER la Capilla, utilizo mecanismos que le permiten conocer las necesidades y expectativas delos estudiantes y dibvulga esta informacion en su comunidad; los estudiantes encuentrtan elementos de identificacion con el centro educativo.</t>
  </si>
  <si>
    <t>Actividades escolares con participacion de la familia. Poca tasa de desercion escolar.</t>
  </si>
  <si>
    <t>Evidencia fotografica. Contabilidad. Proyectos de agroindustria realizados en casa por los estudiantes de decimo.</t>
  </si>
  <si>
    <t>En el año 2020 el trabajo de Escueladepadres se baso en actividades virtuales, dondese motivaba el acompañamiento en las actividasdes escolares, El padrede familia, mejoro en el uso de herramientas Tecnologicas, en el trabajo en casa</t>
  </si>
  <si>
    <t>videos,trabajos, video llamadas.</t>
  </si>
  <si>
    <t>Hasta Marzo de 2020, se le brindo a la comunidad educativa servicios que presta la institucion como son: sala de computo , restaurante escolar y transporte. Por pandemia se implemento el uso de redes sociales y se continuo alimentando la plataforma OVY  paramantener un sistema de informacion actualizado referente a todo el centro educativo.</t>
  </si>
  <si>
    <t>Uso de  redes sociales para Informar y asesorar a padresdefamilia con el trabajo en casa.  Actualizacion continua de la informacion de la plataforma OVY.</t>
  </si>
  <si>
    <t>En el CER la capilla el servicio social estudiantil, durante el aña 2020, se realizo en casa y su finalidad fue la solucion de necesidades basicas de su hogar a través de su proyectos .</t>
  </si>
  <si>
    <t>37 Proyectos realizados por los estudiantes de grado undecimo del CER la Capilla durante el año 2020.</t>
  </si>
  <si>
    <t>Se ha logrado la participacion de los estudiantes en la eleccion del personero escolar, el contralor escolar y actividades a traves de las redes sociales.</t>
  </si>
  <si>
    <t>PEI,  personero y contralor estudiantil elegido y sus respectivas actas.</t>
  </si>
  <si>
    <t>La asamblea y el consejo de padres de familia fueron elegidos, pero por causa de la pandemia no hubo funcionalidad.</t>
  </si>
  <si>
    <t>Las familias  participaron a travez del acompañamiento del trabajo en cas realizado en el año 2020</t>
  </si>
  <si>
    <t>videos, evidencia fotografica, conversaciones por whatsapp</t>
  </si>
  <si>
    <t>El Centro Educativo cuenta con programas para la prevencion de riesgos fisicos que hacen parte de los proyectos transversales (educacion ambienta) y son coherentes con el PEI.</t>
  </si>
  <si>
    <t>Inclusion en las Guias de trabajo, informacion sobre riesgos de accidentes casero.</t>
  </si>
  <si>
    <t xml:space="preserve">El centro Educativo a identificado los principales problemas que costituyen factores de riesgo para sus estudiantes y la comunidad (SIDA,ETS embarazo adolescente, consumo de sustancias psicoactivas, violencia intrafamiliar, abuso sexual, físico y psicológico ,etc) y diseña acciones orientadas a su prevención. </t>
  </si>
  <si>
    <t>Inclusion en las Guias de trabajo, informacion sobre prevencion de embarazo en adolescentes, violencia intra familiar, abuso fisico, sexual y psicologico.</t>
  </si>
  <si>
    <t>El CER la Capilla , con base en un diagnostico realizado, definio algunas directrices generales para garantizar la seguridad sanitaria, en un posible regreso escalonado y progresivo de los estudiantes cuyas familias voluntariamente expresen su deseo de asistir presencialmente a clases.</t>
  </si>
  <si>
    <t>Documento Protocolo de regreso a clase año 2012.</t>
  </si>
  <si>
    <t>Se han definido algunas directrices generales para garantizar la seguridad sanitaria en caso de un regreso escalonado y progresivo de los estudiantes cuyas familias voluntariamente, expresen su interés de participar presencialmente en el colegio para el año lectivo 2021</t>
  </si>
  <si>
    <t xml:space="preserve"> Implementar estrategias innovadoras con el fin de mejorar la participación en la escuela de padres durante el año escolar.</t>
  </si>
  <si>
    <t>La institucion cuenta con un proceso de matricula agil y oportuno que tiene en cuenta las necesidades de los estudiantes y es reconocida por la comunidadad educativa, este proceso en para vigencia 2021 se realizo en el mes de Noviembre a travez de la plataforma ovy</t>
  </si>
  <si>
    <t>Registro de Matricula 2020-2021</t>
  </si>
  <si>
    <t>El CER cuenta con archivo digital a travez de la plataforma ovy el cual le permite disponer de la  información  de  los  estudiantes  de  todas  las  sedes,  así  como  expedir  constancias  y cdrtificados de  manera  ágil, confiable y oportuna.</t>
  </si>
  <si>
    <t>Libros de Calificaciones   Notas en plataforma ovy disponibilidad digital de este tipo de archivos</t>
  </si>
  <si>
    <t>La institucion revisa y evalua periodicamente el sistema de expedición de boletines de calificaciones e implementa acciones para mejorarlo .</t>
  </si>
  <si>
    <t>Registro de boletines en plataforma ovy</t>
  </si>
  <si>
    <t>El mantenimineto del CER es ocasional y no obedece a una planeacion sistematica, no se realizan adaptaciones para biosanitarias que atiendan las necesidades de la pandemia por covid 19</t>
  </si>
  <si>
    <t>La gestion comunitaria realiza un estudio de la necesidad de implementacion de estrategis que promuevan el mejoramineto de la platan biosanitaria de la institución en virtud de la pandemia COVID19</t>
  </si>
  <si>
    <t>La instittucion cuenta con algunos registros sobre la manera como se utilizan los espacios fisicos,</t>
  </si>
  <si>
    <t>Se apropiaron recursos para responder al trabajo en casa como impresión de guias y demas sin embargo no se dispone de material didactico curricular en la institución</t>
  </si>
  <si>
    <t>La institucion cuenta con un proceso establecido para la adquisicion y distribución de suministros, sin embargo no se tienen en cuenta las salicitudes de los actores educativos</t>
  </si>
  <si>
    <t>El mantenimineto de los equipos y otros recursos para el aprendizaje no se realizan  periodicamente. La mayoria de equiipos evidencian fallas notables ademas de que ya cumplieron su vida util</t>
  </si>
  <si>
    <t>No se ha realizado la construccion del plan de riesgos general, en virtud de la pandemia se tienen definidos los riesgos biosanitarios de la institución</t>
  </si>
  <si>
    <t>EL CER cuenta con programas definidos para algunos servicios complementarios y la presta con calidad y regularidad necesaria para atender los requerimientos de los estudiantes, no se llevo a cabo el transporte escolar por la pandemia y el PAE fu estrategia en casa</t>
  </si>
  <si>
    <t>Se definieron las asignaciones academicas pertinenetes horario y carga academica para el año lectivo</t>
  </si>
  <si>
    <t>La planta docente se identifica con cada uno de los procesos estrategicos y misionales de la institucion, demuestra n sentido de pertenencia por la institución</t>
  </si>
  <si>
    <t>Se realiza ajustes de las evaluaciones de desmpeño que responden a proceso emergente generado por la pandemia, asi mismo se realiza el seguimineto periodico y la evaluacion de los docentes 1278</t>
  </si>
  <si>
    <t>la estrategia de reconocimiento al personal vinvulado se realizo a final de año y empieza hacer parte de la cultura institucional</t>
  </si>
  <si>
    <t>La elaboracion del presupuesto tiene en cuenta las necesidades generadas por la pandemia como compra de insumos de bioseguridad y apoyo a las estrategias didacticas emergentes.</t>
  </si>
  <si>
    <t>Evidencia fotografica poda Sede Principal     Solicitud alcaldia adecuacion de sistema de acueducto de la instittucion</t>
  </si>
  <si>
    <t>Fortmato de riesgos biosanitario de cada una de las sedes del Centro Educativo</t>
  </si>
  <si>
    <t>Formatos de impresión de Guias para trabajo en casa     Prestamo de equipos</t>
  </si>
  <si>
    <t xml:space="preserve">Formato de Riesgos Biosanitarios de cada una de las sedes del CER </t>
  </si>
  <si>
    <t>Formatos de entrega de PAE en casa</t>
  </si>
  <si>
    <t>Actas de nivelación    Guias de Nivelacion a estudiantes y de acompañamineto pedagogico a estudiantes con dificultades</t>
  </si>
  <si>
    <t xml:space="preserve">Hoja de vida docentes actualizadas </t>
  </si>
  <si>
    <t>Resolución 001 de carga academica, actas de desarrollo onstitucional</t>
  </si>
  <si>
    <t>Certificacion docentes</t>
  </si>
  <si>
    <t>PEI  Apropiación de cada una de las actividades y procesos institucionales</t>
  </si>
  <si>
    <t>Registro en Humano    Evaluaciones de desempeño</t>
  </si>
  <si>
    <t>Evidencia Fotrografica   video zoom</t>
  </si>
  <si>
    <t>Investigacion de Realidad Aumentada como estrategia didactica para el aprendizaje de la quimica del docente Jorge Leonardo Cruz</t>
  </si>
  <si>
    <t>Acta de Comité de Convivencia</t>
  </si>
  <si>
    <t>Centro Educativo Rural La Capilla</t>
  </si>
  <si>
    <t>Toledo</t>
  </si>
  <si>
    <t>Caserio La Capilla, Vereda Hatos Alto</t>
  </si>
  <si>
    <t>cer.lacapillatoledo@gmail.com</t>
  </si>
  <si>
    <t>Luis Jose Vargas Gonzalez</t>
  </si>
  <si>
    <t>Esp.  Luis Jose Vargas Gonzalez</t>
  </si>
  <si>
    <t>Director Rural</t>
  </si>
  <si>
    <t>lvargas52@hotmail.com</t>
  </si>
  <si>
    <t>Lic. Mariela Fernandez Rozo</t>
  </si>
  <si>
    <t>Docente</t>
  </si>
  <si>
    <t>maferro2972@hotmail.com</t>
  </si>
  <si>
    <t>Esp. Olga Clara Bautista Gomez</t>
  </si>
  <si>
    <t>clara_494@hotmail.com</t>
  </si>
  <si>
    <t>Esp. Guillermo Jaimes Latorre</t>
  </si>
  <si>
    <t>guijaimes1@hotmail.com</t>
  </si>
  <si>
    <t>Lic. Alix Yaneth Jaimes Suarez</t>
  </si>
  <si>
    <t>lizcami2@hotmail.com</t>
  </si>
  <si>
    <t>Esp. Jorge Leonardo Cruz Pérez</t>
  </si>
  <si>
    <t>Directiva</t>
  </si>
  <si>
    <t>Esp. Jose Geber Peña Angarita</t>
  </si>
  <si>
    <t>Administrativa</t>
  </si>
  <si>
    <t>Esp. Jose Francisco Leal Contreras</t>
  </si>
  <si>
    <t>Academica</t>
  </si>
  <si>
    <t>Es. Carmen Dorena Garcia Acevedo</t>
  </si>
  <si>
    <t>Comunitaria</t>
  </si>
  <si>
    <t>La misión y la visión son revisadas permanentemente y se asegura como centro de desarrollo institucional la Calidad y la Inclusión</t>
  </si>
  <si>
    <t xml:space="preserve">Se cumplen y reevaluan periodicamente las metas instutucionales con la participación de todos los actores educativos </t>
  </si>
  <si>
    <t>La comunidad educativa conoce el direccionamineto estrategico y participa activamente en la construcción permanente de los porpositos estrategicos y misionales de la institución</t>
  </si>
  <si>
    <t>La Institucion caracteriza a los estudiantes deacuerdo a la politica de inclusion con el acompañamineto de la funcionaria encargada de la secretaria de Educación y se focalizan estrategias para y metodologias para el apoyo continuo a estos estudiantes</t>
  </si>
  <si>
    <t>Adopción de la mision y la vision por el consejo Directivo y apropiacion por la comunidad Educativa</t>
  </si>
  <si>
    <t>Actas de Reuniones Institucionales</t>
  </si>
  <si>
    <t>Actas e Informe de Inclusion con la Dra Marina Villamizar lider de inclusion de la SED para Toledo</t>
  </si>
  <si>
    <t>Se definen los criterios sobre el direccionamineto estrategico de la institución sin embargo a la hora de plasmarlos y evaluarlos hace falta compromiso de los diferentes actores especialmente de los padres de familia</t>
  </si>
  <si>
    <t>La estrategia pedagogica fue reestructurada y respondio al trabajo en casa y especialmente al proceso pedagogico en presencialidad</t>
  </si>
  <si>
    <t>La institución educativa realiza seguimineto de los procesos estrategicos y misionales con el fin de ajustas y priorizar las debilidades que permitan el mejoramiento continuo de cada uno de estos procesos.</t>
  </si>
  <si>
    <t>Actas consejo Academico, Directivo y Reuniones de Padres de Familia</t>
  </si>
  <si>
    <t>Planes de Aula, Actas de Consejo Academico</t>
  </si>
  <si>
    <t>Actas de consejo Academico,Acta Dia E</t>
  </si>
  <si>
    <t>Actas de consejo Academico, Reuniones con consejo de estudiantes</t>
  </si>
  <si>
    <t>Se conformo y se reunion continuamente el consejo Directivo, sin embargo la participación de los padres de familia es limitada y dificulta la toma de desiciones estrategicas para la institución.</t>
  </si>
  <si>
    <t>El consejo academico se reune periodicamente y realiza seguimineto sistematico al proceso pedagogico y al seguiminento de cada uno de los estudiantes, especialmente los que presentan dificultades en el aprendizaje</t>
  </si>
  <si>
    <t>La comisión de evaluación y promoción evalua los resultados de sus acciones y decisiones y los utiliza para fortalecer su trabajo</t>
  </si>
  <si>
    <t>Se conformo el comité de convivenvia si embargo por el trabajo en casa y el proceso de presencialidad alternada no se generaron conflictos, sin embargo no se generaron campañas, comunicaciones que pudiesen apoyar los procesos inherentes a la convivencia</t>
  </si>
  <si>
    <t xml:space="preserve">Se conformo el consejo de estudiantes,  se reunieron virtualmente con el fin de apoyar estrategicamente algunas decisiones especialmente academicas </t>
  </si>
  <si>
    <t>S e elegio la personera estudiantil a travez de la plataforma Instucional y la misma participo activamente en las diferentes reuniones con el fin de apoyar las estrategias mas convenientes especialmente para el retorno gradual de los estudiantes</t>
  </si>
  <si>
    <t>Se conformo la escuela de padres, se reunio acorde al cronograma planteado, sin embargo hace falta mas compromiso por gran parte de los acudientes</t>
  </si>
  <si>
    <t>La participación de los padres de familia se realiza con dificultades, a pesar de garantizar trasnporte para la mismas la motivacion por parte de ellas no responde a las expectativas institucionales</t>
  </si>
  <si>
    <t>Actas Consejo Directivo</t>
  </si>
  <si>
    <t>Actas Consejo Academico</t>
  </si>
  <si>
    <t>Asistencias y Actas Reuniones del comité Evaluación y promoción</t>
  </si>
  <si>
    <t>Acta de conformación del Comité de Convivencia</t>
  </si>
  <si>
    <t>Asistencia reuniones consejo Estudiantil y aportes en las actas de consejo academico</t>
  </si>
  <si>
    <t>Registro de escutrinio plataforma institucional, registro fotografico, asistencia reuniones</t>
  </si>
  <si>
    <t>Acta de elección, asistencia de reuniones</t>
  </si>
  <si>
    <t xml:space="preserve">La instittución utiliza diferentes medios de comunicación para informar, actualizar y motivar a los diferentes actores educativos </t>
  </si>
  <si>
    <t>La institucion cuenta con equipos de trabajo establecidos y cronogramas de trabajo en los cuales se promueve la participación estrategica con el fin de fortalecer los procesos institucionales</t>
  </si>
  <si>
    <t>Se cuenta con un proceso de reconociemieto de logros institucionales sin embargo hace falta la apropiacion del mismo, especialmente por el equipo Docente</t>
  </si>
  <si>
    <t>Mensajes por plataforma Institucional, grupos de WhatsApp, redes sociales</t>
  </si>
  <si>
    <t>Actas de reuniones de quipos de gestion, de areas y de los diferentes comites institucionales</t>
  </si>
  <si>
    <t>Reconociminetos en clausuras y graduaciones</t>
  </si>
  <si>
    <t>En un alto porcentaje  los estudiantes se sienten orgullosos de la institución  y participan activamente de las actividades</t>
  </si>
  <si>
    <t>Se cuenta con espacios bioseguros, debidamente señalizados y dotados con elementos de protección en todas las sedes, sin embargo aun se presentas dificultades especialmente en el suministro de agua de algunas de las sedes</t>
  </si>
  <si>
    <t>En todas las sedes se observa el entusiasmo y la motivación por el aprendizaje, reflejado especialmente en el retorno gradual y progresivo a la institución</t>
  </si>
  <si>
    <t>La institución revisa periodicamente el manual de convivencia y realiza los ajustes transitorios pertinentes que repondel al momento de trabajo en casa y al proceso de presencialidad alternada  generado por la pandemia por Covid 19</t>
  </si>
  <si>
    <t>La instutucion cuenta con un cronograma de actividades extracurriculares que propicia la participación de todos los actores educativos  ypropia la formación integral de los estudiantes</t>
  </si>
  <si>
    <t>Evidencia Fotografica, Plan de acción de retorno a la presencialidad, protocolos de bioseguridad</t>
  </si>
  <si>
    <t>Evidencia Fotografica, Planeación Institucionaly POA</t>
  </si>
  <si>
    <t>La institución educativa realiza un intercambio con las familias y acudientes para que sean protagonistas del trabajo en casa y especialemte de retorno bioseguro de los estudiantes  informando y teniendo en cuenta sus apreciaciones de las diferentes estrategias curriculares y administrativas</t>
  </si>
  <si>
    <t>Gracias a las alizanzas con la alcaldia municipal y la SED se realizan mejoras infraestructura, dotacion de mobiliario escolar, computadores, elementos de proteccion personal que favorecen el desarrollo curricular de la institución</t>
  </si>
  <si>
    <t xml:space="preserve">Ecidencias Faotograficas, Actas de Entrega </t>
  </si>
  <si>
    <t>Se cuentan con algunas alianzas productivas sin embargo por la pandemia algunos de ellos no se reflejan en la labor pedagogica de la institucion</t>
  </si>
  <si>
    <t>Convenios institucionales</t>
  </si>
  <si>
    <t>Dentro de los fines pedagógicos establecidos por el PEI y sus requerimientos, se determinan las metas según los estándares básicos de competencia en donde se evidencie los aprendizajes significativos en el aula de acuerdo al enfoque diferencial y la autoeficacia de la enseñanza</t>
  </si>
  <si>
    <t>El Enfoque Metodológico contempla la posibilidad de adaptación dentro de las Practicas Pedagógicas permitiendo la apropiación de los métodos de enseñanza dentro de las particularidades que se presentan en el desempeño de cada una de las áreas y grados durante la Emergencia Sanitaria.</t>
  </si>
  <si>
    <t>Los recursos que implementa la institución Educativa para el cumplimiento del Aprendizaje Significativo está adaptado a la situación de por Emergencia Sanitaria, así mismo, la posibilidad de alternancia como proyecto de normalización de la vida después del covid-19</t>
  </si>
  <si>
    <t xml:space="preserve">
Se cumple con los lineamientos establecidos por el MEN, SED  y por los acuerdos por la Planta Docente y todas sus Sedes Educativas
</t>
  </si>
  <si>
    <t>HORARIOS DE CLASES,CRONOGRAMA DE ACTIVIDADES Y CALENDARIO ACADÉMICO Y LA MATRIZ DE PRESENCIALIDAD.</t>
  </si>
  <si>
    <t xml:space="preserve">Después de la crisis por COVID 19 se reestructurará el Plan de Estudios y el PEI para dar la apertura de la alternancia según los establecido por los diferentes lineamientos que garantice durante el año escolar los aprendizajes significativos dentro de los diferentes grupos y áreas </t>
  </si>
  <si>
    <t xml:space="preserve">Dentro de los objetivos pedagógicos se buscan herramientas y alternativas que permita en todo sentido el aprendizaje significativo de las diferentes áreas y planes de estudio programados para la comunidad académica   </t>
  </si>
  <si>
    <t>Los recursos con los que cuenta la institución permite la aplicabilidad de los mismos en la búsqueda del aprendizaje significativo en los diferentes grupos y áreas de estudio de acuerdo a la realidad por covid - 19 permeable por las diferentes formas de contigencia</t>
  </si>
  <si>
    <t xml:space="preserve">Los tiempos de aprendizaje están estratégicamente distribuidos con el fin de cumplir con cada una de los áreas del saber, así mismo están basados en la aplicabilidad e importancia de las actividades extracurriculares que permite un equilibrio escolar </t>
  </si>
  <si>
    <t>HORARIOS.</t>
  </si>
  <si>
    <t>Las estrategias son diseñadas con el fin de orientar la comunicación y dar cumplimiento oportuno al plan de estudios que permita la participación de la comunidad académica dependiendo de las labores asignadas en las áreas de estudios</t>
  </si>
  <si>
    <t xml:space="preserve">La Estructura Pedagógica está basada en la intencionalidad en donde las diferentes áreas del saber tomando como base los estándares establecidas por el MEN para el continuo proceso de aprendizajes significativos en casa y la apertura de la alternancia en el Sistema Educativo
</t>
  </si>
  <si>
    <t xml:space="preserve">La posibilidad de aprendizajes significativos permite que cada una de las acciones pedagógicas sean puestas en marcha desde los diferentes hogares permitiendo la aplicación de la intencionalidad pedagógica como respuesta a las particularidades de la comunidad académica en la adaptación a la crisis por covid-19
</t>
  </si>
  <si>
    <t>PLANES DE AREA, GUIAS DE TRABAJO EN CASA,INSTITUCION DE LOS ESTUDIANTES.</t>
  </si>
  <si>
    <t>Los lineamientos emitidos por el MEN, SED dentro de las particularidades presentadas en el año efectivo cuenta con una evaluación ajustada a sus necesidades dentro de las diferentes áreas y grados</t>
  </si>
  <si>
    <t>Los planes de mejora permite los seguimientos respectivos dentro de la comunidad académica que evidencie las evaluaciones pertinentes y superación de los características de los grupos</t>
  </si>
  <si>
    <t>Las pruebas externas son revisados y socializados por la comunidad académica con el fin de fortalecer las acciones emprendidas para el fortalecimiento de los resultados en el transcurso del año electivo</t>
  </si>
  <si>
    <t>Con el fin de mitigar la Deserción Escolar se emprenden acciones que permita el conocimiento de la receptividad de la Comunidad Estudiantil con el fin de preservar las acciones positivas y fortalecer las posibles falencias en la transición del año electivo después de la crisis en su emergencia sanitaria</t>
  </si>
  <si>
    <t>La Comunidad Académica del Centro Educativo pone en marcha las estrategias necesarias para las respectivas nivelaciones académicas que requieran algunos Estudiantes en las diferentes áreas del saber especialmente después de la crisis por covid 19.</t>
  </si>
  <si>
    <t>El Plan Docente esta diseñado con la intencionalidad de emprender acciones que acompañen a aquellos estudiantes que  presentas rendimiento académico con dificultad teniendo en cuenta la personalización de los procesos educativos y la particularidad de los casos presentados</t>
  </si>
  <si>
    <t>La Institución cuenta con un plan de seguimiento al egresado, el cual es conocido por cada uno de los integrantes de la Comunidad Académica el cual no cuenta con una sistematización para el manejo de la información</t>
  </si>
  <si>
    <t>Registro de Matricula 2021-2022</t>
  </si>
  <si>
    <t>La institución cuenta con archivo digital a travez de la plataforma ovy el cual le permite disponer de la  información  de  los  estudiantes  de  todas  las  sedes,  así  como  expedir  constancias  y cdrtificados de  manera  ágil, confiable y oportuna.</t>
  </si>
  <si>
    <t>La institución realiza un mantenimineto preventivo especialmente biosanitario gracias a recursos FOME con el fin de garantizar el retorno bioseguro de los estudiantes</t>
  </si>
  <si>
    <t>Durante el año se realizo una programacion para la adecuacion sanitaria y embellecimineto de la platan fisica de la institución</t>
  </si>
  <si>
    <t>Se adquieron los suministros para el rpoceso curricular, asi mismo la dotación de elementos de bioseguridad para el retorno progresivo de los estudiantes</t>
  </si>
  <si>
    <t>Se realizao mantenimiento de tabletas, computadores y por el programa computadores para educar se adquieron 20 computadores, se crea un plan para que este proceso sea  periodico</t>
  </si>
  <si>
    <t>La institucion ha levantado el panorama completo de los riesgos fisicos dela institución</t>
  </si>
  <si>
    <t>Evidencia Fotografica</t>
  </si>
  <si>
    <t>Cronograma, registro Fotografico actas de consejo Directrivo</t>
  </si>
  <si>
    <t>Evidencia Fotografica Actas de Consejo Directivo</t>
  </si>
  <si>
    <t>Facturas, Relacion Doración SED</t>
  </si>
  <si>
    <t>Registro Fotografico, Convenio Alcaldia Municipal</t>
  </si>
  <si>
    <t>Matriz de Riesgos</t>
  </si>
  <si>
    <t>Los servicios complemtentarios se distribuyen de manera equitativa  y se cuenta con el apoyo de la SED</t>
  </si>
  <si>
    <t>ACTAS DE PAE    REGISTROS DE TRASNPORTE ESCOLAR  ASIUSTENCIAS APOYO ALCALDIA MUNICIPAL</t>
  </si>
  <si>
    <t>La Institución   cuenta con estrategias de acompañamieto a estudiantes con bajo rendimiento academico , es aplicada en todas la sedes y es reconocida por toda la comunidad eductiva</t>
  </si>
  <si>
    <t>Se cuenta con una estrategia organizada para inducción del personal nuevo  y se realizan reinducciones a todo el personal de la institucion</t>
  </si>
  <si>
    <t>Asistencias a procesos de Inducción y Reinducción</t>
  </si>
  <si>
    <t xml:space="preserve">La institucion revisa periodicamente el procesos de evaluación de los docentes, asi como los resultados de las acciones de mejoramineto. </t>
  </si>
  <si>
    <t>Evaluaciones Desempeño docentes 1278, reuniones Rector Docentew</t>
  </si>
  <si>
    <t>Las sedes elaboran su presuspuesto acorde a las necesidades y este se convierte en un instrumento de planeacion por el rector y el consejo Directivo de la Institución</t>
  </si>
  <si>
    <t>La  contabilidad  de la Institución  se  organiza  de  acuerdo  con los  requisitos  reglamentaerios  y  discrimina claramente  los servicios  prestados. Sin embargo , su uso  se  limita   a la  elaboración de  informes  para  los  organismos  de  control,  de  modo  que  no  se  cuenta  con esta  información  como  instrumento  de   análisis  financiero.</t>
  </si>
  <si>
    <t>Plan de  compras Apropiacion de recursos y Distibucion Actas de Consejo Directivo</t>
  </si>
  <si>
    <t>DESPUES DE SUPERADA LA CRISIS POR COVID 19 LA COMUNIDAD ACADEMICA LOGRA LA APROPIACION DE NUEVAS FORMAS DE APRENDIZAJE, ASÍ MISMO LA POSIBILIDAD DE IMPLEMENTAR ACCIONES QUE GARANTICE EL DERECHO A LA EDUCACION SIN DEJAR DE LADO LOS PROCESOS DE ALTERNANCIA EDUCATIVA.</t>
  </si>
  <si>
    <t>SE EVIENCIA LA NECESIDAD DE CONTAR CON LOS DIFERENTES RECURSOS DE BIOSEGUIRDAD QUE PERMITA DAR CUMPLIMIENTO A TODAS LAS EXIGENCIAS DEL MEN , SED Y GOBIERNO NACIONAL FRENTE A LOS DIFERENTES PROTOCOLOS EN LAS DIFERENTES SEDES  DE LA INSTITUCIÓN EDUCATIVA</t>
  </si>
  <si>
    <t xml:space="preserve"> la institución educativa todas las sedes trabajan conjuntamente para diseñar estrategias pedagogicas flexibles que permiten la inclusion y la atencion a la poblacion que presenta barreras en el aprendizaje</t>
  </si>
  <si>
    <t>Informe de Caracterización 2022 lider inclusion de la SED    Asistencia a capacitaciones</t>
  </si>
  <si>
    <t>la institución trabaja articuladamentente para diseñar estrategias pedagogicas que permitan atender grupo etnicos y se dan a conocer a la comunidad</t>
  </si>
  <si>
    <t>Actas a reuiniones de area consejos academicos PEI</t>
  </si>
  <si>
    <t>En el año 2021 la institución, utilizo mecanismos que le permitieron conocer las necesidades y expectativas delos estudiantes y divulga esta informacion en su comunidad; los estudiantes encuentran elementos de identificacion en la institución</t>
  </si>
  <si>
    <t>La institución proyecta la formacion de los estudiantes para que sean capaces de responder a sus expectativas y planifiquen sus ideas pensando en su futuro</t>
  </si>
  <si>
    <t>Evidencia fotografica. Contabilidad. Proyectos de agroindustria realizados en casa por los estudiantes de decimo.proyectos de vida</t>
  </si>
  <si>
    <t>La esculela de padres es coherente con el PEI, cuenta con el respaldo pedagogico de los docentes y se divulga en la comunidad educativa , Es necesario crear estrategias para que su acogida sea mayor</t>
  </si>
  <si>
    <t>Las estrategias planteadas responden a las necesidadesd y problematicas de la comunidad educativa que apuntan al mejoramiento de las condiciones de vida de la comunidad educativa</t>
  </si>
  <si>
    <t>La comunidad colabora con el mejoramineto fisico de la institución y asi mismo hace uso optimo de los espacios y recursos con los que cuenta la institución</t>
  </si>
  <si>
    <t>El impacto de SSEO es evaluado por la institución y en este se tienen en cuenta las necesidades y expectativas de la comunidad.</t>
  </si>
  <si>
    <t>Cronogramas, evidencias fotograficas, asistencias</t>
  </si>
  <si>
    <t>Redes sociales, grupos de WhatsApp, informacion plataforma OVY</t>
  </si>
  <si>
    <t>Proyectos Estudiantes, Evidencia Fotografica</t>
  </si>
  <si>
    <t>Los mecanismo de comunicación estan diseñados acorde al PEI sin embargo por la complejidad de la pandemia y la dificultad TIC de la region es l,kimitada la interaccion permanente con la comunidad educativa</t>
  </si>
  <si>
    <t>Redes sociales WhatsApp</t>
  </si>
  <si>
    <t>Las familias participaron de la dinamica pedagogica de la institución acorde al PEI del colegio y apoyaron el aprendizaje de los estudiantes</t>
  </si>
  <si>
    <t>Evidencia Fotografica, Grupos de WhasApp</t>
  </si>
  <si>
    <t>Se cuenta con un programa de prevencion de riesgos, se duseñan protocolos biosanitarios se orienta a la cultura del autocuidado y la prevención</t>
  </si>
  <si>
    <t>Protocolo Biosanitario, Evidencias Fotograficas</t>
  </si>
  <si>
    <t>La institucion cuenta con alianzas con salud publica del municipio para sensibilizar a la comunidad educativa en temas como el embarazo adolescente, consumo de sustancias psicoactivas violecnia intrafamiliar…</t>
  </si>
  <si>
    <t>Evidencias Fotograficas, Asistencia a Socializaciones</t>
  </si>
  <si>
    <t>La institución con base en un diagnostico realizado, definio  directrices generales para garantizar la seguridad sanitari para el retorno de los estudiantes. Asi mismo las familias conocen los planes ante riesgos como deslaves, moviminetos en masa…</t>
  </si>
  <si>
    <t>Documento Protocolo de regreso a clase año 2021</t>
  </si>
  <si>
    <t>A partir del trabajo articulado del gobierno escolar y la comunidad educativa se logro el retorno bioseguro de los estudiantes y se apropiaron recursos para el mejoramiento de la infraestructura biosanitaria de la institución</t>
  </si>
  <si>
    <t>UTILIZACION DE LAS TICS  Y EXPERIENCIAS EN EL DESEMPEÑO VIRTUAL Y LAS GUIAS DE TRABAJO EN CASA,MAYOR CLARIDAD POR PARTE DEL DOCENTE EN LA ATENCION A LOS ESTUDIANTES QUE REQUIRIERON  DE LA EXPLICACION DE LAS GUIAS DE TRABAJO EN CASA.</t>
  </si>
  <si>
    <t>ACCESO AL INTERNET ESPECIALMENTE EN LA ZONA RURAL PARA QUE LOS ESTUDIANTES PUEDAN CUMPLIR CON EL DESARROLLO DE SUS TRABAJOS EN CASA Y EN LA VIRTUALIDAD.</t>
  </si>
  <si>
    <t xml:space="preserve">Señalización biosanitaria y de riesgos de la institución, informes financieros a la comunidad educativa, mitigación de los riesgos de infraestructura </t>
  </si>
  <si>
    <t>Se realizaron inversiones para el mejoramineto de la infraestructura biosanitaria de la institución y se garantizo la entrega de guias para facilitar el proceso pedagogico, se garantizaron los programas complemtarios como trasnporte escolar y el PAE</t>
  </si>
  <si>
    <t>Atravez de la participacion estrategica con la comunidad educativa se logro el retorno a l presencialidad de una menera biosegura para todos, se realizo al 100% el SSO de los estudiantes y se articularon actividades con la comunidad</t>
  </si>
  <si>
    <t>Mejoramiento Infraestructura para la prevención de Riesgos, participacion de los estudiantes y la comunidad educativa en las diferentes reuniones de escuela de padres, consejo de estudiantes</t>
  </si>
  <si>
    <t xml:space="preserve">Estrategias para la Participación activa en la escuela de padres, Convenios con sectores productivos, continuidad a la politica de estimulos, resignificacion del PEI </t>
  </si>
  <si>
    <t xml:space="preserve">la institución trabaja articuladamentente para diseñar estrategias pedagogicas que permitan atender grupo etnicos </t>
  </si>
  <si>
    <t>la institucion utilizo mecanismos que permiten identificar las expectativas de los estudiantes, para gestionar recursos que conlleven a sarisfacer las necesidades de la comunidad educativa.</t>
  </si>
  <si>
    <t xml:space="preserve">Actividades institucionales. Observacion directa de los estudiantes </t>
  </si>
  <si>
    <t>Cada docente desde su area y sede educativa, acompaña y enriquece el proyecto de vida de sus estudiantes desde su practica pedagogica.</t>
  </si>
  <si>
    <t>la practica pedagogica del docente</t>
  </si>
  <si>
    <t>La escuela de padres esta conformada y trabaja periodicamente con temas relacionados a situaciones de la vida diaria que afectan a los estuadiantes.</t>
  </si>
  <si>
    <t>registro fotografico, actas de reuniones de  escuela de padres.</t>
  </si>
  <si>
    <t>las estrategias estan articuladas de tal forma que la comunidad esducativa, esta al tanto del trabajo realizado por la institucion.</t>
  </si>
  <si>
    <t>lklatforma ovy, grupos whatsaap, facebook</t>
  </si>
  <si>
    <t>la comunidad conoce los recursos de la institucion y los utiliza de acuerdo a sus necesidades dandoles un buen uso y cuidado.</t>
  </si>
  <si>
    <t>registro fotografico</t>
  </si>
  <si>
    <t>Los estudiantes de servicio social, cumplen satisfactoriamente con sus horas, de acuerdo a las necesidades e intereses de la institucion y sus sedes.</t>
  </si>
  <si>
    <t>proyectos y registro fotografico</t>
  </si>
  <si>
    <t>registro fotografico, actas</t>
  </si>
  <si>
    <t>La participacion de los estudiantes en el gobierno escolar, en la semana cultural, interclases y demas actividades escolares, fue satisfactoria ya que se evidencio el trabajo activo del estuantado.</t>
  </si>
  <si>
    <t>La institucion cuenta con la asamble y consejo de padres y funciona de acerdo a la normatividad vigente, pero falta mas participacion de la misma en la institucion.</t>
  </si>
  <si>
    <t>actas de confotmacion y reuniones</t>
  </si>
  <si>
    <t>las familias participan activamente de las actibidades programadas por la institucion evidenciado su sentido pertencia por la misma.</t>
  </si>
  <si>
    <t>Se cuenta con la señalizacion requerida, con la conformacion de las diferentes brigadas de emergencia, pero no se ha puesto a funcionar.</t>
  </si>
  <si>
    <t>señalizacion y conformacion de brigadas</t>
  </si>
  <si>
    <t>durante el año la insitucion cuenta con el apoyo de instituciones como: eforsalud, comisaria de familia, en capacitaciones en riesgos psicosociales.</t>
  </si>
  <si>
    <t>registro fotografico, actas de asistencia</t>
  </si>
  <si>
    <t>La institucion cuenta con el plan de prevencion para desastres natuarles , y  esta en el proceso el conocimiento del mismo por la comunidad educativa.</t>
  </si>
  <si>
    <t>plan de riesgos.</t>
  </si>
  <si>
    <t>De acuerdo al enfoque diferencial y la autoeficacia trabaja en el año lectivo dentro de los estándares básicos de competencia basados en el PEI y sus requerimientos, se logran establecer las metas y de esta manera lograr evidenciar los aprendizajes significativos en cada una de las áreas y asignaturas del programa académico</t>
  </si>
  <si>
    <t>Después de las adaptaciones pos-emergencia sanitaria los enfoques metodológicos permitieron la apropiación de aprendizajes y enseñanzas dentro de las adopción de prácticas pedagógicas que permitieron el conocimiento pleno de las áreas y grados dentro de sus particularidades y nuevas formas de afrontamiento del saber</t>
  </si>
  <si>
    <t>PLANES DE ÁREA Y PLANES DE CLASE, GUÍAS PEDAGÓGICAS</t>
  </si>
  <si>
    <t xml:space="preserve">Después de la normalización de los servicios académicos post emergencia sanitaria, los recursos implementados por la institución educativa están basados en los aprendizajes significativos y nuevas estrategias de obtención de conocimiento  a través de las ayudas tecnológicas y recursos del medio </t>
  </si>
  <si>
    <t>PLAN DE COMPRAS POR LA GESTIÓN ADMINISTRATIVA Y FINANCIERA</t>
  </si>
  <si>
    <t>Se cumple con los lineamientos establecidos por el MEN, SED  y por los acuerdos por la Planta Docente y todas sus Sedes Educativas</t>
  </si>
  <si>
    <t xml:space="preserve">HORARIOS DE CLASES, CRONOGRAMA DE ACTIVIDADES Y CALENDARIO ACADÉMICO </t>
  </si>
  <si>
    <t>Se realiza según Decreto 1290 de 16 de Abril de 2009 y Documento 11 donde se evidencia la correcta aplicación de la norma por parte de toda la Planta Docente y Padres de Familia y Cuidadores en la Evaluación de sus Hijos.</t>
  </si>
  <si>
    <t>DOCUMENTO ACTUALIZADO(SIEE) SISTEMA DE EVALUACIÓN DE LOS ESTUDIANTES DE LA INSTITUCIÓN EDUCATIVA</t>
  </si>
  <si>
    <t>La implementación de un Plan de Estudios y PEI reestructurado pos pandemia permite la apertura de los aprendizajes significativos sean propicios no solo desde el enfoque diferencial sino también desde las nuevas formas de conocimiento y propuestas estudiantiles para el abordaje de temas en las diferentes áreas y grupos.</t>
  </si>
  <si>
    <t>La comunidad académica basada en los aprendizajes significativos de la post pandemia, implementa objetivos pedagógicos con el fin de potencializar las habilidades y estrategias de conocimiento en cada una de las áreas y asignaturas dentro de los planes de estudio programados</t>
  </si>
  <si>
    <t>ACUERDO SOBRE EL MANEJO DE TAREAS (GUÍAS DE TRABAJO EN CASA  DE LOS ESTUDIANTES).</t>
  </si>
  <si>
    <t>La institución adapta sus recursos para la aplicabilidad de los mismos dentro de los planes de estudio después de la emergencia sanitaria, con el propósito de encaminar las diferentes formas de obtención del conocimiento como la nueva realidad académica dentro de la institución</t>
  </si>
  <si>
    <t>PLAN DE COMPRAS DE LA INSTITUCIÓN</t>
  </si>
  <si>
    <t>Los tiempos de aprendizaje están estratégicamente distribuidos con el fin de cumplir con cada una de las áreas del saber, así mismo están basados en la aplicabilidad e importancia de las actividades extracurriculares que permite un equilibrio escolar</t>
  </si>
  <si>
    <t>PLANES DE ÁREA, GUÍAS DE TRABAJO EN CASA DE LOS ESTUDIANTES Y EVALUACIONES.</t>
  </si>
  <si>
    <t xml:space="preserve">La Estructura Pedagógica está basada en la intencionalidad en donde las diferentes áreas del saber tomando como base los estándares, derechos basicos de aprendizajes, mallas de aprendizajes, establecidas por el MEN para el continuo proceso de aprendizajes significativos en la institución y su respectivo acompañamiento en sus hogares </t>
  </si>
  <si>
    <t xml:space="preserve">PLANES DE ÁREA, PLAN DE CLASE DE LOS DOCENTES  </t>
  </si>
  <si>
    <t xml:space="preserve">La posibilidad de aprendizajes significativos permite que cada una de las acciones pedagógicas sean puestas desde la institución educativa como primer respondiente en la adquisición de conocimientos y así mismo basado en respuesta a las particularidades de la comunidad académica después de la pandemia </t>
  </si>
  <si>
    <t>PLANES DE ÁREA, INSTITUCIÓN DE LOS ESTUDIANTES.</t>
  </si>
  <si>
    <t>Los lineamientos emitidos por el MEN, IE dentro de las particularidades presentadas en el año efectivo cuenta con una evaluación ajustada a sus necesidades dentro de las diferentes áreas y grados</t>
  </si>
  <si>
    <t xml:space="preserve">BOLETÍN DE LOS ESTUDIANTES ENTREGADOS POR PERIODOS DE CLASE, LAS NIVELACIONES Y PLANES DE APOYO CON SUS RESPECTIVA ACTA Y PLATAFORMA DE LA INSTITUCIÓN </t>
  </si>
  <si>
    <t>Los planes de mejora permiten los seguimientos respectivos dentro de la comunidad académica que evidencie las evaluaciones pertinentes y superación de las características de los grupos</t>
  </si>
  <si>
    <t>Dentro de la aplicación de las pruebas externas y como objetivo de seguimiento se hace la respectiva revisión  y socialización por la comunidad académica con el fin de fortalecer las acciones emprendidas para el fortalecimiento de los resultados en el transcurso del año electivo</t>
  </si>
  <si>
    <t>PUBLICACIÓN DE LOS RESULTADOS DE LAS PRUEBAS SABER EN AUDIENCIA PÚBLICA Y CARTELERA DE LA INSTITUCIÓN EDUCATIVA</t>
  </si>
  <si>
    <t xml:space="preserve">Con el fin de mitigar la Deserción Escolar se emprenden acciones que permita el conocimiento de la receptividad de la Comunidad Estudiantil con el fin de preservar las acciones positivas y fortalecer las posibles falencias en la transición del año </t>
  </si>
  <si>
    <t>PLANILLA DE CONTROL DE ASISTENCIA,  BOLETINES  Y PLATAFORMA DE LA INSTITUCIÓN EDUCATIVA RURAL LA CAPILLA</t>
  </si>
  <si>
    <t>La Comunidad Académica de la Institucion  Educativa los Docentes  diseñan e implementan las estrategias necesarias para las respectivas nivelaciones académicas que requieran algunos Estudiantes.</t>
  </si>
  <si>
    <t>El Plan Docente está diseñado con la intencionalidad de emprender acciones que acompañen a aquellos estudiantes que  presentas rendimiento académico con dificultad teniendo en cuenta la personalización de los procesos educativos y la particularidad de los casos presentados</t>
  </si>
  <si>
    <t>TALLER DE ASESORÍA POR PARTE DE LA SECRETARIA DE EDUCACIÓN SOBRE TALENTOS EXCEPCIONALES Y CASOS ESPECIALES.</t>
  </si>
  <si>
    <t>La Institución cuenta con un plan de seguimiento al egresado, el cual es conocido por cada uno de los integrantes de la Comunidad Académica, a su vez  cuenta con una sistematización para el manejo de la información</t>
  </si>
  <si>
    <t>OBSERVADORES DEL ESTUDIANTE</t>
  </si>
  <si>
    <t xml:space="preserve">   </t>
  </si>
  <si>
    <t>Matricula Ovy, SIMAT y carpetas de estudiantes</t>
  </si>
  <si>
    <t xml:space="preserve">Se realizan adecuaciones de infraestructura, se realiza mejoramiento del restaurante escolar con el fin de mitigar riesgos generados por los mismos </t>
  </si>
  <si>
    <t>Durante el año se realizo una programacion para la adecuacion  y el embellecimineto de la platan fisica de la institución</t>
  </si>
  <si>
    <t>No se apropiaron recursos para  trabajo curricular sin embargo  se dispone de material didactico curricular en la institución</t>
  </si>
  <si>
    <t>Equipos, Material Pedagogico existente</t>
  </si>
  <si>
    <t>Por dificultades en el cambio de rector no se pudo adqurir los suministros necesarios para el proceso curricular,</t>
  </si>
  <si>
    <t>No apropiacion de recursos</t>
  </si>
  <si>
    <t>Equipos tecnologicos inservibles por falta de mantenimineto</t>
  </si>
  <si>
    <t>La IE cuenta con programas definidos para los servicios complementarios y la presta con calidad y regularidad necesaria para atender los requerimientos de los estudiantes</t>
  </si>
  <si>
    <t>los  perfiles  con  que  cuenta  la IE  se usan para  la  toma  de cecisiones de  personal y son  coherentes  con su  estructura  organizativa.  Además, su uso  en procesos  de  selección    e  inducción  del personal  facilita  el desempeño  de  las  personas  con  Que  se   vinculan laboralmente  a la IE</t>
  </si>
  <si>
    <t>La IE  cuenta  con  lineamientos  que  permiten que  sus  integrantes  opten   por  procesos  de  formación  en coherencia  con el  PEI  y con  las  necesidades  detectadas.</t>
  </si>
  <si>
    <t xml:space="preserve">Se definieron las asignaciones academicas pertinenetes horario y carga academica para el año lectivo y estas son permanentemente distribuidas a los lineaminetnos de planta de personal </t>
  </si>
  <si>
    <t xml:space="preserve">la estrategia de reconocimiento al personal vinvulado se realizo a final de año y empieza hacer parte de la cultura institucional. Se realiza entrega de menciones a todos los  miembros de la comunidad Educativa teniendo en cuenta indicadores academicos, culturales y deportivos </t>
  </si>
  <si>
    <t>La   investigación  en la IE  se  encuentra  en estado  incipiente,  carece  de  apoyo y seguimiento a  la  iniciativa  de los  docentes.</t>
  </si>
  <si>
    <t xml:space="preserve">Las  estrategias para la  mediación de  conflictos han sido efectivas y se han disminuido la incidencia de los mismos en la Institucion </t>
  </si>
  <si>
    <t xml:space="preserve">Actas de Comité de Convivencia y observadores de los estudiantes </t>
  </si>
  <si>
    <t>Se evidencia en la IE  un  programa  de  bienestar  del personal  vinculado el cual se revisa periodicamente y fortalece la cominicacion asertiva de gran parte de los miembros de la comunidad educativa</t>
  </si>
  <si>
    <t>Las sedes elaboran su presuspuesto acorde a las necesidades y este se convierte en un instrumento de planeacion por el rector y el consejo Directivo de la Institución sin embargo no se lleva su ejecucion a plenitud</t>
  </si>
  <si>
    <t>Se cuenta  con procesos  para  el  recaudo de  ingresos  y la  realización de  los  gastos,  los  registros  son  consistentes  y  coinciden  plenamente  con el plan de  ingresos y  gastos  estipulados, sin embargo la gestion del pago no es la ideal</t>
  </si>
  <si>
    <t>La IE  presenta  los  informes  financieros   a  las  autoridades  competentes  de  manera  apropiada  y  oportuna,  estos  son parte  del control  interno  y sirven para  tomar  decisiones  y en realizar   seguimiento  al  manejo  de  los  recursos.</t>
  </si>
  <si>
    <t>El trabajo en equipo define de manera participativa los criterios sobre el manejo y direccionamineto estrategico y misional de la institucion, resolviendo problema que se presentan con eficacia.</t>
  </si>
  <si>
    <t>Se elegio la personera estudiantil a travez de la plataforma Instucional y la misma participo activamente en las diferentes reuniones con el fin de apoyar las estrategias mas convenientes especialmente para el retorno gradual de los estudiantes</t>
  </si>
  <si>
    <t>La asamblea de padres de familia se reúne periódicamente y es reconocida como la instancia de representación de estos integrantes de la comunidad educativa.</t>
  </si>
  <si>
    <t>La Institución Educativa fortalece sus procesos institucionales a travez del trabajo en equipo para el logro de los objetivos estrategicos y emocionales.</t>
  </si>
  <si>
    <t>La institución tiene un sistema de estímulos y
reconocimientos a los logros de los docentes
y estudiantes que se aplica de manera coherente, sistemática y organizada</t>
  </si>
  <si>
    <t>Evidencia Fotografica, Actas</t>
  </si>
  <si>
    <t>Los estudiantes participan activamente en actividades internas y externas, en su representación.
Se resalta el valor de la diversidad y la importancia del ejercicio de los derechos de todos y todas, lo cual permite mayor participación e integración entre todos sus estamentos</t>
  </si>
  <si>
    <t>Evidecncia Fotografica  Participacion juegos superate y feltivales de  danza del municipio</t>
  </si>
  <si>
    <t>Las sedes poseen espacios amplios y suficientes, y éstos se encuentran parcialmente dotados,
organizados y decorados , lo que propicia un buen ambiente para el aprendizaje y la convivencia de la diversidad de sus miebros</t>
  </si>
  <si>
    <t xml:space="preserve">Regsitro fotografico del estado de la infraestructura    Diagnostivo de identificación de Riesgos   Popuesta de Intervencion ante el consejo Directivo </t>
  </si>
  <si>
    <t>En todas las sedes se observa el entusiasmo y la motivación por el aprendizaje, se promueve la participacion de todos los estudiantes en las pruebas evaluar para avanzar con el fin de promover el interes por su evaluacion personal y el mejoramineto continuo a partir de sus debilidades</t>
  </si>
  <si>
    <t>Pruebas internas, externas, permanencia escolar. Analisis pruebas evaluar para avanzar y plan de fortalecimiento pedagogico</t>
  </si>
  <si>
    <t>La institución cuenta con un programa  adecuado de promoción del bienestar
de los estudiantes, con énfasis hacia aquellos que presentan más necesidades. Además, tiene el apoyo de otras entidades y de la comunidad educativa.</t>
  </si>
  <si>
    <t>Asistencia y acompañamineto de organizaciones deportivas, culturales y de inmfancia y adolescencia del municipio</t>
  </si>
  <si>
    <t>La comunidad educativa reconoce y ocasionalmente  utiliza el comité de convivencia para identificar y mediar los conflictos. Las actividades programadas para fortalecer la convivencia cuentan  participación de los distintos estamentos de la comunidad educativa.</t>
  </si>
  <si>
    <t xml:space="preserve">Actas    Reuniones comité de convivencia escolar </t>
  </si>
  <si>
    <t>La institución ha definido políticas y mecanismos para prevenir situaciones de riesgo y manejar los casos difíciles, las cuales se aplican en la mayoría de las sedes. Sin embargo, no
se hace seguimiento sistemático a los mismos</t>
  </si>
  <si>
    <t>Actas de comité de convivencia y seguimiento al observador de los estudiantes</t>
  </si>
  <si>
    <t>La institución cuenta con una
política de comunicación e
interacción con las familias o
acudientes y se han establecido los canales, el tipo y la periodicidad de la información.</t>
  </si>
  <si>
    <t xml:space="preserve">Plataforma Ovy, Grupos en redes sociales, asistencia a reuniones yeventos institucionales </t>
  </si>
  <si>
    <t>La institución realiza un intercambio fluido de
información con las autoridades educativas
en el marco de la política definida, lo que facilita la ejecución de las actividades y la solución oportuna de los problemas.</t>
  </si>
  <si>
    <t>Actas, Asistencia de entidades a la institucion, registro Fotogrfico</t>
  </si>
  <si>
    <t>Realizar alianzas y o convenios con diferentes entidades por el fortalecimineto Institucional</t>
  </si>
  <si>
    <t xml:space="preserve">Resignificacion de los documentos institucionales </t>
  </si>
  <si>
    <t xml:space="preserve">Promover el total funcionamineto del gobierno escolar especialmete el comité de convivencia escolar </t>
  </si>
  <si>
    <t>Establecer un formato unico de planeacion de clases</t>
  </si>
  <si>
    <t xml:space="preserve">Adquisicion de material pedagogico </t>
  </si>
  <si>
    <t>Reestructuracion planes de area</t>
  </si>
  <si>
    <t xml:space="preserve">Seguimiento y Evaluacion de los procesos curriculares de los estudiantes </t>
  </si>
  <si>
    <t xml:space="preserve">Reglamentos de los servicios complementarios </t>
  </si>
  <si>
    <t xml:space="preserve">Priorizacion de recursos para la intervencion y mitigacion de los riesgos de insfraestructura en la institucion </t>
  </si>
  <si>
    <t xml:space="preserve">Fortalecer la planificacion estrategica a partir de las gestiones de calidad y toma de decisiones en la comunidad educativa </t>
  </si>
  <si>
    <t>Fortalecer la escuela de Padres</t>
  </si>
  <si>
    <t xml:space="preserve">Mejoramineto continuo al plan de prevencion de riesgos institucional </t>
  </si>
  <si>
    <t xml:space="preserve">Apropiacion de la semana cultural de la Institucion </t>
  </si>
  <si>
    <t>Noviembre de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</si>
</sst>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0.0"/>
  </numFmts>
  <fonts count="46"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
      <sz val="10"/>
      <color theme="1"/>
      <name val="Arial"/>
      <family val="2"/>
    </font>
    <font>
      <u/>
      <sz val="8"/>
      <color theme="10"/>
      <name val="Arial"/>
      <family val="2"/>
    </font>
    <font>
      <u/>
      <sz val="12"/>
      <color theme="10"/>
      <name val="Arial"/>
      <family val="2"/>
    </font>
    <font>
      <sz val="9"/>
      <color rgb="FF000000"/>
      <name val="Arial"/>
      <family val="2"/>
    </font>
  </fonts>
  <fills count="24">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
      <patternFill patternType="solid">
        <fgColor theme="9" tint="0.39997558519241921"/>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9">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xf numFmtId="0" fontId="43" fillId="0" borderId="0" applyNumberFormat="0" applyFill="0" applyBorder="0" applyAlignment="0" applyProtection="0"/>
    <xf numFmtId="165" fontId="26" fillId="0" borderId="0"/>
  </cellStyleXfs>
  <cellXfs count="329">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0" borderId="0" xfId="0" applyFont="1" applyAlignment="1">
      <alignment horizontal="center" vertical="center"/>
    </xf>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35" fillId="6" borderId="5" xfId="0" applyFont="1" applyFill="1" applyBorder="1" applyAlignment="1">
      <alignment vertical="center"/>
    </xf>
    <xf numFmtId="0" fontId="25" fillId="6" borderId="5" xfId="0" applyFont="1" applyFill="1" applyBorder="1" applyAlignment="1">
      <alignment vertical="center"/>
    </xf>
    <xf numFmtId="0" fontId="25" fillId="6" borderId="2" xfId="0" applyFont="1" applyFill="1" applyBorder="1" applyAlignment="1">
      <alignment vertical="center"/>
    </xf>
    <xf numFmtId="0" fontId="32" fillId="0" borderId="6" xfId="0" applyFont="1" applyBorder="1" applyAlignment="1">
      <alignment wrapText="1"/>
    </xf>
    <xf numFmtId="0" fontId="32" fillId="0" borderId="2" xfId="0" applyFont="1" applyBorder="1"/>
    <xf numFmtId="0" fontId="32" fillId="0" borderId="2" xfId="0" applyFont="1" applyBorder="1" applyAlignment="1">
      <alignment wrapText="1"/>
    </xf>
    <xf numFmtId="0" fontId="12" fillId="0" borderId="0" xfId="0" applyFont="1" applyAlignment="1">
      <alignment horizontal="center"/>
    </xf>
    <xf numFmtId="0" fontId="35" fillId="6" borderId="5" xfId="0" applyFont="1" applyFill="1" applyBorder="1" applyAlignment="1">
      <alignment vertical="center" wrapText="1"/>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32" fillId="0" borderId="6" xfId="0" applyFont="1" applyBorder="1"/>
    <xf numFmtId="0" fontId="32" fillId="0" borderId="7" xfId="0" applyFont="1" applyBorder="1"/>
    <xf numFmtId="0" fontId="32" fillId="0" borderId="3" xfId="0" applyFont="1" applyBorder="1"/>
    <xf numFmtId="0" fontId="35" fillId="6" borderId="3" xfId="0" applyFont="1" applyFill="1" applyBorder="1" applyAlignment="1">
      <alignment vertical="center" wrapText="1"/>
    </xf>
    <xf numFmtId="0" fontId="12" fillId="6" borderId="2" xfId="0" applyFont="1" applyFill="1" applyBorder="1" applyAlignment="1">
      <alignment horizontal="center"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2" fillId="6" borderId="8" xfId="0" applyFont="1" applyFill="1" applyBorder="1"/>
    <xf numFmtId="0" fontId="36" fillId="6" borderId="2" xfId="0" applyFont="1" applyFill="1" applyBorder="1" applyAlignment="1">
      <alignment horizontal="left" vertical="center"/>
    </xf>
    <xf numFmtId="0" fontId="32" fillId="6" borderId="9" xfId="0" applyFont="1" applyFill="1" applyBorder="1"/>
    <xf numFmtId="0" fontId="32" fillId="6" borderId="6" xfId="0" applyFont="1" applyFill="1" applyBorder="1"/>
    <xf numFmtId="2" fontId="32" fillId="0" borderId="10" xfId="0" applyNumberFormat="1" applyFont="1" applyBorder="1" applyAlignment="1">
      <alignment vertical="center"/>
    </xf>
    <xf numFmtId="0" fontId="32" fillId="0" borderId="10" xfId="0" applyFont="1" applyBorder="1" applyAlignment="1">
      <alignment horizontal="left" vertical="center"/>
    </xf>
    <xf numFmtId="0" fontId="32" fillId="0" borderId="0" xfId="0" applyFont="1" applyAlignment="1">
      <alignment horizontal="left" vertical="center"/>
    </xf>
    <xf numFmtId="0" fontId="36" fillId="6" borderId="0" xfId="0" applyFont="1" applyFill="1" applyAlignment="1">
      <alignment horizontal="left" vertical="center"/>
    </xf>
    <xf numFmtId="0" fontId="32" fillId="6" borderId="9" xfId="0" applyFont="1" applyFill="1" applyBorder="1" applyAlignment="1">
      <alignment vertical="center"/>
    </xf>
    <xf numFmtId="0" fontId="37" fillId="6" borderId="0" xfId="0" applyFont="1" applyFill="1" applyAlignment="1">
      <alignment horizontal="left" vertical="center"/>
    </xf>
    <xf numFmtId="0" fontId="32" fillId="0" borderId="9" xfId="0" applyFont="1" applyBorder="1" applyAlignment="1">
      <alignment horizontal="left" vertical="center"/>
    </xf>
    <xf numFmtId="0" fontId="32" fillId="6" borderId="2" xfId="0" applyFont="1" applyFill="1" applyBorder="1"/>
    <xf numFmtId="0" fontId="38" fillId="6" borderId="2" xfId="0" applyFont="1" applyFill="1" applyBorder="1" applyAlignment="1">
      <alignment horizontal="left" vertical="center"/>
    </xf>
    <xf numFmtId="0" fontId="37" fillId="6" borderId="2" xfId="0" applyFont="1" applyFill="1" applyBorder="1"/>
    <xf numFmtId="0" fontId="32" fillId="6" borderId="2" xfId="0" applyFont="1" applyFill="1" applyBorder="1" applyAlignment="1">
      <alignment vertical="center"/>
    </xf>
    <xf numFmtId="0" fontId="32" fillId="6" borderId="6" xfId="0" applyFont="1" applyFill="1" applyBorder="1" applyAlignment="1">
      <alignment vertical="center"/>
    </xf>
    <xf numFmtId="2" fontId="32" fillId="0" borderId="2" xfId="0" applyNumberFormat="1" applyFont="1" applyBorder="1" applyAlignment="1">
      <alignmen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10" fillId="9" borderId="0" xfId="0" applyFont="1" applyFill="1" applyAlignment="1">
      <alignment horizontal="center" vertical="center" wrapText="1"/>
    </xf>
    <xf numFmtId="0" fontId="11" fillId="0" borderId="6" xfId="0" applyFont="1" applyBorder="1" applyAlignment="1">
      <alignment wrapText="1"/>
    </xf>
    <xf numFmtId="0" fontId="33" fillId="0" borderId="0" xfId="2" applyFont="1" applyBorder="1" applyAlignment="1" applyProtection="1">
      <alignment horizontal="center"/>
    </xf>
    <xf numFmtId="0" fontId="32" fillId="10" borderId="6" xfId="0" applyFont="1" applyFill="1" applyBorder="1" applyAlignment="1" applyProtection="1">
      <alignment horizontal="center" vertical="center"/>
      <protection locked="0"/>
    </xf>
    <xf numFmtId="0" fontId="32" fillId="11" borderId="6" xfId="0" applyFont="1" applyFill="1" applyBorder="1" applyAlignment="1" applyProtection="1">
      <alignment horizontal="center" vertical="center"/>
      <protection locked="0"/>
    </xf>
    <xf numFmtId="0" fontId="32" fillId="12" borderId="6" xfId="0" applyFont="1" applyFill="1" applyBorder="1" applyAlignment="1" applyProtection="1">
      <alignment horizontal="center" vertical="center"/>
      <protection locked="0"/>
    </xf>
    <xf numFmtId="0" fontId="40" fillId="13" borderId="6" xfId="0" applyFont="1" applyFill="1" applyBorder="1" applyAlignment="1" applyProtection="1">
      <alignment horizontal="left" vertical="top" wrapText="1"/>
      <protection locked="0"/>
    </xf>
    <xf numFmtId="0" fontId="40" fillId="14" borderId="6" xfId="0" applyFont="1" applyFill="1" applyBorder="1" applyAlignment="1" applyProtection="1">
      <alignment horizontal="left" vertical="top" wrapText="1"/>
      <protection locked="0"/>
    </xf>
    <xf numFmtId="0" fontId="40" fillId="14" borderId="2" xfId="0" applyFont="1" applyFill="1" applyBorder="1" applyAlignment="1" applyProtection="1">
      <alignment horizontal="left" vertical="top" wrapText="1"/>
      <protection locked="0"/>
    </xf>
    <xf numFmtId="0" fontId="40" fillId="15" borderId="2" xfId="0" applyFont="1" applyFill="1" applyBorder="1" applyAlignment="1" applyProtection="1">
      <alignment horizontal="left" vertical="top" wrapText="1"/>
      <protection locked="0"/>
    </xf>
    <xf numFmtId="9" fontId="29"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1" xfId="2" applyFont="1" applyFill="1" applyBorder="1" applyAlignment="1" applyProtection="1">
      <alignment horizontal="center" vertical="center" wrapText="1"/>
    </xf>
    <xf numFmtId="0" fontId="24" fillId="8" borderId="11" xfId="2" applyFont="1" applyFill="1" applyBorder="1" applyAlignment="1" applyProtection="1">
      <alignment horizontal="center" vertical="center"/>
    </xf>
    <xf numFmtId="0" fontId="24" fillId="8"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6" borderId="9" xfId="0" applyFont="1" applyFill="1" applyBorder="1" applyAlignment="1">
      <alignment horizontal="center" vertical="center"/>
    </xf>
    <xf numFmtId="0" fontId="15" fillId="16" borderId="12" xfId="0" applyFont="1" applyFill="1" applyBorder="1" applyAlignment="1">
      <alignment horizontal="center" vertical="center"/>
    </xf>
    <xf numFmtId="0" fontId="16" fillId="16" borderId="13" xfId="0" applyFont="1" applyFill="1" applyBorder="1" applyAlignment="1">
      <alignment horizontal="center" vertical="center" wrapText="1"/>
    </xf>
    <xf numFmtId="0" fontId="12" fillId="6" borderId="0" xfId="0" applyFont="1" applyFill="1" applyAlignment="1">
      <alignment horizontal="center" vertical="center" wrapText="1"/>
    </xf>
    <xf numFmtId="0" fontId="38" fillId="6" borderId="0" xfId="0" applyFont="1" applyFill="1" applyAlignment="1">
      <alignment horizontal="left" vertical="center"/>
    </xf>
    <xf numFmtId="0" fontId="35" fillId="6" borderId="0" xfId="0" applyFont="1" applyFill="1" applyAlignment="1">
      <alignment horizontal="left" vertical="center"/>
    </xf>
    <xf numFmtId="0" fontId="40" fillId="17" borderId="6" xfId="0" applyFont="1" applyFill="1" applyBorder="1" applyAlignment="1" applyProtection="1">
      <alignment horizontal="left" vertical="top" wrapText="1"/>
      <protection locked="0"/>
    </xf>
    <xf numFmtId="0" fontId="40" fillId="17" borderId="2" xfId="0" applyFont="1" applyFill="1" applyBorder="1" applyAlignment="1" applyProtection="1">
      <alignment horizontal="left" vertical="top" wrapText="1"/>
      <protection locked="0"/>
    </xf>
    <xf numFmtId="0" fontId="32" fillId="18" borderId="6"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9" borderId="14" xfId="0" applyFont="1" applyFill="1" applyBorder="1" applyAlignment="1">
      <alignment horizontal="center" vertical="center"/>
    </xf>
    <xf numFmtId="0" fontId="32" fillId="6" borderId="0" xfId="0" applyFont="1" applyFill="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40" fillId="13" borderId="6" xfId="0" applyFont="1" applyFill="1" applyBorder="1" applyAlignment="1" applyProtection="1">
      <alignment horizontal="left" vertical="justify" wrapText="1"/>
      <protection locked="0"/>
    </xf>
    <xf numFmtId="0" fontId="40" fillId="14" borderId="6" xfId="0" applyFont="1" applyFill="1" applyBorder="1" applyAlignment="1" applyProtection="1">
      <alignment horizontal="left" vertical="justify" wrapText="1"/>
      <protection locked="0"/>
    </xf>
    <xf numFmtId="0" fontId="41" fillId="15" borderId="15"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41" fillId="17" borderId="15"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0" fillId="14" borderId="2" xfId="0" applyFont="1" applyFill="1" applyBorder="1" applyAlignment="1" applyProtection="1">
      <alignment horizontal="left" vertical="justify" wrapText="1"/>
      <protection locked="0"/>
    </xf>
    <xf numFmtId="0" fontId="41" fillId="15" borderId="4" xfId="0" applyFont="1" applyFill="1" applyBorder="1" applyAlignment="1" applyProtection="1">
      <alignment horizontal="left" vertical="justify" wrapText="1"/>
      <protection locked="0"/>
    </xf>
    <xf numFmtId="0" fontId="41" fillId="17" borderId="4"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40" fillId="13" borderId="2" xfId="0" applyFont="1" applyFill="1" applyBorder="1" applyAlignment="1" applyProtection="1">
      <alignment horizontal="left" vertical="justify" wrapText="1"/>
      <protection locked="0"/>
    </xf>
    <xf numFmtId="0" fontId="40" fillId="15" borderId="6" xfId="0" applyFont="1" applyFill="1" applyBorder="1" applyAlignment="1" applyProtection="1">
      <alignment horizontal="left" vertical="justify" wrapText="1"/>
      <protection locked="0"/>
    </xf>
    <xf numFmtId="0" fontId="40" fillId="15" borderId="2" xfId="0" applyFont="1" applyFill="1" applyBorder="1" applyAlignment="1" applyProtection="1">
      <alignment horizontal="left" vertical="justify" wrapText="1"/>
      <protection locked="0"/>
    </xf>
    <xf numFmtId="0" fontId="40" fillId="17" borderId="6"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39" fillId="11"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center" vertical="center" wrapText="1"/>
      <protection locked="0"/>
    </xf>
    <xf numFmtId="0" fontId="32" fillId="0" borderId="0" xfId="0" applyFont="1" applyAlignment="1">
      <alignment vertical="justify" wrapText="1"/>
    </xf>
    <xf numFmtId="0" fontId="39" fillId="12" borderId="6" xfId="0" applyFont="1" applyFill="1" applyBorder="1" applyAlignment="1" applyProtection="1">
      <alignment horizontal="center" vertical="center" wrapText="1"/>
      <protection locked="0"/>
    </xf>
    <xf numFmtId="0" fontId="32" fillId="12" borderId="6" xfId="0" applyFont="1" applyFill="1" applyBorder="1" applyAlignment="1" applyProtection="1">
      <alignment horizontal="center" vertical="center" wrapText="1"/>
      <protection locked="0"/>
    </xf>
    <xf numFmtId="0" fontId="39" fillId="18" borderId="6" xfId="0" applyFont="1" applyFill="1" applyBorder="1" applyAlignment="1" applyProtection="1">
      <alignment horizontal="center" vertical="center" wrapText="1"/>
      <protection locked="0"/>
    </xf>
    <xf numFmtId="0" fontId="12" fillId="0" borderId="0" xfId="0" applyFont="1" applyAlignment="1">
      <alignment horizontal="center" vertical="center"/>
    </xf>
    <xf numFmtId="0" fontId="32" fillId="18" borderId="6" xfId="0" applyFont="1" applyFill="1" applyBorder="1" applyAlignment="1" applyProtection="1">
      <alignment horizontal="center" vertical="center" wrapText="1"/>
      <protection locked="0"/>
    </xf>
    <xf numFmtId="0" fontId="42" fillId="17" borderId="2"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protection locked="0"/>
    </xf>
    <xf numFmtId="0" fontId="40" fillId="17" borderId="6" xfId="0" applyFont="1" applyFill="1" applyBorder="1" applyAlignment="1" applyProtection="1">
      <alignment horizontal="left" vertical="justify"/>
      <protection locked="0"/>
    </xf>
    <xf numFmtId="0" fontId="40" fillId="13" borderId="2" xfId="0" applyFont="1" applyFill="1" applyBorder="1" applyAlignment="1" applyProtection="1">
      <alignment horizontal="left" vertical="center" wrapText="1"/>
      <protection locked="0"/>
    </xf>
    <xf numFmtId="0" fontId="40" fillId="8" borderId="6" xfId="0" applyFont="1" applyFill="1" applyBorder="1" applyAlignment="1" applyProtection="1">
      <alignment horizontal="left" vertical="justify" wrapText="1"/>
      <protection locked="0"/>
    </xf>
    <xf numFmtId="0" fontId="40" fillId="8" borderId="2" xfId="0" applyFont="1" applyFill="1" applyBorder="1" applyAlignment="1" applyProtection="1">
      <alignment horizontal="left" vertical="justify" wrapText="1"/>
      <protection locked="0"/>
    </xf>
    <xf numFmtId="0" fontId="29" fillId="0" borderId="4" xfId="0" applyFont="1" applyBorder="1" applyAlignment="1" applyProtection="1">
      <alignment horizontal="center" vertical="top"/>
      <protection locked="0"/>
    </xf>
    <xf numFmtId="0" fontId="29" fillId="0" borderId="5" xfId="0" applyFont="1" applyBorder="1" applyAlignment="1" applyProtection="1">
      <alignment horizontal="center" vertical="top"/>
      <protection locked="0"/>
    </xf>
    <xf numFmtId="0" fontId="29" fillId="0" borderId="3" xfId="0" applyFont="1" applyBorder="1" applyAlignment="1" applyProtection="1">
      <alignment horizontal="center" vertical="top"/>
      <protection locked="0"/>
    </xf>
    <xf numFmtId="0" fontId="40" fillId="14" borderId="6" xfId="0" applyFont="1" applyFill="1" applyBorder="1" applyAlignment="1" applyProtection="1">
      <alignment horizontal="left" vertical="justify"/>
      <protection locked="0"/>
    </xf>
    <xf numFmtId="0" fontId="41" fillId="10" borderId="15" xfId="0" applyFont="1" applyFill="1" applyBorder="1" applyAlignment="1" applyProtection="1">
      <alignment horizontal="left" vertical="justify" wrapText="1"/>
      <protection locked="0"/>
    </xf>
    <xf numFmtId="0" fontId="40" fillId="10" borderId="6" xfId="0" applyFont="1" applyFill="1" applyBorder="1" applyAlignment="1" applyProtection="1">
      <alignment horizontal="left" vertical="justify" wrapText="1"/>
      <protection locked="0"/>
    </xf>
    <xf numFmtId="0" fontId="41" fillId="10" borderId="4" xfId="0" applyFont="1" applyFill="1" applyBorder="1" applyAlignment="1" applyProtection="1">
      <alignment horizontal="left" vertical="justify" wrapText="1"/>
      <protection locked="0"/>
    </xf>
    <xf numFmtId="0" fontId="41" fillId="10" borderId="2" xfId="0" applyFont="1" applyFill="1" applyBorder="1" applyAlignment="1" applyProtection="1">
      <alignment horizontal="left" vertical="center" wrapText="1"/>
      <protection locked="0"/>
    </xf>
    <xf numFmtId="0" fontId="40" fillId="10" borderId="2" xfId="0" applyFont="1" applyFill="1" applyBorder="1" applyAlignment="1" applyProtection="1">
      <alignment horizontal="left" vertical="justify" wrapText="1"/>
      <protection locked="0"/>
    </xf>
    <xf numFmtId="0" fontId="42" fillId="10" borderId="2" xfId="0" applyFont="1" applyFill="1" applyBorder="1" applyAlignment="1" applyProtection="1">
      <alignment horizontal="left" vertical="justify" wrapText="1"/>
      <protection locked="0"/>
    </xf>
    <xf numFmtId="0" fontId="32" fillId="10" borderId="6" xfId="0" applyFont="1" applyFill="1" applyBorder="1" applyAlignment="1" applyProtection="1">
      <alignment horizontal="left" vertical="justify" wrapText="1"/>
      <protection locked="0"/>
    </xf>
    <xf numFmtId="0" fontId="40" fillId="10" borderId="2" xfId="0" applyFont="1" applyFill="1" applyBorder="1" applyAlignment="1" applyProtection="1">
      <alignment horizontal="left" vertical="top" wrapText="1"/>
      <protection locked="0"/>
    </xf>
    <xf numFmtId="0" fontId="40" fillId="10" borderId="6" xfId="0" applyFont="1" applyFill="1" applyBorder="1" applyAlignment="1" applyProtection="1">
      <alignment horizontal="left" vertical="top" wrapText="1"/>
      <protection locked="0"/>
    </xf>
    <xf numFmtId="0" fontId="40" fillId="10" borderId="6" xfId="0" applyFont="1" applyFill="1" applyBorder="1" applyAlignment="1" applyProtection="1">
      <alignment horizontal="left" vertical="center" wrapText="1"/>
      <protection locked="0"/>
    </xf>
    <xf numFmtId="0" fontId="39" fillId="23" borderId="6" xfId="0" applyFont="1" applyFill="1" applyBorder="1" applyAlignment="1" applyProtection="1">
      <alignment horizontal="center" vertical="center"/>
      <protection locked="0"/>
    </xf>
    <xf numFmtId="0" fontId="32" fillId="23" borderId="6" xfId="0" applyFont="1" applyFill="1" applyBorder="1" applyAlignment="1" applyProtection="1">
      <alignment horizontal="center" vertical="center"/>
      <protection locked="0"/>
    </xf>
    <xf numFmtId="0" fontId="32" fillId="23"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left" vertical="top" wrapText="1"/>
      <protection locked="0"/>
    </xf>
    <xf numFmtId="0" fontId="42" fillId="17" borderId="2" xfId="0" applyFont="1" applyFill="1" applyBorder="1" applyAlignment="1" applyProtection="1">
      <alignment horizontal="left" vertical="top" wrapText="1"/>
      <protection locked="0"/>
    </xf>
    <xf numFmtId="0" fontId="32" fillId="11" borderId="6" xfId="0" applyFont="1" applyFill="1" applyBorder="1" applyAlignment="1" applyProtection="1">
      <alignment horizontal="left" vertical="center" wrapText="1"/>
      <protection locked="0"/>
    </xf>
    <xf numFmtId="0" fontId="40" fillId="14" borderId="2" xfId="0" applyFont="1" applyFill="1" applyBorder="1" applyAlignment="1" applyProtection="1">
      <alignment horizontal="left" vertical="justify"/>
      <protection locked="0"/>
    </xf>
    <xf numFmtId="0" fontId="40" fillId="13" borderId="6" xfId="0" applyFont="1" applyFill="1" applyBorder="1" applyAlignment="1" applyProtection="1">
      <alignment horizontal="left" vertical="center" wrapText="1"/>
      <protection locked="0"/>
    </xf>
    <xf numFmtId="0" fontId="32" fillId="0" borderId="6" xfId="0" applyFont="1" applyBorder="1" applyAlignment="1">
      <alignment vertical="center" wrapText="1"/>
    </xf>
    <xf numFmtId="0" fontId="41" fillId="15" borderId="6" xfId="0" applyFont="1" applyFill="1" applyBorder="1" applyAlignment="1" applyProtection="1">
      <alignment horizontal="left" vertical="justify" wrapText="1"/>
      <protection locked="0"/>
    </xf>
    <xf numFmtId="0" fontId="40" fillId="15" borderId="0" xfId="0" applyFont="1" applyFill="1" applyAlignment="1">
      <alignment vertical="center" wrapText="1"/>
    </xf>
    <xf numFmtId="0" fontId="42" fillId="15" borderId="2" xfId="0" applyFont="1" applyFill="1" applyBorder="1" applyAlignment="1" applyProtection="1">
      <alignment horizontal="left" vertical="top" wrapText="1"/>
      <protection locked="0"/>
    </xf>
    <xf numFmtId="0" fontId="45" fillId="15" borderId="2" xfId="0" applyFont="1" applyFill="1" applyBorder="1" applyAlignment="1">
      <alignment vertical="center" wrapText="1"/>
    </xf>
    <xf numFmtId="0" fontId="40" fillId="17" borderId="6" xfId="0" applyFont="1" applyFill="1" applyBorder="1" applyAlignment="1" applyProtection="1">
      <alignment horizontal="left" vertical="center" wrapText="1"/>
      <protection locked="0"/>
    </xf>
    <xf numFmtId="0" fontId="40" fillId="17" borderId="2" xfId="0" applyFont="1" applyFill="1" applyBorder="1" applyAlignment="1" applyProtection="1">
      <alignment horizontal="left" vertical="center" wrapText="1"/>
      <protection locked="0"/>
    </xf>
    <xf numFmtId="0" fontId="0" fillId="17" borderId="0" xfId="0" applyFill="1" applyAlignment="1">
      <alignment horizontal="left" wrapText="1"/>
    </xf>
    <xf numFmtId="0" fontId="26" fillId="0" borderId="8" xfId="3" applyFont="1" applyBorder="1" applyAlignment="1">
      <alignment horizontal="center"/>
    </xf>
    <xf numFmtId="0" fontId="26" fillId="0" borderId="16" xfId="3" applyFont="1" applyBorder="1" applyAlignment="1">
      <alignment horizontal="center"/>
    </xf>
    <xf numFmtId="0" fontId="26" fillId="0" borderId="14" xfId="3" applyFont="1" applyBorder="1" applyAlignment="1">
      <alignment horizontal="center"/>
    </xf>
    <xf numFmtId="0" fontId="26" fillId="0" borderId="17" xfId="3" applyFont="1" applyBorder="1" applyAlignment="1">
      <alignment horizontal="center"/>
    </xf>
    <xf numFmtId="0" fontId="26" fillId="0" borderId="15" xfId="3" applyFont="1" applyBorder="1" applyAlignment="1">
      <alignment horizontal="center"/>
    </xf>
    <xf numFmtId="0" fontId="26" fillId="0" borderId="7"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33" fillId="0" borderId="0" xfId="2" applyFont="1" applyAlignment="1" applyProtection="1">
      <alignment horizontal="center"/>
    </xf>
    <xf numFmtId="0" fontId="32" fillId="0" borderId="2" xfId="0" applyFont="1" applyBorder="1" applyAlignment="1" applyProtection="1">
      <alignment horizontal="center" vertical="center"/>
      <protection locked="0"/>
    </xf>
    <xf numFmtId="0" fontId="32" fillId="0" borderId="2" xfId="3" applyFont="1" applyBorder="1" applyAlignment="1" applyProtection="1">
      <alignment horizontal="left" vertical="center"/>
      <protection locked="0"/>
    </xf>
    <xf numFmtId="0" fontId="32" fillId="0" borderId="2" xfId="3" applyFont="1" applyBorder="1" applyAlignment="1" applyProtection="1">
      <alignment horizontal="center" vertical="center"/>
      <protection locked="0"/>
    </xf>
    <xf numFmtId="0" fontId="33" fillId="0" borderId="0" xfId="2" applyFont="1" applyFill="1" applyAlignment="1" applyProtection="1">
      <alignment horizontal="left" vertical="center"/>
    </xf>
    <xf numFmtId="0" fontId="12" fillId="0" borderId="0" xfId="0" applyFont="1" applyAlignment="1">
      <alignment horizontal="center"/>
    </xf>
    <xf numFmtId="0" fontId="19" fillId="0" borderId="2" xfId="0" applyFont="1" applyBorder="1" applyAlignment="1" applyProtection="1">
      <alignment horizontal="center" vertical="center"/>
      <protection locked="0"/>
    </xf>
    <xf numFmtId="0" fontId="14" fillId="0" borderId="2" xfId="3" applyFont="1" applyBorder="1" applyAlignment="1" applyProtection="1">
      <alignment horizontal="left" vertical="center"/>
      <protection locked="0"/>
    </xf>
    <xf numFmtId="0" fontId="33" fillId="0" borderId="2" xfId="7" applyFont="1" applyBorder="1" applyAlignment="1" applyProtection="1">
      <alignment horizontal="left"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14" fillId="19" borderId="0" xfId="0" applyFont="1" applyFill="1" applyAlignment="1">
      <alignment vertical="center" wrapText="1"/>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0" borderId="5" xfId="3" applyFont="1" applyBorder="1" applyAlignment="1" applyProtection="1">
      <alignment horizontal="left" vertical="center" wrapText="1"/>
      <protection locked="0"/>
    </xf>
    <xf numFmtId="0" fontId="17" fillId="0" borderId="3" xfId="3" applyFont="1" applyBorder="1" applyAlignment="1" applyProtection="1">
      <alignment horizontal="left" vertical="center" wrapText="1"/>
      <protection locked="0"/>
    </xf>
    <xf numFmtId="0" fontId="17" fillId="0" borderId="3" xfId="3" applyFont="1" applyBorder="1" applyAlignment="1" applyProtection="1">
      <alignment horizontal="center" vertical="center"/>
      <protection locked="0"/>
    </xf>
    <xf numFmtId="0" fontId="17" fillId="0" borderId="2" xfId="3" applyFont="1" applyBorder="1" applyAlignment="1" applyProtection="1">
      <alignment horizontal="center" vertical="center"/>
      <protection locked="0"/>
    </xf>
    <xf numFmtId="0" fontId="22" fillId="6" borderId="2" xfId="0" applyFont="1" applyFill="1" applyBorder="1" applyAlignment="1">
      <alignment horizontal="center" vertical="center"/>
    </xf>
    <xf numFmtId="0" fontId="32" fillId="2" borderId="18"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0" fontId="32" fillId="2" borderId="14"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2" fillId="0" borderId="19" xfId="3" applyFont="1" applyBorder="1" applyAlignment="1" applyProtection="1">
      <alignment horizontal="center" vertical="center" wrapText="1"/>
      <protection locked="0"/>
    </xf>
    <xf numFmtId="0" fontId="12" fillId="0" borderId="2" xfId="3" applyFont="1" applyBorder="1" applyAlignment="1" applyProtection="1">
      <alignment horizontal="center"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1" fontId="14" fillId="0" borderId="3" xfId="3" applyNumberFormat="1" applyFont="1" applyBorder="1" applyAlignment="1" applyProtection="1">
      <alignment horizontal="center" vertical="center"/>
      <protection locked="0"/>
    </xf>
    <xf numFmtId="1" fontId="14" fillId="0" borderId="2" xfId="3" applyNumberFormat="1" applyFont="1" applyBorder="1" applyAlignment="1" applyProtection="1">
      <alignment horizontal="center" vertical="center"/>
      <protection locked="0"/>
    </xf>
    <xf numFmtId="0" fontId="44" fillId="0" borderId="5" xfId="7" applyFont="1" applyFill="1" applyBorder="1" applyAlignment="1" applyProtection="1">
      <alignment horizontal="left" vertical="center" wrapText="1"/>
      <protection locked="0"/>
    </xf>
    <xf numFmtId="0" fontId="15" fillId="0" borderId="5" xfId="3" applyFont="1" applyBorder="1" applyAlignment="1" applyProtection="1">
      <alignment horizontal="left" vertical="center" wrapText="1"/>
      <protection locked="0"/>
    </xf>
    <xf numFmtId="0" fontId="15" fillId="0" borderId="3" xfId="3" applyFont="1" applyBorder="1" applyAlignment="1" applyProtection="1">
      <alignment horizontal="left" vertical="center" wrapText="1"/>
      <protection locked="0"/>
    </xf>
    <xf numFmtId="0" fontId="9" fillId="6" borderId="2" xfId="0" applyFont="1" applyFill="1" applyBorder="1" applyAlignment="1">
      <alignment horizontal="center" vertical="center"/>
    </xf>
    <xf numFmtId="0" fontId="17" fillId="0" borderId="5" xfId="3" applyFont="1" applyBorder="1" applyAlignment="1" applyProtection="1">
      <alignment horizontal="center" vertical="center" wrapText="1"/>
      <protection locked="0"/>
    </xf>
    <xf numFmtId="0" fontId="17" fillId="0" borderId="3" xfId="3" applyFont="1" applyBorder="1" applyAlignment="1" applyProtection="1">
      <alignment horizontal="center" vertical="center" wrapText="1"/>
      <protection locked="0"/>
    </xf>
    <xf numFmtId="1" fontId="17" fillId="0" borderId="3" xfId="3" applyNumberFormat="1" applyFont="1" applyBorder="1" applyAlignment="1" applyProtection="1">
      <alignment horizontal="center" vertical="center"/>
      <protection locked="0"/>
    </xf>
    <xf numFmtId="1" fontId="17" fillId="0" borderId="2" xfId="3" applyNumberFormat="1" applyFont="1" applyBorder="1" applyAlignment="1" applyProtection="1">
      <alignment horizontal="center" vertical="center"/>
      <protection locked="0"/>
    </xf>
    <xf numFmtId="0" fontId="12" fillId="18" borderId="2" xfId="0" applyFont="1" applyFill="1" applyBorder="1" applyAlignment="1">
      <alignment horizontal="center" vertical="center"/>
    </xf>
    <xf numFmtId="0" fontId="25" fillId="9" borderId="9" xfId="0" applyFont="1" applyFill="1" applyBorder="1" applyAlignment="1">
      <alignment horizontal="center" vertical="center"/>
    </xf>
    <xf numFmtId="0" fontId="25" fillId="9" borderId="6" xfId="0" applyFont="1" applyFill="1" applyBorder="1" applyAlignment="1">
      <alignment horizontal="center" vertical="center"/>
    </xf>
    <xf numFmtId="0" fontId="16" fillId="9" borderId="14"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16" fillId="9" borderId="2" xfId="0" applyFont="1" applyFill="1" applyBorder="1" applyAlignment="1">
      <alignment horizontal="center" vertical="center" wrapText="1"/>
    </xf>
    <xf numFmtId="0" fontId="12" fillId="18" borderId="4" xfId="0" applyFont="1" applyFill="1" applyBorder="1" applyAlignment="1">
      <alignment horizontal="center" vertical="center"/>
    </xf>
    <xf numFmtId="0" fontId="12" fillId="18" borderId="5" xfId="0" applyFont="1" applyFill="1" applyBorder="1" applyAlignment="1">
      <alignment horizontal="center" vertical="center"/>
    </xf>
    <xf numFmtId="0" fontId="12" fillId="18" borderId="3" xfId="0" applyFont="1" applyFill="1" applyBorder="1" applyAlignment="1">
      <alignment horizontal="center" vertical="center"/>
    </xf>
    <xf numFmtId="0" fontId="34" fillId="0" borderId="2" xfId="0" applyFont="1" applyBorder="1" applyAlignment="1">
      <alignment horizontal="center" vertical="center"/>
    </xf>
    <xf numFmtId="0" fontId="34" fillId="0" borderId="10" xfId="0" applyFont="1" applyBorder="1" applyAlignment="1">
      <alignment horizontal="center" vertical="center"/>
    </xf>
    <xf numFmtId="0" fontId="24" fillId="20" borderId="2" xfId="0" applyFont="1" applyFill="1" applyBorder="1" applyAlignment="1">
      <alignment horizontal="center" vertical="center"/>
    </xf>
    <xf numFmtId="0" fontId="24" fillId="9" borderId="20" xfId="0" applyFont="1" applyFill="1" applyBorder="1" applyAlignment="1">
      <alignment horizontal="center" vertical="center"/>
    </xf>
    <xf numFmtId="0" fontId="24" fillId="9" borderId="16"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7" xfId="0" applyFont="1" applyFill="1" applyBorder="1" applyAlignment="1">
      <alignment horizontal="center" vertical="center"/>
    </xf>
    <xf numFmtId="0" fontId="24" fillId="9" borderId="20" xfId="0" applyFont="1" applyFill="1" applyBorder="1" applyAlignment="1">
      <alignment horizontal="center" vertical="center" wrapText="1"/>
    </xf>
    <xf numFmtId="0" fontId="24" fillId="9" borderId="16"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32" fillId="6" borderId="8" xfId="0" applyFont="1" applyFill="1" applyBorder="1" applyAlignment="1">
      <alignment horizontal="center"/>
    </xf>
    <xf numFmtId="0" fontId="32" fillId="6" borderId="14" xfId="0" applyFont="1" applyFill="1" applyBorder="1" applyAlignment="1">
      <alignment horizontal="center"/>
    </xf>
    <xf numFmtId="0" fontId="32" fillId="6" borderId="15" xfId="0" applyFont="1" applyFill="1" applyBorder="1" applyAlignment="1">
      <alignment horizontal="center"/>
    </xf>
    <xf numFmtId="0" fontId="12" fillId="0" borderId="8" xfId="0" applyFont="1" applyBorder="1" applyAlignment="1">
      <alignment horizontal="center"/>
    </xf>
    <xf numFmtId="0" fontId="12" fillId="0" borderId="20" xfId="0" applyFont="1" applyBorder="1" applyAlignment="1">
      <alignment horizontal="center"/>
    </xf>
    <xf numFmtId="0" fontId="12" fillId="0" borderId="16" xfId="0" applyFont="1" applyBorder="1" applyAlignment="1">
      <alignment horizontal="center"/>
    </xf>
    <xf numFmtId="0" fontId="12" fillId="21" borderId="4" xfId="0" applyFont="1" applyFill="1" applyBorder="1" applyAlignment="1">
      <alignment horizontal="center" vertical="center"/>
    </xf>
    <xf numFmtId="0" fontId="12" fillId="21" borderId="5" xfId="0" applyFont="1" applyFill="1" applyBorder="1" applyAlignment="1">
      <alignment horizontal="center" vertical="center"/>
    </xf>
    <xf numFmtId="0" fontId="12" fillId="21" borderId="3" xfId="0" applyFont="1" applyFill="1" applyBorder="1" applyAlignment="1">
      <alignment horizontal="center" vertical="center"/>
    </xf>
    <xf numFmtId="0" fontId="12" fillId="15" borderId="4" xfId="0" applyFont="1" applyFill="1" applyBorder="1" applyAlignment="1">
      <alignment horizontal="center" vertical="center"/>
    </xf>
    <xf numFmtId="0" fontId="12" fillId="15" borderId="5" xfId="0" applyFont="1" applyFill="1" applyBorder="1" applyAlignment="1">
      <alignment horizontal="center" vertical="center"/>
    </xf>
    <xf numFmtId="0" fontId="12" fillId="15" borderId="3" xfId="0" applyFont="1" applyFill="1" applyBorder="1" applyAlignment="1">
      <alignment horizontal="center" vertical="center"/>
    </xf>
    <xf numFmtId="0" fontId="17" fillId="6" borderId="8" xfId="0" applyFont="1" applyFill="1" applyBorder="1" applyAlignment="1">
      <alignment horizontal="center"/>
    </xf>
    <xf numFmtId="0" fontId="17" fillId="6" borderId="9" xfId="0" applyFont="1" applyFill="1" applyBorder="1" applyAlignment="1">
      <alignment horizontal="center"/>
    </xf>
    <xf numFmtId="0" fontId="17" fillId="6" borderId="6" xfId="0" applyFont="1" applyFill="1" applyBorder="1" applyAlignment="1">
      <alignment horizontal="center"/>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16" fillId="9" borderId="9" xfId="0" applyFont="1" applyFill="1" applyBorder="1" applyAlignment="1">
      <alignment horizontal="center" vertical="center" wrapText="1"/>
    </xf>
    <xf numFmtId="0" fontId="25" fillId="9" borderId="17" xfId="0" applyFont="1" applyFill="1" applyBorder="1" applyAlignment="1">
      <alignment horizontal="center" vertical="center"/>
    </xf>
    <xf numFmtId="0" fontId="25" fillId="9" borderId="7" xfId="0" applyFont="1" applyFill="1" applyBorder="1" applyAlignment="1">
      <alignment horizontal="center" vertical="center"/>
    </xf>
    <xf numFmtId="0" fontId="35" fillId="6" borderId="3" xfId="0" applyFont="1" applyFill="1" applyBorder="1" applyAlignment="1">
      <alignment horizontal="left" vertical="center"/>
    </xf>
    <xf numFmtId="0" fontId="35" fillId="6" borderId="2" xfId="0" applyFont="1" applyFill="1" applyBorder="1" applyAlignment="1">
      <alignment horizontal="left" vertical="center"/>
    </xf>
    <xf numFmtId="0" fontId="12" fillId="13" borderId="4" xfId="0" applyFont="1" applyFill="1" applyBorder="1" applyAlignment="1">
      <alignment horizontal="center" vertical="center"/>
    </xf>
    <xf numFmtId="0" fontId="12" fillId="13" borderId="5" xfId="0" applyFont="1" applyFill="1" applyBorder="1" applyAlignment="1">
      <alignment horizontal="center" vertical="center"/>
    </xf>
    <xf numFmtId="0" fontId="12" fillId="13" borderId="3" xfId="0" applyFont="1" applyFill="1" applyBorder="1" applyAlignment="1">
      <alignment horizontal="center" vertical="center"/>
    </xf>
    <xf numFmtId="0" fontId="33" fillId="0" borderId="0" xfId="2" applyFont="1" applyBorder="1" applyAlignment="1" applyProtection="1">
      <alignment horizontal="center"/>
    </xf>
    <xf numFmtId="0" fontId="35" fillId="6" borderId="10" xfId="0" applyFont="1" applyFill="1" applyBorder="1" applyAlignment="1">
      <alignment horizontal="left" vertical="center"/>
    </xf>
    <xf numFmtId="0" fontId="12" fillId="0" borderId="8" xfId="0" applyFont="1" applyBorder="1" applyAlignment="1">
      <alignment horizontal="right"/>
    </xf>
    <xf numFmtId="0" fontId="12" fillId="0" borderId="20" xfId="0" applyFont="1" applyBorder="1" applyAlignment="1">
      <alignment horizontal="right"/>
    </xf>
    <xf numFmtId="0" fontId="12" fillId="0" borderId="17" xfId="0" applyFont="1" applyBorder="1" applyAlignment="1">
      <alignment horizontal="center"/>
    </xf>
    <xf numFmtId="0" fontId="12" fillId="15" borderId="2" xfId="0" applyFont="1" applyFill="1" applyBorder="1" applyAlignment="1">
      <alignment horizontal="center" vertical="center"/>
    </xf>
    <xf numFmtId="0" fontId="12" fillId="0" borderId="4" xfId="0" applyFont="1" applyBorder="1" applyAlignment="1">
      <alignment horizontal="right"/>
    </xf>
    <xf numFmtId="0" fontId="12" fillId="0" borderId="5" xfId="0" applyFont="1" applyBorder="1" applyAlignment="1">
      <alignment horizontal="right"/>
    </xf>
    <xf numFmtId="0" fontId="35" fillId="6" borderId="4" xfId="0" applyFont="1" applyFill="1" applyBorder="1" applyAlignment="1">
      <alignment horizontal="left" vertical="center"/>
    </xf>
    <xf numFmtId="0" fontId="35" fillId="6" borderId="5" xfId="0" applyFont="1" applyFill="1" applyBorder="1" applyAlignment="1">
      <alignment horizontal="left" vertical="center"/>
    </xf>
    <xf numFmtId="0" fontId="35" fillId="6" borderId="16" xfId="0" applyFont="1" applyFill="1" applyBorder="1" applyAlignment="1">
      <alignment horizontal="left" vertical="center"/>
    </xf>
    <xf numFmtId="0" fontId="32" fillId="6" borderId="9" xfId="0" applyFont="1" applyFill="1" applyBorder="1" applyAlignment="1">
      <alignment horizontal="center"/>
    </xf>
    <xf numFmtId="0" fontId="32" fillId="6" borderId="6" xfId="0" applyFont="1" applyFill="1" applyBorder="1" applyAlignment="1">
      <alignment horizontal="center"/>
    </xf>
    <xf numFmtId="0" fontId="12" fillId="6" borderId="2" xfId="0" applyFont="1" applyFill="1" applyBorder="1" applyAlignment="1">
      <alignment horizontal="center" vertical="center" wrapText="1"/>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12" fillId="12" borderId="2" xfId="0" applyFont="1" applyFill="1" applyBorder="1" applyAlignment="1">
      <alignment horizontal="center" vertical="center"/>
    </xf>
    <xf numFmtId="0" fontId="32" fillId="0" borderId="17" xfId="0" applyFont="1" applyBorder="1" applyAlignment="1">
      <alignment horizontal="center"/>
    </xf>
    <xf numFmtId="0" fontId="29" fillId="0" borderId="2" xfId="0" applyFont="1" applyBorder="1" applyAlignment="1" applyProtection="1">
      <alignment horizontal="center" vertical="top" wrapText="1"/>
      <protection locked="0"/>
    </xf>
    <xf numFmtId="0" fontId="3" fillId="18" borderId="14" xfId="0" applyFont="1" applyFill="1" applyBorder="1" applyAlignment="1">
      <alignment horizontal="center" vertical="center"/>
    </xf>
    <xf numFmtId="0" fontId="3" fillId="18" borderId="0" xfId="0" applyFont="1" applyFill="1" applyAlignment="1">
      <alignment horizontal="center" vertical="center"/>
    </xf>
    <xf numFmtId="0" fontId="7" fillId="7" borderId="14" xfId="0" applyFont="1" applyFill="1" applyBorder="1" applyAlignment="1">
      <alignment horizontal="center" vertical="center"/>
    </xf>
    <xf numFmtId="0" fontId="7" fillId="7" borderId="0" xfId="0" applyFont="1" applyFill="1" applyAlignment="1">
      <alignment horizontal="center" vertical="center"/>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29" fillId="0" borderId="4" xfId="0" applyFont="1" applyBorder="1" applyAlignment="1" applyProtection="1">
      <alignment horizontal="center" vertical="top" wrapText="1"/>
      <protection locked="0"/>
    </xf>
    <xf numFmtId="0" fontId="29" fillId="0" borderId="5" xfId="0" applyFont="1" applyBorder="1" applyAlignment="1" applyProtection="1">
      <alignment horizontal="center" vertical="top" wrapText="1"/>
      <protection locked="0"/>
    </xf>
    <xf numFmtId="0" fontId="29" fillId="0" borderId="3" xfId="0" applyFont="1" applyBorder="1" applyAlignment="1" applyProtection="1">
      <alignment horizontal="center" vertical="top" wrapText="1"/>
      <protection locked="0"/>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29" fillId="0" borderId="14" xfId="0" applyFont="1" applyBorder="1" applyAlignment="1">
      <alignment horizontal="center"/>
    </xf>
    <xf numFmtId="0" fontId="3" fillId="21"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20" borderId="10" xfId="0" applyFont="1" applyFill="1" applyBorder="1" applyAlignment="1">
      <alignment horizontal="center" vertical="center"/>
    </xf>
    <xf numFmtId="0" fontId="3" fillId="0" borderId="10" xfId="0" applyFont="1" applyBorder="1" applyAlignment="1">
      <alignment horizontal="center" vertical="center"/>
    </xf>
    <xf numFmtId="0" fontId="3" fillId="0" borderId="9" xfId="0" applyFont="1" applyBorder="1" applyAlignment="1">
      <alignment horizontal="center" vertical="center"/>
    </xf>
    <xf numFmtId="0" fontId="3" fillId="0" borderId="17" xfId="0" applyFont="1" applyBorder="1" applyAlignment="1">
      <alignment horizontal="center"/>
    </xf>
    <xf numFmtId="0" fontId="3" fillId="0" borderId="9" xfId="0" applyFont="1" applyBorder="1" applyAlignment="1">
      <alignment horizontal="center"/>
    </xf>
    <xf numFmtId="0" fontId="3" fillId="18"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7" fillId="22" borderId="2"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3" fillId="15" borderId="2" xfId="0" applyFont="1" applyFill="1" applyBorder="1" applyAlignment="1">
      <alignment horizontal="center" vertical="center"/>
    </xf>
    <xf numFmtId="0" fontId="7" fillId="9" borderId="2" xfId="0" applyFont="1" applyFill="1" applyBorder="1" applyAlignment="1">
      <alignment horizontal="center" vertical="center"/>
    </xf>
  </cellXfs>
  <cellStyles count="9">
    <cellStyle name="Estilo 1" xfId="1" xr:uid="{00000000-0005-0000-0000-000000000000}"/>
    <cellStyle name="Hipervínculo" xfId="2" builtinId="8"/>
    <cellStyle name="Hipervínculo 2" xfId="7" xr:uid="{00000000-0005-0000-0000-000002000000}"/>
    <cellStyle name="Normal" xfId="0" builtinId="0"/>
    <cellStyle name="Normal 2" xfId="3" xr:uid="{00000000-0005-0000-0000-000004000000}"/>
    <cellStyle name="Normal 2 2" xfId="8" xr:uid="{00000000-0005-0000-0000-000005000000}"/>
    <cellStyle name="Normal 3" xfId="4" xr:uid="{00000000-0005-0000-0000-000006000000}"/>
    <cellStyle name="Normal 4" xfId="5" xr:uid="{00000000-0005-0000-0000-000007000000}"/>
    <cellStyle name="Porcentual 2" xfId="6" xr:uid="{00000000-0005-0000-0000-000008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97F-4833-B341-A4987C8E3BDC}"/>
              </c:ext>
            </c:extLst>
          </c:dPt>
          <c:dPt>
            <c:idx val="1"/>
            <c:invertIfNegative val="0"/>
            <c:bubble3D val="0"/>
            <c:spPr>
              <a:solidFill>
                <a:srgbClr val="C00000"/>
              </a:solidFill>
            </c:spPr>
            <c:extLst>
              <c:ext xmlns:c16="http://schemas.microsoft.com/office/drawing/2014/chart" uri="{C3380CC4-5D6E-409C-BE32-E72D297353CC}">
                <c16:uniqueId val="{00000003-797F-4833-B341-A4987C8E3BD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97F-4833-B341-A4987C8E3BD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97F-4833-B341-A4987C8E3BD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c:v>
                </c:pt>
                <c:pt idx="3">
                  <c:v>0.75</c:v>
                </c:pt>
              </c:numCache>
            </c:numRef>
          </c:val>
          <c:extLst>
            <c:ext xmlns:c16="http://schemas.microsoft.com/office/drawing/2014/chart" uri="{C3380CC4-5D6E-409C-BE32-E72D297353CC}">
              <c16:uniqueId val="{00000008-797F-4833-B341-A4987C8E3BDC}"/>
            </c:ext>
          </c:extLst>
        </c:ser>
        <c:dLbls>
          <c:showLegendKey val="0"/>
          <c:showVal val="0"/>
          <c:showCatName val="0"/>
          <c:showSerName val="0"/>
          <c:showPercent val="0"/>
          <c:showBubbleSize val="0"/>
        </c:dLbls>
        <c:gapWidth val="150"/>
        <c:shape val="box"/>
        <c:axId val="98235136"/>
        <c:axId val="98236672"/>
        <c:axId val="0"/>
      </c:bar3DChart>
      <c:catAx>
        <c:axId val="98235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8236672"/>
        <c:crosses val="autoZero"/>
        <c:auto val="1"/>
        <c:lblAlgn val="ctr"/>
        <c:lblOffset val="100"/>
        <c:noMultiLvlLbl val="0"/>
      </c:catAx>
      <c:valAx>
        <c:axId val="98236672"/>
        <c:scaling>
          <c:orientation val="minMax"/>
        </c:scaling>
        <c:delete val="1"/>
        <c:axPos val="l"/>
        <c:numFmt formatCode="0%" sourceLinked="1"/>
        <c:majorTickMark val="out"/>
        <c:minorTickMark val="none"/>
        <c:tickLblPos val="nextTo"/>
        <c:crossAx val="982351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Directiva!$C$2</c:f>
              <c:strCache>
                <c:ptCount val="1"/>
                <c:pt idx="0">
                  <c:v>AÑO 201_</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974-4FD7-81B2-FB62A38ABF7E}"/>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974-4FD7-81B2-FB62A38ABF7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974-4FD7-81B2-FB62A38ABF7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c:v>
                </c:pt>
                <c:pt idx="3">
                  <c:v>0.75</c:v>
                </c:pt>
              </c:numCache>
            </c:numRef>
          </c:val>
          <c:smooth val="0"/>
          <c:extLst>
            <c:ext xmlns:c16="http://schemas.microsoft.com/office/drawing/2014/chart" uri="{C3380CC4-5D6E-409C-BE32-E72D297353CC}">
              <c16:uniqueId val="{00000003-4974-4FD7-81B2-FB62A38ABF7E}"/>
            </c:ext>
          </c:extLst>
        </c:ser>
        <c:ser>
          <c:idx val="0"/>
          <c:order val="1"/>
          <c:tx>
            <c:strRef>
              <c:f>Directiva!$H$2</c:f>
              <c:strCache>
                <c:ptCount val="1"/>
                <c:pt idx="0">
                  <c:v>AÑO 202_</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974-4FD7-81B2-FB62A38ABF7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c:v>
                </c:pt>
                <c:pt idx="3">
                  <c:v>0.75</c:v>
                </c:pt>
              </c:numCache>
            </c:numRef>
          </c:val>
          <c:smooth val="0"/>
          <c:extLst>
            <c:ext xmlns:c16="http://schemas.microsoft.com/office/drawing/2014/chart" uri="{C3380CC4-5D6E-409C-BE32-E72D297353CC}">
              <c16:uniqueId val="{00000005-4974-4FD7-81B2-FB62A38ABF7E}"/>
            </c:ext>
          </c:extLst>
        </c:ser>
        <c:ser>
          <c:idx val="1"/>
          <c:order val="2"/>
          <c:tx>
            <c:strRef>
              <c:f>Directiva!$M$2</c:f>
              <c:strCache>
                <c:ptCount val="1"/>
                <c:pt idx="0">
                  <c:v>AÑO 202_</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974-4FD7-81B2-FB62A38ABF7E}"/>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974-4FD7-81B2-FB62A38ABF7E}"/>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974-4FD7-81B2-FB62A38ABF7E}"/>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974-4FD7-81B2-FB62A38ABF7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A-4974-4FD7-81B2-FB62A38ABF7E}"/>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974-4FD7-81B2-FB62A38ABF7E}"/>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4974-4FD7-81B2-FB62A38ABF7E}"/>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974-4FD7-81B2-FB62A38ABF7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E-4974-4FD7-81B2-FB62A38ABF7E}"/>
            </c:ext>
          </c:extLst>
        </c:ser>
        <c:dLbls>
          <c:showLegendKey val="0"/>
          <c:showVal val="0"/>
          <c:showCatName val="0"/>
          <c:showSerName val="0"/>
          <c:showPercent val="0"/>
          <c:showBubbleSize val="0"/>
        </c:dLbls>
        <c:smooth val="0"/>
        <c:axId val="106824448"/>
        <c:axId val="106825984"/>
      </c:lineChart>
      <c:catAx>
        <c:axId val="106824448"/>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06825984"/>
        <c:crosses val="autoZero"/>
        <c:auto val="1"/>
        <c:lblAlgn val="ctr"/>
        <c:lblOffset val="100"/>
        <c:noMultiLvlLbl val="0"/>
      </c:catAx>
      <c:valAx>
        <c:axId val="106825984"/>
        <c:scaling>
          <c:orientation val="minMax"/>
        </c:scaling>
        <c:delete val="1"/>
        <c:axPos val="l"/>
        <c:numFmt formatCode="0%" sourceLinked="1"/>
        <c:majorTickMark val="out"/>
        <c:minorTickMark val="none"/>
        <c:tickLblPos val="nextTo"/>
        <c:crossAx val="106824448"/>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ESTRATEGICA</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DFB-4348-AA86-F782BE267B5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DFB-4348-AA86-F782BE267B5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0.4</c:v>
                </c:pt>
                <c:pt idx="3">
                  <c:v>0.4</c:v>
                </c:pt>
              </c:numCache>
            </c:numRef>
          </c:val>
          <c:smooth val="0"/>
          <c:extLst>
            <c:ext xmlns:c16="http://schemas.microsoft.com/office/drawing/2014/chart" uri="{C3380CC4-5D6E-409C-BE32-E72D297353CC}">
              <c16:uniqueId val="{00000002-7C71-41E7-815B-4F96CC7B26CC}"/>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DFB-4348-AA86-F782BE267B5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DFB-4348-AA86-F782BE267B5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DFB-4348-AA86-F782BE267B5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DFB-4348-AA86-F782BE267B5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7-7C71-41E7-815B-4F96CC7B26CC}"/>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DFB-4348-AA86-F782BE267B5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DFB-4348-AA86-F782BE267B5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DFB-4348-AA86-F782BE267B5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DFB-4348-AA86-F782BE267B5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C-7C71-41E7-815B-4F96CC7B26C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C71-41E7-815B-4F96CC7B26C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C71-41E7-815B-4F96CC7B26C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C71-41E7-815B-4F96CC7B26C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C71-41E7-815B-4F96CC7B26C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11-7C71-41E7-815B-4F96CC7B26CC}"/>
            </c:ext>
          </c:extLst>
        </c:ser>
        <c:dLbls>
          <c:showLegendKey val="0"/>
          <c:showVal val="0"/>
          <c:showCatName val="0"/>
          <c:showSerName val="0"/>
          <c:showPercent val="0"/>
          <c:showBubbleSize val="0"/>
        </c:dLbls>
        <c:smooth val="0"/>
        <c:axId val="108616704"/>
        <c:axId val="108634880"/>
      </c:lineChart>
      <c:catAx>
        <c:axId val="1086167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08634880"/>
        <c:crosses val="autoZero"/>
        <c:auto val="1"/>
        <c:lblAlgn val="ctr"/>
        <c:lblOffset val="100"/>
        <c:noMultiLvlLbl val="0"/>
      </c:catAx>
      <c:valAx>
        <c:axId val="108634880"/>
        <c:scaling>
          <c:orientation val="minMax"/>
        </c:scaling>
        <c:delete val="1"/>
        <c:axPos val="l"/>
        <c:numFmt formatCode="0%" sourceLinked="1"/>
        <c:majorTickMark val="out"/>
        <c:minorTickMark val="none"/>
        <c:tickLblPos val="nextTo"/>
        <c:crossAx val="10861670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6EE-483D-85A9-B83FA45BAC28}"/>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6EE-483D-85A9-B83FA45BAC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A6EE-483D-85A9-B83FA45BAC28}"/>
            </c:ext>
          </c:extLst>
        </c:ser>
        <c:ser>
          <c:idx val="0"/>
          <c:order val="1"/>
          <c:tx>
            <c:strRef>
              <c:f>Directiva!$H$2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6EE-483D-85A9-B83FA45BAC28}"/>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6EE-483D-85A9-B83FA45BAC28}"/>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6EE-483D-85A9-B83FA45BAC28}"/>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6EE-483D-85A9-B83FA45BAC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0.5</c:v>
                </c:pt>
                <c:pt idx="2">
                  <c:v>0</c:v>
                </c:pt>
                <c:pt idx="3">
                  <c:v>0.125</c:v>
                </c:pt>
              </c:numCache>
            </c:numRef>
          </c:val>
          <c:smooth val="0"/>
          <c:extLst>
            <c:ext xmlns:c16="http://schemas.microsoft.com/office/drawing/2014/chart" uri="{C3380CC4-5D6E-409C-BE32-E72D297353CC}">
              <c16:uniqueId val="{00000007-A6EE-483D-85A9-B83FA45BAC28}"/>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6EE-483D-85A9-B83FA45BAC28}"/>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6EE-483D-85A9-B83FA45BAC28}"/>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6EE-483D-85A9-B83FA45BAC28}"/>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6EE-483D-85A9-B83FA45BAC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0.375</c:v>
                </c:pt>
                <c:pt idx="2">
                  <c:v>0.5</c:v>
                </c:pt>
                <c:pt idx="3">
                  <c:v>0.125</c:v>
                </c:pt>
              </c:numCache>
            </c:numRef>
          </c:val>
          <c:smooth val="0"/>
          <c:extLst>
            <c:ext xmlns:c16="http://schemas.microsoft.com/office/drawing/2014/chart" uri="{C3380CC4-5D6E-409C-BE32-E72D297353CC}">
              <c16:uniqueId val="{0000000C-A6EE-483D-85A9-B83FA45BAC28}"/>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D-A6EE-483D-85A9-B83FA45BAC28}"/>
            </c:ext>
          </c:extLst>
        </c:ser>
        <c:dLbls>
          <c:showLegendKey val="0"/>
          <c:showVal val="0"/>
          <c:showCatName val="0"/>
          <c:showSerName val="0"/>
          <c:showPercent val="0"/>
          <c:showBubbleSize val="0"/>
        </c:dLbls>
        <c:smooth val="0"/>
        <c:axId val="108718336"/>
        <c:axId val="108343296"/>
      </c:lineChart>
      <c:catAx>
        <c:axId val="1087183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08343296"/>
        <c:crosses val="autoZero"/>
        <c:auto val="1"/>
        <c:lblAlgn val="ctr"/>
        <c:lblOffset val="100"/>
        <c:noMultiLvlLbl val="0"/>
      </c:catAx>
      <c:valAx>
        <c:axId val="108343296"/>
        <c:scaling>
          <c:orientation val="minMax"/>
        </c:scaling>
        <c:delete val="1"/>
        <c:axPos val="l"/>
        <c:numFmt formatCode="0%" sourceLinked="1"/>
        <c:majorTickMark val="out"/>
        <c:minorTickMark val="none"/>
        <c:tickLblPos val="nextTo"/>
        <c:crossAx val="10871833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FFE-4917-B4FB-01F50AD58138}"/>
              </c:ext>
            </c:extLst>
          </c:dPt>
          <c:dPt>
            <c:idx val="1"/>
            <c:invertIfNegative val="0"/>
            <c:bubble3D val="0"/>
            <c:spPr>
              <a:solidFill>
                <a:srgbClr val="C00000"/>
              </a:solidFill>
            </c:spPr>
            <c:extLst>
              <c:ext xmlns:c16="http://schemas.microsoft.com/office/drawing/2014/chart" uri="{C3380CC4-5D6E-409C-BE32-E72D297353CC}">
                <c16:uniqueId val="{00000003-7FFE-4917-B4FB-01F50AD5813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FFE-4917-B4FB-01F50AD5813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FFE-4917-B4FB-01F50AD5813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c:v>
                </c:pt>
                <c:pt idx="2">
                  <c:v>0.25</c:v>
                </c:pt>
                <c:pt idx="3">
                  <c:v>0.5</c:v>
                </c:pt>
              </c:numCache>
            </c:numRef>
          </c:val>
          <c:extLst>
            <c:ext xmlns:c16="http://schemas.microsoft.com/office/drawing/2014/chart" uri="{C3380CC4-5D6E-409C-BE32-E72D297353CC}">
              <c16:uniqueId val="{00000008-7FFE-4917-B4FB-01F50AD58138}"/>
            </c:ext>
          </c:extLst>
        </c:ser>
        <c:dLbls>
          <c:showLegendKey val="0"/>
          <c:showVal val="0"/>
          <c:showCatName val="0"/>
          <c:showSerName val="0"/>
          <c:showPercent val="0"/>
          <c:showBubbleSize val="0"/>
        </c:dLbls>
        <c:gapWidth val="150"/>
        <c:shape val="box"/>
        <c:axId val="108368256"/>
        <c:axId val="108369792"/>
        <c:axId val="0"/>
      </c:bar3DChart>
      <c:catAx>
        <c:axId val="108368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8369792"/>
        <c:crosses val="autoZero"/>
        <c:auto val="1"/>
        <c:lblAlgn val="ctr"/>
        <c:lblOffset val="100"/>
        <c:noMultiLvlLbl val="0"/>
      </c:catAx>
      <c:valAx>
        <c:axId val="108369792"/>
        <c:scaling>
          <c:orientation val="minMax"/>
        </c:scaling>
        <c:delete val="1"/>
        <c:axPos val="l"/>
        <c:numFmt formatCode="0%" sourceLinked="1"/>
        <c:majorTickMark val="out"/>
        <c:minorTickMark val="none"/>
        <c:tickLblPos val="nextTo"/>
        <c:crossAx val="1083682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AA6-4C05-8145-EC02BF71DB42}"/>
              </c:ext>
            </c:extLst>
          </c:dPt>
          <c:dPt>
            <c:idx val="1"/>
            <c:invertIfNegative val="0"/>
            <c:bubble3D val="0"/>
            <c:spPr>
              <a:solidFill>
                <a:srgbClr val="C00000"/>
              </a:solidFill>
            </c:spPr>
            <c:extLst>
              <c:ext xmlns:c16="http://schemas.microsoft.com/office/drawing/2014/chart" uri="{C3380CC4-5D6E-409C-BE32-E72D297353CC}">
                <c16:uniqueId val="{00000003-CAA6-4C05-8145-EC02BF71DB4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AA6-4C05-8145-EC02BF71DB4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AA6-4C05-8145-EC02BF71DB4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8-CAA6-4C05-8145-EC02BF71DB42}"/>
            </c:ext>
          </c:extLst>
        </c:ser>
        <c:dLbls>
          <c:showLegendKey val="0"/>
          <c:showVal val="0"/>
          <c:showCatName val="0"/>
          <c:showSerName val="0"/>
          <c:showPercent val="0"/>
          <c:showBubbleSize val="0"/>
        </c:dLbls>
        <c:gapWidth val="150"/>
        <c:shape val="box"/>
        <c:axId val="108476288"/>
        <c:axId val="108477824"/>
        <c:axId val="0"/>
      </c:bar3DChart>
      <c:catAx>
        <c:axId val="108476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8477824"/>
        <c:crosses val="autoZero"/>
        <c:auto val="1"/>
        <c:lblAlgn val="ctr"/>
        <c:lblOffset val="100"/>
        <c:noMultiLvlLbl val="0"/>
      </c:catAx>
      <c:valAx>
        <c:axId val="108477824"/>
        <c:scaling>
          <c:orientation val="minMax"/>
        </c:scaling>
        <c:delete val="1"/>
        <c:axPos val="l"/>
        <c:numFmt formatCode="0%" sourceLinked="1"/>
        <c:majorTickMark val="out"/>
        <c:minorTickMark val="none"/>
        <c:tickLblPos val="nextTo"/>
        <c:crossAx val="1084762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C28-438C-87B1-3592BEA73871}"/>
              </c:ext>
            </c:extLst>
          </c:dPt>
          <c:dPt>
            <c:idx val="1"/>
            <c:invertIfNegative val="0"/>
            <c:bubble3D val="0"/>
            <c:spPr>
              <a:solidFill>
                <a:srgbClr val="C00000"/>
              </a:solidFill>
            </c:spPr>
            <c:extLst>
              <c:ext xmlns:c16="http://schemas.microsoft.com/office/drawing/2014/chart" uri="{C3380CC4-5D6E-409C-BE32-E72D297353CC}">
                <c16:uniqueId val="{00000003-DC28-438C-87B1-3592BEA738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C28-438C-87B1-3592BEA738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C28-438C-87B1-3592BEA738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extLst>
            <c:ext xmlns:c16="http://schemas.microsoft.com/office/drawing/2014/chart" uri="{C3380CC4-5D6E-409C-BE32-E72D297353CC}">
              <c16:uniqueId val="{00000008-DC28-438C-87B1-3592BEA73871}"/>
            </c:ext>
          </c:extLst>
        </c:ser>
        <c:dLbls>
          <c:showLegendKey val="0"/>
          <c:showVal val="0"/>
          <c:showCatName val="0"/>
          <c:showSerName val="0"/>
          <c:showPercent val="0"/>
          <c:showBubbleSize val="0"/>
        </c:dLbls>
        <c:gapWidth val="150"/>
        <c:shape val="box"/>
        <c:axId val="108518784"/>
        <c:axId val="108520576"/>
        <c:axId val="0"/>
      </c:bar3DChart>
      <c:catAx>
        <c:axId val="108518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8520576"/>
        <c:crosses val="autoZero"/>
        <c:auto val="1"/>
        <c:lblAlgn val="ctr"/>
        <c:lblOffset val="100"/>
        <c:noMultiLvlLbl val="0"/>
      </c:catAx>
      <c:valAx>
        <c:axId val="108520576"/>
        <c:scaling>
          <c:orientation val="minMax"/>
        </c:scaling>
        <c:delete val="1"/>
        <c:axPos val="l"/>
        <c:numFmt formatCode="0%" sourceLinked="1"/>
        <c:majorTickMark val="out"/>
        <c:minorTickMark val="none"/>
        <c:tickLblPos val="nextTo"/>
        <c:crossAx val="1085187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A39-4A1D-9438-4CBDF9A932A1}"/>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A39-4A1D-9438-4CBDF9A932A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c:v>
                </c:pt>
                <c:pt idx="2">
                  <c:v>0.25</c:v>
                </c:pt>
                <c:pt idx="3">
                  <c:v>0.5</c:v>
                </c:pt>
              </c:numCache>
            </c:numRef>
          </c:val>
          <c:smooth val="0"/>
          <c:extLst>
            <c:ext xmlns:c16="http://schemas.microsoft.com/office/drawing/2014/chart" uri="{C3380CC4-5D6E-409C-BE32-E72D297353CC}">
              <c16:uniqueId val="{00000002-4A39-4A1D-9438-4CBDF9A932A1}"/>
            </c:ext>
          </c:extLst>
        </c:ser>
        <c:ser>
          <c:idx val="0"/>
          <c:order val="1"/>
          <c:tx>
            <c:strRef>
              <c:f>Directiva!$H$2</c:f>
              <c:strCache>
                <c:ptCount val="1"/>
                <c:pt idx="0">
                  <c:v>AÑO 202_</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A39-4A1D-9438-4CBDF9A932A1}"/>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A39-4A1D-9438-4CBDF9A932A1}"/>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A39-4A1D-9438-4CBDF9A932A1}"/>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A39-4A1D-9438-4CBDF9A932A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4A39-4A1D-9438-4CBDF9A932A1}"/>
            </c:ext>
          </c:extLst>
        </c:ser>
        <c:ser>
          <c:idx val="1"/>
          <c:order val="2"/>
          <c:tx>
            <c:strRef>
              <c:f>Directiva!$M$2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A39-4A1D-9438-4CBDF9A932A1}"/>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A39-4A1D-9438-4CBDF9A932A1}"/>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4A39-4A1D-9438-4CBDF9A932A1}"/>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A39-4A1D-9438-4CBDF9A932A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4A39-4A1D-9438-4CBDF9A932A1}"/>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D-4A39-4A1D-9438-4CBDF9A932A1}"/>
            </c:ext>
          </c:extLst>
        </c:ser>
        <c:dLbls>
          <c:showLegendKey val="0"/>
          <c:showVal val="0"/>
          <c:showCatName val="0"/>
          <c:showSerName val="0"/>
          <c:showPercent val="0"/>
          <c:showBubbleSize val="0"/>
        </c:dLbls>
        <c:smooth val="0"/>
        <c:axId val="110041344"/>
        <c:axId val="110067712"/>
      </c:lineChart>
      <c:catAx>
        <c:axId val="1100413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0067712"/>
        <c:crosses val="autoZero"/>
        <c:auto val="1"/>
        <c:lblAlgn val="ctr"/>
        <c:lblOffset val="100"/>
        <c:noMultiLvlLbl val="0"/>
      </c:catAx>
      <c:valAx>
        <c:axId val="110067712"/>
        <c:scaling>
          <c:orientation val="minMax"/>
        </c:scaling>
        <c:delete val="1"/>
        <c:axPos val="l"/>
        <c:numFmt formatCode="0%" sourceLinked="1"/>
        <c:majorTickMark val="out"/>
        <c:minorTickMark val="none"/>
        <c:tickLblPos val="nextTo"/>
        <c:crossAx val="11004134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933-4A0F-BAF5-252E310BB7B0}"/>
              </c:ext>
            </c:extLst>
          </c:dPt>
          <c:dPt>
            <c:idx val="1"/>
            <c:invertIfNegative val="0"/>
            <c:bubble3D val="0"/>
            <c:spPr>
              <a:solidFill>
                <a:srgbClr val="C00000"/>
              </a:solidFill>
            </c:spPr>
            <c:extLst>
              <c:ext xmlns:c16="http://schemas.microsoft.com/office/drawing/2014/chart" uri="{C3380CC4-5D6E-409C-BE32-E72D297353CC}">
                <c16:uniqueId val="{00000003-A933-4A0F-BAF5-252E310BB7B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933-4A0F-BAF5-252E310BB7B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933-4A0F-BAF5-252E310BB7B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1</c:v>
                </c:pt>
                <c:pt idx="3">
                  <c:v>0</c:v>
                </c:pt>
              </c:numCache>
            </c:numRef>
          </c:val>
          <c:extLst>
            <c:ext xmlns:c16="http://schemas.microsoft.com/office/drawing/2014/chart" uri="{C3380CC4-5D6E-409C-BE32-E72D297353CC}">
              <c16:uniqueId val="{00000008-A933-4A0F-BAF5-252E310BB7B0}"/>
            </c:ext>
          </c:extLst>
        </c:ser>
        <c:dLbls>
          <c:showLegendKey val="0"/>
          <c:showVal val="0"/>
          <c:showCatName val="0"/>
          <c:showSerName val="0"/>
          <c:showPercent val="0"/>
          <c:showBubbleSize val="0"/>
        </c:dLbls>
        <c:gapWidth val="150"/>
        <c:shape val="box"/>
        <c:axId val="111489408"/>
        <c:axId val="111490944"/>
        <c:axId val="0"/>
      </c:bar3DChart>
      <c:catAx>
        <c:axId val="111489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1490944"/>
        <c:crosses val="autoZero"/>
        <c:auto val="1"/>
        <c:lblAlgn val="ctr"/>
        <c:lblOffset val="100"/>
        <c:noMultiLvlLbl val="0"/>
      </c:catAx>
      <c:valAx>
        <c:axId val="111490944"/>
        <c:scaling>
          <c:orientation val="minMax"/>
        </c:scaling>
        <c:delete val="1"/>
        <c:axPos val="l"/>
        <c:numFmt formatCode="0%" sourceLinked="1"/>
        <c:majorTickMark val="out"/>
        <c:minorTickMark val="none"/>
        <c:tickLblPos val="nextTo"/>
        <c:crossAx val="1114894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57D-47DF-B5B4-F2703E4E6A59}"/>
              </c:ext>
            </c:extLst>
          </c:dPt>
          <c:dPt>
            <c:idx val="1"/>
            <c:invertIfNegative val="0"/>
            <c:bubble3D val="0"/>
            <c:spPr>
              <a:solidFill>
                <a:srgbClr val="C00000"/>
              </a:solidFill>
            </c:spPr>
            <c:extLst>
              <c:ext xmlns:c16="http://schemas.microsoft.com/office/drawing/2014/chart" uri="{C3380CC4-5D6E-409C-BE32-E72D297353CC}">
                <c16:uniqueId val="{00000003-C57D-47DF-B5B4-F2703E4E6A5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57D-47DF-B5B4-F2703E4E6A5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57D-47DF-B5B4-F2703E4E6A5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0.66666666666666663</c:v>
                </c:pt>
                <c:pt idx="3">
                  <c:v>0.1111111111111111</c:v>
                </c:pt>
              </c:numCache>
            </c:numRef>
          </c:val>
          <c:extLst>
            <c:ext xmlns:c16="http://schemas.microsoft.com/office/drawing/2014/chart" uri="{C3380CC4-5D6E-409C-BE32-E72D297353CC}">
              <c16:uniqueId val="{00000008-C57D-47DF-B5B4-F2703E4E6A59}"/>
            </c:ext>
          </c:extLst>
        </c:ser>
        <c:dLbls>
          <c:showLegendKey val="0"/>
          <c:showVal val="0"/>
          <c:showCatName val="0"/>
          <c:showSerName val="0"/>
          <c:showPercent val="0"/>
          <c:showBubbleSize val="0"/>
        </c:dLbls>
        <c:gapWidth val="150"/>
        <c:shape val="box"/>
        <c:axId val="111515520"/>
        <c:axId val="111517056"/>
        <c:axId val="0"/>
      </c:bar3DChart>
      <c:catAx>
        <c:axId val="111515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1517056"/>
        <c:crosses val="autoZero"/>
        <c:auto val="1"/>
        <c:lblAlgn val="ctr"/>
        <c:lblOffset val="100"/>
        <c:noMultiLvlLbl val="0"/>
      </c:catAx>
      <c:valAx>
        <c:axId val="111517056"/>
        <c:scaling>
          <c:orientation val="minMax"/>
        </c:scaling>
        <c:delete val="1"/>
        <c:axPos val="l"/>
        <c:numFmt formatCode="0%" sourceLinked="1"/>
        <c:majorTickMark val="out"/>
        <c:minorTickMark val="none"/>
        <c:tickLblPos val="nextTo"/>
        <c:crossAx val="1115155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864-4EDB-806E-515487057119}"/>
              </c:ext>
            </c:extLst>
          </c:dPt>
          <c:dPt>
            <c:idx val="1"/>
            <c:invertIfNegative val="0"/>
            <c:bubble3D val="0"/>
            <c:spPr>
              <a:solidFill>
                <a:srgbClr val="C00000"/>
              </a:solidFill>
            </c:spPr>
            <c:extLst>
              <c:ext xmlns:c16="http://schemas.microsoft.com/office/drawing/2014/chart" uri="{C3380CC4-5D6E-409C-BE32-E72D297353CC}">
                <c16:uniqueId val="{00000003-4864-4EDB-806E-5154870571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864-4EDB-806E-5154870571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864-4EDB-806E-5154870571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0.88888888888888884</c:v>
                </c:pt>
                <c:pt idx="3">
                  <c:v>0.1111111111111111</c:v>
                </c:pt>
              </c:numCache>
            </c:numRef>
          </c:val>
          <c:extLst>
            <c:ext xmlns:c16="http://schemas.microsoft.com/office/drawing/2014/chart" uri="{C3380CC4-5D6E-409C-BE32-E72D297353CC}">
              <c16:uniqueId val="{00000008-4864-4EDB-806E-515487057119}"/>
            </c:ext>
          </c:extLst>
        </c:ser>
        <c:dLbls>
          <c:showLegendKey val="0"/>
          <c:showVal val="0"/>
          <c:showCatName val="0"/>
          <c:showSerName val="0"/>
          <c:showPercent val="0"/>
          <c:showBubbleSize val="0"/>
        </c:dLbls>
        <c:gapWidth val="150"/>
        <c:shape val="box"/>
        <c:axId val="111893888"/>
        <c:axId val="111903872"/>
        <c:axId val="0"/>
      </c:bar3DChart>
      <c:catAx>
        <c:axId val="111893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1903872"/>
        <c:crosses val="autoZero"/>
        <c:auto val="1"/>
        <c:lblAlgn val="ctr"/>
        <c:lblOffset val="100"/>
        <c:noMultiLvlLbl val="0"/>
      </c:catAx>
      <c:valAx>
        <c:axId val="111903872"/>
        <c:scaling>
          <c:orientation val="minMax"/>
        </c:scaling>
        <c:delete val="1"/>
        <c:axPos val="l"/>
        <c:numFmt formatCode="0%" sourceLinked="1"/>
        <c:majorTickMark val="out"/>
        <c:minorTickMark val="none"/>
        <c:tickLblPos val="nextTo"/>
        <c:crossAx val="1118938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50D-40B7-B527-23ED7698A8C1}"/>
              </c:ext>
            </c:extLst>
          </c:dPt>
          <c:dPt>
            <c:idx val="1"/>
            <c:invertIfNegative val="0"/>
            <c:bubble3D val="0"/>
            <c:spPr>
              <a:solidFill>
                <a:srgbClr val="C00000"/>
              </a:solidFill>
            </c:spPr>
            <c:extLst>
              <c:ext xmlns:c16="http://schemas.microsoft.com/office/drawing/2014/chart" uri="{C3380CC4-5D6E-409C-BE32-E72D297353CC}">
                <c16:uniqueId val="{00000003-C50D-40B7-B527-23ED7698A8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50D-40B7-B527-23ED7698A8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50D-40B7-B527-23ED7698A8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c:v>
                </c:pt>
                <c:pt idx="3">
                  <c:v>0.75</c:v>
                </c:pt>
              </c:numCache>
            </c:numRef>
          </c:val>
          <c:extLst>
            <c:ext xmlns:c16="http://schemas.microsoft.com/office/drawing/2014/chart" uri="{C3380CC4-5D6E-409C-BE32-E72D297353CC}">
              <c16:uniqueId val="{00000008-C50D-40B7-B527-23ED7698A8C1}"/>
            </c:ext>
          </c:extLst>
        </c:ser>
        <c:dLbls>
          <c:showLegendKey val="0"/>
          <c:showVal val="0"/>
          <c:showCatName val="0"/>
          <c:showSerName val="0"/>
          <c:showPercent val="0"/>
          <c:showBubbleSize val="0"/>
        </c:dLbls>
        <c:gapWidth val="150"/>
        <c:shape val="box"/>
        <c:axId val="99399936"/>
        <c:axId val="99401728"/>
        <c:axId val="0"/>
      </c:bar3DChart>
      <c:catAx>
        <c:axId val="99399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9401728"/>
        <c:crosses val="autoZero"/>
        <c:auto val="1"/>
        <c:lblAlgn val="ctr"/>
        <c:lblOffset val="100"/>
        <c:noMultiLvlLbl val="0"/>
      </c:catAx>
      <c:valAx>
        <c:axId val="99401728"/>
        <c:scaling>
          <c:orientation val="minMax"/>
        </c:scaling>
        <c:delete val="1"/>
        <c:axPos val="l"/>
        <c:numFmt formatCode="0%" sourceLinked="1"/>
        <c:majorTickMark val="out"/>
        <c:minorTickMark val="none"/>
        <c:tickLblPos val="nextTo"/>
        <c:crossAx val="993999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4DF-4027-879D-7DB2BCB9819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4DF-4027-879D-7DB2BCB9819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4D0D-4C35-8149-110738640B50}"/>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4DF-4027-879D-7DB2BCB9819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4DF-4027-879D-7DB2BCB9819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4DF-4027-879D-7DB2BCB9819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4DF-4027-879D-7DB2BCB9819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0.66666666666666663</c:v>
                </c:pt>
                <c:pt idx="3">
                  <c:v>0.1111111111111111</c:v>
                </c:pt>
              </c:numCache>
            </c:numRef>
          </c:val>
          <c:smooth val="0"/>
          <c:extLst>
            <c:ext xmlns:c16="http://schemas.microsoft.com/office/drawing/2014/chart" uri="{C3380CC4-5D6E-409C-BE32-E72D297353CC}">
              <c16:uniqueId val="{00000007-4D0D-4C35-8149-110738640B50}"/>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4DF-4027-879D-7DB2BCB9819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4DF-4027-879D-7DB2BCB9819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4DF-4027-879D-7DB2BCB9819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4DF-4027-879D-7DB2BCB9819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0.88888888888888884</c:v>
                </c:pt>
                <c:pt idx="3">
                  <c:v>0.1111111111111111</c:v>
                </c:pt>
              </c:numCache>
            </c:numRef>
          </c:val>
          <c:smooth val="0"/>
          <c:extLst>
            <c:ext xmlns:c16="http://schemas.microsoft.com/office/drawing/2014/chart" uri="{C3380CC4-5D6E-409C-BE32-E72D297353CC}">
              <c16:uniqueId val="{0000000C-4D0D-4C35-8149-110738640B50}"/>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0.1111111111111111</c:v>
                </c:pt>
                <c:pt idx="2">
                  <c:v>0.77777777777777779</c:v>
                </c:pt>
                <c:pt idx="3">
                  <c:v>0.1111111111111111</c:v>
                </c:pt>
              </c:numCache>
            </c:numRef>
          </c:val>
          <c:smooth val="0"/>
          <c:extLst>
            <c:ext xmlns:c16="http://schemas.microsoft.com/office/drawing/2014/chart" uri="{C3380CC4-5D6E-409C-BE32-E72D297353CC}">
              <c16:uniqueId val="{0000000D-4D0D-4C35-8149-110738640B50}"/>
            </c:ext>
          </c:extLst>
        </c:ser>
        <c:dLbls>
          <c:showLegendKey val="0"/>
          <c:showVal val="0"/>
          <c:showCatName val="0"/>
          <c:showSerName val="0"/>
          <c:showPercent val="0"/>
          <c:showBubbleSize val="0"/>
        </c:dLbls>
        <c:smooth val="0"/>
        <c:axId val="112044288"/>
        <c:axId val="111804416"/>
      </c:lineChart>
      <c:catAx>
        <c:axId val="1120442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1804416"/>
        <c:crosses val="autoZero"/>
        <c:auto val="1"/>
        <c:lblAlgn val="ctr"/>
        <c:lblOffset val="100"/>
        <c:noMultiLvlLbl val="0"/>
      </c:catAx>
      <c:valAx>
        <c:axId val="111804416"/>
        <c:scaling>
          <c:orientation val="minMax"/>
        </c:scaling>
        <c:delete val="1"/>
        <c:axPos val="l"/>
        <c:numFmt formatCode="0%" sourceLinked="1"/>
        <c:majorTickMark val="out"/>
        <c:minorTickMark val="none"/>
        <c:tickLblPos val="nextTo"/>
        <c:crossAx val="11204428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44B-4209-8FD0-6114B718243F}"/>
              </c:ext>
            </c:extLst>
          </c:dPt>
          <c:dPt>
            <c:idx val="1"/>
            <c:invertIfNegative val="0"/>
            <c:bubble3D val="0"/>
            <c:spPr>
              <a:solidFill>
                <a:srgbClr val="C00000"/>
              </a:solidFill>
            </c:spPr>
            <c:extLst>
              <c:ext xmlns:c16="http://schemas.microsoft.com/office/drawing/2014/chart" uri="{C3380CC4-5D6E-409C-BE32-E72D297353CC}">
                <c16:uniqueId val="{00000003-944B-4209-8FD0-6114B718243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44B-4209-8FD0-6114B718243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44B-4209-8FD0-6114B718243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8-944B-4209-8FD0-6114B718243F}"/>
            </c:ext>
          </c:extLst>
        </c:ser>
        <c:dLbls>
          <c:showLegendKey val="0"/>
          <c:showVal val="0"/>
          <c:showCatName val="0"/>
          <c:showSerName val="0"/>
          <c:showPercent val="0"/>
          <c:showBubbleSize val="0"/>
        </c:dLbls>
        <c:gapWidth val="150"/>
        <c:shape val="box"/>
        <c:axId val="111833856"/>
        <c:axId val="111835392"/>
        <c:axId val="0"/>
      </c:bar3DChart>
      <c:catAx>
        <c:axId val="111833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1835392"/>
        <c:crosses val="autoZero"/>
        <c:auto val="1"/>
        <c:lblAlgn val="ctr"/>
        <c:lblOffset val="100"/>
        <c:noMultiLvlLbl val="0"/>
      </c:catAx>
      <c:valAx>
        <c:axId val="111835392"/>
        <c:scaling>
          <c:orientation val="minMax"/>
        </c:scaling>
        <c:delete val="1"/>
        <c:axPos val="l"/>
        <c:numFmt formatCode="0%" sourceLinked="1"/>
        <c:majorTickMark val="out"/>
        <c:minorTickMark val="none"/>
        <c:tickLblPos val="nextTo"/>
        <c:crossAx val="1118338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EBD-4CF9-AC96-AB15EE91C392}"/>
              </c:ext>
            </c:extLst>
          </c:dPt>
          <c:dPt>
            <c:idx val="1"/>
            <c:invertIfNegative val="0"/>
            <c:bubble3D val="0"/>
            <c:spPr>
              <a:solidFill>
                <a:srgbClr val="C00000"/>
              </a:solidFill>
            </c:spPr>
            <c:extLst>
              <c:ext xmlns:c16="http://schemas.microsoft.com/office/drawing/2014/chart" uri="{C3380CC4-5D6E-409C-BE32-E72D297353CC}">
                <c16:uniqueId val="{00000003-FEBD-4CF9-AC96-AB15EE91C39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EBD-4CF9-AC96-AB15EE91C39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EBD-4CF9-AC96-AB15EE91C39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0.5</c:v>
                </c:pt>
                <c:pt idx="2">
                  <c:v>0.5</c:v>
                </c:pt>
                <c:pt idx="3">
                  <c:v>0</c:v>
                </c:pt>
              </c:numCache>
            </c:numRef>
          </c:val>
          <c:extLst>
            <c:ext xmlns:c16="http://schemas.microsoft.com/office/drawing/2014/chart" uri="{C3380CC4-5D6E-409C-BE32-E72D297353CC}">
              <c16:uniqueId val="{00000008-FEBD-4CF9-AC96-AB15EE91C392}"/>
            </c:ext>
          </c:extLst>
        </c:ser>
        <c:dLbls>
          <c:showLegendKey val="0"/>
          <c:showVal val="0"/>
          <c:showCatName val="0"/>
          <c:showSerName val="0"/>
          <c:showPercent val="0"/>
          <c:showBubbleSize val="0"/>
        </c:dLbls>
        <c:gapWidth val="150"/>
        <c:shape val="box"/>
        <c:axId val="111868160"/>
        <c:axId val="112070656"/>
        <c:axId val="0"/>
      </c:bar3DChart>
      <c:catAx>
        <c:axId val="111868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2070656"/>
        <c:crosses val="autoZero"/>
        <c:auto val="1"/>
        <c:lblAlgn val="ctr"/>
        <c:lblOffset val="100"/>
        <c:noMultiLvlLbl val="0"/>
      </c:catAx>
      <c:valAx>
        <c:axId val="112070656"/>
        <c:scaling>
          <c:orientation val="minMax"/>
        </c:scaling>
        <c:delete val="1"/>
        <c:axPos val="l"/>
        <c:numFmt formatCode="0%" sourceLinked="1"/>
        <c:majorTickMark val="out"/>
        <c:minorTickMark val="none"/>
        <c:tickLblPos val="nextTo"/>
        <c:crossAx val="1118681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52B-47B8-B33D-14BED4232E3E}"/>
              </c:ext>
            </c:extLst>
          </c:dPt>
          <c:dPt>
            <c:idx val="1"/>
            <c:invertIfNegative val="0"/>
            <c:bubble3D val="0"/>
            <c:spPr>
              <a:solidFill>
                <a:srgbClr val="C00000"/>
              </a:solidFill>
            </c:spPr>
            <c:extLst>
              <c:ext xmlns:c16="http://schemas.microsoft.com/office/drawing/2014/chart" uri="{C3380CC4-5D6E-409C-BE32-E72D297353CC}">
                <c16:uniqueId val="{00000003-452B-47B8-B33D-14BED4232E3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52B-47B8-B33D-14BED4232E3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52B-47B8-B33D-14BED4232E3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8-452B-47B8-B33D-14BED4232E3E}"/>
            </c:ext>
          </c:extLst>
        </c:ser>
        <c:dLbls>
          <c:showLegendKey val="0"/>
          <c:showVal val="0"/>
          <c:showCatName val="0"/>
          <c:showSerName val="0"/>
          <c:showPercent val="0"/>
          <c:showBubbleSize val="0"/>
        </c:dLbls>
        <c:gapWidth val="150"/>
        <c:shape val="box"/>
        <c:axId val="112123904"/>
        <c:axId val="112125440"/>
        <c:axId val="0"/>
      </c:bar3DChart>
      <c:catAx>
        <c:axId val="112123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2125440"/>
        <c:crosses val="autoZero"/>
        <c:auto val="1"/>
        <c:lblAlgn val="ctr"/>
        <c:lblOffset val="100"/>
        <c:noMultiLvlLbl val="0"/>
      </c:catAx>
      <c:valAx>
        <c:axId val="112125440"/>
        <c:scaling>
          <c:orientation val="minMax"/>
        </c:scaling>
        <c:delete val="1"/>
        <c:axPos val="l"/>
        <c:numFmt formatCode="0%" sourceLinked="1"/>
        <c:majorTickMark val="out"/>
        <c:minorTickMark val="none"/>
        <c:tickLblPos val="nextTo"/>
        <c:crossAx val="1121239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2B1-41D8-A884-93010F8A6BE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2B1-41D8-A884-93010F8A6BE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EB14-4A39-9C47-90CB5764CC5B}"/>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2B1-41D8-A884-93010F8A6BE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2B1-41D8-A884-93010F8A6BE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2B1-41D8-A884-93010F8A6BE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2B1-41D8-A884-93010F8A6BE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0.66666666666666663</c:v>
                </c:pt>
                <c:pt idx="3">
                  <c:v>0.1111111111111111</c:v>
                </c:pt>
              </c:numCache>
            </c:numRef>
          </c:val>
          <c:smooth val="0"/>
          <c:extLst>
            <c:ext xmlns:c16="http://schemas.microsoft.com/office/drawing/2014/chart" uri="{C3380CC4-5D6E-409C-BE32-E72D297353CC}">
              <c16:uniqueId val="{00000007-EB14-4A39-9C47-90CB5764CC5B}"/>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2B1-41D8-A884-93010F8A6BE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2B1-41D8-A884-93010F8A6BE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2B1-41D8-A884-93010F8A6BE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2B1-41D8-A884-93010F8A6BE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0.88888888888888884</c:v>
                </c:pt>
                <c:pt idx="3">
                  <c:v>0.1111111111111111</c:v>
                </c:pt>
              </c:numCache>
            </c:numRef>
          </c:val>
          <c:smooth val="0"/>
          <c:extLst>
            <c:ext xmlns:c16="http://schemas.microsoft.com/office/drawing/2014/chart" uri="{C3380CC4-5D6E-409C-BE32-E72D297353CC}">
              <c16:uniqueId val="{0000000C-EB14-4A39-9C47-90CB5764CC5B}"/>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D-EB14-4A39-9C47-90CB5764CC5B}"/>
            </c:ext>
          </c:extLst>
        </c:ser>
        <c:dLbls>
          <c:showLegendKey val="0"/>
          <c:showVal val="0"/>
          <c:showCatName val="0"/>
          <c:showSerName val="0"/>
          <c:showPercent val="0"/>
          <c:showBubbleSize val="0"/>
        </c:dLbls>
        <c:smooth val="0"/>
        <c:axId val="111680128"/>
        <c:axId val="111686016"/>
      </c:lineChart>
      <c:catAx>
        <c:axId val="1116801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1686016"/>
        <c:crosses val="autoZero"/>
        <c:auto val="1"/>
        <c:lblAlgn val="ctr"/>
        <c:lblOffset val="100"/>
        <c:noMultiLvlLbl val="0"/>
      </c:catAx>
      <c:valAx>
        <c:axId val="111686016"/>
        <c:scaling>
          <c:orientation val="minMax"/>
        </c:scaling>
        <c:delete val="1"/>
        <c:axPos val="l"/>
        <c:numFmt formatCode="0%" sourceLinked="1"/>
        <c:majorTickMark val="out"/>
        <c:minorTickMark val="none"/>
        <c:tickLblPos val="nextTo"/>
        <c:crossAx val="11168012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1DA2-4EC5-A699-D284A1726ED6}"/>
              </c:ext>
            </c:extLst>
          </c:dPt>
          <c:dPt>
            <c:idx val="1"/>
            <c:invertIfNegative val="0"/>
            <c:bubble3D val="0"/>
            <c:spPr>
              <a:solidFill>
                <a:srgbClr val="C00000"/>
              </a:solidFill>
            </c:spPr>
            <c:extLst>
              <c:ext xmlns:c16="http://schemas.microsoft.com/office/drawing/2014/chart" uri="{C3380CC4-5D6E-409C-BE32-E72D297353CC}">
                <c16:uniqueId val="{00000003-1DA2-4EC5-A699-D284A1726ED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DA2-4EC5-A699-D284A1726ED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DA2-4EC5-A699-D284A1726ED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1DA2-4EC5-A699-D284A1726ED6}"/>
            </c:ext>
          </c:extLst>
        </c:ser>
        <c:dLbls>
          <c:showLegendKey val="0"/>
          <c:showVal val="0"/>
          <c:showCatName val="0"/>
          <c:showSerName val="0"/>
          <c:showPercent val="0"/>
          <c:showBubbleSize val="0"/>
        </c:dLbls>
        <c:gapWidth val="150"/>
        <c:shape val="box"/>
        <c:axId val="111722880"/>
        <c:axId val="111724416"/>
        <c:axId val="0"/>
      </c:bar3DChart>
      <c:catAx>
        <c:axId val="1117228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1724416"/>
        <c:crosses val="autoZero"/>
        <c:auto val="1"/>
        <c:lblAlgn val="ctr"/>
        <c:lblOffset val="100"/>
        <c:noMultiLvlLbl val="0"/>
      </c:catAx>
      <c:valAx>
        <c:axId val="111724416"/>
        <c:scaling>
          <c:orientation val="minMax"/>
        </c:scaling>
        <c:delete val="1"/>
        <c:axPos val="l"/>
        <c:numFmt formatCode="0%" sourceLinked="1"/>
        <c:majorTickMark val="out"/>
        <c:minorTickMark val="none"/>
        <c:tickLblPos val="nextTo"/>
        <c:crossAx val="1117228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1CC6-42D7-AA1C-166FEFD93240}"/>
              </c:ext>
            </c:extLst>
          </c:dPt>
          <c:dPt>
            <c:idx val="1"/>
            <c:invertIfNegative val="0"/>
            <c:bubble3D val="0"/>
            <c:spPr>
              <a:solidFill>
                <a:srgbClr val="CC0000"/>
              </a:solidFill>
            </c:spPr>
            <c:extLst>
              <c:ext xmlns:c16="http://schemas.microsoft.com/office/drawing/2014/chart" uri="{C3380CC4-5D6E-409C-BE32-E72D297353CC}">
                <c16:uniqueId val="{00000003-1CC6-42D7-AA1C-166FEFD9324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CC6-42D7-AA1C-166FEFD9324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CC6-42D7-AA1C-166FEFD9324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0.2</c:v>
                </c:pt>
                <c:pt idx="3">
                  <c:v>0.8</c:v>
                </c:pt>
              </c:numCache>
            </c:numRef>
          </c:val>
          <c:extLst>
            <c:ext xmlns:c16="http://schemas.microsoft.com/office/drawing/2014/chart" uri="{C3380CC4-5D6E-409C-BE32-E72D297353CC}">
              <c16:uniqueId val="{00000008-1CC6-42D7-AA1C-166FEFD93240}"/>
            </c:ext>
          </c:extLst>
        </c:ser>
        <c:dLbls>
          <c:showLegendKey val="0"/>
          <c:showVal val="0"/>
          <c:showCatName val="0"/>
          <c:showSerName val="0"/>
          <c:showPercent val="0"/>
          <c:showBubbleSize val="0"/>
        </c:dLbls>
        <c:gapWidth val="150"/>
        <c:shape val="box"/>
        <c:axId val="112887680"/>
        <c:axId val="112889216"/>
        <c:axId val="0"/>
      </c:bar3DChart>
      <c:catAx>
        <c:axId val="1128876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2889216"/>
        <c:crosses val="autoZero"/>
        <c:auto val="1"/>
        <c:lblAlgn val="ctr"/>
        <c:lblOffset val="100"/>
        <c:noMultiLvlLbl val="0"/>
      </c:catAx>
      <c:valAx>
        <c:axId val="112889216"/>
        <c:scaling>
          <c:orientation val="minMax"/>
        </c:scaling>
        <c:delete val="1"/>
        <c:axPos val="l"/>
        <c:numFmt formatCode="0%" sourceLinked="1"/>
        <c:majorTickMark val="out"/>
        <c:minorTickMark val="none"/>
        <c:tickLblPos val="nextTo"/>
        <c:crossAx val="1128876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E71C-4BC6-AB44-6F1D11BA2D8A}"/>
              </c:ext>
            </c:extLst>
          </c:dPt>
          <c:dPt>
            <c:idx val="1"/>
            <c:invertIfNegative val="0"/>
            <c:bubble3D val="0"/>
            <c:spPr>
              <a:solidFill>
                <a:srgbClr val="CC0000"/>
              </a:solidFill>
            </c:spPr>
            <c:extLst>
              <c:ext xmlns:c16="http://schemas.microsoft.com/office/drawing/2014/chart" uri="{C3380CC4-5D6E-409C-BE32-E72D297353CC}">
                <c16:uniqueId val="{00000003-E71C-4BC6-AB44-6F1D11BA2D8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71C-4BC6-AB44-6F1D11BA2D8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71C-4BC6-AB44-6F1D11BA2D8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8-E71C-4BC6-AB44-6F1D11BA2D8A}"/>
            </c:ext>
          </c:extLst>
        </c:ser>
        <c:dLbls>
          <c:showLegendKey val="0"/>
          <c:showVal val="0"/>
          <c:showCatName val="0"/>
          <c:showSerName val="0"/>
          <c:showPercent val="0"/>
          <c:showBubbleSize val="0"/>
        </c:dLbls>
        <c:gapWidth val="150"/>
        <c:shape val="box"/>
        <c:axId val="112926080"/>
        <c:axId val="112931968"/>
        <c:axId val="0"/>
      </c:bar3DChart>
      <c:catAx>
        <c:axId val="1129260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2931968"/>
        <c:crosses val="autoZero"/>
        <c:auto val="1"/>
        <c:lblAlgn val="ctr"/>
        <c:lblOffset val="100"/>
        <c:noMultiLvlLbl val="0"/>
      </c:catAx>
      <c:valAx>
        <c:axId val="112931968"/>
        <c:scaling>
          <c:orientation val="minMax"/>
        </c:scaling>
        <c:delete val="1"/>
        <c:axPos val="l"/>
        <c:numFmt formatCode="0%" sourceLinked="1"/>
        <c:majorTickMark val="out"/>
        <c:minorTickMark val="none"/>
        <c:tickLblPos val="nextTo"/>
        <c:crossAx val="1129260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DF45-41E3-8095-21D7D6B920E1}"/>
              </c:ext>
            </c:extLst>
          </c:dPt>
          <c:dPt>
            <c:idx val="1"/>
            <c:invertIfNegative val="0"/>
            <c:bubble3D val="0"/>
            <c:spPr>
              <a:solidFill>
                <a:srgbClr val="CC0000"/>
              </a:solidFill>
            </c:spPr>
            <c:extLst>
              <c:ext xmlns:c16="http://schemas.microsoft.com/office/drawing/2014/chart" uri="{C3380CC4-5D6E-409C-BE32-E72D297353CC}">
                <c16:uniqueId val="{00000003-DF45-41E3-8095-21D7D6B92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F45-41E3-8095-21D7D6B92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F45-41E3-8095-21D7D6B92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8-DF45-41E3-8095-21D7D6B920E1}"/>
            </c:ext>
          </c:extLst>
        </c:ser>
        <c:dLbls>
          <c:showLegendKey val="0"/>
          <c:showVal val="0"/>
          <c:showCatName val="0"/>
          <c:showSerName val="0"/>
          <c:showPercent val="0"/>
          <c:showBubbleSize val="0"/>
        </c:dLbls>
        <c:gapWidth val="150"/>
        <c:shape val="box"/>
        <c:axId val="112981120"/>
        <c:axId val="112982656"/>
        <c:axId val="0"/>
      </c:bar3DChart>
      <c:catAx>
        <c:axId val="1129811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2982656"/>
        <c:crosses val="autoZero"/>
        <c:auto val="1"/>
        <c:lblAlgn val="ctr"/>
        <c:lblOffset val="100"/>
        <c:noMultiLvlLbl val="0"/>
      </c:catAx>
      <c:valAx>
        <c:axId val="112982656"/>
        <c:scaling>
          <c:orientation val="minMax"/>
        </c:scaling>
        <c:delete val="1"/>
        <c:axPos val="l"/>
        <c:numFmt formatCode="0%" sourceLinked="1"/>
        <c:majorTickMark val="out"/>
        <c:minorTickMark val="none"/>
        <c:tickLblPos val="nextTo"/>
        <c:crossAx val="1129811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EAE2-4EA2-A5E2-ECCC2852EFFA}"/>
              </c:ext>
            </c:extLst>
          </c:dPt>
          <c:dPt>
            <c:idx val="1"/>
            <c:invertIfNegative val="0"/>
            <c:bubble3D val="0"/>
            <c:spPr>
              <a:solidFill>
                <a:srgbClr val="CC0000"/>
              </a:solidFill>
            </c:spPr>
            <c:extLst>
              <c:ext xmlns:c16="http://schemas.microsoft.com/office/drawing/2014/chart" uri="{C3380CC4-5D6E-409C-BE32-E72D297353CC}">
                <c16:uniqueId val="{00000003-EAE2-4EA2-A5E2-ECCC2852EFF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AE2-4EA2-A5E2-ECCC2852EFF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AE2-4EA2-A5E2-ECCC2852EFF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0.1111111111111111</c:v>
                </c:pt>
                <c:pt idx="2">
                  <c:v>0.77777777777777779</c:v>
                </c:pt>
                <c:pt idx="3">
                  <c:v>0.1111111111111111</c:v>
                </c:pt>
              </c:numCache>
            </c:numRef>
          </c:val>
          <c:extLst>
            <c:ext xmlns:c16="http://schemas.microsoft.com/office/drawing/2014/chart" uri="{C3380CC4-5D6E-409C-BE32-E72D297353CC}">
              <c16:uniqueId val="{00000008-EAE2-4EA2-A5E2-ECCC2852EFFA}"/>
            </c:ext>
          </c:extLst>
        </c:ser>
        <c:dLbls>
          <c:showLegendKey val="0"/>
          <c:showVal val="0"/>
          <c:showCatName val="0"/>
          <c:showSerName val="0"/>
          <c:showPercent val="0"/>
          <c:showBubbleSize val="0"/>
        </c:dLbls>
        <c:gapWidth val="150"/>
        <c:shape val="box"/>
        <c:axId val="113007232"/>
        <c:axId val="113013120"/>
        <c:axId val="0"/>
      </c:bar3DChart>
      <c:catAx>
        <c:axId val="1130072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3013120"/>
        <c:crosses val="autoZero"/>
        <c:auto val="1"/>
        <c:lblAlgn val="ctr"/>
        <c:lblOffset val="100"/>
        <c:noMultiLvlLbl val="0"/>
      </c:catAx>
      <c:valAx>
        <c:axId val="113013120"/>
        <c:scaling>
          <c:orientation val="minMax"/>
        </c:scaling>
        <c:delete val="1"/>
        <c:axPos val="l"/>
        <c:numFmt formatCode="0%" sourceLinked="1"/>
        <c:majorTickMark val="out"/>
        <c:minorTickMark val="none"/>
        <c:tickLblPos val="nextTo"/>
        <c:crossAx val="113007232"/>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CBB-43AD-A655-2B75F182C07C}"/>
              </c:ext>
            </c:extLst>
          </c:dPt>
          <c:dPt>
            <c:idx val="1"/>
            <c:invertIfNegative val="0"/>
            <c:bubble3D val="0"/>
            <c:spPr>
              <a:solidFill>
                <a:srgbClr val="C00000"/>
              </a:solidFill>
            </c:spPr>
            <c:extLst>
              <c:ext xmlns:c16="http://schemas.microsoft.com/office/drawing/2014/chart" uri="{C3380CC4-5D6E-409C-BE32-E72D297353CC}">
                <c16:uniqueId val="{00000003-0CBB-43AD-A655-2B75F182C07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CBB-43AD-A655-2B75F182C07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CBB-43AD-A655-2B75F182C07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0.5</c:v>
                </c:pt>
                <c:pt idx="3">
                  <c:v>0.5</c:v>
                </c:pt>
              </c:numCache>
            </c:numRef>
          </c:val>
          <c:extLst>
            <c:ext xmlns:c16="http://schemas.microsoft.com/office/drawing/2014/chart" uri="{C3380CC4-5D6E-409C-BE32-E72D297353CC}">
              <c16:uniqueId val="{00000008-0CBB-43AD-A655-2B75F182C07C}"/>
            </c:ext>
          </c:extLst>
        </c:ser>
        <c:dLbls>
          <c:showLegendKey val="0"/>
          <c:showVal val="0"/>
          <c:showCatName val="0"/>
          <c:showSerName val="0"/>
          <c:showPercent val="0"/>
          <c:showBubbleSize val="0"/>
        </c:dLbls>
        <c:gapWidth val="150"/>
        <c:shape val="box"/>
        <c:axId val="101036032"/>
        <c:axId val="101037568"/>
        <c:axId val="0"/>
      </c:bar3DChart>
      <c:catAx>
        <c:axId val="101036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1037568"/>
        <c:crosses val="autoZero"/>
        <c:auto val="1"/>
        <c:lblAlgn val="ctr"/>
        <c:lblOffset val="100"/>
        <c:noMultiLvlLbl val="0"/>
      </c:catAx>
      <c:valAx>
        <c:axId val="101037568"/>
        <c:scaling>
          <c:orientation val="minMax"/>
        </c:scaling>
        <c:delete val="1"/>
        <c:axPos val="l"/>
        <c:numFmt formatCode="0%" sourceLinked="1"/>
        <c:majorTickMark val="out"/>
        <c:minorTickMark val="none"/>
        <c:tickLblPos val="nextTo"/>
        <c:crossAx val="1010360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916B-4196-8CB1-23A9EBE41C0F}"/>
              </c:ext>
            </c:extLst>
          </c:dPt>
          <c:dPt>
            <c:idx val="1"/>
            <c:invertIfNegative val="0"/>
            <c:bubble3D val="0"/>
            <c:spPr>
              <a:solidFill>
                <a:srgbClr val="CC0000"/>
              </a:solidFill>
            </c:spPr>
            <c:extLst>
              <c:ext xmlns:c16="http://schemas.microsoft.com/office/drawing/2014/chart" uri="{C3380CC4-5D6E-409C-BE32-E72D297353CC}">
                <c16:uniqueId val="{00000003-916B-4196-8CB1-23A9EBE41C0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16B-4196-8CB1-23A9EBE41C0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16B-4196-8CB1-23A9EBE41C0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0.5</c:v>
                </c:pt>
                <c:pt idx="2">
                  <c:v>0.5</c:v>
                </c:pt>
                <c:pt idx="3">
                  <c:v>0</c:v>
                </c:pt>
              </c:numCache>
            </c:numRef>
          </c:val>
          <c:extLst>
            <c:ext xmlns:c16="http://schemas.microsoft.com/office/drawing/2014/chart" uri="{C3380CC4-5D6E-409C-BE32-E72D297353CC}">
              <c16:uniqueId val="{00000008-916B-4196-8CB1-23A9EBE41C0F}"/>
            </c:ext>
          </c:extLst>
        </c:ser>
        <c:dLbls>
          <c:showLegendKey val="0"/>
          <c:showVal val="0"/>
          <c:showCatName val="0"/>
          <c:showSerName val="0"/>
          <c:showPercent val="0"/>
          <c:showBubbleSize val="0"/>
        </c:dLbls>
        <c:gapWidth val="150"/>
        <c:shape val="box"/>
        <c:axId val="113131904"/>
        <c:axId val="113133440"/>
        <c:axId val="0"/>
      </c:bar3DChart>
      <c:catAx>
        <c:axId val="1131319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3133440"/>
        <c:crosses val="autoZero"/>
        <c:auto val="1"/>
        <c:lblAlgn val="ctr"/>
        <c:lblOffset val="100"/>
        <c:noMultiLvlLbl val="0"/>
      </c:catAx>
      <c:valAx>
        <c:axId val="113133440"/>
        <c:scaling>
          <c:orientation val="minMax"/>
        </c:scaling>
        <c:delete val="1"/>
        <c:axPos val="l"/>
        <c:numFmt formatCode="0%" sourceLinked="1"/>
        <c:majorTickMark val="out"/>
        <c:minorTickMark val="none"/>
        <c:tickLblPos val="nextTo"/>
        <c:crossAx val="1131319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9B3-40A9-9161-27E0DAE83D00}"/>
              </c:ext>
            </c:extLst>
          </c:dPt>
          <c:dPt>
            <c:idx val="1"/>
            <c:invertIfNegative val="0"/>
            <c:bubble3D val="0"/>
            <c:spPr>
              <a:solidFill>
                <a:srgbClr val="C00000"/>
              </a:solidFill>
            </c:spPr>
            <c:extLst>
              <c:ext xmlns:c16="http://schemas.microsoft.com/office/drawing/2014/chart" uri="{C3380CC4-5D6E-409C-BE32-E72D297353CC}">
                <c16:uniqueId val="{00000003-99B3-40A9-9161-27E0DAE83D0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9B3-40A9-9161-27E0DAE83D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9B3-40A9-9161-27E0DAE83D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extLst>
            <c:ext xmlns:c16="http://schemas.microsoft.com/office/drawing/2014/chart" uri="{C3380CC4-5D6E-409C-BE32-E72D297353CC}">
              <c16:uniqueId val="{00000008-99B3-40A9-9161-27E0DAE83D00}"/>
            </c:ext>
          </c:extLst>
        </c:ser>
        <c:dLbls>
          <c:showLegendKey val="0"/>
          <c:showVal val="0"/>
          <c:showCatName val="0"/>
          <c:showSerName val="0"/>
          <c:showPercent val="0"/>
          <c:showBubbleSize val="0"/>
        </c:dLbls>
        <c:gapWidth val="150"/>
        <c:shape val="box"/>
        <c:axId val="100650368"/>
        <c:axId val="100652160"/>
        <c:axId val="0"/>
      </c:bar3DChart>
      <c:catAx>
        <c:axId val="100650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0652160"/>
        <c:crosses val="autoZero"/>
        <c:auto val="1"/>
        <c:lblAlgn val="ctr"/>
        <c:lblOffset val="100"/>
        <c:noMultiLvlLbl val="0"/>
      </c:catAx>
      <c:valAx>
        <c:axId val="100652160"/>
        <c:scaling>
          <c:orientation val="minMax"/>
        </c:scaling>
        <c:delete val="1"/>
        <c:axPos val="l"/>
        <c:numFmt formatCode="0%" sourceLinked="1"/>
        <c:majorTickMark val="out"/>
        <c:minorTickMark val="none"/>
        <c:tickLblPos val="nextTo"/>
        <c:crossAx val="1006503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5FC-4736-AE63-02DB1E174D6A}"/>
              </c:ext>
            </c:extLst>
          </c:dPt>
          <c:dPt>
            <c:idx val="1"/>
            <c:invertIfNegative val="0"/>
            <c:bubble3D val="0"/>
            <c:spPr>
              <a:solidFill>
                <a:srgbClr val="C00000"/>
              </a:solidFill>
            </c:spPr>
            <c:extLst>
              <c:ext xmlns:c16="http://schemas.microsoft.com/office/drawing/2014/chart" uri="{C3380CC4-5D6E-409C-BE32-E72D297353CC}">
                <c16:uniqueId val="{00000003-25FC-4736-AE63-02DB1E174D6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5FC-4736-AE63-02DB1E174D6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5FC-4736-AE63-02DB1E174D6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0.8</c:v>
                </c:pt>
                <c:pt idx="3">
                  <c:v>0</c:v>
                </c:pt>
              </c:numCache>
            </c:numRef>
          </c:val>
          <c:extLst>
            <c:ext xmlns:c16="http://schemas.microsoft.com/office/drawing/2014/chart" uri="{C3380CC4-5D6E-409C-BE32-E72D297353CC}">
              <c16:uniqueId val="{00000008-25FC-4736-AE63-02DB1E174D6A}"/>
            </c:ext>
          </c:extLst>
        </c:ser>
        <c:dLbls>
          <c:showLegendKey val="0"/>
          <c:showVal val="0"/>
          <c:showCatName val="0"/>
          <c:showSerName val="0"/>
          <c:showPercent val="0"/>
          <c:showBubbleSize val="0"/>
        </c:dLbls>
        <c:gapWidth val="150"/>
        <c:shape val="box"/>
        <c:axId val="100549760"/>
        <c:axId val="100551296"/>
        <c:axId val="0"/>
      </c:bar3DChart>
      <c:catAx>
        <c:axId val="100549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0551296"/>
        <c:crosses val="autoZero"/>
        <c:auto val="1"/>
        <c:lblAlgn val="ctr"/>
        <c:lblOffset val="100"/>
        <c:noMultiLvlLbl val="0"/>
      </c:catAx>
      <c:valAx>
        <c:axId val="100551296"/>
        <c:scaling>
          <c:orientation val="minMax"/>
        </c:scaling>
        <c:delete val="1"/>
        <c:axPos val="l"/>
        <c:numFmt formatCode="0%" sourceLinked="1"/>
        <c:majorTickMark val="out"/>
        <c:minorTickMark val="none"/>
        <c:tickLblPos val="nextTo"/>
        <c:crossAx val="1005497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2F6-48D0-8465-0F6238F6B244}"/>
              </c:ext>
            </c:extLst>
          </c:dPt>
          <c:dPt>
            <c:idx val="1"/>
            <c:invertIfNegative val="0"/>
            <c:bubble3D val="0"/>
            <c:spPr>
              <a:solidFill>
                <a:srgbClr val="C00000"/>
              </a:solidFill>
            </c:spPr>
            <c:extLst>
              <c:ext xmlns:c16="http://schemas.microsoft.com/office/drawing/2014/chart" uri="{C3380CC4-5D6E-409C-BE32-E72D297353CC}">
                <c16:uniqueId val="{00000003-12F6-48D0-8465-0F6238F6B2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2F6-48D0-8465-0F6238F6B2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2F6-48D0-8465-0F6238F6B2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0.2</c:v>
                </c:pt>
                <c:pt idx="2">
                  <c:v>0.8</c:v>
                </c:pt>
                <c:pt idx="3">
                  <c:v>0</c:v>
                </c:pt>
              </c:numCache>
            </c:numRef>
          </c:val>
          <c:extLst>
            <c:ext xmlns:c16="http://schemas.microsoft.com/office/drawing/2014/chart" uri="{C3380CC4-5D6E-409C-BE32-E72D297353CC}">
              <c16:uniqueId val="{00000008-12F6-48D0-8465-0F6238F6B244}"/>
            </c:ext>
          </c:extLst>
        </c:ser>
        <c:dLbls>
          <c:showLegendKey val="0"/>
          <c:showVal val="0"/>
          <c:showCatName val="0"/>
          <c:showSerName val="0"/>
          <c:showPercent val="0"/>
          <c:showBubbleSize val="0"/>
        </c:dLbls>
        <c:gapWidth val="150"/>
        <c:shape val="box"/>
        <c:axId val="100584064"/>
        <c:axId val="100594048"/>
        <c:axId val="0"/>
      </c:bar3DChart>
      <c:catAx>
        <c:axId val="100584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0594048"/>
        <c:crosses val="autoZero"/>
        <c:auto val="1"/>
        <c:lblAlgn val="ctr"/>
        <c:lblOffset val="100"/>
        <c:noMultiLvlLbl val="0"/>
      </c:catAx>
      <c:valAx>
        <c:axId val="100594048"/>
        <c:scaling>
          <c:orientation val="minMax"/>
        </c:scaling>
        <c:delete val="1"/>
        <c:axPos val="l"/>
        <c:numFmt formatCode="0%" sourceLinked="1"/>
        <c:majorTickMark val="out"/>
        <c:minorTickMark val="none"/>
        <c:tickLblPos val="nextTo"/>
        <c:crossAx val="1005840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DC0-4FCC-A3EA-2F8DB900A7C5}"/>
              </c:ext>
            </c:extLst>
          </c:dPt>
          <c:dPt>
            <c:idx val="1"/>
            <c:invertIfNegative val="0"/>
            <c:bubble3D val="0"/>
            <c:spPr>
              <a:solidFill>
                <a:srgbClr val="C00000"/>
              </a:solidFill>
            </c:spPr>
            <c:extLst>
              <c:ext xmlns:c16="http://schemas.microsoft.com/office/drawing/2014/chart" uri="{C3380CC4-5D6E-409C-BE32-E72D297353CC}">
                <c16:uniqueId val="{00000003-DDC0-4FCC-A3EA-2F8DB900A7C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DC0-4FCC-A3EA-2F8DB900A7C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DC0-4FCC-A3EA-2F8DB900A7C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0.75</c:v>
                </c:pt>
                <c:pt idx="2">
                  <c:v>0.25</c:v>
                </c:pt>
                <c:pt idx="3">
                  <c:v>0</c:v>
                </c:pt>
              </c:numCache>
            </c:numRef>
          </c:val>
          <c:extLst>
            <c:ext xmlns:c16="http://schemas.microsoft.com/office/drawing/2014/chart" uri="{C3380CC4-5D6E-409C-BE32-E72D297353CC}">
              <c16:uniqueId val="{00000008-DDC0-4FCC-A3EA-2F8DB900A7C5}"/>
            </c:ext>
          </c:extLst>
        </c:ser>
        <c:dLbls>
          <c:showLegendKey val="0"/>
          <c:showVal val="0"/>
          <c:showCatName val="0"/>
          <c:showSerName val="0"/>
          <c:showPercent val="0"/>
          <c:showBubbleSize val="0"/>
        </c:dLbls>
        <c:gapWidth val="150"/>
        <c:shape val="box"/>
        <c:axId val="100770176"/>
        <c:axId val="100771712"/>
        <c:axId val="0"/>
      </c:bar3DChart>
      <c:catAx>
        <c:axId val="100770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0771712"/>
        <c:crosses val="autoZero"/>
        <c:auto val="1"/>
        <c:lblAlgn val="ctr"/>
        <c:lblOffset val="100"/>
        <c:noMultiLvlLbl val="0"/>
      </c:catAx>
      <c:valAx>
        <c:axId val="100771712"/>
        <c:scaling>
          <c:orientation val="minMax"/>
        </c:scaling>
        <c:delete val="1"/>
        <c:axPos val="l"/>
        <c:numFmt formatCode="0%" sourceLinked="1"/>
        <c:majorTickMark val="out"/>
        <c:minorTickMark val="none"/>
        <c:tickLblPos val="nextTo"/>
        <c:crossAx val="1007701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76C-41BD-8C81-D364E73D5D08}"/>
              </c:ext>
            </c:extLst>
          </c:dPt>
          <c:dPt>
            <c:idx val="1"/>
            <c:invertIfNegative val="0"/>
            <c:bubble3D val="0"/>
            <c:spPr>
              <a:solidFill>
                <a:srgbClr val="C00000"/>
              </a:solidFill>
            </c:spPr>
            <c:extLst>
              <c:ext xmlns:c16="http://schemas.microsoft.com/office/drawing/2014/chart" uri="{C3380CC4-5D6E-409C-BE32-E72D297353CC}">
                <c16:uniqueId val="{00000003-D76C-41BD-8C81-D364E73D5D0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76C-41BD-8C81-D364E73D5D0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76C-41BD-8C81-D364E73D5D0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extLst>
            <c:ext xmlns:c16="http://schemas.microsoft.com/office/drawing/2014/chart" uri="{C3380CC4-5D6E-409C-BE32-E72D297353CC}">
              <c16:uniqueId val="{00000008-D76C-41BD-8C81-D364E73D5D08}"/>
            </c:ext>
          </c:extLst>
        </c:ser>
        <c:dLbls>
          <c:showLegendKey val="0"/>
          <c:showVal val="0"/>
          <c:showCatName val="0"/>
          <c:showSerName val="0"/>
          <c:showPercent val="0"/>
          <c:showBubbleSize val="0"/>
        </c:dLbls>
        <c:gapWidth val="150"/>
        <c:shape val="box"/>
        <c:axId val="113448832"/>
        <c:axId val="113450368"/>
        <c:axId val="0"/>
      </c:bar3DChart>
      <c:catAx>
        <c:axId val="113448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3450368"/>
        <c:crosses val="autoZero"/>
        <c:auto val="1"/>
        <c:lblAlgn val="ctr"/>
        <c:lblOffset val="100"/>
        <c:noMultiLvlLbl val="0"/>
      </c:catAx>
      <c:valAx>
        <c:axId val="113450368"/>
        <c:scaling>
          <c:orientation val="minMax"/>
        </c:scaling>
        <c:delete val="1"/>
        <c:axPos val="l"/>
        <c:numFmt formatCode="0%" sourceLinked="1"/>
        <c:majorTickMark val="out"/>
        <c:minorTickMark val="none"/>
        <c:tickLblPos val="nextTo"/>
        <c:crossAx val="1134488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CF7-45C9-AA0A-FF187EB8301C}"/>
              </c:ext>
            </c:extLst>
          </c:dPt>
          <c:dPt>
            <c:idx val="1"/>
            <c:invertIfNegative val="0"/>
            <c:bubble3D val="0"/>
            <c:spPr>
              <a:solidFill>
                <a:srgbClr val="C00000"/>
              </a:solidFill>
            </c:spPr>
            <c:extLst>
              <c:ext xmlns:c16="http://schemas.microsoft.com/office/drawing/2014/chart" uri="{C3380CC4-5D6E-409C-BE32-E72D297353CC}">
                <c16:uniqueId val="{00000003-FCF7-45C9-AA0A-FF187EB830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CF7-45C9-AA0A-FF187EB830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CF7-45C9-AA0A-FF187EB830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extLst>
            <c:ext xmlns:c16="http://schemas.microsoft.com/office/drawing/2014/chart" uri="{C3380CC4-5D6E-409C-BE32-E72D297353CC}">
              <c16:uniqueId val="{00000008-FCF7-45C9-AA0A-FF187EB8301C}"/>
            </c:ext>
          </c:extLst>
        </c:ser>
        <c:dLbls>
          <c:showLegendKey val="0"/>
          <c:showVal val="0"/>
          <c:showCatName val="0"/>
          <c:showSerName val="0"/>
          <c:showPercent val="0"/>
          <c:showBubbleSize val="0"/>
        </c:dLbls>
        <c:gapWidth val="150"/>
        <c:shape val="box"/>
        <c:axId val="113483136"/>
        <c:axId val="113484928"/>
        <c:axId val="0"/>
      </c:bar3DChart>
      <c:catAx>
        <c:axId val="113483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3484928"/>
        <c:crosses val="autoZero"/>
        <c:auto val="1"/>
        <c:lblAlgn val="ctr"/>
        <c:lblOffset val="100"/>
        <c:noMultiLvlLbl val="0"/>
      </c:catAx>
      <c:valAx>
        <c:axId val="113484928"/>
        <c:scaling>
          <c:orientation val="minMax"/>
        </c:scaling>
        <c:delete val="1"/>
        <c:axPos val="l"/>
        <c:numFmt formatCode="0%" sourceLinked="1"/>
        <c:majorTickMark val="out"/>
        <c:minorTickMark val="none"/>
        <c:tickLblPos val="nextTo"/>
        <c:crossAx val="1134831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5A0-4AC0-8215-D63B150563B6}"/>
              </c:ext>
            </c:extLst>
          </c:dPt>
          <c:dPt>
            <c:idx val="1"/>
            <c:invertIfNegative val="0"/>
            <c:bubble3D val="0"/>
            <c:spPr>
              <a:solidFill>
                <a:srgbClr val="C00000"/>
              </a:solidFill>
            </c:spPr>
            <c:extLst>
              <c:ext xmlns:c16="http://schemas.microsoft.com/office/drawing/2014/chart" uri="{C3380CC4-5D6E-409C-BE32-E72D297353CC}">
                <c16:uniqueId val="{00000003-85A0-4AC0-8215-D63B150563B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5A0-4AC0-8215-D63B150563B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5A0-4AC0-8215-D63B150563B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8-85A0-4AC0-8215-D63B150563B6}"/>
            </c:ext>
          </c:extLst>
        </c:ser>
        <c:dLbls>
          <c:showLegendKey val="0"/>
          <c:showVal val="0"/>
          <c:showCatName val="0"/>
          <c:showSerName val="0"/>
          <c:showPercent val="0"/>
          <c:showBubbleSize val="0"/>
        </c:dLbls>
        <c:gapWidth val="150"/>
        <c:shape val="box"/>
        <c:axId val="113538176"/>
        <c:axId val="113539712"/>
        <c:axId val="0"/>
      </c:bar3DChart>
      <c:catAx>
        <c:axId val="113538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3539712"/>
        <c:crosses val="autoZero"/>
        <c:auto val="1"/>
        <c:lblAlgn val="ctr"/>
        <c:lblOffset val="100"/>
        <c:noMultiLvlLbl val="0"/>
      </c:catAx>
      <c:valAx>
        <c:axId val="113539712"/>
        <c:scaling>
          <c:orientation val="minMax"/>
        </c:scaling>
        <c:delete val="1"/>
        <c:axPos val="l"/>
        <c:numFmt formatCode="0%" sourceLinked="1"/>
        <c:majorTickMark val="out"/>
        <c:minorTickMark val="none"/>
        <c:tickLblPos val="nextTo"/>
        <c:crossAx val="1135381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E9A-41A5-9CFD-8429818FF32F}"/>
              </c:ext>
            </c:extLst>
          </c:dPt>
          <c:dPt>
            <c:idx val="1"/>
            <c:invertIfNegative val="0"/>
            <c:bubble3D val="0"/>
            <c:spPr>
              <a:solidFill>
                <a:srgbClr val="C00000"/>
              </a:solidFill>
            </c:spPr>
            <c:extLst>
              <c:ext xmlns:c16="http://schemas.microsoft.com/office/drawing/2014/chart" uri="{C3380CC4-5D6E-409C-BE32-E72D297353CC}">
                <c16:uniqueId val="{00000003-8E9A-41A5-9CFD-8429818FF32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E9A-41A5-9CFD-8429818FF32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E9A-41A5-9CFD-8429818FF32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8-8E9A-41A5-9CFD-8429818FF32F}"/>
            </c:ext>
          </c:extLst>
        </c:ser>
        <c:dLbls>
          <c:showLegendKey val="0"/>
          <c:showVal val="0"/>
          <c:showCatName val="0"/>
          <c:showSerName val="0"/>
          <c:showPercent val="0"/>
          <c:showBubbleSize val="0"/>
        </c:dLbls>
        <c:gapWidth val="150"/>
        <c:shape val="box"/>
        <c:axId val="113568384"/>
        <c:axId val="113578368"/>
        <c:axId val="0"/>
      </c:bar3DChart>
      <c:catAx>
        <c:axId val="113568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3578368"/>
        <c:crosses val="autoZero"/>
        <c:auto val="1"/>
        <c:lblAlgn val="ctr"/>
        <c:lblOffset val="100"/>
        <c:noMultiLvlLbl val="0"/>
      </c:catAx>
      <c:valAx>
        <c:axId val="113578368"/>
        <c:scaling>
          <c:orientation val="minMax"/>
        </c:scaling>
        <c:delete val="1"/>
        <c:axPos val="l"/>
        <c:numFmt formatCode="0%" sourceLinked="1"/>
        <c:majorTickMark val="out"/>
        <c:minorTickMark val="none"/>
        <c:tickLblPos val="nextTo"/>
        <c:crossAx val="1135683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459-4611-8A83-9F628303DB4E}"/>
              </c:ext>
            </c:extLst>
          </c:dPt>
          <c:dPt>
            <c:idx val="1"/>
            <c:invertIfNegative val="0"/>
            <c:bubble3D val="0"/>
            <c:spPr>
              <a:solidFill>
                <a:srgbClr val="C00000"/>
              </a:solidFill>
            </c:spPr>
            <c:extLst>
              <c:ext xmlns:c16="http://schemas.microsoft.com/office/drawing/2014/chart" uri="{C3380CC4-5D6E-409C-BE32-E72D297353CC}">
                <c16:uniqueId val="{00000003-9459-4611-8A83-9F628303DB4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459-4611-8A83-9F628303DB4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459-4611-8A83-9F628303DB4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8-9459-4611-8A83-9F628303DB4E}"/>
            </c:ext>
          </c:extLst>
        </c:ser>
        <c:dLbls>
          <c:showLegendKey val="0"/>
          <c:showVal val="0"/>
          <c:showCatName val="0"/>
          <c:showSerName val="0"/>
          <c:showPercent val="0"/>
          <c:showBubbleSize val="0"/>
        </c:dLbls>
        <c:gapWidth val="150"/>
        <c:shape val="box"/>
        <c:axId val="113615232"/>
        <c:axId val="113616768"/>
        <c:axId val="0"/>
      </c:bar3DChart>
      <c:catAx>
        <c:axId val="113615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3616768"/>
        <c:crosses val="autoZero"/>
        <c:auto val="1"/>
        <c:lblAlgn val="ctr"/>
        <c:lblOffset val="100"/>
        <c:noMultiLvlLbl val="0"/>
      </c:catAx>
      <c:valAx>
        <c:axId val="113616768"/>
        <c:scaling>
          <c:orientation val="minMax"/>
        </c:scaling>
        <c:delete val="1"/>
        <c:axPos val="l"/>
        <c:numFmt formatCode="0%" sourceLinked="1"/>
        <c:majorTickMark val="out"/>
        <c:minorTickMark val="none"/>
        <c:tickLblPos val="nextTo"/>
        <c:crossAx val="1136152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685-417B-9744-393665895254}"/>
              </c:ext>
            </c:extLst>
          </c:dPt>
          <c:dPt>
            <c:idx val="1"/>
            <c:invertIfNegative val="0"/>
            <c:bubble3D val="0"/>
            <c:spPr>
              <a:solidFill>
                <a:srgbClr val="C00000"/>
              </a:solidFill>
            </c:spPr>
            <c:extLst>
              <c:ext xmlns:c16="http://schemas.microsoft.com/office/drawing/2014/chart" uri="{C3380CC4-5D6E-409C-BE32-E72D297353CC}">
                <c16:uniqueId val="{00000003-0685-417B-9744-39366589525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685-417B-9744-39366589525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685-417B-9744-39366589525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0.4</c:v>
                </c:pt>
                <c:pt idx="3">
                  <c:v>0.4</c:v>
                </c:pt>
              </c:numCache>
            </c:numRef>
          </c:val>
          <c:extLst>
            <c:ext xmlns:c16="http://schemas.microsoft.com/office/drawing/2014/chart" uri="{C3380CC4-5D6E-409C-BE32-E72D297353CC}">
              <c16:uniqueId val="{00000008-0685-417B-9744-393665895254}"/>
            </c:ext>
          </c:extLst>
        </c:ser>
        <c:dLbls>
          <c:showLegendKey val="0"/>
          <c:showVal val="0"/>
          <c:showCatName val="0"/>
          <c:showSerName val="0"/>
          <c:showPercent val="0"/>
          <c:showBubbleSize val="0"/>
        </c:dLbls>
        <c:gapWidth val="150"/>
        <c:shape val="box"/>
        <c:axId val="108153856"/>
        <c:axId val="108155648"/>
        <c:axId val="0"/>
      </c:bar3DChart>
      <c:catAx>
        <c:axId val="108153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8155648"/>
        <c:crosses val="autoZero"/>
        <c:auto val="1"/>
        <c:lblAlgn val="ctr"/>
        <c:lblOffset val="100"/>
        <c:noMultiLvlLbl val="0"/>
      </c:catAx>
      <c:valAx>
        <c:axId val="108155648"/>
        <c:scaling>
          <c:orientation val="minMax"/>
        </c:scaling>
        <c:delete val="1"/>
        <c:axPos val="l"/>
        <c:numFmt formatCode="0%" sourceLinked="1"/>
        <c:majorTickMark val="out"/>
        <c:minorTickMark val="none"/>
        <c:tickLblPos val="nextTo"/>
        <c:crossAx val="1081538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8FA-44E7-84EA-B3EEF77DCDF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8FA-44E7-84EA-B3EEF77DCDF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814D-4416-BC84-C1976C74CE41}"/>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8FA-44E7-84EA-B3EEF77DCDF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8FA-44E7-84EA-B3EEF77DCDF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8FA-44E7-84EA-B3EEF77DCDF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8FA-44E7-84EA-B3EEF77DCDF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7-814D-4416-BC84-C1976C74CE41}"/>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8FA-44E7-84EA-B3EEF77DCDF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8FA-44E7-84EA-B3EEF77DCDF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8FA-44E7-84EA-B3EEF77DCDF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8FA-44E7-84EA-B3EEF77DCDF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C-814D-4416-BC84-C1976C74CE41}"/>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14D-4416-BC84-C1976C74CE41}"/>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14D-4416-BC84-C1976C74CE41}"/>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14D-4416-BC84-C1976C74CE41}"/>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14D-4416-BC84-C1976C74CE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11-814D-4416-BC84-C1976C74CE41}"/>
            </c:ext>
          </c:extLst>
        </c:ser>
        <c:dLbls>
          <c:showLegendKey val="0"/>
          <c:showVal val="0"/>
          <c:showCatName val="0"/>
          <c:showSerName val="0"/>
          <c:showPercent val="0"/>
          <c:showBubbleSize val="0"/>
        </c:dLbls>
        <c:smooth val="0"/>
        <c:axId val="113735936"/>
        <c:axId val="113741824"/>
      </c:lineChart>
      <c:catAx>
        <c:axId val="1137359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3741824"/>
        <c:crosses val="autoZero"/>
        <c:auto val="1"/>
        <c:lblAlgn val="ctr"/>
        <c:lblOffset val="100"/>
        <c:noMultiLvlLbl val="0"/>
      </c:catAx>
      <c:valAx>
        <c:axId val="113741824"/>
        <c:scaling>
          <c:orientation val="minMax"/>
        </c:scaling>
        <c:delete val="1"/>
        <c:axPos val="l"/>
        <c:numFmt formatCode="0%" sourceLinked="1"/>
        <c:majorTickMark val="out"/>
        <c:minorTickMark val="none"/>
        <c:tickLblPos val="nextTo"/>
        <c:crossAx val="11373593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PEDAGOGICAS</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F1F-483B-A076-15718E13B98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F1F-483B-A076-15718E13B98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B3E7-43F5-A256-464514311524}"/>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F1F-483B-A076-15718E13B98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F1F-483B-A076-15718E13B98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F1F-483B-A076-15718E13B98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F1F-483B-A076-15718E13B98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B3E7-43F5-A256-464514311524}"/>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F1F-483B-A076-15718E13B98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F1F-483B-A076-15718E13B98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F1F-483B-A076-15718E13B98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F1F-483B-A076-15718E13B98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B3E7-43F5-A256-464514311524}"/>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3E7-43F5-A256-464514311524}"/>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3E7-43F5-A256-464514311524}"/>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F-B3E7-43F5-A256-464514311524}"/>
            </c:ext>
          </c:extLst>
        </c:ser>
        <c:dLbls>
          <c:showLegendKey val="0"/>
          <c:showVal val="0"/>
          <c:showCatName val="0"/>
          <c:showSerName val="0"/>
          <c:showPercent val="0"/>
          <c:showBubbleSize val="0"/>
        </c:dLbls>
        <c:smooth val="0"/>
        <c:axId val="113880064"/>
        <c:axId val="113181440"/>
      </c:lineChart>
      <c:catAx>
        <c:axId val="1138800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3181440"/>
        <c:crosses val="autoZero"/>
        <c:auto val="1"/>
        <c:lblAlgn val="ctr"/>
        <c:lblOffset val="100"/>
        <c:noMultiLvlLbl val="0"/>
      </c:catAx>
      <c:valAx>
        <c:axId val="113181440"/>
        <c:scaling>
          <c:orientation val="minMax"/>
        </c:scaling>
        <c:delete val="1"/>
        <c:axPos val="l"/>
        <c:numFmt formatCode="0%" sourceLinked="1"/>
        <c:majorTickMark val="out"/>
        <c:minorTickMark val="none"/>
        <c:tickLblPos val="nextTo"/>
        <c:crossAx val="11388006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068-4657-A935-42B240DC7E1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068-4657-A935-42B240DC7E1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007A-4B9D-9BC5-B81504A7E117}"/>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068-4657-A935-42B240DC7E1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068-4657-A935-42B240DC7E1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068-4657-A935-42B240DC7E1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068-4657-A935-42B240DC7E1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007A-4B9D-9BC5-B81504A7E117}"/>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068-4657-A935-42B240DC7E1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068-4657-A935-42B240DC7E1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068-4657-A935-42B240DC7E1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068-4657-A935-42B240DC7E1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007A-4B9D-9BC5-B81504A7E117}"/>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07A-4B9D-9BC5-B81504A7E117}"/>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07A-4B9D-9BC5-B81504A7E117}"/>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07A-4B9D-9BC5-B81504A7E117}"/>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07A-4B9D-9BC5-B81504A7E117}"/>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11-007A-4B9D-9BC5-B81504A7E117}"/>
            </c:ext>
          </c:extLst>
        </c:ser>
        <c:dLbls>
          <c:showLegendKey val="0"/>
          <c:showVal val="0"/>
          <c:showCatName val="0"/>
          <c:showSerName val="0"/>
          <c:showPercent val="0"/>
          <c:showBubbleSize val="0"/>
        </c:dLbls>
        <c:smooth val="0"/>
        <c:axId val="113255936"/>
        <c:axId val="113257472"/>
      </c:lineChart>
      <c:catAx>
        <c:axId val="1132559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3257472"/>
        <c:crosses val="autoZero"/>
        <c:auto val="1"/>
        <c:lblAlgn val="ctr"/>
        <c:lblOffset val="100"/>
        <c:noMultiLvlLbl val="0"/>
      </c:catAx>
      <c:valAx>
        <c:axId val="113257472"/>
        <c:scaling>
          <c:orientation val="minMax"/>
        </c:scaling>
        <c:delete val="1"/>
        <c:axPos val="l"/>
        <c:numFmt formatCode="0%" sourceLinked="1"/>
        <c:majorTickMark val="out"/>
        <c:minorTickMark val="none"/>
        <c:tickLblPos val="nextTo"/>
        <c:crossAx val="11325593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Academica!$B$7</c:f>
              <c:strCache>
                <c:ptCount val="1"/>
                <c:pt idx="0">
                  <c:v>Seguimiento academico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A83-4A97-A233-364B3033BA37}"/>
              </c:ext>
            </c:extLst>
          </c:dPt>
          <c:dPt>
            <c:idx val="1"/>
            <c:invertIfNegative val="0"/>
            <c:bubble3D val="0"/>
            <c:spPr>
              <a:solidFill>
                <a:srgbClr val="C00000"/>
              </a:solidFill>
            </c:spPr>
            <c:extLst>
              <c:ext xmlns:c16="http://schemas.microsoft.com/office/drawing/2014/chart" uri="{C3380CC4-5D6E-409C-BE32-E72D297353CC}">
                <c16:uniqueId val="{00000003-7A83-4A97-A233-364B3033BA3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A83-4A97-A233-364B3033BA3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A83-4A97-A233-364B3033BA3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0.4</c:v>
                </c:pt>
                <c:pt idx="2">
                  <c:v>0.4</c:v>
                </c:pt>
                <c:pt idx="3">
                  <c:v>0.2</c:v>
                </c:pt>
              </c:numCache>
            </c:numRef>
          </c:val>
          <c:extLst>
            <c:ext xmlns:c16="http://schemas.microsoft.com/office/drawing/2014/chart" uri="{C3380CC4-5D6E-409C-BE32-E72D297353CC}">
              <c16:uniqueId val="{00000008-7A83-4A97-A233-364B3033BA37}"/>
            </c:ext>
          </c:extLst>
        </c:ser>
        <c:dLbls>
          <c:showLegendKey val="0"/>
          <c:showVal val="0"/>
          <c:showCatName val="0"/>
          <c:showSerName val="0"/>
          <c:showPercent val="0"/>
          <c:showBubbleSize val="0"/>
        </c:dLbls>
        <c:gapWidth val="150"/>
        <c:shape val="box"/>
        <c:axId val="113294720"/>
        <c:axId val="113296512"/>
        <c:axId val="0"/>
      </c:bar3DChart>
      <c:catAx>
        <c:axId val="113294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3296512"/>
        <c:crosses val="autoZero"/>
        <c:auto val="1"/>
        <c:lblAlgn val="ctr"/>
        <c:lblOffset val="100"/>
        <c:noMultiLvlLbl val="0"/>
      </c:catAx>
      <c:valAx>
        <c:axId val="113296512"/>
        <c:scaling>
          <c:orientation val="minMax"/>
        </c:scaling>
        <c:delete val="1"/>
        <c:axPos val="l"/>
        <c:numFmt formatCode="0%" sourceLinked="1"/>
        <c:majorTickMark val="out"/>
        <c:minorTickMark val="none"/>
        <c:tickLblPos val="nextTo"/>
        <c:crossAx val="1132947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6AE-43F3-A698-79FB1E5C801F}"/>
              </c:ext>
            </c:extLst>
          </c:dPt>
          <c:dPt>
            <c:idx val="1"/>
            <c:invertIfNegative val="0"/>
            <c:bubble3D val="0"/>
            <c:spPr>
              <a:solidFill>
                <a:srgbClr val="C00000"/>
              </a:solidFill>
            </c:spPr>
            <c:extLst>
              <c:ext xmlns:c16="http://schemas.microsoft.com/office/drawing/2014/chart" uri="{C3380CC4-5D6E-409C-BE32-E72D297353CC}">
                <c16:uniqueId val="{00000003-46AE-43F3-A698-79FB1E5C801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6AE-43F3-A698-79FB1E5C801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6AE-43F3-A698-79FB1E5C801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8-46AE-43F3-A698-79FB1E5C801F}"/>
            </c:ext>
          </c:extLst>
        </c:ser>
        <c:dLbls>
          <c:showLegendKey val="0"/>
          <c:showVal val="0"/>
          <c:showCatName val="0"/>
          <c:showSerName val="0"/>
          <c:showPercent val="0"/>
          <c:showBubbleSize val="0"/>
        </c:dLbls>
        <c:gapWidth val="150"/>
        <c:shape val="box"/>
        <c:axId val="113423488"/>
        <c:axId val="113425024"/>
        <c:axId val="0"/>
      </c:bar3DChart>
      <c:catAx>
        <c:axId val="113423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3425024"/>
        <c:crosses val="autoZero"/>
        <c:auto val="1"/>
        <c:lblAlgn val="ctr"/>
        <c:lblOffset val="100"/>
        <c:noMultiLvlLbl val="0"/>
      </c:catAx>
      <c:valAx>
        <c:axId val="113425024"/>
        <c:scaling>
          <c:orientation val="minMax"/>
        </c:scaling>
        <c:delete val="1"/>
        <c:axPos val="l"/>
        <c:numFmt formatCode="0%" sourceLinked="1"/>
        <c:majorTickMark val="out"/>
        <c:minorTickMark val="none"/>
        <c:tickLblPos val="nextTo"/>
        <c:crossAx val="1134234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8D0-4833-B531-6A4CE2F0C2E9}"/>
              </c:ext>
            </c:extLst>
          </c:dPt>
          <c:dPt>
            <c:idx val="1"/>
            <c:invertIfNegative val="0"/>
            <c:bubble3D val="0"/>
            <c:spPr>
              <a:solidFill>
                <a:srgbClr val="C00000"/>
              </a:solidFill>
            </c:spPr>
            <c:extLst>
              <c:ext xmlns:c16="http://schemas.microsoft.com/office/drawing/2014/chart" uri="{C3380CC4-5D6E-409C-BE32-E72D297353CC}">
                <c16:uniqueId val="{00000003-A8D0-4833-B531-6A4CE2F0C2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8D0-4833-B531-6A4CE2F0C2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8D0-4833-B531-6A4CE2F0C2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extLst>
            <c:ext xmlns:c16="http://schemas.microsoft.com/office/drawing/2014/chart" uri="{C3380CC4-5D6E-409C-BE32-E72D297353CC}">
              <c16:uniqueId val="{00000008-A8D0-4833-B531-6A4CE2F0C2E9}"/>
            </c:ext>
          </c:extLst>
        </c:ser>
        <c:dLbls>
          <c:showLegendKey val="0"/>
          <c:showVal val="0"/>
          <c:showCatName val="0"/>
          <c:showSerName val="0"/>
          <c:showPercent val="0"/>
          <c:showBubbleSize val="0"/>
        </c:dLbls>
        <c:gapWidth val="150"/>
        <c:shape val="box"/>
        <c:axId val="114182784"/>
        <c:axId val="114192768"/>
        <c:axId val="0"/>
      </c:bar3DChart>
      <c:catAx>
        <c:axId val="114182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4192768"/>
        <c:crosses val="autoZero"/>
        <c:auto val="1"/>
        <c:lblAlgn val="ctr"/>
        <c:lblOffset val="100"/>
        <c:noMultiLvlLbl val="0"/>
      </c:catAx>
      <c:valAx>
        <c:axId val="114192768"/>
        <c:scaling>
          <c:orientation val="minMax"/>
        </c:scaling>
        <c:delete val="1"/>
        <c:axPos val="l"/>
        <c:numFmt formatCode="0%" sourceLinked="1"/>
        <c:majorTickMark val="out"/>
        <c:minorTickMark val="none"/>
        <c:tickLblPos val="nextTo"/>
        <c:crossAx val="1141827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021-4C67-A648-3CFDEB8168C6}"/>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021-4C67-A648-3CFDEB8168C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0.4</c:v>
                </c:pt>
                <c:pt idx="2">
                  <c:v>0.4</c:v>
                </c:pt>
                <c:pt idx="3">
                  <c:v>0.2</c:v>
                </c:pt>
              </c:numCache>
            </c:numRef>
          </c:val>
          <c:smooth val="0"/>
          <c:extLst>
            <c:ext xmlns:c16="http://schemas.microsoft.com/office/drawing/2014/chart" uri="{C3380CC4-5D6E-409C-BE32-E72D297353CC}">
              <c16:uniqueId val="{00000002-F021-4C67-A648-3CFDEB8168C6}"/>
            </c:ext>
          </c:extLst>
        </c:ser>
        <c:ser>
          <c:idx val="0"/>
          <c:order val="1"/>
          <c:tx>
            <c:strRef>
              <c:f>Academica!$H$2</c:f>
              <c:strCache>
                <c:ptCount val="1"/>
                <c:pt idx="0">
                  <c:v>AÑO 202_</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021-4C67-A648-3CFDEB8168C6}"/>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021-4C67-A648-3CFDEB8168C6}"/>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021-4C67-A648-3CFDEB8168C6}"/>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021-4C67-A648-3CFDEB8168C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0.33333333333333331</c:v>
                </c:pt>
                <c:pt idx="2">
                  <c:v>0.5</c:v>
                </c:pt>
                <c:pt idx="3">
                  <c:v>0.16666666666666666</c:v>
                </c:pt>
              </c:numCache>
            </c:numRef>
          </c:val>
          <c:smooth val="0"/>
          <c:extLst>
            <c:ext xmlns:c16="http://schemas.microsoft.com/office/drawing/2014/chart" uri="{C3380CC4-5D6E-409C-BE32-E72D297353CC}">
              <c16:uniqueId val="{00000007-F021-4C67-A648-3CFDEB8168C6}"/>
            </c:ext>
          </c:extLst>
        </c:ser>
        <c:ser>
          <c:idx val="1"/>
          <c:order val="2"/>
          <c:tx>
            <c:strRef>
              <c:f>Academica!$M$2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021-4C67-A648-3CFDEB8168C6}"/>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F021-4C67-A648-3CFDEB8168C6}"/>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021-4C67-A648-3CFDEB8168C6}"/>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F021-4C67-A648-3CFDEB8168C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0.33333333333333331</c:v>
                </c:pt>
                <c:pt idx="2">
                  <c:v>0.5</c:v>
                </c:pt>
                <c:pt idx="3">
                  <c:v>0.16666666666666666</c:v>
                </c:pt>
              </c:numCache>
            </c:numRef>
          </c:val>
          <c:smooth val="0"/>
          <c:extLst>
            <c:ext xmlns:c16="http://schemas.microsoft.com/office/drawing/2014/chart" uri="{C3380CC4-5D6E-409C-BE32-E72D297353CC}">
              <c16:uniqueId val="{0000000C-F021-4C67-A648-3CFDEB8168C6}"/>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0.83333333333333337</c:v>
                </c:pt>
                <c:pt idx="3">
                  <c:v>0.16666666666666666</c:v>
                </c:pt>
              </c:numCache>
            </c:numRef>
          </c:val>
          <c:smooth val="0"/>
          <c:extLst>
            <c:ext xmlns:c16="http://schemas.microsoft.com/office/drawing/2014/chart" uri="{C3380CC4-5D6E-409C-BE32-E72D297353CC}">
              <c16:uniqueId val="{0000000D-F021-4C67-A648-3CFDEB8168C6}"/>
            </c:ext>
          </c:extLst>
        </c:ser>
        <c:dLbls>
          <c:showLegendKey val="0"/>
          <c:showVal val="0"/>
          <c:showCatName val="0"/>
          <c:showSerName val="0"/>
          <c:showPercent val="0"/>
          <c:showBubbleSize val="0"/>
        </c:dLbls>
        <c:smooth val="0"/>
        <c:axId val="114255360"/>
        <c:axId val="114256896"/>
      </c:lineChart>
      <c:catAx>
        <c:axId val="1142553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4256896"/>
        <c:crosses val="autoZero"/>
        <c:auto val="1"/>
        <c:lblAlgn val="ctr"/>
        <c:lblOffset val="100"/>
        <c:noMultiLvlLbl val="0"/>
      </c:catAx>
      <c:valAx>
        <c:axId val="114256896"/>
        <c:scaling>
          <c:orientation val="minMax"/>
        </c:scaling>
        <c:delete val="1"/>
        <c:axPos val="l"/>
        <c:numFmt formatCode="0%" sourceLinked="1"/>
        <c:majorTickMark val="out"/>
        <c:minorTickMark val="none"/>
        <c:tickLblPos val="nextTo"/>
        <c:crossAx val="11425536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051E-46CA-B219-44D7A1F1CE3C}"/>
              </c:ext>
            </c:extLst>
          </c:dPt>
          <c:dPt>
            <c:idx val="1"/>
            <c:invertIfNegative val="0"/>
            <c:bubble3D val="0"/>
            <c:spPr>
              <a:solidFill>
                <a:srgbClr val="C00000"/>
              </a:solidFill>
            </c:spPr>
            <c:extLst>
              <c:ext xmlns:c16="http://schemas.microsoft.com/office/drawing/2014/chart" uri="{C3380CC4-5D6E-409C-BE32-E72D297353CC}">
                <c16:uniqueId val="{00000003-051E-46CA-B219-44D7A1F1CE3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51E-46CA-B219-44D7A1F1CE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51E-46CA-B219-44D7A1F1CE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8-051E-46CA-B219-44D7A1F1CE3C}"/>
            </c:ext>
          </c:extLst>
        </c:ser>
        <c:dLbls>
          <c:showLegendKey val="0"/>
          <c:showVal val="0"/>
          <c:showCatName val="0"/>
          <c:showSerName val="0"/>
          <c:showPercent val="0"/>
          <c:showBubbleSize val="0"/>
        </c:dLbls>
        <c:gapWidth val="150"/>
        <c:shape val="box"/>
        <c:axId val="114384256"/>
        <c:axId val="114386048"/>
        <c:axId val="0"/>
      </c:bar3DChart>
      <c:catAx>
        <c:axId val="1143842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4386048"/>
        <c:crosses val="autoZero"/>
        <c:auto val="1"/>
        <c:lblAlgn val="ctr"/>
        <c:lblOffset val="100"/>
        <c:noMultiLvlLbl val="0"/>
      </c:catAx>
      <c:valAx>
        <c:axId val="114386048"/>
        <c:scaling>
          <c:orientation val="minMax"/>
        </c:scaling>
        <c:delete val="1"/>
        <c:axPos val="l"/>
        <c:numFmt formatCode="0%" sourceLinked="1"/>
        <c:majorTickMark val="out"/>
        <c:minorTickMark val="none"/>
        <c:tickLblPos val="nextTo"/>
        <c:crossAx val="1143842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1D5F-4689-8020-55AA4309B242}"/>
              </c:ext>
            </c:extLst>
          </c:dPt>
          <c:dPt>
            <c:idx val="1"/>
            <c:invertIfNegative val="0"/>
            <c:bubble3D val="0"/>
            <c:spPr>
              <a:solidFill>
                <a:srgbClr val="C00000"/>
              </a:solidFill>
            </c:spPr>
            <c:extLst>
              <c:ext xmlns:c16="http://schemas.microsoft.com/office/drawing/2014/chart" uri="{C3380CC4-5D6E-409C-BE32-E72D297353CC}">
                <c16:uniqueId val="{00000003-1D5F-4689-8020-55AA4309B24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D5F-4689-8020-55AA4309B24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D5F-4689-8020-55AA4309B242}"/>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8-1D5F-4689-8020-55AA4309B242}"/>
            </c:ext>
          </c:extLst>
        </c:ser>
        <c:dLbls>
          <c:showLegendKey val="0"/>
          <c:showVal val="0"/>
          <c:showCatName val="0"/>
          <c:showSerName val="0"/>
          <c:showPercent val="0"/>
          <c:showBubbleSize val="0"/>
        </c:dLbls>
        <c:gapWidth val="150"/>
        <c:shape val="box"/>
        <c:axId val="114295936"/>
        <c:axId val="114297472"/>
        <c:axId val="0"/>
      </c:bar3DChart>
      <c:catAx>
        <c:axId val="1142959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4297472"/>
        <c:crosses val="autoZero"/>
        <c:auto val="1"/>
        <c:lblAlgn val="ctr"/>
        <c:lblOffset val="100"/>
        <c:noMultiLvlLbl val="0"/>
      </c:catAx>
      <c:valAx>
        <c:axId val="114297472"/>
        <c:scaling>
          <c:orientation val="minMax"/>
        </c:scaling>
        <c:delete val="1"/>
        <c:axPos val="l"/>
        <c:numFmt formatCode="0%" sourceLinked="1"/>
        <c:majorTickMark val="out"/>
        <c:minorTickMark val="none"/>
        <c:tickLblPos val="nextTo"/>
        <c:crossAx val="1142959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1C59-48F1-94D8-9BCA3D540A3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C59-48F1-94D8-9BCA3D540A3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1</c:v>
                </c:pt>
                <c:pt idx="3">
                  <c:v>0</c:v>
                </c:pt>
              </c:numCache>
            </c:numRef>
          </c:val>
          <c:extLst>
            <c:ext xmlns:c16="http://schemas.microsoft.com/office/drawing/2014/chart" uri="{C3380CC4-5D6E-409C-BE32-E72D297353CC}">
              <c16:uniqueId val="{00000004-1C59-48F1-94D8-9BCA3D540A35}"/>
            </c:ext>
          </c:extLst>
        </c:ser>
        <c:dLbls>
          <c:showLegendKey val="0"/>
          <c:showVal val="0"/>
          <c:showCatName val="0"/>
          <c:showSerName val="0"/>
          <c:showPercent val="0"/>
          <c:showBubbleSize val="0"/>
        </c:dLbls>
        <c:gapWidth val="150"/>
        <c:shape val="box"/>
        <c:axId val="114340992"/>
        <c:axId val="114342528"/>
        <c:axId val="0"/>
      </c:bar3DChart>
      <c:catAx>
        <c:axId val="1143409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4342528"/>
        <c:crosses val="autoZero"/>
        <c:auto val="1"/>
        <c:lblAlgn val="ctr"/>
        <c:lblOffset val="100"/>
        <c:noMultiLvlLbl val="0"/>
      </c:catAx>
      <c:valAx>
        <c:axId val="114342528"/>
        <c:scaling>
          <c:orientation val="minMax"/>
        </c:scaling>
        <c:delete val="1"/>
        <c:axPos val="l"/>
        <c:numFmt formatCode="0%" sourceLinked="1"/>
        <c:majorTickMark val="out"/>
        <c:minorTickMark val="none"/>
        <c:tickLblPos val="nextTo"/>
        <c:crossAx val="1143409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28C-4937-AC27-58C1F1343EDD}"/>
              </c:ext>
            </c:extLst>
          </c:dPt>
          <c:dPt>
            <c:idx val="1"/>
            <c:invertIfNegative val="0"/>
            <c:bubble3D val="0"/>
            <c:spPr>
              <a:solidFill>
                <a:srgbClr val="C00000"/>
              </a:solidFill>
            </c:spPr>
            <c:extLst>
              <c:ext xmlns:c16="http://schemas.microsoft.com/office/drawing/2014/chart" uri="{C3380CC4-5D6E-409C-BE32-E72D297353CC}">
                <c16:uniqueId val="{00000003-728C-4937-AC27-58C1F1343E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28C-4937-AC27-58C1F1343E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28C-4937-AC27-58C1F1343E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0.4</c:v>
                </c:pt>
                <c:pt idx="3">
                  <c:v>0.6</c:v>
                </c:pt>
              </c:numCache>
            </c:numRef>
          </c:val>
          <c:extLst>
            <c:ext xmlns:c16="http://schemas.microsoft.com/office/drawing/2014/chart" uri="{C3380CC4-5D6E-409C-BE32-E72D297353CC}">
              <c16:uniqueId val="{00000008-728C-4937-AC27-58C1F1343EDD}"/>
            </c:ext>
          </c:extLst>
        </c:ser>
        <c:dLbls>
          <c:showLegendKey val="0"/>
          <c:showVal val="0"/>
          <c:showCatName val="0"/>
          <c:showSerName val="0"/>
          <c:showPercent val="0"/>
          <c:showBubbleSize val="0"/>
        </c:dLbls>
        <c:gapWidth val="150"/>
        <c:shape val="box"/>
        <c:axId val="108184704"/>
        <c:axId val="108186240"/>
        <c:axId val="0"/>
      </c:bar3DChart>
      <c:catAx>
        <c:axId val="108184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8186240"/>
        <c:crosses val="autoZero"/>
        <c:auto val="1"/>
        <c:lblAlgn val="ctr"/>
        <c:lblOffset val="100"/>
        <c:noMultiLvlLbl val="0"/>
      </c:catAx>
      <c:valAx>
        <c:axId val="108186240"/>
        <c:scaling>
          <c:orientation val="minMax"/>
        </c:scaling>
        <c:delete val="1"/>
        <c:axPos val="l"/>
        <c:numFmt formatCode="0%" sourceLinked="1"/>
        <c:majorTickMark val="out"/>
        <c:minorTickMark val="none"/>
        <c:tickLblPos val="nextTo"/>
        <c:crossAx val="1081847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13DF-43F6-BF66-7AA7DDC8C32B}"/>
              </c:ext>
            </c:extLst>
          </c:dPt>
          <c:dPt>
            <c:idx val="1"/>
            <c:invertIfNegative val="0"/>
            <c:bubble3D val="0"/>
            <c:spPr>
              <a:solidFill>
                <a:srgbClr val="C00000"/>
              </a:solidFill>
            </c:spPr>
            <c:extLst>
              <c:ext xmlns:c16="http://schemas.microsoft.com/office/drawing/2014/chart" uri="{C3380CC4-5D6E-409C-BE32-E72D297353CC}">
                <c16:uniqueId val="{00000003-13DF-43F6-BF66-7AA7DDC8C32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3DF-43F6-BF66-7AA7DDC8C32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3DF-43F6-BF66-7AA7DDC8C32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0.83333333333333337</c:v>
                </c:pt>
                <c:pt idx="3">
                  <c:v>0.16666666666666666</c:v>
                </c:pt>
              </c:numCache>
            </c:numRef>
          </c:val>
          <c:extLst>
            <c:ext xmlns:c16="http://schemas.microsoft.com/office/drawing/2014/chart" uri="{C3380CC4-5D6E-409C-BE32-E72D297353CC}">
              <c16:uniqueId val="{00000008-13DF-43F6-BF66-7AA7DDC8C32B}"/>
            </c:ext>
          </c:extLst>
        </c:ser>
        <c:dLbls>
          <c:showLegendKey val="0"/>
          <c:showVal val="0"/>
          <c:showCatName val="0"/>
          <c:showSerName val="0"/>
          <c:showPercent val="0"/>
          <c:showBubbleSize val="0"/>
        </c:dLbls>
        <c:gapWidth val="150"/>
        <c:shape val="box"/>
        <c:axId val="113924736"/>
        <c:axId val="113926528"/>
        <c:axId val="0"/>
      </c:bar3DChart>
      <c:catAx>
        <c:axId val="1139247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3926528"/>
        <c:crosses val="autoZero"/>
        <c:auto val="1"/>
        <c:lblAlgn val="ctr"/>
        <c:lblOffset val="100"/>
        <c:noMultiLvlLbl val="0"/>
      </c:catAx>
      <c:valAx>
        <c:axId val="113926528"/>
        <c:scaling>
          <c:orientation val="minMax"/>
        </c:scaling>
        <c:delete val="1"/>
        <c:axPos val="l"/>
        <c:numFmt formatCode="0%" sourceLinked="1"/>
        <c:majorTickMark val="out"/>
        <c:minorTickMark val="none"/>
        <c:tickLblPos val="nextTo"/>
        <c:crossAx val="1139247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AA3-4A52-9B3B-3C73A017848F}"/>
              </c:ext>
            </c:extLst>
          </c:dPt>
          <c:dPt>
            <c:idx val="1"/>
            <c:invertIfNegative val="0"/>
            <c:bubble3D val="0"/>
            <c:spPr>
              <a:solidFill>
                <a:srgbClr val="C00000"/>
              </a:solidFill>
            </c:spPr>
            <c:extLst>
              <c:ext xmlns:c16="http://schemas.microsoft.com/office/drawing/2014/chart" uri="{C3380CC4-5D6E-409C-BE32-E72D297353CC}">
                <c16:uniqueId val="{00000003-FAA3-4A52-9B3B-3C73A017848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AA3-4A52-9B3B-3C73A017848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AA3-4A52-9B3B-3C73A017848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extLst>
            <c:ext xmlns:c16="http://schemas.microsoft.com/office/drawing/2014/chart" uri="{C3380CC4-5D6E-409C-BE32-E72D297353CC}">
              <c16:uniqueId val="{00000008-FAA3-4A52-9B3B-3C73A017848F}"/>
            </c:ext>
          </c:extLst>
        </c:ser>
        <c:dLbls>
          <c:showLegendKey val="0"/>
          <c:showVal val="0"/>
          <c:showCatName val="0"/>
          <c:showSerName val="0"/>
          <c:showPercent val="0"/>
          <c:showBubbleSize val="0"/>
        </c:dLbls>
        <c:gapWidth val="150"/>
        <c:shape val="box"/>
        <c:axId val="113969024"/>
        <c:axId val="113970560"/>
        <c:axId val="0"/>
      </c:bar3DChart>
      <c:catAx>
        <c:axId val="1139690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3970560"/>
        <c:crosses val="autoZero"/>
        <c:auto val="1"/>
        <c:lblAlgn val="ctr"/>
        <c:lblOffset val="100"/>
        <c:noMultiLvlLbl val="0"/>
      </c:catAx>
      <c:valAx>
        <c:axId val="113970560"/>
        <c:scaling>
          <c:orientation val="minMax"/>
        </c:scaling>
        <c:delete val="1"/>
        <c:axPos val="l"/>
        <c:numFmt formatCode="0%" sourceLinked="1"/>
        <c:majorTickMark val="out"/>
        <c:minorTickMark val="none"/>
        <c:tickLblPos val="nextTo"/>
        <c:crossAx val="1139690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94A-4DDB-946C-7AA22D8035DA}"/>
              </c:ext>
            </c:extLst>
          </c:dPt>
          <c:dPt>
            <c:idx val="1"/>
            <c:invertIfNegative val="0"/>
            <c:bubble3D val="0"/>
            <c:spPr>
              <a:solidFill>
                <a:srgbClr val="C00000"/>
              </a:solidFill>
            </c:spPr>
            <c:extLst>
              <c:ext xmlns:c16="http://schemas.microsoft.com/office/drawing/2014/chart" uri="{C3380CC4-5D6E-409C-BE32-E72D297353CC}">
                <c16:uniqueId val="{00000003-A94A-4DDB-946C-7AA22D8035D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94A-4DDB-946C-7AA22D8035D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94A-4DDB-946C-7AA22D8035D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8-A94A-4DDB-946C-7AA22D8035DA}"/>
            </c:ext>
          </c:extLst>
        </c:ser>
        <c:dLbls>
          <c:showLegendKey val="0"/>
          <c:showVal val="0"/>
          <c:showCatName val="0"/>
          <c:showSerName val="0"/>
          <c:showPercent val="0"/>
          <c:showBubbleSize val="0"/>
        </c:dLbls>
        <c:gapWidth val="150"/>
        <c:shape val="box"/>
        <c:axId val="114019712"/>
        <c:axId val="114025600"/>
        <c:axId val="0"/>
      </c:bar3DChart>
      <c:catAx>
        <c:axId val="114019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4025600"/>
        <c:crosses val="autoZero"/>
        <c:auto val="1"/>
        <c:lblAlgn val="ctr"/>
        <c:lblOffset val="100"/>
        <c:noMultiLvlLbl val="0"/>
      </c:catAx>
      <c:valAx>
        <c:axId val="114025600"/>
        <c:scaling>
          <c:orientation val="minMax"/>
        </c:scaling>
        <c:delete val="1"/>
        <c:axPos val="l"/>
        <c:numFmt formatCode="0%" sourceLinked="1"/>
        <c:majorTickMark val="out"/>
        <c:minorTickMark val="none"/>
        <c:tickLblPos val="nextTo"/>
        <c:crossAx val="1140197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42E-4616-95CE-0DB535EDE011}"/>
              </c:ext>
            </c:extLst>
          </c:dPt>
          <c:dPt>
            <c:idx val="1"/>
            <c:invertIfNegative val="0"/>
            <c:bubble3D val="0"/>
            <c:spPr>
              <a:solidFill>
                <a:srgbClr val="C00000"/>
              </a:solidFill>
            </c:spPr>
            <c:extLst>
              <c:ext xmlns:c16="http://schemas.microsoft.com/office/drawing/2014/chart" uri="{C3380CC4-5D6E-409C-BE32-E72D297353CC}">
                <c16:uniqueId val="{00000003-642E-4616-95CE-0DB535EDE01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42E-4616-95CE-0DB535EDE01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42E-4616-95CE-0DB535EDE01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0.5</c:v>
                </c:pt>
                <c:pt idx="3">
                  <c:v>0.5</c:v>
                </c:pt>
              </c:numCache>
            </c:numRef>
          </c:val>
          <c:extLst>
            <c:ext xmlns:c16="http://schemas.microsoft.com/office/drawing/2014/chart" uri="{C3380CC4-5D6E-409C-BE32-E72D297353CC}">
              <c16:uniqueId val="{00000008-642E-4616-95CE-0DB535EDE011}"/>
            </c:ext>
          </c:extLst>
        </c:ser>
        <c:dLbls>
          <c:showLegendKey val="0"/>
          <c:showVal val="0"/>
          <c:showCatName val="0"/>
          <c:showSerName val="0"/>
          <c:showPercent val="0"/>
          <c:showBubbleSize val="0"/>
        </c:dLbls>
        <c:gapWidth val="150"/>
        <c:shape val="box"/>
        <c:axId val="112694400"/>
        <c:axId val="112695936"/>
        <c:axId val="0"/>
      </c:bar3DChart>
      <c:catAx>
        <c:axId val="112694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2695936"/>
        <c:crosses val="autoZero"/>
        <c:auto val="1"/>
        <c:lblAlgn val="ctr"/>
        <c:lblOffset val="100"/>
        <c:noMultiLvlLbl val="0"/>
      </c:catAx>
      <c:valAx>
        <c:axId val="112695936"/>
        <c:scaling>
          <c:orientation val="minMax"/>
        </c:scaling>
        <c:delete val="1"/>
        <c:axPos val="l"/>
        <c:numFmt formatCode="0%" sourceLinked="1"/>
        <c:majorTickMark val="out"/>
        <c:minorTickMark val="none"/>
        <c:tickLblPos val="nextTo"/>
        <c:crossAx val="1126944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612-497F-B687-54D767EC682D}"/>
              </c:ext>
            </c:extLst>
          </c:dPt>
          <c:dPt>
            <c:idx val="1"/>
            <c:invertIfNegative val="0"/>
            <c:bubble3D val="0"/>
            <c:spPr>
              <a:solidFill>
                <a:srgbClr val="C00000"/>
              </a:solidFill>
            </c:spPr>
            <c:extLst>
              <c:ext xmlns:c16="http://schemas.microsoft.com/office/drawing/2014/chart" uri="{C3380CC4-5D6E-409C-BE32-E72D297353CC}">
                <c16:uniqueId val="{00000003-D612-497F-B687-54D767EC682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612-497F-B687-54D767EC682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612-497F-B687-54D767EC682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0.5714285714285714</c:v>
                </c:pt>
                <c:pt idx="1">
                  <c:v>0.14285714285714285</c:v>
                </c:pt>
                <c:pt idx="2">
                  <c:v>0.2857142857142857</c:v>
                </c:pt>
                <c:pt idx="3">
                  <c:v>0</c:v>
                </c:pt>
              </c:numCache>
            </c:numRef>
          </c:val>
          <c:extLst>
            <c:ext xmlns:c16="http://schemas.microsoft.com/office/drawing/2014/chart" uri="{C3380CC4-5D6E-409C-BE32-E72D297353CC}">
              <c16:uniqueId val="{00000008-D612-497F-B687-54D767EC682D}"/>
            </c:ext>
          </c:extLst>
        </c:ser>
        <c:dLbls>
          <c:showLegendKey val="0"/>
          <c:showVal val="0"/>
          <c:showCatName val="0"/>
          <c:showSerName val="0"/>
          <c:showPercent val="0"/>
          <c:showBubbleSize val="0"/>
        </c:dLbls>
        <c:gapWidth val="150"/>
        <c:shape val="box"/>
        <c:axId val="112732800"/>
        <c:axId val="112734592"/>
        <c:axId val="0"/>
      </c:bar3DChart>
      <c:catAx>
        <c:axId val="112732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2734592"/>
        <c:crosses val="autoZero"/>
        <c:auto val="1"/>
        <c:lblAlgn val="ctr"/>
        <c:lblOffset val="100"/>
        <c:noMultiLvlLbl val="0"/>
      </c:catAx>
      <c:valAx>
        <c:axId val="112734592"/>
        <c:scaling>
          <c:orientation val="minMax"/>
        </c:scaling>
        <c:delete val="1"/>
        <c:axPos val="l"/>
        <c:numFmt formatCode="0%" sourceLinked="1"/>
        <c:majorTickMark val="out"/>
        <c:minorTickMark val="none"/>
        <c:tickLblPos val="nextTo"/>
        <c:crossAx val="1127328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8E4-4F39-A942-C8CCC4EFDAA9}"/>
              </c:ext>
            </c:extLst>
          </c:dPt>
          <c:dPt>
            <c:idx val="1"/>
            <c:invertIfNegative val="0"/>
            <c:bubble3D val="0"/>
            <c:spPr>
              <a:solidFill>
                <a:srgbClr val="C00000"/>
              </a:solidFill>
            </c:spPr>
            <c:extLst>
              <c:ext xmlns:c16="http://schemas.microsoft.com/office/drawing/2014/chart" uri="{C3380CC4-5D6E-409C-BE32-E72D297353CC}">
                <c16:uniqueId val="{00000003-18E4-4F39-A942-C8CCC4EFDAA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8E4-4F39-A942-C8CCC4EFDAA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8E4-4F39-A942-C8CCC4EFDAA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0.8571428571428571</c:v>
                </c:pt>
                <c:pt idx="1">
                  <c:v>0.14285714285714285</c:v>
                </c:pt>
                <c:pt idx="2">
                  <c:v>0</c:v>
                </c:pt>
                <c:pt idx="3">
                  <c:v>0</c:v>
                </c:pt>
              </c:numCache>
            </c:numRef>
          </c:val>
          <c:extLst>
            <c:ext xmlns:c16="http://schemas.microsoft.com/office/drawing/2014/chart" uri="{C3380CC4-5D6E-409C-BE32-E72D297353CC}">
              <c16:uniqueId val="{00000008-18E4-4F39-A942-C8CCC4EFDAA9}"/>
            </c:ext>
          </c:extLst>
        </c:ser>
        <c:dLbls>
          <c:showLegendKey val="0"/>
          <c:showVal val="0"/>
          <c:showCatName val="0"/>
          <c:showSerName val="0"/>
          <c:showPercent val="0"/>
          <c:showBubbleSize val="0"/>
        </c:dLbls>
        <c:gapWidth val="150"/>
        <c:shape val="box"/>
        <c:axId val="112779648"/>
        <c:axId val="112781184"/>
        <c:axId val="0"/>
      </c:bar3DChart>
      <c:catAx>
        <c:axId val="112779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2781184"/>
        <c:crosses val="autoZero"/>
        <c:auto val="1"/>
        <c:lblAlgn val="ctr"/>
        <c:lblOffset val="100"/>
        <c:noMultiLvlLbl val="0"/>
      </c:catAx>
      <c:valAx>
        <c:axId val="112781184"/>
        <c:scaling>
          <c:orientation val="minMax"/>
        </c:scaling>
        <c:delete val="1"/>
        <c:axPos val="l"/>
        <c:numFmt formatCode="0%" sourceLinked="1"/>
        <c:majorTickMark val="out"/>
        <c:minorTickMark val="none"/>
        <c:tickLblPos val="nextTo"/>
        <c:crossAx val="1127796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545-47DB-9921-A127D1A5682E}"/>
              </c:ext>
            </c:extLst>
          </c:dPt>
          <c:dPt>
            <c:idx val="1"/>
            <c:invertIfNegative val="0"/>
            <c:bubble3D val="0"/>
            <c:spPr>
              <a:solidFill>
                <a:srgbClr val="C00000"/>
              </a:solidFill>
            </c:spPr>
            <c:extLst>
              <c:ext xmlns:c16="http://schemas.microsoft.com/office/drawing/2014/chart" uri="{C3380CC4-5D6E-409C-BE32-E72D297353CC}">
                <c16:uniqueId val="{00000003-1545-47DB-9921-A127D1A568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545-47DB-9921-A127D1A568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545-47DB-9921-A127D1A568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0.2857142857142857</c:v>
                </c:pt>
                <c:pt idx="1">
                  <c:v>0.14285714285714285</c:v>
                </c:pt>
                <c:pt idx="2">
                  <c:v>0.5714285714285714</c:v>
                </c:pt>
                <c:pt idx="3">
                  <c:v>0</c:v>
                </c:pt>
              </c:numCache>
            </c:numRef>
          </c:val>
          <c:extLst>
            <c:ext xmlns:c16="http://schemas.microsoft.com/office/drawing/2014/chart" uri="{C3380CC4-5D6E-409C-BE32-E72D297353CC}">
              <c16:uniqueId val="{00000008-1545-47DB-9921-A127D1A5682E}"/>
            </c:ext>
          </c:extLst>
        </c:ser>
        <c:dLbls>
          <c:showLegendKey val="0"/>
          <c:showVal val="0"/>
          <c:showCatName val="0"/>
          <c:showSerName val="0"/>
          <c:showPercent val="0"/>
          <c:showBubbleSize val="0"/>
        </c:dLbls>
        <c:gapWidth val="150"/>
        <c:shape val="box"/>
        <c:axId val="114059136"/>
        <c:axId val="114060672"/>
        <c:axId val="0"/>
      </c:bar3DChart>
      <c:catAx>
        <c:axId val="114059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4060672"/>
        <c:crosses val="autoZero"/>
        <c:auto val="1"/>
        <c:lblAlgn val="ctr"/>
        <c:lblOffset val="100"/>
        <c:noMultiLvlLbl val="0"/>
      </c:catAx>
      <c:valAx>
        <c:axId val="114060672"/>
        <c:scaling>
          <c:orientation val="minMax"/>
        </c:scaling>
        <c:delete val="1"/>
        <c:axPos val="l"/>
        <c:numFmt formatCode="0%" sourceLinked="1"/>
        <c:majorTickMark val="out"/>
        <c:minorTickMark val="none"/>
        <c:tickLblPos val="nextTo"/>
        <c:crossAx val="1140591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79C-4E38-901B-08B82848DF73}"/>
              </c:ext>
            </c:extLst>
          </c:dPt>
          <c:dPt>
            <c:idx val="1"/>
            <c:invertIfNegative val="0"/>
            <c:bubble3D val="0"/>
            <c:spPr>
              <a:solidFill>
                <a:srgbClr val="C00000"/>
              </a:solidFill>
            </c:spPr>
            <c:extLst>
              <c:ext xmlns:c16="http://schemas.microsoft.com/office/drawing/2014/chart" uri="{C3380CC4-5D6E-409C-BE32-E72D297353CC}">
                <c16:uniqueId val="{00000003-979C-4E38-901B-08B82848DF7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79C-4E38-901B-08B82848DF7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79C-4E38-901B-08B82848DF7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8-979C-4E38-901B-08B82848DF73}"/>
            </c:ext>
          </c:extLst>
        </c:ser>
        <c:dLbls>
          <c:showLegendKey val="0"/>
          <c:showVal val="0"/>
          <c:showCatName val="0"/>
          <c:showSerName val="0"/>
          <c:showPercent val="0"/>
          <c:showBubbleSize val="0"/>
        </c:dLbls>
        <c:gapWidth val="150"/>
        <c:shape val="box"/>
        <c:axId val="114498944"/>
        <c:axId val="114504832"/>
        <c:axId val="0"/>
      </c:bar3DChart>
      <c:catAx>
        <c:axId val="114498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4504832"/>
        <c:crosses val="autoZero"/>
        <c:auto val="1"/>
        <c:lblAlgn val="ctr"/>
        <c:lblOffset val="100"/>
        <c:noMultiLvlLbl val="0"/>
      </c:catAx>
      <c:valAx>
        <c:axId val="114504832"/>
        <c:scaling>
          <c:orientation val="minMax"/>
        </c:scaling>
        <c:delete val="1"/>
        <c:axPos val="l"/>
        <c:numFmt formatCode="0%" sourceLinked="1"/>
        <c:majorTickMark val="out"/>
        <c:minorTickMark val="none"/>
        <c:tickLblPos val="nextTo"/>
        <c:crossAx val="1144989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E36-4CE8-8863-D74BC1EE5C59}"/>
              </c:ext>
            </c:extLst>
          </c:dPt>
          <c:dPt>
            <c:idx val="1"/>
            <c:invertIfNegative val="0"/>
            <c:bubble3D val="0"/>
            <c:spPr>
              <a:solidFill>
                <a:srgbClr val="C00000"/>
              </a:solidFill>
            </c:spPr>
            <c:extLst>
              <c:ext xmlns:c16="http://schemas.microsoft.com/office/drawing/2014/chart" uri="{C3380CC4-5D6E-409C-BE32-E72D297353CC}">
                <c16:uniqueId val="{00000003-9E36-4CE8-8863-D74BC1EE5C5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E36-4CE8-8863-D74BC1EE5C5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E36-4CE8-8863-D74BC1EE5C5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1.5</c:v>
                </c:pt>
              </c:numCache>
            </c:numRef>
          </c:val>
          <c:extLst>
            <c:ext xmlns:c16="http://schemas.microsoft.com/office/drawing/2014/chart" uri="{C3380CC4-5D6E-409C-BE32-E72D297353CC}">
              <c16:uniqueId val="{00000008-9E36-4CE8-8863-D74BC1EE5C59}"/>
            </c:ext>
          </c:extLst>
        </c:ser>
        <c:dLbls>
          <c:showLegendKey val="0"/>
          <c:showVal val="0"/>
          <c:showCatName val="0"/>
          <c:showSerName val="0"/>
          <c:showPercent val="0"/>
          <c:showBubbleSize val="0"/>
        </c:dLbls>
        <c:gapWidth val="150"/>
        <c:shape val="box"/>
        <c:axId val="114545792"/>
        <c:axId val="114547328"/>
        <c:axId val="0"/>
      </c:bar3DChart>
      <c:catAx>
        <c:axId val="114545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4547328"/>
        <c:crosses val="autoZero"/>
        <c:auto val="1"/>
        <c:lblAlgn val="ctr"/>
        <c:lblOffset val="100"/>
        <c:noMultiLvlLbl val="0"/>
      </c:catAx>
      <c:valAx>
        <c:axId val="114547328"/>
        <c:scaling>
          <c:orientation val="minMax"/>
        </c:scaling>
        <c:delete val="1"/>
        <c:axPos val="l"/>
        <c:numFmt formatCode="0%" sourceLinked="1"/>
        <c:majorTickMark val="out"/>
        <c:minorTickMark val="none"/>
        <c:tickLblPos val="nextTo"/>
        <c:crossAx val="1145457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EB5-4A81-88FE-DCBF40024FA8}"/>
              </c:ext>
            </c:extLst>
          </c:dPt>
          <c:dPt>
            <c:idx val="1"/>
            <c:invertIfNegative val="0"/>
            <c:bubble3D val="0"/>
            <c:spPr>
              <a:solidFill>
                <a:srgbClr val="C00000"/>
              </a:solidFill>
            </c:spPr>
            <c:extLst>
              <c:ext xmlns:c16="http://schemas.microsoft.com/office/drawing/2014/chart" uri="{C3380CC4-5D6E-409C-BE32-E72D297353CC}">
                <c16:uniqueId val="{00000003-CEB5-4A81-88FE-DCBF40024FA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EB5-4A81-88FE-DCBF40024FA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EB5-4A81-88FE-DCBF40024FA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extLst>
            <c:ext xmlns:c16="http://schemas.microsoft.com/office/drawing/2014/chart" uri="{C3380CC4-5D6E-409C-BE32-E72D297353CC}">
              <c16:uniqueId val="{00000008-CEB5-4A81-88FE-DCBF40024FA8}"/>
            </c:ext>
          </c:extLst>
        </c:ser>
        <c:dLbls>
          <c:showLegendKey val="0"/>
          <c:showVal val="0"/>
          <c:showCatName val="0"/>
          <c:showSerName val="0"/>
          <c:showPercent val="0"/>
          <c:showBubbleSize val="0"/>
        </c:dLbls>
        <c:gapWidth val="150"/>
        <c:shape val="box"/>
        <c:axId val="114121344"/>
        <c:axId val="114123136"/>
        <c:axId val="0"/>
      </c:bar3DChart>
      <c:catAx>
        <c:axId val="114121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4123136"/>
        <c:crosses val="autoZero"/>
        <c:auto val="1"/>
        <c:lblAlgn val="ctr"/>
        <c:lblOffset val="100"/>
        <c:noMultiLvlLbl val="0"/>
      </c:catAx>
      <c:valAx>
        <c:axId val="114123136"/>
        <c:scaling>
          <c:orientation val="minMax"/>
        </c:scaling>
        <c:delete val="1"/>
        <c:axPos val="l"/>
        <c:numFmt formatCode="0%" sourceLinked="1"/>
        <c:majorTickMark val="out"/>
        <c:minorTickMark val="none"/>
        <c:tickLblPos val="nextTo"/>
        <c:crossAx val="1141213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67B-4A2C-B7B9-E177C7E090FF}"/>
              </c:ext>
            </c:extLst>
          </c:dPt>
          <c:dPt>
            <c:idx val="1"/>
            <c:invertIfNegative val="0"/>
            <c:bubble3D val="0"/>
            <c:spPr>
              <a:solidFill>
                <a:srgbClr val="C00000"/>
              </a:solidFill>
            </c:spPr>
            <c:extLst>
              <c:ext xmlns:c16="http://schemas.microsoft.com/office/drawing/2014/chart" uri="{C3380CC4-5D6E-409C-BE32-E72D297353CC}">
                <c16:uniqueId val="{00000003-C67B-4A2C-B7B9-E177C7E090F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67B-4A2C-B7B9-E177C7E090F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67B-4A2C-B7B9-E177C7E090F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extLst>
            <c:ext xmlns:c16="http://schemas.microsoft.com/office/drawing/2014/chart" uri="{C3380CC4-5D6E-409C-BE32-E72D297353CC}">
              <c16:uniqueId val="{00000008-C67B-4A2C-B7B9-E177C7E090FF}"/>
            </c:ext>
          </c:extLst>
        </c:ser>
        <c:dLbls>
          <c:showLegendKey val="0"/>
          <c:showVal val="0"/>
          <c:showCatName val="0"/>
          <c:showSerName val="0"/>
          <c:showPercent val="0"/>
          <c:showBubbleSize val="0"/>
        </c:dLbls>
        <c:gapWidth val="150"/>
        <c:shape val="box"/>
        <c:axId val="108227200"/>
        <c:axId val="108237184"/>
        <c:axId val="0"/>
      </c:bar3DChart>
      <c:catAx>
        <c:axId val="108227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8237184"/>
        <c:crosses val="autoZero"/>
        <c:auto val="1"/>
        <c:lblAlgn val="ctr"/>
        <c:lblOffset val="100"/>
        <c:noMultiLvlLbl val="0"/>
      </c:catAx>
      <c:valAx>
        <c:axId val="108237184"/>
        <c:scaling>
          <c:orientation val="minMax"/>
        </c:scaling>
        <c:delete val="1"/>
        <c:axPos val="l"/>
        <c:numFmt formatCode="0%" sourceLinked="1"/>
        <c:majorTickMark val="out"/>
        <c:minorTickMark val="none"/>
        <c:tickLblPos val="nextTo"/>
        <c:crossAx val="1082272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GESTION ACADEMICA</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CD1-48F3-BDE1-F2C9661DA3E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CD1-48F3-BDE1-F2C9661DA3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54AB-480F-80E7-88BCC35F6849}"/>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CD1-48F3-BDE1-F2C9661DA3E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CD1-48F3-BDE1-F2C9661DA3E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CD1-48F3-BDE1-F2C9661DA3E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CD1-48F3-BDE1-F2C9661DA3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54AB-480F-80E7-88BCC35F6849}"/>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CD1-48F3-BDE1-F2C9661DA3E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CD1-48F3-BDE1-F2C9661DA3E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CD1-48F3-BDE1-F2C9661DA3E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CD1-48F3-BDE1-F2C9661DA3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C-54AB-480F-80E7-88BCC35F6849}"/>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4AB-480F-80E7-88BCC35F6849}"/>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4AB-480F-80E7-88BCC35F6849}"/>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4AB-480F-80E7-88BCC35F6849}"/>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10-54AB-480F-80E7-88BCC35F6849}"/>
            </c:ext>
          </c:extLst>
        </c:ser>
        <c:dLbls>
          <c:showLegendKey val="0"/>
          <c:showVal val="0"/>
          <c:showCatName val="0"/>
          <c:showSerName val="0"/>
          <c:showPercent val="0"/>
          <c:showBubbleSize val="0"/>
        </c:dLbls>
        <c:smooth val="0"/>
        <c:axId val="115081216"/>
        <c:axId val="115082752"/>
      </c:lineChart>
      <c:catAx>
        <c:axId val="1150812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5082752"/>
        <c:crosses val="autoZero"/>
        <c:auto val="1"/>
        <c:lblAlgn val="ctr"/>
        <c:lblOffset val="100"/>
        <c:noMultiLvlLbl val="0"/>
      </c:catAx>
      <c:valAx>
        <c:axId val="115082752"/>
        <c:scaling>
          <c:orientation val="minMax"/>
        </c:scaling>
        <c:delete val="1"/>
        <c:axPos val="l"/>
        <c:numFmt formatCode="0%" sourceLinked="1"/>
        <c:majorTickMark val="out"/>
        <c:minorTickMark val="none"/>
        <c:tickLblPos val="nextTo"/>
        <c:crossAx val="11508121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AEC-4036-8C12-DA7A48B4F567}"/>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AEC-4036-8C12-DA7A48B4F56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0.5714285714285714</c:v>
                </c:pt>
                <c:pt idx="1">
                  <c:v>0.14285714285714285</c:v>
                </c:pt>
                <c:pt idx="2">
                  <c:v>0.2857142857142857</c:v>
                </c:pt>
                <c:pt idx="3">
                  <c:v>0</c:v>
                </c:pt>
              </c:numCache>
            </c:numRef>
          </c:val>
          <c:smooth val="0"/>
          <c:extLst>
            <c:ext xmlns:c16="http://schemas.microsoft.com/office/drawing/2014/chart" uri="{C3380CC4-5D6E-409C-BE32-E72D297353CC}">
              <c16:uniqueId val="{00000002-8AEC-4036-8C12-DA7A48B4F567}"/>
            </c:ext>
          </c:extLst>
        </c:ser>
        <c:ser>
          <c:idx val="0"/>
          <c:order val="1"/>
          <c:tx>
            <c:strRef>
              <c:f>Admon!$H$2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AEC-4036-8C12-DA7A48B4F567}"/>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AEC-4036-8C12-DA7A48B4F567}"/>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AEC-4036-8C12-DA7A48B4F567}"/>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AEC-4036-8C12-DA7A48B4F56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0.8571428571428571</c:v>
                </c:pt>
                <c:pt idx="1">
                  <c:v>0.14285714285714285</c:v>
                </c:pt>
                <c:pt idx="2">
                  <c:v>0</c:v>
                </c:pt>
                <c:pt idx="3">
                  <c:v>0</c:v>
                </c:pt>
              </c:numCache>
            </c:numRef>
          </c:val>
          <c:smooth val="0"/>
          <c:extLst>
            <c:ext xmlns:c16="http://schemas.microsoft.com/office/drawing/2014/chart" uri="{C3380CC4-5D6E-409C-BE32-E72D297353CC}">
              <c16:uniqueId val="{00000007-8AEC-4036-8C12-DA7A48B4F567}"/>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AEC-4036-8C12-DA7A48B4F567}"/>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AEC-4036-8C12-DA7A48B4F567}"/>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AEC-4036-8C12-DA7A48B4F567}"/>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AEC-4036-8C12-DA7A48B4F56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C-8AEC-4036-8C12-DA7A48B4F567}"/>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EC-4036-8C12-DA7A48B4F567}"/>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EC-4036-8C12-DA7A48B4F567}"/>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EC-4036-8C12-DA7A48B4F567}"/>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EC-4036-8C12-DA7A48B4F56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0.2857142857142857</c:v>
                </c:pt>
                <c:pt idx="1">
                  <c:v>0.42857142857142855</c:v>
                </c:pt>
                <c:pt idx="2">
                  <c:v>0.2857142857142857</c:v>
                </c:pt>
                <c:pt idx="3">
                  <c:v>0</c:v>
                </c:pt>
              </c:numCache>
            </c:numRef>
          </c:val>
          <c:smooth val="0"/>
          <c:extLst>
            <c:ext xmlns:c16="http://schemas.microsoft.com/office/drawing/2014/chart" uri="{C3380CC4-5D6E-409C-BE32-E72D297353CC}">
              <c16:uniqueId val="{00000011-8AEC-4036-8C12-DA7A48B4F567}"/>
            </c:ext>
          </c:extLst>
        </c:ser>
        <c:dLbls>
          <c:showLegendKey val="0"/>
          <c:showVal val="0"/>
          <c:showCatName val="0"/>
          <c:showSerName val="0"/>
          <c:showPercent val="0"/>
          <c:showBubbleSize val="0"/>
        </c:dLbls>
        <c:smooth val="0"/>
        <c:axId val="116291840"/>
        <c:axId val="116305920"/>
      </c:lineChart>
      <c:catAx>
        <c:axId val="1162918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6305920"/>
        <c:crosses val="autoZero"/>
        <c:auto val="1"/>
        <c:lblAlgn val="ctr"/>
        <c:lblOffset val="100"/>
        <c:noMultiLvlLbl val="0"/>
      </c:catAx>
      <c:valAx>
        <c:axId val="116305920"/>
        <c:scaling>
          <c:orientation val="minMax"/>
        </c:scaling>
        <c:delete val="1"/>
        <c:axPos val="l"/>
        <c:numFmt formatCode="0%" sourceLinked="1"/>
        <c:majorTickMark val="out"/>
        <c:minorTickMark val="none"/>
        <c:tickLblPos val="nextTo"/>
        <c:crossAx val="11629184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ADMINISTRACION DE SERVICIOS COMPLEMENTARIOS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BD0-46B6-B99C-C0FFF9F3017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BD0-46B6-B99C-C0FFF9F3017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4BDA-40DD-B120-5DDD85B59573}"/>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BD0-46B6-B99C-C0FFF9F3017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BD0-46B6-B99C-C0FFF9F3017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BD0-46B6-B99C-C0FFF9F3017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BD0-46B6-B99C-C0FFF9F3017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1.5</c:v>
                </c:pt>
              </c:numCache>
            </c:numRef>
          </c:val>
          <c:smooth val="0"/>
          <c:extLst>
            <c:ext xmlns:c16="http://schemas.microsoft.com/office/drawing/2014/chart" uri="{C3380CC4-5D6E-409C-BE32-E72D297353CC}">
              <c16:uniqueId val="{00000007-4BDA-40DD-B120-5DDD85B59573}"/>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BD0-46B6-B99C-C0FFF9F3017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BD0-46B6-B99C-C0FFF9F3017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BD0-46B6-B99C-C0FFF9F3017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BD0-46B6-B99C-C0FFF9F3017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4BDA-40DD-B120-5DDD85B59573}"/>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BDA-40DD-B120-5DDD85B59573}"/>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BDA-40DD-B120-5DDD85B5957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F-4BDA-40DD-B120-5DDD85B59573}"/>
            </c:ext>
          </c:extLst>
        </c:ser>
        <c:dLbls>
          <c:showLegendKey val="0"/>
          <c:showVal val="0"/>
          <c:showCatName val="0"/>
          <c:showSerName val="0"/>
          <c:showPercent val="0"/>
          <c:showBubbleSize val="0"/>
        </c:dLbls>
        <c:smooth val="0"/>
        <c:axId val="116435968"/>
        <c:axId val="116450048"/>
      </c:lineChart>
      <c:catAx>
        <c:axId val="1164359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6450048"/>
        <c:crosses val="autoZero"/>
        <c:auto val="1"/>
        <c:lblAlgn val="ctr"/>
        <c:lblOffset val="100"/>
        <c:noMultiLvlLbl val="0"/>
      </c:catAx>
      <c:valAx>
        <c:axId val="116450048"/>
        <c:scaling>
          <c:orientation val="minMax"/>
        </c:scaling>
        <c:delete val="1"/>
        <c:axPos val="l"/>
        <c:numFmt formatCode="0%" sourceLinked="1"/>
        <c:majorTickMark val="out"/>
        <c:minorTickMark val="none"/>
        <c:tickLblPos val="nextTo"/>
        <c:crossAx val="11643596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B7C-4536-8A57-F38039D1B4B8}"/>
              </c:ext>
            </c:extLst>
          </c:dPt>
          <c:dPt>
            <c:idx val="1"/>
            <c:invertIfNegative val="0"/>
            <c:bubble3D val="0"/>
            <c:spPr>
              <a:solidFill>
                <a:srgbClr val="C00000"/>
              </a:solidFill>
            </c:spPr>
            <c:extLst>
              <c:ext xmlns:c16="http://schemas.microsoft.com/office/drawing/2014/chart" uri="{C3380CC4-5D6E-409C-BE32-E72D297353CC}">
                <c16:uniqueId val="{00000003-8B7C-4536-8A57-F38039D1B4B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B7C-4536-8A57-F38039D1B4B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B7C-4536-8A57-F38039D1B4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0.2</c:v>
                </c:pt>
                <c:pt idx="1">
                  <c:v>0.4</c:v>
                </c:pt>
                <c:pt idx="2">
                  <c:v>0.4</c:v>
                </c:pt>
                <c:pt idx="3">
                  <c:v>0</c:v>
                </c:pt>
              </c:numCache>
            </c:numRef>
          </c:val>
          <c:extLst>
            <c:ext xmlns:c16="http://schemas.microsoft.com/office/drawing/2014/chart" uri="{C3380CC4-5D6E-409C-BE32-E72D297353CC}">
              <c16:uniqueId val="{00000008-8B7C-4536-8A57-F38039D1B4B8}"/>
            </c:ext>
          </c:extLst>
        </c:ser>
        <c:dLbls>
          <c:showLegendKey val="0"/>
          <c:showVal val="0"/>
          <c:showCatName val="0"/>
          <c:showSerName val="0"/>
          <c:showPercent val="0"/>
          <c:showBubbleSize val="0"/>
        </c:dLbls>
        <c:gapWidth val="150"/>
        <c:shape val="box"/>
        <c:axId val="116348032"/>
        <c:axId val="116349568"/>
        <c:axId val="0"/>
      </c:bar3DChart>
      <c:catAx>
        <c:axId val="116348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349568"/>
        <c:crosses val="autoZero"/>
        <c:auto val="1"/>
        <c:lblAlgn val="ctr"/>
        <c:lblOffset val="100"/>
        <c:noMultiLvlLbl val="0"/>
      </c:catAx>
      <c:valAx>
        <c:axId val="116349568"/>
        <c:scaling>
          <c:orientation val="minMax"/>
        </c:scaling>
        <c:delete val="1"/>
        <c:axPos val="l"/>
        <c:numFmt formatCode="0%" sourceLinked="1"/>
        <c:majorTickMark val="out"/>
        <c:minorTickMark val="none"/>
        <c:tickLblPos val="nextTo"/>
        <c:crossAx val="1163480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211-4E67-977D-B95655FCED1D}"/>
              </c:ext>
            </c:extLst>
          </c:dPt>
          <c:dPt>
            <c:idx val="1"/>
            <c:invertIfNegative val="0"/>
            <c:bubble3D val="0"/>
            <c:spPr>
              <a:solidFill>
                <a:srgbClr val="C00000"/>
              </a:solidFill>
            </c:spPr>
            <c:extLst>
              <c:ext xmlns:c16="http://schemas.microsoft.com/office/drawing/2014/chart" uri="{C3380CC4-5D6E-409C-BE32-E72D297353CC}">
                <c16:uniqueId val="{00000003-B211-4E67-977D-B95655FCED1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211-4E67-977D-B95655FCED1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211-4E67-977D-B95655FCED1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0.4</c:v>
                </c:pt>
                <c:pt idx="2">
                  <c:v>0.5</c:v>
                </c:pt>
                <c:pt idx="3">
                  <c:v>0</c:v>
                </c:pt>
              </c:numCache>
            </c:numRef>
          </c:val>
          <c:extLst>
            <c:ext xmlns:c16="http://schemas.microsoft.com/office/drawing/2014/chart" uri="{C3380CC4-5D6E-409C-BE32-E72D297353CC}">
              <c16:uniqueId val="{00000008-B211-4E67-977D-B95655FCED1D}"/>
            </c:ext>
          </c:extLst>
        </c:ser>
        <c:dLbls>
          <c:showLegendKey val="0"/>
          <c:showVal val="0"/>
          <c:showCatName val="0"/>
          <c:showSerName val="0"/>
          <c:showPercent val="0"/>
          <c:showBubbleSize val="0"/>
        </c:dLbls>
        <c:gapWidth val="150"/>
        <c:shape val="box"/>
        <c:axId val="116796032"/>
        <c:axId val="116801920"/>
        <c:axId val="0"/>
      </c:bar3DChart>
      <c:catAx>
        <c:axId val="116796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801920"/>
        <c:crosses val="autoZero"/>
        <c:auto val="1"/>
        <c:lblAlgn val="ctr"/>
        <c:lblOffset val="100"/>
        <c:noMultiLvlLbl val="0"/>
      </c:catAx>
      <c:valAx>
        <c:axId val="116801920"/>
        <c:scaling>
          <c:orientation val="minMax"/>
        </c:scaling>
        <c:delete val="1"/>
        <c:axPos val="l"/>
        <c:numFmt formatCode="0%" sourceLinked="1"/>
        <c:majorTickMark val="out"/>
        <c:minorTickMark val="none"/>
        <c:tickLblPos val="nextTo"/>
        <c:crossAx val="1167960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472-4F42-B55C-994D17262F3A}"/>
              </c:ext>
            </c:extLst>
          </c:dPt>
          <c:dPt>
            <c:idx val="1"/>
            <c:invertIfNegative val="0"/>
            <c:bubble3D val="0"/>
            <c:spPr>
              <a:solidFill>
                <a:srgbClr val="C00000"/>
              </a:solidFill>
            </c:spPr>
            <c:extLst>
              <c:ext xmlns:c16="http://schemas.microsoft.com/office/drawing/2014/chart" uri="{C3380CC4-5D6E-409C-BE32-E72D297353CC}">
                <c16:uniqueId val="{00000003-9472-4F42-B55C-994D17262F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472-4F42-B55C-994D17262F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472-4F42-B55C-994D17262F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0.4</c:v>
                </c:pt>
                <c:pt idx="2">
                  <c:v>0.5</c:v>
                </c:pt>
                <c:pt idx="3">
                  <c:v>0</c:v>
                </c:pt>
              </c:numCache>
            </c:numRef>
          </c:val>
          <c:extLst>
            <c:ext xmlns:c16="http://schemas.microsoft.com/office/drawing/2014/chart" uri="{C3380CC4-5D6E-409C-BE32-E72D297353CC}">
              <c16:uniqueId val="{00000008-9472-4F42-B55C-994D17262F3A}"/>
            </c:ext>
          </c:extLst>
        </c:ser>
        <c:dLbls>
          <c:showLegendKey val="0"/>
          <c:showVal val="0"/>
          <c:showCatName val="0"/>
          <c:showSerName val="0"/>
          <c:showPercent val="0"/>
          <c:showBubbleSize val="0"/>
        </c:dLbls>
        <c:gapWidth val="150"/>
        <c:shape val="box"/>
        <c:axId val="116855168"/>
        <c:axId val="116856704"/>
        <c:axId val="0"/>
      </c:bar3DChart>
      <c:catAx>
        <c:axId val="116855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856704"/>
        <c:crosses val="autoZero"/>
        <c:auto val="1"/>
        <c:lblAlgn val="ctr"/>
        <c:lblOffset val="100"/>
        <c:noMultiLvlLbl val="0"/>
      </c:catAx>
      <c:valAx>
        <c:axId val="116856704"/>
        <c:scaling>
          <c:orientation val="minMax"/>
        </c:scaling>
        <c:delete val="1"/>
        <c:axPos val="l"/>
        <c:numFmt formatCode="0%" sourceLinked="1"/>
        <c:majorTickMark val="out"/>
        <c:minorTickMark val="none"/>
        <c:tickLblPos val="nextTo"/>
        <c:crossAx val="1168551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064-4074-B740-C7D2B6F7D56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064-4074-B740-C7D2B6F7D5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0.14285714285714285</c:v>
                </c:pt>
              </c:numCache>
            </c:numRef>
          </c:val>
          <c:smooth val="0"/>
          <c:extLst>
            <c:ext xmlns:c16="http://schemas.microsoft.com/office/drawing/2014/chart" uri="{C3380CC4-5D6E-409C-BE32-E72D297353CC}">
              <c16:uniqueId val="{00000002-A7A4-4129-9A4C-6A7EC6EEE25D}"/>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064-4074-B740-C7D2B6F7D56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064-4074-B740-C7D2B6F7D56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064-4074-B740-C7D2B6F7D56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064-4074-B740-C7D2B6F7D5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0.4</c:v>
                </c:pt>
                <c:pt idx="2">
                  <c:v>0.5</c:v>
                </c:pt>
                <c:pt idx="3">
                  <c:v>0</c:v>
                </c:pt>
              </c:numCache>
            </c:numRef>
          </c:val>
          <c:smooth val="0"/>
          <c:extLst>
            <c:ext xmlns:c16="http://schemas.microsoft.com/office/drawing/2014/chart" uri="{C3380CC4-5D6E-409C-BE32-E72D297353CC}">
              <c16:uniqueId val="{00000007-A7A4-4129-9A4C-6A7EC6EEE25D}"/>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064-4074-B740-C7D2B6F7D56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064-4074-B740-C7D2B6F7D56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064-4074-B740-C7D2B6F7D56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064-4074-B740-C7D2B6F7D5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0.1</c:v>
                </c:pt>
                <c:pt idx="1">
                  <c:v>0.3</c:v>
                </c:pt>
                <c:pt idx="2">
                  <c:v>0.5</c:v>
                </c:pt>
                <c:pt idx="3">
                  <c:v>0.1</c:v>
                </c:pt>
              </c:numCache>
            </c:numRef>
          </c:val>
          <c:smooth val="0"/>
          <c:extLst>
            <c:ext xmlns:c16="http://schemas.microsoft.com/office/drawing/2014/chart" uri="{C3380CC4-5D6E-409C-BE32-E72D297353CC}">
              <c16:uniqueId val="{0000000C-A7A4-4129-9A4C-6A7EC6EEE25D}"/>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7A4-4129-9A4C-6A7EC6EEE25D}"/>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7A4-4129-9A4C-6A7EC6EEE25D}"/>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7A4-4129-9A4C-6A7EC6EEE25D}"/>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7A4-4129-9A4C-6A7EC6EEE25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0.1</c:v>
                </c:pt>
                <c:pt idx="1">
                  <c:v>0.1</c:v>
                </c:pt>
                <c:pt idx="2">
                  <c:v>0.5</c:v>
                </c:pt>
                <c:pt idx="3">
                  <c:v>0.3</c:v>
                </c:pt>
              </c:numCache>
            </c:numRef>
          </c:val>
          <c:smooth val="0"/>
          <c:extLst>
            <c:ext xmlns:c16="http://schemas.microsoft.com/office/drawing/2014/chart" uri="{C3380CC4-5D6E-409C-BE32-E72D297353CC}">
              <c16:uniqueId val="{00000011-A7A4-4129-9A4C-6A7EC6EEE25D}"/>
            </c:ext>
          </c:extLst>
        </c:ser>
        <c:dLbls>
          <c:showLegendKey val="0"/>
          <c:showVal val="0"/>
          <c:showCatName val="0"/>
          <c:showSerName val="0"/>
          <c:showPercent val="0"/>
          <c:showBubbleSize val="0"/>
        </c:dLbls>
        <c:smooth val="0"/>
        <c:axId val="116603136"/>
        <c:axId val="116609024"/>
      </c:lineChart>
      <c:catAx>
        <c:axId val="1166031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6609024"/>
        <c:crosses val="autoZero"/>
        <c:auto val="1"/>
        <c:lblAlgn val="ctr"/>
        <c:lblOffset val="100"/>
        <c:noMultiLvlLbl val="0"/>
      </c:catAx>
      <c:valAx>
        <c:axId val="116609024"/>
        <c:scaling>
          <c:orientation val="minMax"/>
        </c:scaling>
        <c:delete val="1"/>
        <c:axPos val="l"/>
        <c:numFmt formatCode="0%" sourceLinked="1"/>
        <c:majorTickMark val="out"/>
        <c:minorTickMark val="none"/>
        <c:tickLblPos val="nextTo"/>
        <c:crossAx val="11660313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741-4BB9-AB64-8323E46A6917}"/>
              </c:ext>
            </c:extLst>
          </c:dPt>
          <c:dPt>
            <c:idx val="1"/>
            <c:invertIfNegative val="0"/>
            <c:bubble3D val="0"/>
            <c:spPr>
              <a:solidFill>
                <a:srgbClr val="C00000"/>
              </a:solidFill>
            </c:spPr>
            <c:extLst>
              <c:ext xmlns:c16="http://schemas.microsoft.com/office/drawing/2014/chart" uri="{C3380CC4-5D6E-409C-BE32-E72D297353CC}">
                <c16:uniqueId val="{00000003-3741-4BB9-AB64-8323E46A691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741-4BB9-AB64-8323E46A691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741-4BB9-AB64-8323E46A691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0.75</c:v>
                </c:pt>
                <c:pt idx="2">
                  <c:v>0.25</c:v>
                </c:pt>
                <c:pt idx="3">
                  <c:v>0</c:v>
                </c:pt>
              </c:numCache>
            </c:numRef>
          </c:val>
          <c:extLst>
            <c:ext xmlns:c16="http://schemas.microsoft.com/office/drawing/2014/chart" uri="{C3380CC4-5D6E-409C-BE32-E72D297353CC}">
              <c16:uniqueId val="{00000008-3741-4BB9-AB64-8323E46A6917}"/>
            </c:ext>
          </c:extLst>
        </c:ser>
        <c:dLbls>
          <c:showLegendKey val="0"/>
          <c:showVal val="0"/>
          <c:showCatName val="0"/>
          <c:showSerName val="0"/>
          <c:showPercent val="0"/>
          <c:showBubbleSize val="0"/>
        </c:dLbls>
        <c:gapWidth val="150"/>
        <c:shape val="box"/>
        <c:axId val="116658560"/>
        <c:axId val="116660096"/>
        <c:axId val="0"/>
      </c:bar3DChart>
      <c:catAx>
        <c:axId val="116658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660096"/>
        <c:crosses val="autoZero"/>
        <c:auto val="1"/>
        <c:lblAlgn val="ctr"/>
        <c:lblOffset val="100"/>
        <c:noMultiLvlLbl val="0"/>
      </c:catAx>
      <c:valAx>
        <c:axId val="116660096"/>
        <c:scaling>
          <c:orientation val="minMax"/>
        </c:scaling>
        <c:delete val="1"/>
        <c:axPos val="l"/>
        <c:numFmt formatCode="0%" sourceLinked="1"/>
        <c:majorTickMark val="out"/>
        <c:minorTickMark val="none"/>
        <c:tickLblPos val="nextTo"/>
        <c:crossAx val="1166585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CFD-4DFB-8E2E-D9A3C0DA8C5A}"/>
              </c:ext>
            </c:extLst>
          </c:dPt>
          <c:dPt>
            <c:idx val="1"/>
            <c:invertIfNegative val="0"/>
            <c:bubble3D val="0"/>
            <c:spPr>
              <a:solidFill>
                <a:srgbClr val="C00000"/>
              </a:solidFill>
            </c:spPr>
            <c:extLst>
              <c:ext xmlns:c16="http://schemas.microsoft.com/office/drawing/2014/chart" uri="{C3380CC4-5D6E-409C-BE32-E72D297353CC}">
                <c16:uniqueId val="{00000003-5CFD-4DFB-8E2E-D9A3C0DA8C5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CFD-4DFB-8E2E-D9A3C0DA8C5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CFD-4DFB-8E2E-D9A3C0DA8C5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0.75</c:v>
                </c:pt>
                <c:pt idx="2">
                  <c:v>0.25</c:v>
                </c:pt>
                <c:pt idx="3">
                  <c:v>0</c:v>
                </c:pt>
              </c:numCache>
            </c:numRef>
          </c:val>
          <c:extLst>
            <c:ext xmlns:c16="http://schemas.microsoft.com/office/drawing/2014/chart" uri="{C3380CC4-5D6E-409C-BE32-E72D297353CC}">
              <c16:uniqueId val="{00000008-5CFD-4DFB-8E2E-D9A3C0DA8C5A}"/>
            </c:ext>
          </c:extLst>
        </c:ser>
        <c:dLbls>
          <c:showLegendKey val="0"/>
          <c:showVal val="0"/>
          <c:showCatName val="0"/>
          <c:showSerName val="0"/>
          <c:showPercent val="0"/>
          <c:showBubbleSize val="0"/>
        </c:dLbls>
        <c:gapWidth val="150"/>
        <c:shape val="box"/>
        <c:axId val="116705152"/>
        <c:axId val="116706688"/>
        <c:axId val="0"/>
      </c:bar3DChart>
      <c:catAx>
        <c:axId val="116705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706688"/>
        <c:crosses val="autoZero"/>
        <c:auto val="1"/>
        <c:lblAlgn val="ctr"/>
        <c:lblOffset val="100"/>
        <c:noMultiLvlLbl val="0"/>
      </c:catAx>
      <c:valAx>
        <c:axId val="116706688"/>
        <c:scaling>
          <c:orientation val="minMax"/>
        </c:scaling>
        <c:delete val="1"/>
        <c:axPos val="l"/>
        <c:numFmt formatCode="0%" sourceLinked="1"/>
        <c:majorTickMark val="out"/>
        <c:minorTickMark val="none"/>
        <c:tickLblPos val="nextTo"/>
        <c:crossAx val="1167051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87E-4B76-BDEB-E1649A8A9693}"/>
              </c:ext>
            </c:extLst>
          </c:dPt>
          <c:dPt>
            <c:idx val="1"/>
            <c:invertIfNegative val="0"/>
            <c:bubble3D val="0"/>
            <c:spPr>
              <a:solidFill>
                <a:srgbClr val="C00000"/>
              </a:solidFill>
            </c:spPr>
            <c:extLst>
              <c:ext xmlns:c16="http://schemas.microsoft.com/office/drawing/2014/chart" uri="{C3380CC4-5D6E-409C-BE32-E72D297353CC}">
                <c16:uniqueId val="{00000003-987E-4B76-BDEB-E1649A8A969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87E-4B76-BDEB-E1649A8A969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87E-4B76-BDEB-E1649A8A969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0.5</c:v>
                </c:pt>
                <c:pt idx="2">
                  <c:v>0.5</c:v>
                </c:pt>
                <c:pt idx="3">
                  <c:v>0</c:v>
                </c:pt>
              </c:numCache>
            </c:numRef>
          </c:val>
          <c:extLst>
            <c:ext xmlns:c16="http://schemas.microsoft.com/office/drawing/2014/chart" uri="{C3380CC4-5D6E-409C-BE32-E72D297353CC}">
              <c16:uniqueId val="{00000008-987E-4B76-BDEB-E1649A8A9693}"/>
            </c:ext>
          </c:extLst>
        </c:ser>
        <c:dLbls>
          <c:showLegendKey val="0"/>
          <c:showVal val="0"/>
          <c:showCatName val="0"/>
          <c:showSerName val="0"/>
          <c:showPercent val="0"/>
          <c:showBubbleSize val="0"/>
        </c:dLbls>
        <c:gapWidth val="150"/>
        <c:shape val="box"/>
        <c:axId val="116751744"/>
        <c:axId val="116757632"/>
        <c:axId val="0"/>
      </c:bar3DChart>
      <c:catAx>
        <c:axId val="116751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757632"/>
        <c:crosses val="autoZero"/>
        <c:auto val="1"/>
        <c:lblAlgn val="ctr"/>
        <c:lblOffset val="100"/>
        <c:noMultiLvlLbl val="0"/>
      </c:catAx>
      <c:valAx>
        <c:axId val="116757632"/>
        <c:scaling>
          <c:orientation val="minMax"/>
        </c:scaling>
        <c:delete val="1"/>
        <c:axPos val="l"/>
        <c:numFmt formatCode="0%" sourceLinked="1"/>
        <c:majorTickMark val="out"/>
        <c:minorTickMark val="none"/>
        <c:tickLblPos val="nextTo"/>
        <c:crossAx val="1167517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DE6-47A9-9B4E-5494E6011131}"/>
              </c:ext>
            </c:extLst>
          </c:dPt>
          <c:dPt>
            <c:idx val="1"/>
            <c:invertIfNegative val="0"/>
            <c:bubble3D val="0"/>
            <c:spPr>
              <a:solidFill>
                <a:srgbClr val="C00000"/>
              </a:solidFill>
            </c:spPr>
            <c:extLst>
              <c:ext xmlns:c16="http://schemas.microsoft.com/office/drawing/2014/chart" uri="{C3380CC4-5D6E-409C-BE32-E72D297353CC}">
                <c16:uniqueId val="{00000003-EDE6-47A9-9B4E-5494E60111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DE6-47A9-9B4E-5494E60111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DE6-47A9-9B4E-5494E60111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8-EDE6-47A9-9B4E-5494E6011131}"/>
            </c:ext>
          </c:extLst>
        </c:ser>
        <c:dLbls>
          <c:showLegendKey val="0"/>
          <c:showVal val="0"/>
          <c:showCatName val="0"/>
          <c:showSerName val="0"/>
          <c:showPercent val="0"/>
          <c:showBubbleSize val="0"/>
        </c:dLbls>
        <c:gapWidth val="150"/>
        <c:shape val="box"/>
        <c:axId val="106762240"/>
        <c:axId val="106763776"/>
        <c:axId val="0"/>
      </c:bar3DChart>
      <c:catAx>
        <c:axId val="1067622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6763776"/>
        <c:crosses val="autoZero"/>
        <c:auto val="1"/>
        <c:lblAlgn val="ctr"/>
        <c:lblOffset val="100"/>
        <c:noMultiLvlLbl val="0"/>
      </c:catAx>
      <c:valAx>
        <c:axId val="106763776"/>
        <c:scaling>
          <c:orientation val="minMax"/>
        </c:scaling>
        <c:delete val="1"/>
        <c:axPos val="l"/>
        <c:numFmt formatCode="0%" sourceLinked="1"/>
        <c:majorTickMark val="out"/>
        <c:minorTickMark val="none"/>
        <c:tickLblPos val="nextTo"/>
        <c:crossAx val="1067622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44E-483C-AE8D-E40BEB2C185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44E-483C-AE8D-E40BEB2C185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15A2-4C2A-9781-CB34EE0926F1}"/>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44E-483C-AE8D-E40BEB2C185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44E-483C-AE8D-E40BEB2C185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44E-483C-AE8D-E40BEB2C185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44E-483C-AE8D-E40BEB2C185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7-15A2-4C2A-9781-CB34EE0926F1}"/>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44E-483C-AE8D-E40BEB2C185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44E-483C-AE8D-E40BEB2C185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44E-483C-AE8D-E40BEB2C185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44E-483C-AE8D-E40BEB2C185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15A2-4C2A-9781-CB34EE0926F1}"/>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5A2-4C2A-9781-CB34EE0926F1}"/>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5A2-4C2A-9781-CB34EE0926F1}"/>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5A2-4C2A-9781-CB34EE0926F1}"/>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5A2-4C2A-9781-CB34EE0926F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11-15A2-4C2A-9781-CB34EE0926F1}"/>
            </c:ext>
          </c:extLst>
        </c:ser>
        <c:dLbls>
          <c:showLegendKey val="0"/>
          <c:showVal val="0"/>
          <c:showCatName val="0"/>
          <c:showSerName val="0"/>
          <c:showPercent val="0"/>
          <c:showBubbleSize val="0"/>
        </c:dLbls>
        <c:smooth val="0"/>
        <c:axId val="117237632"/>
        <c:axId val="117239168"/>
      </c:lineChart>
      <c:catAx>
        <c:axId val="1172376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7239168"/>
        <c:crosses val="autoZero"/>
        <c:auto val="1"/>
        <c:lblAlgn val="ctr"/>
        <c:lblOffset val="100"/>
        <c:noMultiLvlLbl val="0"/>
      </c:catAx>
      <c:valAx>
        <c:axId val="117239168"/>
        <c:scaling>
          <c:orientation val="minMax"/>
        </c:scaling>
        <c:delete val="1"/>
        <c:axPos val="l"/>
        <c:numFmt formatCode="0%" sourceLinked="1"/>
        <c:majorTickMark val="out"/>
        <c:minorTickMark val="none"/>
        <c:tickLblPos val="nextTo"/>
        <c:crossAx val="11723763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031C-4514-AAD2-740232354FB9}"/>
              </c:ext>
            </c:extLst>
          </c:dPt>
          <c:dPt>
            <c:idx val="1"/>
            <c:invertIfNegative val="0"/>
            <c:bubble3D val="0"/>
            <c:spPr>
              <a:solidFill>
                <a:srgbClr val="C00000"/>
              </a:solidFill>
            </c:spPr>
            <c:extLst>
              <c:ext xmlns:c16="http://schemas.microsoft.com/office/drawing/2014/chart" uri="{C3380CC4-5D6E-409C-BE32-E72D297353CC}">
                <c16:uniqueId val="{00000003-031C-4514-AAD2-740232354FB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31C-4514-AAD2-740232354FB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31C-4514-AAD2-740232354FB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8-031C-4514-AAD2-740232354FB9}"/>
            </c:ext>
          </c:extLst>
        </c:ser>
        <c:dLbls>
          <c:showLegendKey val="0"/>
          <c:showVal val="0"/>
          <c:showCatName val="0"/>
          <c:showSerName val="0"/>
          <c:showPercent val="0"/>
          <c:showBubbleSize val="0"/>
        </c:dLbls>
        <c:gapWidth val="150"/>
        <c:shape val="box"/>
        <c:axId val="116952448"/>
        <c:axId val="116954240"/>
        <c:axId val="0"/>
      </c:bar3DChart>
      <c:catAx>
        <c:axId val="1169524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6954240"/>
        <c:crosses val="autoZero"/>
        <c:auto val="1"/>
        <c:lblAlgn val="ctr"/>
        <c:lblOffset val="100"/>
        <c:noMultiLvlLbl val="0"/>
      </c:catAx>
      <c:valAx>
        <c:axId val="116954240"/>
        <c:scaling>
          <c:orientation val="minMax"/>
        </c:scaling>
        <c:delete val="1"/>
        <c:axPos val="l"/>
        <c:numFmt formatCode="0%" sourceLinked="1"/>
        <c:majorTickMark val="out"/>
        <c:minorTickMark val="none"/>
        <c:tickLblPos val="nextTo"/>
        <c:crossAx val="1169524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6D12-4B04-98F1-FE68F8E0CCBC}"/>
              </c:ext>
            </c:extLst>
          </c:dPt>
          <c:dPt>
            <c:idx val="1"/>
            <c:invertIfNegative val="0"/>
            <c:bubble3D val="0"/>
            <c:spPr>
              <a:solidFill>
                <a:srgbClr val="C00000"/>
              </a:solidFill>
            </c:spPr>
            <c:extLst>
              <c:ext xmlns:c16="http://schemas.microsoft.com/office/drawing/2014/chart" uri="{C3380CC4-5D6E-409C-BE32-E72D297353CC}">
                <c16:uniqueId val="{00000003-6D12-4B04-98F1-FE68F8E0CCB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D12-4B04-98F1-FE68F8E0CCB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D12-4B04-98F1-FE68F8E0CCB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0.2857142857142857</c:v>
                </c:pt>
                <c:pt idx="1">
                  <c:v>0.42857142857142855</c:v>
                </c:pt>
                <c:pt idx="2">
                  <c:v>0.2857142857142857</c:v>
                </c:pt>
                <c:pt idx="3">
                  <c:v>0</c:v>
                </c:pt>
              </c:numCache>
            </c:numRef>
          </c:val>
          <c:extLst>
            <c:ext xmlns:c16="http://schemas.microsoft.com/office/drawing/2014/chart" uri="{C3380CC4-5D6E-409C-BE32-E72D297353CC}">
              <c16:uniqueId val="{00000008-6D12-4B04-98F1-FE68F8E0CCBC}"/>
            </c:ext>
          </c:extLst>
        </c:ser>
        <c:dLbls>
          <c:showLegendKey val="0"/>
          <c:showVal val="0"/>
          <c:showCatName val="0"/>
          <c:showSerName val="0"/>
          <c:showPercent val="0"/>
          <c:showBubbleSize val="0"/>
        </c:dLbls>
        <c:gapWidth val="150"/>
        <c:shape val="box"/>
        <c:axId val="117073024"/>
        <c:axId val="117074560"/>
        <c:axId val="0"/>
      </c:bar3DChart>
      <c:catAx>
        <c:axId val="1170730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7074560"/>
        <c:crosses val="autoZero"/>
        <c:auto val="1"/>
        <c:lblAlgn val="ctr"/>
        <c:lblOffset val="100"/>
        <c:noMultiLvlLbl val="0"/>
      </c:catAx>
      <c:valAx>
        <c:axId val="117074560"/>
        <c:scaling>
          <c:orientation val="minMax"/>
        </c:scaling>
        <c:delete val="1"/>
        <c:axPos val="l"/>
        <c:numFmt formatCode="0%" sourceLinked="1"/>
        <c:majorTickMark val="out"/>
        <c:minorTickMark val="none"/>
        <c:tickLblPos val="nextTo"/>
        <c:crossAx val="1170730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027D-4B7E-801E-EFDBCBC286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7D-4B7E-801E-EFDBCBC286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1</c:v>
                </c:pt>
                <c:pt idx="3">
                  <c:v>0</c:v>
                </c:pt>
              </c:numCache>
            </c:numRef>
          </c:val>
          <c:extLst>
            <c:ext xmlns:c16="http://schemas.microsoft.com/office/drawing/2014/chart" uri="{C3380CC4-5D6E-409C-BE32-E72D297353CC}">
              <c16:uniqueId val="{00000004-027D-4B7E-801E-EFDBCBC286D2}"/>
            </c:ext>
          </c:extLst>
        </c:ser>
        <c:dLbls>
          <c:showLegendKey val="0"/>
          <c:showVal val="0"/>
          <c:showCatName val="0"/>
          <c:showSerName val="0"/>
          <c:showPercent val="0"/>
          <c:showBubbleSize val="0"/>
        </c:dLbls>
        <c:gapWidth val="150"/>
        <c:shape val="box"/>
        <c:axId val="117105792"/>
        <c:axId val="117107328"/>
        <c:axId val="0"/>
      </c:bar3DChart>
      <c:catAx>
        <c:axId val="117105792"/>
        <c:scaling>
          <c:orientation val="minMax"/>
        </c:scaling>
        <c:delete val="1"/>
        <c:axPos val="b"/>
        <c:majorTickMark val="out"/>
        <c:minorTickMark val="none"/>
        <c:tickLblPos val="nextTo"/>
        <c:crossAx val="117107328"/>
        <c:crosses val="autoZero"/>
        <c:auto val="1"/>
        <c:lblAlgn val="ctr"/>
        <c:lblOffset val="100"/>
        <c:noMultiLvlLbl val="0"/>
      </c:catAx>
      <c:valAx>
        <c:axId val="117107328"/>
        <c:scaling>
          <c:orientation val="minMax"/>
        </c:scaling>
        <c:delete val="1"/>
        <c:axPos val="l"/>
        <c:numFmt formatCode="0%" sourceLinked="1"/>
        <c:majorTickMark val="out"/>
        <c:minorTickMark val="none"/>
        <c:tickLblPos val="nextTo"/>
        <c:crossAx val="1171057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67E4-4D0B-AD74-EC7677BB016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7E4-4D0B-AD74-EC7677BB016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0.1</c:v>
                </c:pt>
                <c:pt idx="1">
                  <c:v>0.1</c:v>
                </c:pt>
                <c:pt idx="2">
                  <c:v>0.5</c:v>
                </c:pt>
                <c:pt idx="3">
                  <c:v>0.3</c:v>
                </c:pt>
              </c:numCache>
            </c:numRef>
          </c:val>
          <c:extLst>
            <c:ext xmlns:c16="http://schemas.microsoft.com/office/drawing/2014/chart" uri="{C3380CC4-5D6E-409C-BE32-E72D297353CC}">
              <c16:uniqueId val="{00000004-67E4-4D0B-AD74-EC7677BB0163}"/>
            </c:ext>
          </c:extLst>
        </c:ser>
        <c:dLbls>
          <c:showLegendKey val="0"/>
          <c:showVal val="0"/>
          <c:showCatName val="0"/>
          <c:showSerName val="0"/>
          <c:showPercent val="0"/>
          <c:showBubbleSize val="0"/>
        </c:dLbls>
        <c:gapWidth val="150"/>
        <c:shape val="box"/>
        <c:axId val="117535488"/>
        <c:axId val="117537024"/>
        <c:axId val="0"/>
      </c:bar3DChart>
      <c:catAx>
        <c:axId val="1175354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7537024"/>
        <c:crosses val="autoZero"/>
        <c:auto val="1"/>
        <c:lblAlgn val="ctr"/>
        <c:lblOffset val="100"/>
        <c:noMultiLvlLbl val="0"/>
      </c:catAx>
      <c:valAx>
        <c:axId val="117537024"/>
        <c:scaling>
          <c:orientation val="minMax"/>
        </c:scaling>
        <c:delete val="1"/>
        <c:axPos val="l"/>
        <c:numFmt formatCode="0%" sourceLinked="1"/>
        <c:majorTickMark val="out"/>
        <c:minorTickMark val="none"/>
        <c:tickLblPos val="nextTo"/>
        <c:crossAx val="1175354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02A0-4A09-897D-57734BE49C56}"/>
              </c:ext>
            </c:extLst>
          </c:dPt>
          <c:dPt>
            <c:idx val="1"/>
            <c:invertIfNegative val="0"/>
            <c:bubble3D val="0"/>
            <c:spPr>
              <a:solidFill>
                <a:srgbClr val="C00000"/>
              </a:solidFill>
            </c:spPr>
            <c:extLst>
              <c:ext xmlns:c16="http://schemas.microsoft.com/office/drawing/2014/chart" uri="{C3380CC4-5D6E-409C-BE32-E72D297353CC}">
                <c16:uniqueId val="{00000003-02A0-4A09-897D-57734BE49C5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2A0-4A09-897D-57734BE49C5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2A0-4A09-897D-57734BE49C5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0.75</c:v>
                </c:pt>
                <c:pt idx="2">
                  <c:v>0.25</c:v>
                </c:pt>
                <c:pt idx="3">
                  <c:v>0</c:v>
                </c:pt>
              </c:numCache>
            </c:numRef>
          </c:val>
          <c:extLst>
            <c:ext xmlns:c16="http://schemas.microsoft.com/office/drawing/2014/chart" uri="{C3380CC4-5D6E-409C-BE32-E72D297353CC}">
              <c16:uniqueId val="{00000008-02A0-4A09-897D-57734BE49C56}"/>
            </c:ext>
          </c:extLst>
        </c:ser>
        <c:dLbls>
          <c:showLegendKey val="0"/>
          <c:showVal val="0"/>
          <c:showCatName val="0"/>
          <c:showSerName val="0"/>
          <c:showPercent val="0"/>
          <c:showBubbleSize val="0"/>
        </c:dLbls>
        <c:gapWidth val="150"/>
        <c:shape val="box"/>
        <c:axId val="117582080"/>
        <c:axId val="117583872"/>
        <c:axId val="0"/>
      </c:bar3DChart>
      <c:catAx>
        <c:axId val="1175820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7583872"/>
        <c:crosses val="autoZero"/>
        <c:auto val="1"/>
        <c:lblAlgn val="ctr"/>
        <c:lblOffset val="100"/>
        <c:noMultiLvlLbl val="0"/>
      </c:catAx>
      <c:valAx>
        <c:axId val="117583872"/>
        <c:scaling>
          <c:orientation val="minMax"/>
        </c:scaling>
        <c:delete val="1"/>
        <c:axPos val="l"/>
        <c:numFmt formatCode="0%" sourceLinked="1"/>
        <c:majorTickMark val="out"/>
        <c:minorTickMark val="none"/>
        <c:tickLblPos val="nextTo"/>
        <c:crossAx val="1175820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A50-4383-9DAF-0C6D5E113289}"/>
              </c:ext>
            </c:extLst>
          </c:dPt>
          <c:dPt>
            <c:idx val="1"/>
            <c:invertIfNegative val="0"/>
            <c:bubble3D val="0"/>
            <c:spPr>
              <a:solidFill>
                <a:srgbClr val="C00000"/>
              </a:solidFill>
            </c:spPr>
            <c:extLst>
              <c:ext xmlns:c16="http://schemas.microsoft.com/office/drawing/2014/chart" uri="{C3380CC4-5D6E-409C-BE32-E72D297353CC}">
                <c16:uniqueId val="{00000003-AA50-4383-9DAF-0C6D5E113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A50-4383-9DAF-0C6D5E113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A50-4383-9DAF-0C6D5E113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0.5</c:v>
                </c:pt>
                <c:pt idx="2">
                  <c:v>0.5</c:v>
                </c:pt>
                <c:pt idx="3">
                  <c:v>0</c:v>
                </c:pt>
              </c:numCache>
            </c:numRef>
          </c:val>
          <c:extLst>
            <c:ext xmlns:c16="http://schemas.microsoft.com/office/drawing/2014/chart" uri="{C3380CC4-5D6E-409C-BE32-E72D297353CC}">
              <c16:uniqueId val="{00000008-AA50-4383-9DAF-0C6D5E113289}"/>
            </c:ext>
          </c:extLst>
        </c:ser>
        <c:dLbls>
          <c:showLegendKey val="0"/>
          <c:showVal val="0"/>
          <c:showCatName val="0"/>
          <c:showSerName val="0"/>
          <c:showPercent val="0"/>
          <c:showBubbleSize val="0"/>
        </c:dLbls>
        <c:gapWidth val="150"/>
        <c:shape val="box"/>
        <c:axId val="115013120"/>
        <c:axId val="115014656"/>
        <c:axId val="0"/>
      </c:bar3DChart>
      <c:catAx>
        <c:axId val="1150131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5014656"/>
        <c:crosses val="autoZero"/>
        <c:auto val="1"/>
        <c:lblAlgn val="ctr"/>
        <c:lblOffset val="100"/>
        <c:noMultiLvlLbl val="0"/>
      </c:catAx>
      <c:valAx>
        <c:axId val="115014656"/>
        <c:scaling>
          <c:orientation val="minMax"/>
        </c:scaling>
        <c:delete val="1"/>
        <c:axPos val="l"/>
        <c:numFmt formatCode="0%" sourceLinked="1"/>
        <c:majorTickMark val="out"/>
        <c:minorTickMark val="none"/>
        <c:tickLblPos val="nextTo"/>
        <c:crossAx val="1150131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1AE-4B74-B9C9-C2F68DDED85B}"/>
              </c:ext>
            </c:extLst>
          </c:dPt>
          <c:dPt>
            <c:idx val="1"/>
            <c:invertIfNegative val="0"/>
            <c:bubble3D val="0"/>
            <c:spPr>
              <a:solidFill>
                <a:srgbClr val="C00000"/>
              </a:solidFill>
            </c:spPr>
            <c:extLst>
              <c:ext xmlns:c16="http://schemas.microsoft.com/office/drawing/2014/chart" uri="{C3380CC4-5D6E-409C-BE32-E72D297353CC}">
                <c16:uniqueId val="{00000003-51AE-4B74-B9C9-C2F68DDED85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1AE-4B74-B9C9-C2F68DDED85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1AE-4B74-B9C9-C2F68DDED85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extLst>
            <c:ext xmlns:c16="http://schemas.microsoft.com/office/drawing/2014/chart" uri="{C3380CC4-5D6E-409C-BE32-E72D297353CC}">
              <c16:uniqueId val="{00000008-51AE-4B74-B9C9-C2F68DDED85B}"/>
            </c:ext>
          </c:extLst>
        </c:ser>
        <c:dLbls>
          <c:showLegendKey val="0"/>
          <c:showVal val="0"/>
          <c:showCatName val="0"/>
          <c:showSerName val="0"/>
          <c:showPercent val="0"/>
          <c:showBubbleSize val="0"/>
        </c:dLbls>
        <c:gapWidth val="150"/>
        <c:shape val="box"/>
        <c:axId val="115059712"/>
        <c:axId val="115061504"/>
        <c:axId val="0"/>
      </c:bar3DChart>
      <c:catAx>
        <c:axId val="115059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5061504"/>
        <c:crosses val="autoZero"/>
        <c:auto val="1"/>
        <c:lblAlgn val="ctr"/>
        <c:lblOffset val="100"/>
        <c:noMultiLvlLbl val="0"/>
      </c:catAx>
      <c:valAx>
        <c:axId val="115061504"/>
        <c:scaling>
          <c:orientation val="minMax"/>
        </c:scaling>
        <c:delete val="1"/>
        <c:axPos val="l"/>
        <c:numFmt formatCode="0%" sourceLinked="1"/>
        <c:majorTickMark val="out"/>
        <c:minorTickMark val="none"/>
        <c:tickLblPos val="nextTo"/>
        <c:crossAx val="1150597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D06-4D2C-ADA0-F2F7169803F5}"/>
              </c:ext>
            </c:extLst>
          </c:dPt>
          <c:dPt>
            <c:idx val="1"/>
            <c:invertIfNegative val="0"/>
            <c:bubble3D val="0"/>
            <c:spPr>
              <a:solidFill>
                <a:srgbClr val="C00000"/>
              </a:solidFill>
            </c:spPr>
            <c:extLst>
              <c:ext xmlns:c16="http://schemas.microsoft.com/office/drawing/2014/chart" uri="{C3380CC4-5D6E-409C-BE32-E72D297353CC}">
                <c16:uniqueId val="{00000003-5D06-4D2C-ADA0-F2F7169803F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D06-4D2C-ADA0-F2F7169803F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D06-4D2C-ADA0-F2F7169803F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1</c:v>
                </c:pt>
                <c:pt idx="3">
                  <c:v>0</c:v>
                </c:pt>
              </c:numCache>
            </c:numRef>
          </c:val>
          <c:extLst>
            <c:ext xmlns:c16="http://schemas.microsoft.com/office/drawing/2014/chart" uri="{C3380CC4-5D6E-409C-BE32-E72D297353CC}">
              <c16:uniqueId val="{00000008-5D06-4D2C-ADA0-F2F7169803F5}"/>
            </c:ext>
          </c:extLst>
        </c:ser>
        <c:dLbls>
          <c:showLegendKey val="0"/>
          <c:showVal val="0"/>
          <c:showCatName val="0"/>
          <c:showSerName val="0"/>
          <c:showPercent val="0"/>
          <c:showBubbleSize val="0"/>
        </c:dLbls>
        <c:gapWidth val="150"/>
        <c:shape val="box"/>
        <c:axId val="122184448"/>
        <c:axId val="122185984"/>
        <c:axId val="0"/>
      </c:bar3DChart>
      <c:catAx>
        <c:axId val="122184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2185984"/>
        <c:crosses val="autoZero"/>
        <c:auto val="1"/>
        <c:lblAlgn val="ctr"/>
        <c:lblOffset val="100"/>
        <c:noMultiLvlLbl val="0"/>
      </c:catAx>
      <c:valAx>
        <c:axId val="122185984"/>
        <c:scaling>
          <c:orientation val="minMax"/>
        </c:scaling>
        <c:delete val="1"/>
        <c:axPos val="l"/>
        <c:numFmt formatCode="0%" sourceLinked="1"/>
        <c:majorTickMark val="out"/>
        <c:minorTickMark val="none"/>
        <c:tickLblPos val="nextTo"/>
        <c:crossAx val="1221844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C6A-4D6D-A808-D1EE4DEF4588}"/>
              </c:ext>
            </c:extLst>
          </c:dPt>
          <c:dPt>
            <c:idx val="1"/>
            <c:invertIfNegative val="0"/>
            <c:bubble3D val="0"/>
            <c:spPr>
              <a:solidFill>
                <a:srgbClr val="C00000"/>
              </a:solidFill>
            </c:spPr>
            <c:extLst>
              <c:ext xmlns:c16="http://schemas.microsoft.com/office/drawing/2014/chart" uri="{C3380CC4-5D6E-409C-BE32-E72D297353CC}">
                <c16:uniqueId val="{00000003-FC6A-4D6D-A808-D1EE4DEF458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C6A-4D6D-A808-D1EE4DEF458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C6A-4D6D-A808-D1EE4DEF458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8-FC6A-4D6D-A808-D1EE4DEF4588}"/>
            </c:ext>
          </c:extLst>
        </c:ser>
        <c:dLbls>
          <c:showLegendKey val="0"/>
          <c:showVal val="0"/>
          <c:showCatName val="0"/>
          <c:showSerName val="0"/>
          <c:showPercent val="0"/>
          <c:showBubbleSize val="0"/>
        </c:dLbls>
        <c:gapWidth val="150"/>
        <c:shape val="box"/>
        <c:axId val="122218752"/>
        <c:axId val="122232832"/>
        <c:axId val="0"/>
      </c:bar3DChart>
      <c:catAx>
        <c:axId val="122218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2232832"/>
        <c:crosses val="autoZero"/>
        <c:auto val="1"/>
        <c:lblAlgn val="ctr"/>
        <c:lblOffset val="100"/>
        <c:noMultiLvlLbl val="0"/>
      </c:catAx>
      <c:valAx>
        <c:axId val="122232832"/>
        <c:scaling>
          <c:orientation val="minMax"/>
        </c:scaling>
        <c:delete val="1"/>
        <c:axPos val="l"/>
        <c:numFmt formatCode="0%" sourceLinked="1"/>
        <c:majorTickMark val="out"/>
        <c:minorTickMark val="none"/>
        <c:tickLblPos val="nextTo"/>
        <c:crossAx val="1222187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E31-46E2-ABBC-863BEF6A2260}"/>
              </c:ext>
            </c:extLst>
          </c:dPt>
          <c:dPt>
            <c:idx val="1"/>
            <c:invertIfNegative val="0"/>
            <c:bubble3D val="0"/>
            <c:spPr>
              <a:solidFill>
                <a:srgbClr val="C00000"/>
              </a:solidFill>
            </c:spPr>
            <c:extLst>
              <c:ext xmlns:c16="http://schemas.microsoft.com/office/drawing/2014/chart" uri="{C3380CC4-5D6E-409C-BE32-E72D297353CC}">
                <c16:uniqueId val="{00000003-DE31-46E2-ABBC-863BEF6A226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E31-46E2-ABBC-863BEF6A226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E31-46E2-ABBC-863BEF6A226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0.5</c:v>
                </c:pt>
                <c:pt idx="2">
                  <c:v>0</c:v>
                </c:pt>
                <c:pt idx="3">
                  <c:v>0.125</c:v>
                </c:pt>
              </c:numCache>
            </c:numRef>
          </c:val>
          <c:extLst>
            <c:ext xmlns:c16="http://schemas.microsoft.com/office/drawing/2014/chart" uri="{C3380CC4-5D6E-409C-BE32-E72D297353CC}">
              <c16:uniqueId val="{00000008-DE31-46E2-ABBC-863BEF6A2260}"/>
            </c:ext>
          </c:extLst>
        </c:ser>
        <c:dLbls>
          <c:showLegendKey val="0"/>
          <c:showVal val="0"/>
          <c:showCatName val="0"/>
          <c:showSerName val="0"/>
          <c:showPercent val="0"/>
          <c:showBubbleSize val="0"/>
        </c:dLbls>
        <c:gapWidth val="150"/>
        <c:shape val="box"/>
        <c:axId val="106807296"/>
        <c:axId val="106808832"/>
        <c:axId val="0"/>
      </c:bar3DChart>
      <c:catAx>
        <c:axId val="106807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6808832"/>
        <c:crosses val="autoZero"/>
        <c:auto val="1"/>
        <c:lblAlgn val="ctr"/>
        <c:lblOffset val="100"/>
        <c:noMultiLvlLbl val="0"/>
      </c:catAx>
      <c:valAx>
        <c:axId val="106808832"/>
        <c:scaling>
          <c:orientation val="minMax"/>
        </c:scaling>
        <c:delete val="1"/>
        <c:axPos val="l"/>
        <c:numFmt formatCode="0%" sourceLinked="1"/>
        <c:majorTickMark val="out"/>
        <c:minorTickMark val="none"/>
        <c:tickLblPos val="nextTo"/>
        <c:crossAx val="1068072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B43-44C3-808C-2F1C5BBB3651}"/>
              </c:ext>
            </c:extLst>
          </c:dPt>
          <c:dPt>
            <c:idx val="1"/>
            <c:invertIfNegative val="0"/>
            <c:bubble3D val="0"/>
            <c:spPr>
              <a:solidFill>
                <a:srgbClr val="C00000"/>
              </a:solidFill>
            </c:spPr>
            <c:extLst>
              <c:ext xmlns:c16="http://schemas.microsoft.com/office/drawing/2014/chart" uri="{C3380CC4-5D6E-409C-BE32-E72D297353CC}">
                <c16:uniqueId val="{00000003-4B43-44C3-808C-2F1C5BBB36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B43-44C3-808C-2F1C5BBB36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B43-44C3-808C-2F1C5BBB36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0.5</c:v>
                </c:pt>
                <c:pt idx="2">
                  <c:v>0.5</c:v>
                </c:pt>
                <c:pt idx="3">
                  <c:v>0</c:v>
                </c:pt>
              </c:numCache>
            </c:numRef>
          </c:val>
          <c:extLst>
            <c:ext xmlns:c16="http://schemas.microsoft.com/office/drawing/2014/chart" uri="{C3380CC4-5D6E-409C-BE32-E72D297353CC}">
              <c16:uniqueId val="{00000008-4B43-44C3-808C-2F1C5BBB3651}"/>
            </c:ext>
          </c:extLst>
        </c:ser>
        <c:dLbls>
          <c:showLegendKey val="0"/>
          <c:showVal val="0"/>
          <c:showCatName val="0"/>
          <c:showSerName val="0"/>
          <c:showPercent val="0"/>
          <c:showBubbleSize val="0"/>
        </c:dLbls>
        <c:gapWidth val="150"/>
        <c:shape val="box"/>
        <c:axId val="122273792"/>
        <c:axId val="122275328"/>
        <c:axId val="0"/>
      </c:bar3DChart>
      <c:catAx>
        <c:axId val="122273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2275328"/>
        <c:crosses val="autoZero"/>
        <c:auto val="1"/>
        <c:lblAlgn val="ctr"/>
        <c:lblOffset val="100"/>
        <c:noMultiLvlLbl val="0"/>
      </c:catAx>
      <c:valAx>
        <c:axId val="122275328"/>
        <c:scaling>
          <c:orientation val="minMax"/>
        </c:scaling>
        <c:delete val="1"/>
        <c:axPos val="l"/>
        <c:numFmt formatCode="0%" sourceLinked="1"/>
        <c:majorTickMark val="out"/>
        <c:minorTickMark val="none"/>
        <c:tickLblPos val="nextTo"/>
        <c:crossAx val="1222737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50D-4EF8-B108-C43FE61127F5}"/>
              </c:ext>
            </c:extLst>
          </c:dPt>
          <c:dPt>
            <c:idx val="1"/>
            <c:invertIfNegative val="0"/>
            <c:bubble3D val="0"/>
            <c:spPr>
              <a:solidFill>
                <a:srgbClr val="C00000"/>
              </a:solidFill>
            </c:spPr>
            <c:extLst>
              <c:ext xmlns:c16="http://schemas.microsoft.com/office/drawing/2014/chart" uri="{C3380CC4-5D6E-409C-BE32-E72D297353CC}">
                <c16:uniqueId val="{00000003-150D-4EF8-B108-C43FE61127F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50D-4EF8-B108-C43FE61127F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50D-4EF8-B108-C43FE61127F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8-150D-4EF8-B108-C43FE61127F5}"/>
            </c:ext>
          </c:extLst>
        </c:ser>
        <c:dLbls>
          <c:showLegendKey val="0"/>
          <c:showVal val="0"/>
          <c:showCatName val="0"/>
          <c:showSerName val="0"/>
          <c:showPercent val="0"/>
          <c:showBubbleSize val="0"/>
        </c:dLbls>
        <c:gapWidth val="150"/>
        <c:shape val="box"/>
        <c:axId val="122373632"/>
        <c:axId val="122375168"/>
        <c:axId val="0"/>
      </c:bar3DChart>
      <c:catAx>
        <c:axId val="122373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2375168"/>
        <c:crosses val="autoZero"/>
        <c:auto val="1"/>
        <c:lblAlgn val="ctr"/>
        <c:lblOffset val="100"/>
        <c:noMultiLvlLbl val="0"/>
      </c:catAx>
      <c:valAx>
        <c:axId val="122375168"/>
        <c:scaling>
          <c:orientation val="minMax"/>
        </c:scaling>
        <c:delete val="1"/>
        <c:axPos val="l"/>
        <c:numFmt formatCode="0%" sourceLinked="1"/>
        <c:majorTickMark val="out"/>
        <c:minorTickMark val="none"/>
        <c:tickLblPos val="nextTo"/>
        <c:crossAx val="1223736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DB8-40D1-B6A5-8035214B62C0}"/>
              </c:ext>
            </c:extLst>
          </c:dPt>
          <c:dPt>
            <c:idx val="1"/>
            <c:invertIfNegative val="0"/>
            <c:bubble3D val="0"/>
            <c:spPr>
              <a:solidFill>
                <a:srgbClr val="C00000"/>
              </a:solidFill>
            </c:spPr>
            <c:extLst>
              <c:ext xmlns:c16="http://schemas.microsoft.com/office/drawing/2014/chart" uri="{C3380CC4-5D6E-409C-BE32-E72D297353CC}">
                <c16:uniqueId val="{00000003-EDB8-40D1-B6A5-8035214B62C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DB8-40D1-B6A5-8035214B62C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DB8-40D1-B6A5-8035214B62C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8-EDB8-40D1-B6A5-8035214B62C0}"/>
            </c:ext>
          </c:extLst>
        </c:ser>
        <c:dLbls>
          <c:showLegendKey val="0"/>
          <c:showVal val="0"/>
          <c:showCatName val="0"/>
          <c:showSerName val="0"/>
          <c:showPercent val="0"/>
          <c:showBubbleSize val="0"/>
        </c:dLbls>
        <c:gapWidth val="150"/>
        <c:shape val="box"/>
        <c:axId val="117783552"/>
        <c:axId val="117785344"/>
        <c:axId val="0"/>
      </c:bar3DChart>
      <c:catAx>
        <c:axId val="117783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785344"/>
        <c:crosses val="autoZero"/>
        <c:auto val="1"/>
        <c:lblAlgn val="ctr"/>
        <c:lblOffset val="100"/>
        <c:noMultiLvlLbl val="0"/>
      </c:catAx>
      <c:valAx>
        <c:axId val="117785344"/>
        <c:scaling>
          <c:orientation val="minMax"/>
        </c:scaling>
        <c:delete val="1"/>
        <c:axPos val="l"/>
        <c:numFmt formatCode="0%" sourceLinked="1"/>
        <c:majorTickMark val="out"/>
        <c:minorTickMark val="none"/>
        <c:tickLblPos val="nextTo"/>
        <c:crossAx val="1177835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31D-43C7-BB74-E9DAA4B5BFC1}"/>
              </c:ext>
            </c:extLst>
          </c:dPt>
          <c:dPt>
            <c:idx val="1"/>
            <c:invertIfNegative val="0"/>
            <c:bubble3D val="0"/>
            <c:spPr>
              <a:solidFill>
                <a:srgbClr val="C00000"/>
              </a:solidFill>
            </c:spPr>
            <c:extLst>
              <c:ext xmlns:c16="http://schemas.microsoft.com/office/drawing/2014/chart" uri="{C3380CC4-5D6E-409C-BE32-E72D297353CC}">
                <c16:uniqueId val="{00000003-B31D-43C7-BB74-E9DAA4B5BF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31D-43C7-BB74-E9DAA4B5BF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31D-43C7-BB74-E9DAA4B5BF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8-B31D-43C7-BB74-E9DAA4B5BFC1}"/>
            </c:ext>
          </c:extLst>
        </c:ser>
        <c:dLbls>
          <c:showLegendKey val="0"/>
          <c:showVal val="0"/>
          <c:showCatName val="0"/>
          <c:showSerName val="0"/>
          <c:showPercent val="0"/>
          <c:showBubbleSize val="0"/>
        </c:dLbls>
        <c:gapWidth val="150"/>
        <c:shape val="box"/>
        <c:axId val="117703424"/>
        <c:axId val="117704960"/>
        <c:axId val="0"/>
      </c:bar3DChart>
      <c:catAx>
        <c:axId val="117703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704960"/>
        <c:crosses val="autoZero"/>
        <c:auto val="1"/>
        <c:lblAlgn val="ctr"/>
        <c:lblOffset val="100"/>
        <c:noMultiLvlLbl val="0"/>
      </c:catAx>
      <c:valAx>
        <c:axId val="117704960"/>
        <c:scaling>
          <c:orientation val="minMax"/>
        </c:scaling>
        <c:delete val="1"/>
        <c:axPos val="l"/>
        <c:numFmt formatCode="0%" sourceLinked="1"/>
        <c:majorTickMark val="out"/>
        <c:minorTickMark val="none"/>
        <c:tickLblPos val="nextTo"/>
        <c:crossAx val="1177034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F98-45E8-90C6-31C180001F7D}"/>
              </c:ext>
            </c:extLst>
          </c:dPt>
          <c:dPt>
            <c:idx val="1"/>
            <c:invertIfNegative val="0"/>
            <c:bubble3D val="0"/>
            <c:spPr>
              <a:solidFill>
                <a:srgbClr val="C00000"/>
              </a:solidFill>
            </c:spPr>
            <c:extLst>
              <c:ext xmlns:c16="http://schemas.microsoft.com/office/drawing/2014/chart" uri="{C3380CC4-5D6E-409C-BE32-E72D297353CC}">
                <c16:uniqueId val="{00000003-1F98-45E8-90C6-31C180001F7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F98-45E8-90C6-31C180001F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F98-45E8-90C6-31C180001F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8-1F98-45E8-90C6-31C180001F7D}"/>
            </c:ext>
          </c:extLst>
        </c:ser>
        <c:dLbls>
          <c:showLegendKey val="0"/>
          <c:showVal val="0"/>
          <c:showCatName val="0"/>
          <c:showSerName val="0"/>
          <c:showPercent val="0"/>
          <c:showBubbleSize val="0"/>
        </c:dLbls>
        <c:gapWidth val="150"/>
        <c:shape val="box"/>
        <c:axId val="117733632"/>
        <c:axId val="117735424"/>
        <c:axId val="0"/>
      </c:bar3DChart>
      <c:catAx>
        <c:axId val="117733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735424"/>
        <c:crosses val="autoZero"/>
        <c:auto val="1"/>
        <c:lblAlgn val="ctr"/>
        <c:lblOffset val="100"/>
        <c:noMultiLvlLbl val="0"/>
      </c:catAx>
      <c:valAx>
        <c:axId val="117735424"/>
        <c:scaling>
          <c:orientation val="minMax"/>
        </c:scaling>
        <c:delete val="1"/>
        <c:axPos val="l"/>
        <c:numFmt formatCode="0%" sourceLinked="1"/>
        <c:majorTickMark val="out"/>
        <c:minorTickMark val="none"/>
        <c:tickLblPos val="nextTo"/>
        <c:crossAx val="1177336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F2B-42D4-B29A-DD6BA8A57F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F2B-42D4-B29A-DD6BA8A57F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BE6D-4821-BFAE-FE8098EF0FCE}"/>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F2B-42D4-B29A-DD6BA8A57F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F2B-42D4-B29A-DD6BA8A57F2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F2B-42D4-B29A-DD6BA8A57F2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F2B-42D4-B29A-DD6BA8A57F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BE6D-4821-BFAE-FE8098EF0FCE}"/>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F2B-42D4-B29A-DD6BA8A57F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F2B-42D4-B29A-DD6BA8A57F2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F2B-42D4-B29A-DD6BA8A57F2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F2B-42D4-B29A-DD6BA8A57F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BE6D-4821-BFAE-FE8098EF0FCE}"/>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E6D-4821-BFAE-FE8098EF0FCE}"/>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E6D-4821-BFAE-FE8098EF0FCE}"/>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E6D-4821-BFAE-FE8098EF0FCE}"/>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E6D-4821-BFAE-FE8098EF0F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11-BE6D-4821-BFAE-FE8098EF0FCE}"/>
            </c:ext>
          </c:extLst>
        </c:ser>
        <c:dLbls>
          <c:showLegendKey val="0"/>
          <c:showVal val="0"/>
          <c:showCatName val="0"/>
          <c:showSerName val="0"/>
          <c:showPercent val="0"/>
          <c:showBubbleSize val="0"/>
        </c:dLbls>
        <c:smooth val="0"/>
        <c:axId val="117834112"/>
        <c:axId val="117835648"/>
      </c:lineChart>
      <c:catAx>
        <c:axId val="1178341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7835648"/>
        <c:crosses val="autoZero"/>
        <c:auto val="1"/>
        <c:lblAlgn val="ctr"/>
        <c:lblOffset val="100"/>
        <c:noMultiLvlLbl val="0"/>
      </c:catAx>
      <c:valAx>
        <c:axId val="117835648"/>
        <c:scaling>
          <c:orientation val="minMax"/>
        </c:scaling>
        <c:delete val="1"/>
        <c:axPos val="l"/>
        <c:numFmt formatCode="0%" sourceLinked="1"/>
        <c:majorTickMark val="out"/>
        <c:minorTickMark val="none"/>
        <c:tickLblPos val="nextTo"/>
        <c:crossAx val="11783411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883-4554-A396-D1CB6E39D0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883-4554-A396-D1CB6E39D0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DA91-4131-9D86-4827ECCCE6D9}"/>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883-4554-A396-D1CB6E39D0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883-4554-A396-D1CB6E39D03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883-4554-A396-D1CB6E39D03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883-4554-A396-D1CB6E39D0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DA91-4131-9D86-4827ECCCE6D9}"/>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883-4554-A396-D1CB6E39D0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883-4554-A396-D1CB6E39D03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883-4554-A396-D1CB6E39D03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883-4554-A396-D1CB6E39D0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C-DA91-4131-9D86-4827ECCCE6D9}"/>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A91-4131-9D86-4827ECCCE6D9}"/>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A91-4131-9D86-4827ECCCE6D9}"/>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A91-4131-9D86-4827ECCCE6D9}"/>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A91-4131-9D86-4827ECCCE6D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0.25</c:v>
                </c:pt>
              </c:numCache>
            </c:numRef>
          </c:val>
          <c:smooth val="0"/>
          <c:extLst>
            <c:ext xmlns:c16="http://schemas.microsoft.com/office/drawing/2014/chart" uri="{C3380CC4-5D6E-409C-BE32-E72D297353CC}">
              <c16:uniqueId val="{00000011-DA91-4131-9D86-4827ECCCE6D9}"/>
            </c:ext>
          </c:extLst>
        </c:ser>
        <c:dLbls>
          <c:showLegendKey val="0"/>
          <c:showVal val="0"/>
          <c:showCatName val="0"/>
          <c:showSerName val="0"/>
          <c:showPercent val="0"/>
          <c:showBubbleSize val="0"/>
        </c:dLbls>
        <c:smooth val="0"/>
        <c:axId val="122509952"/>
        <c:axId val="122524032"/>
      </c:lineChart>
      <c:catAx>
        <c:axId val="1225099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2524032"/>
        <c:crosses val="autoZero"/>
        <c:auto val="1"/>
        <c:lblAlgn val="ctr"/>
        <c:lblOffset val="100"/>
        <c:noMultiLvlLbl val="0"/>
      </c:catAx>
      <c:valAx>
        <c:axId val="122524032"/>
        <c:scaling>
          <c:orientation val="minMax"/>
        </c:scaling>
        <c:delete val="1"/>
        <c:axPos val="l"/>
        <c:numFmt formatCode="0%" sourceLinked="1"/>
        <c:majorTickMark val="out"/>
        <c:minorTickMark val="none"/>
        <c:tickLblPos val="nextTo"/>
        <c:crossAx val="12250995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C85-4895-885D-DC026B1430E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C85-4895-885D-DC026B1430E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24B1-43A5-BBE6-35D0D91ECE5A}"/>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AC85-4895-885D-DC026B1430E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C85-4895-885D-DC026B1430E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C85-4895-885D-DC026B1430E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C85-4895-885D-DC026B1430E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24B1-43A5-BBE6-35D0D91ECE5A}"/>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C85-4895-885D-DC026B1430E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AC85-4895-885D-DC026B1430E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C85-4895-885D-DC026B1430E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C85-4895-885D-DC026B1430E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C-24B1-43A5-BBE6-35D0D91ECE5A}"/>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4B1-43A5-BBE6-35D0D91ECE5A}"/>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4B1-43A5-BBE6-35D0D91ECE5A}"/>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4B1-43A5-BBE6-35D0D91ECE5A}"/>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4B1-43A5-BBE6-35D0D91ECE5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11-24B1-43A5-BBE6-35D0D91ECE5A}"/>
            </c:ext>
          </c:extLst>
        </c:ser>
        <c:dLbls>
          <c:showLegendKey val="0"/>
          <c:showVal val="0"/>
          <c:showCatName val="0"/>
          <c:showSerName val="0"/>
          <c:showPercent val="0"/>
          <c:showBubbleSize val="0"/>
        </c:dLbls>
        <c:smooth val="0"/>
        <c:axId val="122664064"/>
        <c:axId val="122665600"/>
      </c:lineChart>
      <c:catAx>
        <c:axId val="1226640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2665600"/>
        <c:crosses val="autoZero"/>
        <c:auto val="1"/>
        <c:lblAlgn val="ctr"/>
        <c:lblOffset val="100"/>
        <c:noMultiLvlLbl val="0"/>
      </c:catAx>
      <c:valAx>
        <c:axId val="122665600"/>
        <c:scaling>
          <c:orientation val="minMax"/>
        </c:scaling>
        <c:delete val="1"/>
        <c:axPos val="l"/>
        <c:numFmt formatCode="0%" sourceLinked="1"/>
        <c:majorTickMark val="out"/>
        <c:minorTickMark val="none"/>
        <c:tickLblPos val="nextTo"/>
        <c:crossAx val="12266406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70C-4ED0-BF6B-881F08AB8784}"/>
              </c:ext>
            </c:extLst>
          </c:dPt>
          <c:dPt>
            <c:idx val="1"/>
            <c:invertIfNegative val="0"/>
            <c:bubble3D val="0"/>
            <c:spPr>
              <a:solidFill>
                <a:srgbClr val="C00000"/>
              </a:solidFill>
            </c:spPr>
            <c:extLst>
              <c:ext xmlns:c16="http://schemas.microsoft.com/office/drawing/2014/chart" uri="{C3380CC4-5D6E-409C-BE32-E72D297353CC}">
                <c16:uniqueId val="{00000003-D70C-4ED0-BF6B-881F08AB878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70C-4ED0-BF6B-881F08AB878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70C-4ED0-BF6B-881F08AB878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1</c:v>
                </c:pt>
                <c:pt idx="2">
                  <c:v>0</c:v>
                </c:pt>
                <c:pt idx="3">
                  <c:v>0</c:v>
                </c:pt>
              </c:numCache>
            </c:numRef>
          </c:val>
          <c:extLst>
            <c:ext xmlns:c16="http://schemas.microsoft.com/office/drawing/2014/chart" uri="{C3380CC4-5D6E-409C-BE32-E72D297353CC}">
              <c16:uniqueId val="{00000008-D70C-4ED0-BF6B-881F08AB8784}"/>
            </c:ext>
          </c:extLst>
        </c:ser>
        <c:dLbls>
          <c:showLegendKey val="0"/>
          <c:showVal val="0"/>
          <c:showCatName val="0"/>
          <c:showSerName val="0"/>
          <c:showPercent val="0"/>
          <c:showBubbleSize val="0"/>
        </c:dLbls>
        <c:gapWidth val="150"/>
        <c:shape val="box"/>
        <c:axId val="122575872"/>
        <c:axId val="122585856"/>
        <c:axId val="0"/>
      </c:bar3DChart>
      <c:catAx>
        <c:axId val="122575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2585856"/>
        <c:crosses val="autoZero"/>
        <c:auto val="1"/>
        <c:lblAlgn val="ctr"/>
        <c:lblOffset val="100"/>
        <c:noMultiLvlLbl val="0"/>
      </c:catAx>
      <c:valAx>
        <c:axId val="122585856"/>
        <c:scaling>
          <c:orientation val="minMax"/>
        </c:scaling>
        <c:delete val="1"/>
        <c:axPos val="l"/>
        <c:numFmt formatCode="0%" sourceLinked="1"/>
        <c:majorTickMark val="out"/>
        <c:minorTickMark val="none"/>
        <c:tickLblPos val="nextTo"/>
        <c:crossAx val="1225758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D00-4D19-8E0E-451913C5D65C}"/>
              </c:ext>
            </c:extLst>
          </c:dPt>
          <c:dPt>
            <c:idx val="1"/>
            <c:invertIfNegative val="0"/>
            <c:bubble3D val="0"/>
            <c:spPr>
              <a:solidFill>
                <a:srgbClr val="C00000"/>
              </a:solidFill>
            </c:spPr>
            <c:extLst>
              <c:ext xmlns:c16="http://schemas.microsoft.com/office/drawing/2014/chart" uri="{C3380CC4-5D6E-409C-BE32-E72D297353CC}">
                <c16:uniqueId val="{00000003-8D00-4D19-8E0E-451913C5D6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D00-4D19-8E0E-451913C5D6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D00-4D19-8E0E-451913C5D6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8-8D00-4D19-8E0E-451913C5D65C}"/>
            </c:ext>
          </c:extLst>
        </c:ser>
        <c:dLbls>
          <c:showLegendKey val="0"/>
          <c:showVal val="0"/>
          <c:showCatName val="0"/>
          <c:showSerName val="0"/>
          <c:showPercent val="0"/>
          <c:showBubbleSize val="0"/>
        </c:dLbls>
        <c:gapWidth val="150"/>
        <c:shape val="box"/>
        <c:axId val="123020032"/>
        <c:axId val="123021568"/>
        <c:axId val="0"/>
      </c:bar3DChart>
      <c:catAx>
        <c:axId val="123020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021568"/>
        <c:crosses val="autoZero"/>
        <c:auto val="1"/>
        <c:lblAlgn val="ctr"/>
        <c:lblOffset val="100"/>
        <c:noMultiLvlLbl val="0"/>
      </c:catAx>
      <c:valAx>
        <c:axId val="123021568"/>
        <c:scaling>
          <c:orientation val="minMax"/>
        </c:scaling>
        <c:delete val="1"/>
        <c:axPos val="l"/>
        <c:numFmt formatCode="0%" sourceLinked="1"/>
        <c:majorTickMark val="out"/>
        <c:minorTickMark val="none"/>
        <c:tickLblPos val="nextTo"/>
        <c:crossAx val="1230200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D88-4CD5-8C37-8B06A6B327C0}"/>
              </c:ext>
            </c:extLst>
          </c:dPt>
          <c:dPt>
            <c:idx val="1"/>
            <c:invertIfNegative val="0"/>
            <c:bubble3D val="0"/>
            <c:spPr>
              <a:solidFill>
                <a:srgbClr val="C00000"/>
              </a:solidFill>
            </c:spPr>
            <c:extLst>
              <c:ext xmlns:c16="http://schemas.microsoft.com/office/drawing/2014/chart" uri="{C3380CC4-5D6E-409C-BE32-E72D297353CC}">
                <c16:uniqueId val="{00000003-AD88-4CD5-8C37-8B06A6B327C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D88-4CD5-8C37-8B06A6B327C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D88-4CD5-8C37-8B06A6B327C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0.375</c:v>
                </c:pt>
                <c:pt idx="2">
                  <c:v>0.5</c:v>
                </c:pt>
                <c:pt idx="3">
                  <c:v>0.125</c:v>
                </c:pt>
              </c:numCache>
            </c:numRef>
          </c:val>
          <c:extLst>
            <c:ext xmlns:c16="http://schemas.microsoft.com/office/drawing/2014/chart" uri="{C3380CC4-5D6E-409C-BE32-E72D297353CC}">
              <c16:uniqueId val="{00000008-AD88-4CD5-8C37-8B06A6B327C0}"/>
            </c:ext>
          </c:extLst>
        </c:ser>
        <c:dLbls>
          <c:showLegendKey val="0"/>
          <c:showVal val="0"/>
          <c:showCatName val="0"/>
          <c:showSerName val="0"/>
          <c:showPercent val="0"/>
          <c:showBubbleSize val="0"/>
        </c:dLbls>
        <c:gapWidth val="150"/>
        <c:shape val="box"/>
        <c:axId val="106914944"/>
        <c:axId val="106916480"/>
        <c:axId val="0"/>
      </c:bar3DChart>
      <c:catAx>
        <c:axId val="106914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6916480"/>
        <c:crosses val="autoZero"/>
        <c:auto val="1"/>
        <c:lblAlgn val="ctr"/>
        <c:lblOffset val="100"/>
        <c:noMultiLvlLbl val="0"/>
      </c:catAx>
      <c:valAx>
        <c:axId val="106916480"/>
        <c:scaling>
          <c:orientation val="minMax"/>
        </c:scaling>
        <c:delete val="1"/>
        <c:axPos val="l"/>
        <c:numFmt formatCode="0%" sourceLinked="1"/>
        <c:majorTickMark val="out"/>
        <c:minorTickMark val="none"/>
        <c:tickLblPos val="nextTo"/>
        <c:crossAx val="1069149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33E-474F-9CFF-EC83E1272B6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0.5</c:v>
                </c:pt>
                <c:pt idx="2">
                  <c:v>0.5</c:v>
                </c:pt>
                <c:pt idx="3">
                  <c:v>0</c:v>
                </c:pt>
              </c:numCache>
            </c:numRef>
          </c:val>
          <c:extLst>
            <c:ext xmlns:c16="http://schemas.microsoft.com/office/drawing/2014/chart" uri="{C3380CC4-5D6E-409C-BE32-E72D297353CC}">
              <c16:uniqueId val="{00000002-333E-474F-9CFF-EC83E1272B69}"/>
            </c:ext>
          </c:extLst>
        </c:ser>
        <c:dLbls>
          <c:showLegendKey val="0"/>
          <c:showVal val="0"/>
          <c:showCatName val="0"/>
          <c:showSerName val="0"/>
          <c:showPercent val="0"/>
          <c:showBubbleSize val="0"/>
        </c:dLbls>
        <c:gapWidth val="150"/>
        <c:shape val="box"/>
        <c:axId val="123064320"/>
        <c:axId val="123065856"/>
        <c:axId val="0"/>
      </c:bar3DChart>
      <c:catAx>
        <c:axId val="123064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065856"/>
        <c:crosses val="autoZero"/>
        <c:auto val="1"/>
        <c:lblAlgn val="ctr"/>
        <c:lblOffset val="100"/>
        <c:noMultiLvlLbl val="0"/>
      </c:catAx>
      <c:valAx>
        <c:axId val="123065856"/>
        <c:scaling>
          <c:orientation val="minMax"/>
        </c:scaling>
        <c:delete val="1"/>
        <c:axPos val="l"/>
        <c:numFmt formatCode="0%" sourceLinked="1"/>
        <c:majorTickMark val="out"/>
        <c:minorTickMark val="none"/>
        <c:tickLblPos val="nextTo"/>
        <c:crossAx val="1230643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38C-46CC-9DB6-8868750623F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38C-46CC-9DB6-8868750623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CDF6-4FE1-945B-41A9DC7B53A0}"/>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38C-46CC-9DB6-8868750623F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38C-46CC-9DB6-8868750623F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38C-46CC-9DB6-8868750623F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38C-46CC-9DB6-8868750623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CDF6-4FE1-945B-41A9DC7B53A0}"/>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38C-46CC-9DB6-8868750623F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38C-46CC-9DB6-8868750623F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38C-46CC-9DB6-8868750623F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38C-46CC-9DB6-8868750623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C-CDF6-4FE1-945B-41A9DC7B53A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DF6-4FE1-945B-41A9DC7B53A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DF6-4FE1-945B-41A9DC7B53A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DF6-4FE1-945B-41A9DC7B53A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DF6-4FE1-945B-41A9DC7B53A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11-CDF6-4FE1-945B-41A9DC7B53A0}"/>
            </c:ext>
          </c:extLst>
        </c:ser>
        <c:dLbls>
          <c:showLegendKey val="0"/>
          <c:showVal val="0"/>
          <c:showCatName val="0"/>
          <c:showSerName val="0"/>
          <c:showPercent val="0"/>
          <c:showBubbleSize val="0"/>
        </c:dLbls>
        <c:smooth val="0"/>
        <c:axId val="123234176"/>
        <c:axId val="123235712"/>
      </c:lineChart>
      <c:catAx>
        <c:axId val="1232341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3235712"/>
        <c:crosses val="autoZero"/>
        <c:auto val="1"/>
        <c:lblAlgn val="ctr"/>
        <c:lblOffset val="100"/>
        <c:noMultiLvlLbl val="0"/>
      </c:catAx>
      <c:valAx>
        <c:axId val="123235712"/>
        <c:scaling>
          <c:orientation val="minMax"/>
        </c:scaling>
        <c:delete val="1"/>
        <c:axPos val="l"/>
        <c:numFmt formatCode="0%" sourceLinked="1"/>
        <c:majorTickMark val="out"/>
        <c:minorTickMark val="none"/>
        <c:tickLblPos val="nextTo"/>
        <c:crossAx val="12323417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8E02-4E34-B9A4-DFD86980E5A8}"/>
              </c:ext>
            </c:extLst>
          </c:dPt>
          <c:dPt>
            <c:idx val="1"/>
            <c:invertIfNegative val="0"/>
            <c:bubble3D val="0"/>
            <c:spPr>
              <a:solidFill>
                <a:srgbClr val="C00000"/>
              </a:solidFill>
            </c:spPr>
            <c:extLst>
              <c:ext xmlns:c16="http://schemas.microsoft.com/office/drawing/2014/chart" uri="{C3380CC4-5D6E-409C-BE32-E72D297353CC}">
                <c16:uniqueId val="{00000003-8E02-4E34-B9A4-DFD86980E5A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E02-4E34-B9A4-DFD86980E5A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E02-4E34-B9A4-DFD86980E5A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1</c:v>
                </c:pt>
                <c:pt idx="3">
                  <c:v>0</c:v>
                </c:pt>
              </c:numCache>
            </c:numRef>
          </c:val>
          <c:extLst>
            <c:ext xmlns:c16="http://schemas.microsoft.com/office/drawing/2014/chart" uri="{C3380CC4-5D6E-409C-BE32-E72D297353CC}">
              <c16:uniqueId val="{00000008-8E02-4E34-B9A4-DFD86980E5A8}"/>
            </c:ext>
          </c:extLst>
        </c:ser>
        <c:dLbls>
          <c:showLegendKey val="0"/>
          <c:showVal val="0"/>
          <c:showCatName val="0"/>
          <c:showSerName val="0"/>
          <c:showPercent val="0"/>
          <c:showBubbleSize val="0"/>
        </c:dLbls>
        <c:gapWidth val="150"/>
        <c:shape val="box"/>
        <c:axId val="122822656"/>
        <c:axId val="122824192"/>
        <c:axId val="0"/>
      </c:bar3DChart>
      <c:catAx>
        <c:axId val="1228226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2824192"/>
        <c:crosses val="autoZero"/>
        <c:auto val="1"/>
        <c:lblAlgn val="ctr"/>
        <c:lblOffset val="100"/>
        <c:noMultiLvlLbl val="0"/>
      </c:catAx>
      <c:valAx>
        <c:axId val="122824192"/>
        <c:scaling>
          <c:orientation val="minMax"/>
        </c:scaling>
        <c:delete val="1"/>
        <c:axPos val="l"/>
        <c:numFmt formatCode="0%" sourceLinked="1"/>
        <c:majorTickMark val="out"/>
        <c:minorTickMark val="none"/>
        <c:tickLblPos val="nextTo"/>
        <c:crossAx val="1228226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BAE5-4EAF-818A-53F211CE34C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AE5-4EAF-818A-53F211CE34C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0.25</c:v>
                </c:pt>
              </c:numCache>
            </c:numRef>
          </c:val>
          <c:extLst>
            <c:ext xmlns:c16="http://schemas.microsoft.com/office/drawing/2014/chart" uri="{C3380CC4-5D6E-409C-BE32-E72D297353CC}">
              <c16:uniqueId val="{00000004-BAE5-4EAF-818A-53F211CE34C3}"/>
            </c:ext>
          </c:extLst>
        </c:ser>
        <c:dLbls>
          <c:showLegendKey val="0"/>
          <c:showVal val="0"/>
          <c:showCatName val="0"/>
          <c:showSerName val="0"/>
          <c:showPercent val="0"/>
          <c:showBubbleSize val="0"/>
        </c:dLbls>
        <c:gapWidth val="150"/>
        <c:shape val="box"/>
        <c:axId val="122867712"/>
        <c:axId val="122869248"/>
        <c:axId val="0"/>
      </c:bar3DChart>
      <c:catAx>
        <c:axId val="1228677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2869248"/>
        <c:crosses val="autoZero"/>
        <c:auto val="1"/>
        <c:lblAlgn val="ctr"/>
        <c:lblOffset val="100"/>
        <c:noMultiLvlLbl val="0"/>
      </c:catAx>
      <c:valAx>
        <c:axId val="122869248"/>
        <c:scaling>
          <c:orientation val="minMax"/>
        </c:scaling>
        <c:delete val="1"/>
        <c:axPos val="l"/>
        <c:numFmt formatCode="0%" sourceLinked="1"/>
        <c:majorTickMark val="out"/>
        <c:minorTickMark val="none"/>
        <c:tickLblPos val="nextTo"/>
        <c:crossAx val="1228677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C5CE-4075-AFCB-B1FDCDF29DD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5CE-4075-AFCB-B1FDCDF29DD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C5CE-4075-AFCB-B1FDCDF29DDB}"/>
            </c:ext>
          </c:extLst>
        </c:ser>
        <c:dLbls>
          <c:showLegendKey val="0"/>
          <c:showVal val="0"/>
          <c:showCatName val="0"/>
          <c:showSerName val="0"/>
          <c:showPercent val="0"/>
          <c:showBubbleSize val="0"/>
        </c:dLbls>
        <c:gapWidth val="150"/>
        <c:shape val="box"/>
        <c:axId val="122961920"/>
        <c:axId val="122963456"/>
        <c:axId val="0"/>
      </c:bar3DChart>
      <c:catAx>
        <c:axId val="1229619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2963456"/>
        <c:crosses val="autoZero"/>
        <c:auto val="1"/>
        <c:lblAlgn val="ctr"/>
        <c:lblOffset val="100"/>
        <c:noMultiLvlLbl val="0"/>
      </c:catAx>
      <c:valAx>
        <c:axId val="122963456"/>
        <c:scaling>
          <c:orientation val="minMax"/>
        </c:scaling>
        <c:delete val="1"/>
        <c:axPos val="l"/>
        <c:numFmt formatCode="0%" sourceLinked="1"/>
        <c:majorTickMark val="out"/>
        <c:minorTickMark val="none"/>
        <c:tickLblPos val="nextTo"/>
        <c:crossAx val="1229619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8135-4909-BF36-ACE00FE2691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135-4909-BF36-ACE00FE2691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8135-4909-BF36-ACE00FE26917}"/>
            </c:ext>
          </c:extLst>
        </c:ser>
        <c:dLbls>
          <c:showLegendKey val="0"/>
          <c:showVal val="0"/>
          <c:showCatName val="0"/>
          <c:showSerName val="0"/>
          <c:showPercent val="0"/>
          <c:showBubbleSize val="0"/>
        </c:dLbls>
        <c:gapWidth val="150"/>
        <c:shape val="box"/>
        <c:axId val="122998784"/>
        <c:axId val="123000320"/>
        <c:axId val="0"/>
      </c:bar3DChart>
      <c:catAx>
        <c:axId val="1229987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3000320"/>
        <c:crosses val="autoZero"/>
        <c:auto val="1"/>
        <c:lblAlgn val="ctr"/>
        <c:lblOffset val="100"/>
        <c:noMultiLvlLbl val="0"/>
      </c:catAx>
      <c:valAx>
        <c:axId val="123000320"/>
        <c:scaling>
          <c:orientation val="minMax"/>
        </c:scaling>
        <c:delete val="1"/>
        <c:axPos val="l"/>
        <c:numFmt formatCode="0%" sourceLinked="1"/>
        <c:majorTickMark val="out"/>
        <c:minorTickMark val="none"/>
        <c:tickLblPos val="nextTo"/>
        <c:crossAx val="1229987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4.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5.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6.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65" name="1 Imagen" descr="Secretaría de Educación">
          <a:extLst>
            <a:ext uri="{FF2B5EF4-FFF2-40B4-BE49-F238E27FC236}">
              <a16:creationId xmlns:a16="http://schemas.microsoft.com/office/drawing/2014/main" id="{00000000-0008-0000-0000-000035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66"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36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220" name="2 Imagen">
          <a:hlinkClick xmlns:r="http://schemas.openxmlformats.org/officeDocument/2006/relationships" r:id="rId1" tooltip="IR A RESUMEN"/>
          <a:extLst>
            <a:ext uri="{FF2B5EF4-FFF2-40B4-BE49-F238E27FC236}">
              <a16:creationId xmlns:a16="http://schemas.microsoft.com/office/drawing/2014/main" id="{00000000-0008-0000-0100-000094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221" name="3 Imagen">
          <a:hlinkClick xmlns:r="http://schemas.openxmlformats.org/officeDocument/2006/relationships" r:id="rId3" tooltip="IR A RESUMEN"/>
          <a:extLst>
            <a:ext uri="{FF2B5EF4-FFF2-40B4-BE49-F238E27FC236}">
              <a16:creationId xmlns:a16="http://schemas.microsoft.com/office/drawing/2014/main" id="{00000000-0008-0000-0100-000095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222" name="4 Imagen">
          <a:hlinkClick xmlns:r="http://schemas.openxmlformats.org/officeDocument/2006/relationships" r:id="rId5" tooltip="IR A RESUMEN"/>
          <a:extLst>
            <a:ext uri="{FF2B5EF4-FFF2-40B4-BE49-F238E27FC236}">
              <a16:creationId xmlns:a16="http://schemas.microsoft.com/office/drawing/2014/main" id="{00000000-0008-0000-0100-000096A5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223" name="5 Imagen">
          <a:hlinkClick xmlns:r="http://schemas.openxmlformats.org/officeDocument/2006/relationships" r:id="rId7" tooltip="IR A RESUMEN"/>
          <a:extLst>
            <a:ext uri="{FF2B5EF4-FFF2-40B4-BE49-F238E27FC236}">
              <a16:creationId xmlns:a16="http://schemas.microsoft.com/office/drawing/2014/main" id="{00000000-0008-0000-0100-000097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224" name="7 Imagen">
          <a:hlinkClick xmlns:r="http://schemas.openxmlformats.org/officeDocument/2006/relationships" r:id="rId8" tooltip="IR A RESUMEN"/>
          <a:extLst>
            <a:ext uri="{FF2B5EF4-FFF2-40B4-BE49-F238E27FC236}">
              <a16:creationId xmlns:a16="http://schemas.microsoft.com/office/drawing/2014/main" id="{00000000-0008-0000-0100-000098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225" name="8 Imagen">
          <a:hlinkClick xmlns:r="http://schemas.openxmlformats.org/officeDocument/2006/relationships" r:id="rId9" tooltip="IR A RESUMEN"/>
          <a:extLst>
            <a:ext uri="{FF2B5EF4-FFF2-40B4-BE49-F238E27FC236}">
              <a16:creationId xmlns:a16="http://schemas.microsoft.com/office/drawing/2014/main" id="{00000000-0008-0000-0100-000099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19051</xdr:rowOff>
    </xdr:to>
    <xdr:pic>
      <xdr:nvPicPr>
        <xdr:cNvPr id="51619226" name="9 Imagen">
          <a:hlinkClick xmlns:r="http://schemas.openxmlformats.org/officeDocument/2006/relationships" r:id="rId10" tooltip="IR A RESUMEN"/>
          <a:extLst>
            <a:ext uri="{FF2B5EF4-FFF2-40B4-BE49-F238E27FC236}">
              <a16:creationId xmlns:a16="http://schemas.microsoft.com/office/drawing/2014/main" id="{00000000-0008-0000-0100-00009A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9524</xdr:rowOff>
    </xdr:to>
    <xdr:pic>
      <xdr:nvPicPr>
        <xdr:cNvPr id="51619227" name="10 Imagen">
          <a:hlinkClick xmlns:r="http://schemas.openxmlformats.org/officeDocument/2006/relationships" r:id="rId11" tooltip="IR A RESUMEN"/>
          <a:extLst>
            <a:ext uri="{FF2B5EF4-FFF2-40B4-BE49-F238E27FC236}">
              <a16:creationId xmlns:a16="http://schemas.microsoft.com/office/drawing/2014/main" id="{00000000-0008-0000-0100-00009BA5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228" name="11 Imagen">
          <a:hlinkClick xmlns:r="http://schemas.openxmlformats.org/officeDocument/2006/relationships" r:id="rId13" tooltip="IR A RESUMEN"/>
          <a:extLst>
            <a:ext uri="{FF2B5EF4-FFF2-40B4-BE49-F238E27FC236}">
              <a16:creationId xmlns:a16="http://schemas.microsoft.com/office/drawing/2014/main" id="{00000000-0008-0000-0100-00009C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229" name="12 Imagen">
          <a:hlinkClick xmlns:r="http://schemas.openxmlformats.org/officeDocument/2006/relationships" r:id="rId14" tooltip="IR A RESUMEN"/>
          <a:extLst>
            <a:ext uri="{FF2B5EF4-FFF2-40B4-BE49-F238E27FC236}">
              <a16:creationId xmlns:a16="http://schemas.microsoft.com/office/drawing/2014/main" id="{00000000-0008-0000-0100-00009DA5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28576</xdr:rowOff>
    </xdr:to>
    <xdr:pic>
      <xdr:nvPicPr>
        <xdr:cNvPr id="51619230" name="13 Imagen">
          <a:hlinkClick xmlns:r="http://schemas.openxmlformats.org/officeDocument/2006/relationships" r:id="rId16" tooltip="IR A RESUMEN"/>
          <a:extLst>
            <a:ext uri="{FF2B5EF4-FFF2-40B4-BE49-F238E27FC236}">
              <a16:creationId xmlns:a16="http://schemas.microsoft.com/office/drawing/2014/main" id="{00000000-0008-0000-0100-00009E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57151</xdr:rowOff>
    </xdr:to>
    <xdr:pic>
      <xdr:nvPicPr>
        <xdr:cNvPr id="51619231" name="14 Imagen">
          <a:hlinkClick xmlns:r="http://schemas.openxmlformats.org/officeDocument/2006/relationships" r:id="rId17" tooltip="IR A RESUMEN"/>
          <a:extLst>
            <a:ext uri="{FF2B5EF4-FFF2-40B4-BE49-F238E27FC236}">
              <a16:creationId xmlns:a16="http://schemas.microsoft.com/office/drawing/2014/main" id="{00000000-0008-0000-0100-00009FA5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232" name="15 Imagen">
          <a:hlinkClick xmlns:r="http://schemas.openxmlformats.org/officeDocument/2006/relationships" r:id="rId19" tooltip="IR A RESUMEN"/>
          <a:extLst>
            <a:ext uri="{FF2B5EF4-FFF2-40B4-BE49-F238E27FC236}">
              <a16:creationId xmlns:a16="http://schemas.microsoft.com/office/drawing/2014/main" id="{00000000-0008-0000-0100-0000A0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233" name="16 Imagen">
          <a:hlinkClick xmlns:r="http://schemas.openxmlformats.org/officeDocument/2006/relationships" r:id="rId21" tooltip="IR A RESUMEN"/>
          <a:extLst>
            <a:ext uri="{FF2B5EF4-FFF2-40B4-BE49-F238E27FC236}">
              <a16:creationId xmlns:a16="http://schemas.microsoft.com/office/drawing/2014/main" id="{00000000-0008-0000-0100-0000A1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28574</xdr:rowOff>
    </xdr:to>
    <xdr:pic>
      <xdr:nvPicPr>
        <xdr:cNvPr id="51619234" name="17 Imagen">
          <a:hlinkClick xmlns:r="http://schemas.openxmlformats.org/officeDocument/2006/relationships" r:id="rId22" tooltip="IR A RESUMEN"/>
          <a:extLst>
            <a:ext uri="{FF2B5EF4-FFF2-40B4-BE49-F238E27FC236}">
              <a16:creationId xmlns:a16="http://schemas.microsoft.com/office/drawing/2014/main" id="{00000000-0008-0000-0100-0000A2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19049</xdr:rowOff>
    </xdr:to>
    <xdr:pic>
      <xdr:nvPicPr>
        <xdr:cNvPr id="51619235" name="18 Imagen">
          <a:hlinkClick xmlns:r="http://schemas.openxmlformats.org/officeDocument/2006/relationships" r:id="rId23" tooltip="IR A RESUMEN"/>
          <a:extLst>
            <a:ext uri="{FF2B5EF4-FFF2-40B4-BE49-F238E27FC236}">
              <a16:creationId xmlns:a16="http://schemas.microsoft.com/office/drawing/2014/main" id="{00000000-0008-0000-0100-0000A3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236" name="19 Imagen">
          <a:hlinkClick xmlns:r="http://schemas.openxmlformats.org/officeDocument/2006/relationships" r:id="rId24" tooltip="IR A RESUMEN"/>
          <a:extLst>
            <a:ext uri="{FF2B5EF4-FFF2-40B4-BE49-F238E27FC236}">
              <a16:creationId xmlns:a16="http://schemas.microsoft.com/office/drawing/2014/main" id="{00000000-0008-0000-0100-0000A4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237" name="20 Imagen">
          <a:hlinkClick xmlns:r="http://schemas.openxmlformats.org/officeDocument/2006/relationships" r:id="rId25" tooltip="IR A RESUMEN"/>
          <a:extLst>
            <a:ext uri="{FF2B5EF4-FFF2-40B4-BE49-F238E27FC236}">
              <a16:creationId xmlns:a16="http://schemas.microsoft.com/office/drawing/2014/main" id="{00000000-0008-0000-0100-0000A5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28574</xdr:rowOff>
    </xdr:to>
    <xdr:pic>
      <xdr:nvPicPr>
        <xdr:cNvPr id="51619238" name="21 Imagen">
          <a:hlinkClick xmlns:r="http://schemas.openxmlformats.org/officeDocument/2006/relationships" r:id="rId26" tooltip="IR A RESUMEN"/>
          <a:extLst>
            <a:ext uri="{FF2B5EF4-FFF2-40B4-BE49-F238E27FC236}">
              <a16:creationId xmlns:a16="http://schemas.microsoft.com/office/drawing/2014/main" id="{00000000-0008-0000-0100-0000A6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239"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A7A5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240"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A8A5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28576</xdr:rowOff>
    </xdr:to>
    <xdr:pic>
      <xdr:nvPicPr>
        <xdr:cNvPr id="23" name="13 Imagen">
          <a:hlinkClick xmlns:r="http://schemas.openxmlformats.org/officeDocument/2006/relationships" r:id="rId16" tooltip="IR A RESUMEN"/>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4905375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24" name="15 Imagen">
          <a:hlinkClick xmlns:r="http://schemas.openxmlformats.org/officeDocument/2006/relationships" r:id="rId19" tooltip="IR A RESUMEN"/>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606075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28574</xdr:rowOff>
    </xdr:to>
    <xdr:pic>
      <xdr:nvPicPr>
        <xdr:cNvPr id="25" name="17 Imagen">
          <a:hlinkClick xmlns:r="http://schemas.openxmlformats.org/officeDocument/2006/relationships" r:id="rId22" tooltip="IR A RESUMEN"/>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741807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2771775</xdr:colOff>
      <xdr:row>72</xdr:row>
      <xdr:rowOff>0</xdr:rowOff>
    </xdr:from>
    <xdr:ext cx="252412" cy="257175"/>
    <xdr:pic>
      <xdr:nvPicPr>
        <xdr:cNvPr id="26" name="12 Imagen">
          <a:hlinkClick xmlns:r="http://schemas.openxmlformats.org/officeDocument/2006/relationships" r:id="rId14" tooltip="IR A RESUMEN"/>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90838" y="52994719"/>
          <a:ext cx="252412"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2771775</xdr:colOff>
      <xdr:row>72</xdr:row>
      <xdr:rowOff>0</xdr:rowOff>
    </xdr:from>
    <xdr:ext cx="252412" cy="257175"/>
    <xdr:pic>
      <xdr:nvPicPr>
        <xdr:cNvPr id="27" name="12 Imagen">
          <a:hlinkClick xmlns:r="http://schemas.openxmlformats.org/officeDocument/2006/relationships" r:id="rId14" tooltip="IR A RESUMEN"/>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8382000" y="53025675"/>
          <a:ext cx="252412"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2771775</xdr:colOff>
      <xdr:row>72</xdr:row>
      <xdr:rowOff>0</xdr:rowOff>
    </xdr:from>
    <xdr:ext cx="252412" cy="257175"/>
    <xdr:pic>
      <xdr:nvPicPr>
        <xdr:cNvPr id="28" name="12 Imagen">
          <a:hlinkClick xmlns:r="http://schemas.openxmlformats.org/officeDocument/2006/relationships" r:id="rId14" tooltip="IR A RESUMEN"/>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13658850" y="53025675"/>
          <a:ext cx="252412"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638175</xdr:colOff>
      <xdr:row>96</xdr:row>
      <xdr:rowOff>9525</xdr:rowOff>
    </xdr:from>
    <xdr:ext cx="247650" cy="247650"/>
    <xdr:pic>
      <xdr:nvPicPr>
        <xdr:cNvPr id="29" name="15 Imagen">
          <a:hlinkClick xmlns:r="http://schemas.openxmlformats.org/officeDocument/2006/relationships" r:id="rId19" tooltip="IR A RESUMEN"/>
          <a:extLst>
            <a:ext uri="{FF2B5EF4-FFF2-40B4-BE49-F238E27FC236}">
              <a16:creationId xmlns:a16="http://schemas.microsoft.com/office/drawing/2014/main" id="{00000000-0008-0000-0100-00001D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19613" y="74125931"/>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638175</xdr:colOff>
      <xdr:row>96</xdr:row>
      <xdr:rowOff>9525</xdr:rowOff>
    </xdr:from>
    <xdr:ext cx="247650" cy="247650"/>
    <xdr:pic>
      <xdr:nvPicPr>
        <xdr:cNvPr id="30" name="15 Imagen">
          <a:hlinkClick xmlns:r="http://schemas.openxmlformats.org/officeDocument/2006/relationships" r:id="rId19" tooltip="IR A RESUMEN"/>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19613" y="74125931"/>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2771775</xdr:colOff>
      <xdr:row>72</xdr:row>
      <xdr:rowOff>0</xdr:rowOff>
    </xdr:from>
    <xdr:ext cx="252412" cy="257175"/>
    <xdr:pic>
      <xdr:nvPicPr>
        <xdr:cNvPr id="31" name="12 Imagen">
          <a:hlinkClick xmlns:r="http://schemas.openxmlformats.org/officeDocument/2006/relationships" r:id="rId14" tooltip="IR A RESUMEN"/>
          <a:extLst>
            <a:ext uri="{FF2B5EF4-FFF2-40B4-BE49-F238E27FC236}">
              <a16:creationId xmlns:a16="http://schemas.microsoft.com/office/drawing/2014/main" id="{00000000-0008-0000-0100-00001F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13658850" y="54921150"/>
          <a:ext cx="252412"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13</xdr:col>
      <xdr:colOff>638175</xdr:colOff>
      <xdr:row>96</xdr:row>
      <xdr:rowOff>9525</xdr:rowOff>
    </xdr:from>
    <xdr:ext cx="247650" cy="252942"/>
    <xdr:pic>
      <xdr:nvPicPr>
        <xdr:cNvPr id="32" name="15 Imagen">
          <a:hlinkClick xmlns:r="http://schemas.openxmlformats.org/officeDocument/2006/relationships" r:id="rId19" tooltip="IR A RESUMEN"/>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32842" y="79310442"/>
          <a:ext cx="247650" cy="2529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13</xdr:col>
      <xdr:colOff>638175</xdr:colOff>
      <xdr:row>96</xdr:row>
      <xdr:rowOff>9525</xdr:rowOff>
    </xdr:from>
    <xdr:ext cx="247650" cy="252942"/>
    <xdr:pic>
      <xdr:nvPicPr>
        <xdr:cNvPr id="33" name="15 Imagen">
          <a:hlinkClick xmlns:r="http://schemas.openxmlformats.org/officeDocument/2006/relationships" r:id="rId19" tooltip="IR A RESUMEN"/>
          <a:extLst>
            <a:ext uri="{FF2B5EF4-FFF2-40B4-BE49-F238E27FC236}">
              <a16:creationId xmlns:a16="http://schemas.microsoft.com/office/drawing/2014/main" id="{00000000-0008-0000-0100-000021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32842" y="79310442"/>
          <a:ext cx="247650" cy="2529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0863980" name="1 Gráfico">
          <a:extLst>
            <a:ext uri="{FF2B5EF4-FFF2-40B4-BE49-F238E27FC236}">
              <a16:creationId xmlns:a16="http://schemas.microsoft.com/office/drawing/2014/main" id="{00000000-0008-0000-0200-00006C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0863981" name="2 Gráfico">
          <a:extLst>
            <a:ext uri="{FF2B5EF4-FFF2-40B4-BE49-F238E27FC236}">
              <a16:creationId xmlns:a16="http://schemas.microsoft.com/office/drawing/2014/main" id="{00000000-0008-0000-0200-00006D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0863982" name="3 Gráfico">
          <a:extLst>
            <a:ext uri="{FF2B5EF4-FFF2-40B4-BE49-F238E27FC236}">
              <a16:creationId xmlns:a16="http://schemas.microsoft.com/office/drawing/2014/main" id="{00000000-0008-0000-0200-00006E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0863983" name="4 Gráfico">
          <a:extLst>
            <a:ext uri="{FF2B5EF4-FFF2-40B4-BE49-F238E27FC236}">
              <a16:creationId xmlns:a16="http://schemas.microsoft.com/office/drawing/2014/main" id="{00000000-0008-0000-0200-00006F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0863984" name="5 Gráfico">
          <a:extLst>
            <a:ext uri="{FF2B5EF4-FFF2-40B4-BE49-F238E27FC236}">
              <a16:creationId xmlns:a16="http://schemas.microsoft.com/office/drawing/2014/main" id="{00000000-0008-0000-0200-000070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0863985" name="6 Gráfico">
          <a:extLst>
            <a:ext uri="{FF2B5EF4-FFF2-40B4-BE49-F238E27FC236}">
              <a16:creationId xmlns:a16="http://schemas.microsoft.com/office/drawing/2014/main" id="{00000000-0008-0000-0200-000071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0863986" name="7 Gráfico">
          <a:extLst>
            <a:ext uri="{FF2B5EF4-FFF2-40B4-BE49-F238E27FC236}">
              <a16:creationId xmlns:a16="http://schemas.microsoft.com/office/drawing/2014/main" id="{00000000-0008-0000-0200-000072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0863987" name="8 Gráfico">
          <a:extLst>
            <a:ext uri="{FF2B5EF4-FFF2-40B4-BE49-F238E27FC236}">
              <a16:creationId xmlns:a16="http://schemas.microsoft.com/office/drawing/2014/main" id="{00000000-0008-0000-0200-000073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0863988" name="9 Gráfico">
          <a:extLst>
            <a:ext uri="{FF2B5EF4-FFF2-40B4-BE49-F238E27FC236}">
              <a16:creationId xmlns:a16="http://schemas.microsoft.com/office/drawing/2014/main" id="{00000000-0008-0000-0200-000074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0863989" name="10 Gráfico">
          <a:extLst>
            <a:ext uri="{FF2B5EF4-FFF2-40B4-BE49-F238E27FC236}">
              <a16:creationId xmlns:a16="http://schemas.microsoft.com/office/drawing/2014/main" id="{00000000-0008-0000-0200-000075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0863990" name="11 Gráfico">
          <a:extLst>
            <a:ext uri="{FF2B5EF4-FFF2-40B4-BE49-F238E27FC236}">
              <a16:creationId xmlns:a16="http://schemas.microsoft.com/office/drawing/2014/main" id="{00000000-0008-0000-0200-000076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0863991" name="12 Gráfico">
          <a:extLst>
            <a:ext uri="{FF2B5EF4-FFF2-40B4-BE49-F238E27FC236}">
              <a16:creationId xmlns:a16="http://schemas.microsoft.com/office/drawing/2014/main" id="{00000000-0008-0000-0200-000077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0863992" name="7 Gráfico">
          <a:extLst>
            <a:ext uri="{FF2B5EF4-FFF2-40B4-BE49-F238E27FC236}">
              <a16:creationId xmlns:a16="http://schemas.microsoft.com/office/drawing/2014/main" id="{00000000-0008-0000-0200-000078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0863993" name="8 Gráfico">
          <a:extLst>
            <a:ext uri="{FF2B5EF4-FFF2-40B4-BE49-F238E27FC236}">
              <a16:creationId xmlns:a16="http://schemas.microsoft.com/office/drawing/2014/main" id="{00000000-0008-0000-0200-000079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0863994" name="9 Gráfico">
          <a:extLst>
            <a:ext uri="{FF2B5EF4-FFF2-40B4-BE49-F238E27FC236}">
              <a16:creationId xmlns:a16="http://schemas.microsoft.com/office/drawing/2014/main" id="{00000000-0008-0000-0200-00007A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0863995" name="16 Gráfico">
          <a:extLst>
            <a:ext uri="{FF2B5EF4-FFF2-40B4-BE49-F238E27FC236}">
              <a16:creationId xmlns:a16="http://schemas.microsoft.com/office/drawing/2014/main" id="{00000000-0008-0000-0200-00007B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0863996" name="7 Gráfico">
          <a:extLst>
            <a:ext uri="{FF2B5EF4-FFF2-40B4-BE49-F238E27FC236}">
              <a16:creationId xmlns:a16="http://schemas.microsoft.com/office/drawing/2014/main" id="{00000000-0008-0000-0200-00007C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0863997" name="8 Gráfico">
          <a:extLst>
            <a:ext uri="{FF2B5EF4-FFF2-40B4-BE49-F238E27FC236}">
              <a16:creationId xmlns:a16="http://schemas.microsoft.com/office/drawing/2014/main" id="{00000000-0008-0000-0200-00007D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0863998" name="9 Gráfico">
          <a:extLst>
            <a:ext uri="{FF2B5EF4-FFF2-40B4-BE49-F238E27FC236}">
              <a16:creationId xmlns:a16="http://schemas.microsoft.com/office/drawing/2014/main" id="{00000000-0008-0000-0200-00007E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0863999" name="16 Gráfico">
          <a:extLst>
            <a:ext uri="{FF2B5EF4-FFF2-40B4-BE49-F238E27FC236}">
              <a16:creationId xmlns:a16="http://schemas.microsoft.com/office/drawing/2014/main" id="{00000000-0008-0000-0200-00007F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0864000" name="7 Gráfico">
          <a:extLst>
            <a:ext uri="{FF2B5EF4-FFF2-40B4-BE49-F238E27FC236}">
              <a16:creationId xmlns:a16="http://schemas.microsoft.com/office/drawing/2014/main" id="{00000000-0008-0000-0200-000080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0864001" name="8 Gráfico">
          <a:extLst>
            <a:ext uri="{FF2B5EF4-FFF2-40B4-BE49-F238E27FC236}">
              <a16:creationId xmlns:a16="http://schemas.microsoft.com/office/drawing/2014/main" id="{00000000-0008-0000-0200-000081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0864002" name="9 Gráfico">
          <a:extLst>
            <a:ext uri="{FF2B5EF4-FFF2-40B4-BE49-F238E27FC236}">
              <a16:creationId xmlns:a16="http://schemas.microsoft.com/office/drawing/2014/main" id="{00000000-0008-0000-0200-000082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0864003" name="16 Gráfico">
          <a:extLst>
            <a:ext uri="{FF2B5EF4-FFF2-40B4-BE49-F238E27FC236}">
              <a16:creationId xmlns:a16="http://schemas.microsoft.com/office/drawing/2014/main" id="{00000000-0008-0000-0200-000083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0864004"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841F08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0864005" name="2 Imagen">
          <a:hlinkClick xmlns:r="http://schemas.openxmlformats.org/officeDocument/2006/relationships" r:id="rId25" tooltip="Ir a academica"/>
          <a:extLst>
            <a:ext uri="{FF2B5EF4-FFF2-40B4-BE49-F238E27FC236}">
              <a16:creationId xmlns:a16="http://schemas.microsoft.com/office/drawing/2014/main" id="{00000000-0008-0000-0200-0000851F08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0864006" name="1 Gráfico">
          <a:extLst>
            <a:ext uri="{FF2B5EF4-FFF2-40B4-BE49-F238E27FC236}">
              <a16:creationId xmlns:a16="http://schemas.microsoft.com/office/drawing/2014/main" id="{00000000-0008-0000-0200-000086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0864007" name="4 Gráfico">
          <a:extLst>
            <a:ext uri="{FF2B5EF4-FFF2-40B4-BE49-F238E27FC236}">
              <a16:creationId xmlns:a16="http://schemas.microsoft.com/office/drawing/2014/main" id="{00000000-0008-0000-0200-000087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0864008" name="5 Gráfico">
          <a:extLst>
            <a:ext uri="{FF2B5EF4-FFF2-40B4-BE49-F238E27FC236}">
              <a16:creationId xmlns:a16="http://schemas.microsoft.com/office/drawing/2014/main" id="{00000000-0008-0000-0200-000088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0864009" name="6 Gráfico">
          <a:extLst>
            <a:ext uri="{FF2B5EF4-FFF2-40B4-BE49-F238E27FC236}">
              <a16:creationId xmlns:a16="http://schemas.microsoft.com/office/drawing/2014/main" id="{00000000-0008-0000-0200-000089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0864010" name="7 Gráfico">
          <a:extLst>
            <a:ext uri="{FF2B5EF4-FFF2-40B4-BE49-F238E27FC236}">
              <a16:creationId xmlns:a16="http://schemas.microsoft.com/office/drawing/2014/main" id="{00000000-0008-0000-0200-00008A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0864011" name="8 Gráfico">
          <a:extLst>
            <a:ext uri="{FF2B5EF4-FFF2-40B4-BE49-F238E27FC236}">
              <a16:creationId xmlns:a16="http://schemas.microsoft.com/office/drawing/2014/main" id="{00000000-0008-0000-0200-00008B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49311707" name="1 Gráfico">
          <a:extLst>
            <a:ext uri="{FF2B5EF4-FFF2-40B4-BE49-F238E27FC236}">
              <a16:creationId xmlns:a16="http://schemas.microsoft.com/office/drawing/2014/main" id="{00000000-0008-0000-0300-0000DB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49311708" name="2 Gráfico">
          <a:extLst>
            <a:ext uri="{FF2B5EF4-FFF2-40B4-BE49-F238E27FC236}">
              <a16:creationId xmlns:a16="http://schemas.microsoft.com/office/drawing/2014/main" id="{00000000-0008-0000-0300-0000DC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49311709" name="3 Gráfico">
          <a:extLst>
            <a:ext uri="{FF2B5EF4-FFF2-40B4-BE49-F238E27FC236}">
              <a16:creationId xmlns:a16="http://schemas.microsoft.com/office/drawing/2014/main" id="{00000000-0008-0000-0300-0000DD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49311710" name="4 Gráfico">
          <a:extLst>
            <a:ext uri="{FF2B5EF4-FFF2-40B4-BE49-F238E27FC236}">
              <a16:creationId xmlns:a16="http://schemas.microsoft.com/office/drawing/2014/main" id="{00000000-0008-0000-0300-0000DE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49311711" name="5 Gráfico">
          <a:extLst>
            <a:ext uri="{FF2B5EF4-FFF2-40B4-BE49-F238E27FC236}">
              <a16:creationId xmlns:a16="http://schemas.microsoft.com/office/drawing/2014/main" id="{00000000-0008-0000-0300-0000DF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49311712" name="6 Gráfico">
          <a:extLst>
            <a:ext uri="{FF2B5EF4-FFF2-40B4-BE49-F238E27FC236}">
              <a16:creationId xmlns:a16="http://schemas.microsoft.com/office/drawing/2014/main" id="{00000000-0008-0000-0300-0000E0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49311713" name="7 Gráfico">
          <a:extLst>
            <a:ext uri="{FF2B5EF4-FFF2-40B4-BE49-F238E27FC236}">
              <a16:creationId xmlns:a16="http://schemas.microsoft.com/office/drawing/2014/main" id="{00000000-0008-0000-0300-0000E1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49311714" name="8 Gráfico">
          <a:extLst>
            <a:ext uri="{FF2B5EF4-FFF2-40B4-BE49-F238E27FC236}">
              <a16:creationId xmlns:a16="http://schemas.microsoft.com/office/drawing/2014/main" id="{00000000-0008-0000-0300-0000E2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49311715" name="9 Gráfico">
          <a:extLst>
            <a:ext uri="{FF2B5EF4-FFF2-40B4-BE49-F238E27FC236}">
              <a16:creationId xmlns:a16="http://schemas.microsoft.com/office/drawing/2014/main" id="{00000000-0008-0000-0300-0000E3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49311716" name="10 Gráfico">
          <a:extLst>
            <a:ext uri="{FF2B5EF4-FFF2-40B4-BE49-F238E27FC236}">
              <a16:creationId xmlns:a16="http://schemas.microsoft.com/office/drawing/2014/main" id="{00000000-0008-0000-0300-0000E4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49311717" name="11 Gráfico">
          <a:extLst>
            <a:ext uri="{FF2B5EF4-FFF2-40B4-BE49-F238E27FC236}">
              <a16:creationId xmlns:a16="http://schemas.microsoft.com/office/drawing/2014/main" id="{00000000-0008-0000-0300-0000E5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49311718" name="12 Gráfico">
          <a:extLst>
            <a:ext uri="{FF2B5EF4-FFF2-40B4-BE49-F238E27FC236}">
              <a16:creationId xmlns:a16="http://schemas.microsoft.com/office/drawing/2014/main" id="{00000000-0008-0000-0300-0000E6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49311719" name="7 Gráfico">
          <a:extLst>
            <a:ext uri="{FF2B5EF4-FFF2-40B4-BE49-F238E27FC236}">
              <a16:creationId xmlns:a16="http://schemas.microsoft.com/office/drawing/2014/main" id="{00000000-0008-0000-0300-0000E7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49311720" name="8 Gráfico">
          <a:extLst>
            <a:ext uri="{FF2B5EF4-FFF2-40B4-BE49-F238E27FC236}">
              <a16:creationId xmlns:a16="http://schemas.microsoft.com/office/drawing/2014/main" id="{00000000-0008-0000-0300-0000E8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49311721" name="9 Gráfico">
          <a:extLst>
            <a:ext uri="{FF2B5EF4-FFF2-40B4-BE49-F238E27FC236}">
              <a16:creationId xmlns:a16="http://schemas.microsoft.com/office/drawing/2014/main" id="{00000000-0008-0000-0300-0000E9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49311722" name="16 Gráfico">
          <a:extLst>
            <a:ext uri="{FF2B5EF4-FFF2-40B4-BE49-F238E27FC236}">
              <a16:creationId xmlns:a16="http://schemas.microsoft.com/office/drawing/2014/main" id="{00000000-0008-0000-0300-0000EA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4931172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EB6FF00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49311724" name="2 Imagen">
          <a:hlinkClick xmlns:r="http://schemas.openxmlformats.org/officeDocument/2006/relationships" r:id="rId17" tooltip="Ir a administrativa"/>
          <a:extLst>
            <a:ext uri="{FF2B5EF4-FFF2-40B4-BE49-F238E27FC236}">
              <a16:creationId xmlns:a16="http://schemas.microsoft.com/office/drawing/2014/main" id="{00000000-0008-0000-0300-0000EC6FF00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49311725" name="1 Gráfico">
          <a:extLst>
            <a:ext uri="{FF2B5EF4-FFF2-40B4-BE49-F238E27FC236}">
              <a16:creationId xmlns:a16="http://schemas.microsoft.com/office/drawing/2014/main" id="{00000000-0008-0000-0300-0000ED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49311726" name="2 Gráfico">
          <a:extLst>
            <a:ext uri="{FF2B5EF4-FFF2-40B4-BE49-F238E27FC236}">
              <a16:creationId xmlns:a16="http://schemas.microsoft.com/office/drawing/2014/main" id="{00000000-0008-0000-0300-0000EE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49311727" name="3 Gráfico">
          <a:extLst>
            <a:ext uri="{FF2B5EF4-FFF2-40B4-BE49-F238E27FC236}">
              <a16:creationId xmlns:a16="http://schemas.microsoft.com/office/drawing/2014/main" id="{00000000-0008-0000-0300-0000EF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49311728" name="4 Gráfico">
          <a:extLst>
            <a:ext uri="{FF2B5EF4-FFF2-40B4-BE49-F238E27FC236}">
              <a16:creationId xmlns:a16="http://schemas.microsoft.com/office/drawing/2014/main" id="{00000000-0008-0000-0300-0000F0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0066380" name="1 Gráfico">
          <a:extLst>
            <a:ext uri="{FF2B5EF4-FFF2-40B4-BE49-F238E27FC236}">
              <a16:creationId xmlns:a16="http://schemas.microsoft.com/office/drawing/2014/main" id="{00000000-0008-0000-0400-0000CC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0066381" name="2 Gráfico">
          <a:extLst>
            <a:ext uri="{FF2B5EF4-FFF2-40B4-BE49-F238E27FC236}">
              <a16:creationId xmlns:a16="http://schemas.microsoft.com/office/drawing/2014/main" id="{00000000-0008-0000-0400-0000CD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0066382" name="3 Gráfico">
          <a:extLst>
            <a:ext uri="{FF2B5EF4-FFF2-40B4-BE49-F238E27FC236}">
              <a16:creationId xmlns:a16="http://schemas.microsoft.com/office/drawing/2014/main" id="{00000000-0008-0000-0400-0000CE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0066383" name="4 Gráfico">
          <a:extLst>
            <a:ext uri="{FF2B5EF4-FFF2-40B4-BE49-F238E27FC236}">
              <a16:creationId xmlns:a16="http://schemas.microsoft.com/office/drawing/2014/main" id="{00000000-0008-0000-0400-0000CF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0066384" name="5 Gráfico">
          <a:extLst>
            <a:ext uri="{FF2B5EF4-FFF2-40B4-BE49-F238E27FC236}">
              <a16:creationId xmlns:a16="http://schemas.microsoft.com/office/drawing/2014/main" id="{00000000-0008-0000-0400-0000D0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0066385" name="6 Gráfico">
          <a:extLst>
            <a:ext uri="{FF2B5EF4-FFF2-40B4-BE49-F238E27FC236}">
              <a16:creationId xmlns:a16="http://schemas.microsoft.com/office/drawing/2014/main" id="{00000000-0008-0000-0400-0000D1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0066386" name="7 Gráfico">
          <a:extLst>
            <a:ext uri="{FF2B5EF4-FFF2-40B4-BE49-F238E27FC236}">
              <a16:creationId xmlns:a16="http://schemas.microsoft.com/office/drawing/2014/main" id="{00000000-0008-0000-0400-0000D2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0066387" name="8 Gráfico">
          <a:extLst>
            <a:ext uri="{FF2B5EF4-FFF2-40B4-BE49-F238E27FC236}">
              <a16:creationId xmlns:a16="http://schemas.microsoft.com/office/drawing/2014/main" id="{00000000-0008-0000-0400-0000D3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0066388" name="9 Gráfico">
          <a:extLst>
            <a:ext uri="{FF2B5EF4-FFF2-40B4-BE49-F238E27FC236}">
              <a16:creationId xmlns:a16="http://schemas.microsoft.com/office/drawing/2014/main" id="{00000000-0008-0000-0400-0000D4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0066389" name="10 Gráfico">
          <a:extLst>
            <a:ext uri="{FF2B5EF4-FFF2-40B4-BE49-F238E27FC236}">
              <a16:creationId xmlns:a16="http://schemas.microsoft.com/office/drawing/2014/main" id="{00000000-0008-0000-0400-0000D5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0066390" name="11 Gráfico">
          <a:extLst>
            <a:ext uri="{FF2B5EF4-FFF2-40B4-BE49-F238E27FC236}">
              <a16:creationId xmlns:a16="http://schemas.microsoft.com/office/drawing/2014/main" id="{00000000-0008-0000-0400-0000D6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0066391" name="12 Gráfico">
          <a:extLst>
            <a:ext uri="{FF2B5EF4-FFF2-40B4-BE49-F238E27FC236}">
              <a16:creationId xmlns:a16="http://schemas.microsoft.com/office/drawing/2014/main" id="{00000000-0008-0000-0400-0000D7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0066392" name="7 Gráfico">
          <a:extLst>
            <a:ext uri="{FF2B5EF4-FFF2-40B4-BE49-F238E27FC236}">
              <a16:creationId xmlns:a16="http://schemas.microsoft.com/office/drawing/2014/main" id="{00000000-0008-0000-0400-0000D8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0066393" name="8 Gráfico">
          <a:extLst>
            <a:ext uri="{FF2B5EF4-FFF2-40B4-BE49-F238E27FC236}">
              <a16:creationId xmlns:a16="http://schemas.microsoft.com/office/drawing/2014/main" id="{00000000-0008-0000-0400-0000D9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0066394" name="9 Gráfico">
          <a:extLst>
            <a:ext uri="{FF2B5EF4-FFF2-40B4-BE49-F238E27FC236}">
              <a16:creationId xmlns:a16="http://schemas.microsoft.com/office/drawing/2014/main" id="{00000000-0008-0000-0400-0000DA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0066395" name="16 Gráfico">
          <a:extLst>
            <a:ext uri="{FF2B5EF4-FFF2-40B4-BE49-F238E27FC236}">
              <a16:creationId xmlns:a16="http://schemas.microsoft.com/office/drawing/2014/main" id="{00000000-0008-0000-0400-0000DB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0066396" name="7 Gráfico">
          <a:extLst>
            <a:ext uri="{FF2B5EF4-FFF2-40B4-BE49-F238E27FC236}">
              <a16:creationId xmlns:a16="http://schemas.microsoft.com/office/drawing/2014/main" id="{00000000-0008-0000-0400-0000DC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0066397" name="8 Gráfico">
          <a:extLst>
            <a:ext uri="{FF2B5EF4-FFF2-40B4-BE49-F238E27FC236}">
              <a16:creationId xmlns:a16="http://schemas.microsoft.com/office/drawing/2014/main" id="{00000000-0008-0000-0400-0000DD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0066398" name="9 Gráfico">
          <a:extLst>
            <a:ext uri="{FF2B5EF4-FFF2-40B4-BE49-F238E27FC236}">
              <a16:creationId xmlns:a16="http://schemas.microsoft.com/office/drawing/2014/main" id="{00000000-0008-0000-0400-0000DE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0066399" name="16 Gráfico">
          <a:extLst>
            <a:ext uri="{FF2B5EF4-FFF2-40B4-BE49-F238E27FC236}">
              <a16:creationId xmlns:a16="http://schemas.microsoft.com/office/drawing/2014/main" id="{00000000-0008-0000-0400-0000DF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0066400"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E0F3FB02}"/>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0066401" name="2 Imagen">
          <a:hlinkClick xmlns:r="http://schemas.openxmlformats.org/officeDocument/2006/relationships" r:id="rId23" tooltip="Ir a comunidad"/>
          <a:extLst>
            <a:ext uri="{FF2B5EF4-FFF2-40B4-BE49-F238E27FC236}">
              <a16:creationId xmlns:a16="http://schemas.microsoft.com/office/drawing/2014/main" id="{00000000-0008-0000-0400-0000E1F3FB02}"/>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0066402" name="3 Gráfico">
          <a:extLst>
            <a:ext uri="{FF2B5EF4-FFF2-40B4-BE49-F238E27FC236}">
              <a16:creationId xmlns:a16="http://schemas.microsoft.com/office/drawing/2014/main" id="{00000000-0008-0000-0400-0000E2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0066403" name="4 Gráfico">
          <a:extLst>
            <a:ext uri="{FF2B5EF4-FFF2-40B4-BE49-F238E27FC236}">
              <a16:creationId xmlns:a16="http://schemas.microsoft.com/office/drawing/2014/main" id="{00000000-0008-0000-0400-0000E3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0066404" name="5 Gráfico">
          <a:extLst>
            <a:ext uri="{FF2B5EF4-FFF2-40B4-BE49-F238E27FC236}">
              <a16:creationId xmlns:a16="http://schemas.microsoft.com/office/drawing/2014/main" id="{00000000-0008-0000-0400-0000E4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0066405" name="6 Gráfico">
          <a:extLst>
            <a:ext uri="{FF2B5EF4-FFF2-40B4-BE49-F238E27FC236}">
              <a16:creationId xmlns:a16="http://schemas.microsoft.com/office/drawing/2014/main" id="{00000000-0008-0000-0400-0000E5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0066406" name="1 Gráfico">
          <a:extLst>
            <a:ext uri="{FF2B5EF4-FFF2-40B4-BE49-F238E27FC236}">
              <a16:creationId xmlns:a16="http://schemas.microsoft.com/office/drawing/2014/main" id="{00000000-0008-0000-0400-0000E6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520" name="1 Gráfico">
          <a:extLst>
            <a:ext uri="{FF2B5EF4-FFF2-40B4-BE49-F238E27FC236}">
              <a16:creationId xmlns:a16="http://schemas.microsoft.com/office/drawing/2014/main" id="{00000000-0008-0000-0500-000090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521" name="2 Gráfico">
          <a:extLst>
            <a:ext uri="{FF2B5EF4-FFF2-40B4-BE49-F238E27FC236}">
              <a16:creationId xmlns:a16="http://schemas.microsoft.com/office/drawing/2014/main" id="{00000000-0008-0000-0500-000091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522" name="3 Gráfico">
          <a:extLst>
            <a:ext uri="{FF2B5EF4-FFF2-40B4-BE49-F238E27FC236}">
              <a16:creationId xmlns:a16="http://schemas.microsoft.com/office/drawing/2014/main" id="{00000000-0008-0000-0500-000092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523" name="4 Gráfico">
          <a:extLst>
            <a:ext uri="{FF2B5EF4-FFF2-40B4-BE49-F238E27FC236}">
              <a16:creationId xmlns:a16="http://schemas.microsoft.com/office/drawing/2014/main" id="{00000000-0008-0000-0500-000093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524" name="5 Gráfico">
          <a:extLst>
            <a:ext uri="{FF2B5EF4-FFF2-40B4-BE49-F238E27FC236}">
              <a16:creationId xmlns:a16="http://schemas.microsoft.com/office/drawing/2014/main" id="{00000000-0008-0000-0500-000094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525" name="6 Gráfico">
          <a:extLst>
            <a:ext uri="{FF2B5EF4-FFF2-40B4-BE49-F238E27FC236}">
              <a16:creationId xmlns:a16="http://schemas.microsoft.com/office/drawing/2014/main" id="{00000000-0008-0000-0500-000095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526" name="7 Gráfico">
          <a:extLst>
            <a:ext uri="{FF2B5EF4-FFF2-40B4-BE49-F238E27FC236}">
              <a16:creationId xmlns:a16="http://schemas.microsoft.com/office/drawing/2014/main" id="{00000000-0008-0000-0500-000096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527" name="8 Gráfico">
          <a:extLst>
            <a:ext uri="{FF2B5EF4-FFF2-40B4-BE49-F238E27FC236}">
              <a16:creationId xmlns:a16="http://schemas.microsoft.com/office/drawing/2014/main" id="{00000000-0008-0000-0500-000097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528" name="9 Gráfico">
          <a:extLst>
            <a:ext uri="{FF2B5EF4-FFF2-40B4-BE49-F238E27FC236}">
              <a16:creationId xmlns:a16="http://schemas.microsoft.com/office/drawing/2014/main" id="{00000000-0008-0000-0500-000098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529" name="10 Gráfico">
          <a:extLst>
            <a:ext uri="{FF2B5EF4-FFF2-40B4-BE49-F238E27FC236}">
              <a16:creationId xmlns:a16="http://schemas.microsoft.com/office/drawing/2014/main" id="{00000000-0008-0000-0500-000099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530" name="11 Gráfico">
          <a:extLst>
            <a:ext uri="{FF2B5EF4-FFF2-40B4-BE49-F238E27FC236}">
              <a16:creationId xmlns:a16="http://schemas.microsoft.com/office/drawing/2014/main" id="{00000000-0008-0000-0500-00009A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531" name="12 Gráfico">
          <a:extLst>
            <a:ext uri="{FF2B5EF4-FFF2-40B4-BE49-F238E27FC236}">
              <a16:creationId xmlns:a16="http://schemas.microsoft.com/office/drawing/2014/main" id="{00000000-0008-0000-0500-00009B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532" name="7 Gráfico">
          <a:extLst>
            <a:ext uri="{FF2B5EF4-FFF2-40B4-BE49-F238E27FC236}">
              <a16:creationId xmlns:a16="http://schemas.microsoft.com/office/drawing/2014/main" id="{00000000-0008-0000-0500-00009C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533" name="8 Gráfico">
          <a:extLst>
            <a:ext uri="{FF2B5EF4-FFF2-40B4-BE49-F238E27FC236}">
              <a16:creationId xmlns:a16="http://schemas.microsoft.com/office/drawing/2014/main" id="{00000000-0008-0000-0500-00009D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534" name="9 Gráfico">
          <a:extLst>
            <a:ext uri="{FF2B5EF4-FFF2-40B4-BE49-F238E27FC236}">
              <a16:creationId xmlns:a16="http://schemas.microsoft.com/office/drawing/2014/main" id="{00000000-0008-0000-0500-00009E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535" name="16 Gráfico">
          <a:extLst>
            <a:ext uri="{FF2B5EF4-FFF2-40B4-BE49-F238E27FC236}">
              <a16:creationId xmlns:a16="http://schemas.microsoft.com/office/drawing/2014/main" id="{00000000-0008-0000-0500-00009F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536"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A025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537" name="1 Gráfico">
          <a:extLst>
            <a:ext uri="{FF2B5EF4-FFF2-40B4-BE49-F238E27FC236}">
              <a16:creationId xmlns:a16="http://schemas.microsoft.com/office/drawing/2014/main" id="{00000000-0008-0000-0500-0000A1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538" name="2 Gráfico">
          <a:extLst>
            <a:ext uri="{FF2B5EF4-FFF2-40B4-BE49-F238E27FC236}">
              <a16:creationId xmlns:a16="http://schemas.microsoft.com/office/drawing/2014/main" id="{00000000-0008-0000-0500-0000A2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539" name="3 Gráfico">
          <a:extLst>
            <a:ext uri="{FF2B5EF4-FFF2-40B4-BE49-F238E27FC236}">
              <a16:creationId xmlns:a16="http://schemas.microsoft.com/office/drawing/2014/main" id="{00000000-0008-0000-0500-0000A3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540" name="4 Gráfico">
          <a:extLst>
            <a:ext uri="{FF2B5EF4-FFF2-40B4-BE49-F238E27FC236}">
              <a16:creationId xmlns:a16="http://schemas.microsoft.com/office/drawing/2014/main" id="{00000000-0008-0000-0500-0000A4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cer.lacapillatoledo@gmail.com" TargetMode="Externa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16" zoomScale="80" zoomScaleNormal="80" workbookViewId="0">
      <selection activeCell="K11" sqref="K11:K17"/>
    </sheetView>
  </sheetViews>
  <sheetFormatPr baseColWidth="10"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425781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170"/>
      <c r="B1" s="171"/>
      <c r="C1" s="178" t="s">
        <v>169</v>
      </c>
      <c r="D1" s="179"/>
      <c r="E1" s="179"/>
      <c r="F1" s="179"/>
      <c r="G1" s="179"/>
      <c r="H1" s="176" t="s">
        <v>170</v>
      </c>
      <c r="I1" s="177"/>
    </row>
    <row r="2" spans="1:13" ht="18.75" customHeight="1" x14ac:dyDescent="0.25">
      <c r="A2" s="172"/>
      <c r="B2" s="173"/>
      <c r="C2" s="178" t="s">
        <v>171</v>
      </c>
      <c r="D2" s="179"/>
      <c r="E2" s="179"/>
      <c r="F2" s="179"/>
      <c r="G2" s="179"/>
      <c r="H2" s="89">
        <v>41241</v>
      </c>
      <c r="I2" s="90" t="s">
        <v>175</v>
      </c>
    </row>
    <row r="3" spans="1:13" ht="21" customHeight="1" x14ac:dyDescent="0.25">
      <c r="A3" s="174"/>
      <c r="B3" s="175"/>
      <c r="C3" s="178" t="s">
        <v>172</v>
      </c>
      <c r="D3" s="179"/>
      <c r="E3" s="179"/>
      <c r="F3" s="179"/>
      <c r="G3" s="179"/>
      <c r="H3" s="176" t="s">
        <v>173</v>
      </c>
      <c r="I3" s="177"/>
    </row>
    <row r="4" spans="1:13" ht="5.25" customHeight="1" x14ac:dyDescent="0.2"/>
    <row r="5" spans="1:13" ht="34.5" customHeight="1" x14ac:dyDescent="0.2">
      <c r="A5" s="223" t="s">
        <v>164</v>
      </c>
      <c r="B5" s="223"/>
      <c r="C5" s="223"/>
      <c r="D5" s="223"/>
      <c r="E5" s="223"/>
      <c r="F5" s="223"/>
      <c r="G5" s="223"/>
      <c r="H5" s="223"/>
      <c r="I5" s="223"/>
      <c r="K5" s="204" t="s">
        <v>140</v>
      </c>
      <c r="L5" s="204"/>
      <c r="M5" s="204"/>
    </row>
    <row r="6" spans="1:13" ht="23.25" customHeight="1" x14ac:dyDescent="0.2">
      <c r="A6" s="205" t="s">
        <v>162</v>
      </c>
      <c r="B6" s="206"/>
      <c r="C6" s="206"/>
      <c r="D6" s="206"/>
      <c r="E6" s="206"/>
      <c r="F6" s="211" t="s">
        <v>141</v>
      </c>
      <c r="G6" s="212"/>
      <c r="H6" s="212"/>
      <c r="I6" s="212"/>
      <c r="K6" s="92" t="s">
        <v>142</v>
      </c>
      <c r="L6" s="93" t="s">
        <v>143</v>
      </c>
      <c r="M6" s="94" t="s">
        <v>144</v>
      </c>
    </row>
    <row r="7" spans="1:13" ht="20.100000000000001" customHeight="1" x14ac:dyDescent="0.2">
      <c r="A7" s="214" t="s">
        <v>544</v>
      </c>
      <c r="B7" s="215"/>
      <c r="C7" s="215"/>
      <c r="D7" s="215"/>
      <c r="E7" s="215"/>
      <c r="F7" s="213" t="s">
        <v>806</v>
      </c>
      <c r="G7" s="213"/>
      <c r="H7" s="213"/>
      <c r="I7" s="213"/>
      <c r="K7" s="207" t="s">
        <v>166</v>
      </c>
      <c r="L7" s="107" t="s">
        <v>145</v>
      </c>
      <c r="M7" s="208" t="s">
        <v>146</v>
      </c>
    </row>
    <row r="8" spans="1:13" ht="33.75" customHeight="1" x14ac:dyDescent="0.2">
      <c r="A8" s="214"/>
      <c r="B8" s="215"/>
      <c r="C8" s="215"/>
      <c r="D8" s="215"/>
      <c r="E8" s="215"/>
      <c r="F8" s="209" t="s">
        <v>160</v>
      </c>
      <c r="G8" s="210"/>
      <c r="H8" s="218">
        <v>254820001003</v>
      </c>
      <c r="I8" s="219"/>
      <c r="K8" s="208"/>
      <c r="L8" s="107" t="s">
        <v>159</v>
      </c>
      <c r="M8" s="208"/>
    </row>
    <row r="9" spans="1:13" ht="20.100000000000001" customHeight="1" x14ac:dyDescent="0.2">
      <c r="A9" s="87" t="s">
        <v>147</v>
      </c>
      <c r="B9" s="88"/>
      <c r="C9" s="200" t="s">
        <v>546</v>
      </c>
      <c r="D9" s="200"/>
      <c r="E9" s="201"/>
      <c r="F9" s="216" t="s">
        <v>163</v>
      </c>
      <c r="G9" s="217"/>
      <c r="H9" s="224" t="s">
        <v>545</v>
      </c>
      <c r="I9" s="225"/>
      <c r="K9" s="208"/>
      <c r="L9" s="107" t="s">
        <v>148</v>
      </c>
      <c r="M9" s="208" t="s">
        <v>149</v>
      </c>
    </row>
    <row r="10" spans="1:13" ht="20.100000000000001" customHeight="1" x14ac:dyDescent="0.2">
      <c r="A10" s="198" t="s">
        <v>168</v>
      </c>
      <c r="B10" s="199"/>
      <c r="C10" s="220" t="s">
        <v>547</v>
      </c>
      <c r="D10" s="221"/>
      <c r="E10" s="221"/>
      <c r="F10" s="222"/>
      <c r="G10" s="91" t="s">
        <v>150</v>
      </c>
      <c r="H10" s="226">
        <v>3125089190</v>
      </c>
      <c r="I10" s="227"/>
      <c r="K10" s="208"/>
      <c r="L10" s="107" t="s">
        <v>151</v>
      </c>
      <c r="M10" s="208"/>
    </row>
    <row r="11" spans="1:13" ht="20.100000000000001" customHeight="1" x14ac:dyDescent="0.2">
      <c r="A11" s="198" t="s">
        <v>165</v>
      </c>
      <c r="B11" s="199"/>
      <c r="C11" s="200" t="s">
        <v>548</v>
      </c>
      <c r="D11" s="200"/>
      <c r="E11" s="200"/>
      <c r="F11" s="201"/>
      <c r="G11" s="91" t="s">
        <v>174</v>
      </c>
      <c r="H11" s="202">
        <v>2020</v>
      </c>
      <c r="I11" s="203"/>
      <c r="K11" s="194"/>
      <c r="L11" s="108"/>
      <c r="M11" s="108"/>
    </row>
    <row r="12" spans="1:13" ht="19.5" customHeight="1" x14ac:dyDescent="0.2">
      <c r="A12" s="195" t="s">
        <v>152</v>
      </c>
      <c r="B12" s="196"/>
      <c r="C12" s="196"/>
      <c r="D12" s="196"/>
      <c r="E12" s="196"/>
      <c r="F12" s="196"/>
      <c r="G12" s="196"/>
      <c r="H12" s="196"/>
      <c r="I12" s="197"/>
      <c r="K12" s="193"/>
      <c r="L12" s="108"/>
      <c r="M12" s="193"/>
    </row>
    <row r="13" spans="1:13" ht="20.100000000000001" customHeight="1" x14ac:dyDescent="0.2">
      <c r="A13" s="182" t="s">
        <v>153</v>
      </c>
      <c r="B13" s="182"/>
      <c r="C13" s="182"/>
      <c r="D13" s="182" t="s">
        <v>154</v>
      </c>
      <c r="E13" s="182"/>
      <c r="F13" s="182"/>
      <c r="G13" s="182" t="s">
        <v>161</v>
      </c>
      <c r="H13" s="182"/>
      <c r="I13" s="182"/>
      <c r="K13" s="193"/>
      <c r="L13" s="108"/>
      <c r="M13" s="193"/>
    </row>
    <row r="14" spans="1:13" ht="20.100000000000001" customHeight="1" x14ac:dyDescent="0.2">
      <c r="A14" s="190" t="s">
        <v>549</v>
      </c>
      <c r="B14" s="190"/>
      <c r="C14" s="190"/>
      <c r="D14" s="190" t="s">
        <v>550</v>
      </c>
      <c r="E14" s="190"/>
      <c r="F14" s="190"/>
      <c r="G14" s="191" t="s">
        <v>551</v>
      </c>
      <c r="H14" s="190"/>
      <c r="I14" s="190"/>
      <c r="K14" s="193"/>
      <c r="L14" s="108"/>
      <c r="M14" s="193"/>
    </row>
    <row r="15" spans="1:13" ht="20.100000000000001" customHeight="1" x14ac:dyDescent="0.2">
      <c r="A15" s="190" t="s">
        <v>552</v>
      </c>
      <c r="B15" s="190"/>
      <c r="C15" s="190"/>
      <c r="D15" s="190" t="s">
        <v>553</v>
      </c>
      <c r="E15" s="190"/>
      <c r="F15" s="190"/>
      <c r="G15" s="191" t="s">
        <v>554</v>
      </c>
      <c r="H15" s="190"/>
      <c r="I15" s="190"/>
      <c r="K15" s="193"/>
      <c r="L15" s="108"/>
      <c r="M15" s="108"/>
    </row>
    <row r="16" spans="1:13" ht="20.100000000000001" customHeight="1" x14ac:dyDescent="0.2">
      <c r="A16" s="185" t="s">
        <v>555</v>
      </c>
      <c r="B16" s="185"/>
      <c r="C16" s="185"/>
      <c r="D16" s="190" t="s">
        <v>553</v>
      </c>
      <c r="E16" s="190"/>
      <c r="F16" s="190"/>
      <c r="G16" s="191" t="s">
        <v>556</v>
      </c>
      <c r="H16" s="190"/>
      <c r="I16" s="190"/>
      <c r="K16" s="193"/>
      <c r="L16" s="108"/>
      <c r="M16" s="108"/>
    </row>
    <row r="17" spans="1:13" ht="20.100000000000001" customHeight="1" x14ac:dyDescent="0.2">
      <c r="A17" s="185" t="s">
        <v>557</v>
      </c>
      <c r="B17" s="185"/>
      <c r="C17" s="185"/>
      <c r="D17" s="190" t="s">
        <v>553</v>
      </c>
      <c r="E17" s="190"/>
      <c r="F17" s="190"/>
      <c r="G17" s="191" t="s">
        <v>558</v>
      </c>
      <c r="H17" s="185"/>
      <c r="I17" s="185"/>
      <c r="K17" s="193"/>
      <c r="L17" s="108"/>
      <c r="M17" s="108"/>
    </row>
    <row r="18" spans="1:13" ht="20.100000000000001" customHeight="1" x14ac:dyDescent="0.2">
      <c r="A18" s="185" t="s">
        <v>559</v>
      </c>
      <c r="B18" s="185"/>
      <c r="C18" s="185"/>
      <c r="D18" s="190" t="s">
        <v>553</v>
      </c>
      <c r="E18" s="190"/>
      <c r="F18" s="190"/>
      <c r="G18" s="191" t="s">
        <v>560</v>
      </c>
      <c r="H18" s="185"/>
      <c r="I18" s="185"/>
      <c r="K18" s="192"/>
      <c r="L18" s="108"/>
      <c r="M18" s="108"/>
    </row>
    <row r="19" spans="1:13" ht="20.100000000000001" customHeight="1" x14ac:dyDescent="0.2">
      <c r="A19" s="184"/>
      <c r="B19" s="184"/>
      <c r="C19" s="184"/>
      <c r="D19" s="184"/>
      <c r="E19" s="184"/>
      <c r="F19" s="184"/>
      <c r="G19" s="184"/>
      <c r="H19" s="184"/>
      <c r="I19" s="184"/>
      <c r="K19" s="193"/>
      <c r="L19" s="108"/>
      <c r="M19" s="108"/>
    </row>
    <row r="20" spans="1:13" ht="20.100000000000001" customHeight="1" x14ac:dyDescent="0.2">
      <c r="A20" s="184"/>
      <c r="B20" s="184"/>
      <c r="C20" s="184"/>
      <c r="D20" s="184"/>
      <c r="E20" s="184"/>
      <c r="F20" s="184"/>
      <c r="G20" s="184"/>
      <c r="H20" s="184"/>
      <c r="I20" s="184"/>
      <c r="K20" s="193"/>
      <c r="L20" s="108"/>
      <c r="M20" s="108"/>
    </row>
    <row r="21" spans="1:13" ht="20.100000000000001" customHeight="1" x14ac:dyDescent="0.2">
      <c r="A21" s="184"/>
      <c r="B21" s="184"/>
      <c r="C21" s="184"/>
      <c r="D21" s="184"/>
      <c r="E21" s="184"/>
      <c r="F21" s="184"/>
      <c r="G21" s="184"/>
      <c r="H21" s="184"/>
      <c r="I21" s="184"/>
      <c r="K21" s="193"/>
      <c r="L21" s="108"/>
      <c r="M21" s="109"/>
    </row>
    <row r="22" spans="1:13" ht="20.100000000000001" customHeight="1" x14ac:dyDescent="0.2">
      <c r="A22" s="184"/>
      <c r="B22" s="184"/>
      <c r="C22" s="184"/>
      <c r="D22" s="184"/>
      <c r="E22" s="184"/>
      <c r="F22" s="184"/>
      <c r="G22" s="184"/>
      <c r="H22" s="184"/>
      <c r="I22" s="184"/>
    </row>
    <row r="23" spans="1:13" s="19" customFormat="1" ht="20.25" x14ac:dyDescent="0.3">
      <c r="A23" s="189"/>
      <c r="B23" s="189"/>
      <c r="C23" s="189"/>
      <c r="D23" s="189"/>
      <c r="E23" s="189"/>
      <c r="F23" s="189"/>
      <c r="G23" s="189"/>
      <c r="H23" s="189"/>
      <c r="I23" s="189"/>
      <c r="K23" s="180"/>
      <c r="L23" s="180"/>
    </row>
    <row r="24" spans="1:13" ht="30" customHeight="1" x14ac:dyDescent="0.2">
      <c r="A24" s="181" t="s">
        <v>155</v>
      </c>
      <c r="B24" s="181"/>
      <c r="C24" s="181"/>
      <c r="D24" s="181"/>
      <c r="E24" s="181"/>
      <c r="F24" s="181"/>
      <c r="G24" s="181"/>
      <c r="H24" s="181"/>
      <c r="I24" s="181"/>
      <c r="K24" s="20"/>
      <c r="L24" s="20"/>
    </row>
    <row r="25" spans="1:13" ht="33.75" customHeight="1" x14ac:dyDescent="0.2">
      <c r="A25" s="182" t="s">
        <v>153</v>
      </c>
      <c r="B25" s="182"/>
      <c r="C25" s="182"/>
      <c r="D25" s="182" t="s">
        <v>154</v>
      </c>
      <c r="E25" s="182"/>
      <c r="F25" s="182"/>
      <c r="G25" s="182" t="s">
        <v>23</v>
      </c>
      <c r="H25" s="182"/>
      <c r="I25" s="182"/>
      <c r="K25" s="21"/>
      <c r="L25" s="22"/>
      <c r="M25" s="18" t="s">
        <v>156</v>
      </c>
    </row>
    <row r="26" spans="1:13" ht="20.100000000000001" customHeight="1" x14ac:dyDescent="0.2">
      <c r="A26" s="185" t="s">
        <v>561</v>
      </c>
      <c r="B26" s="185"/>
      <c r="C26" s="185"/>
      <c r="D26" s="186" t="s">
        <v>553</v>
      </c>
      <c r="E26" s="186"/>
      <c r="F26" s="186"/>
      <c r="G26" s="186" t="s">
        <v>562</v>
      </c>
      <c r="H26" s="186"/>
      <c r="I26" s="186"/>
      <c r="K26" s="21"/>
      <c r="L26" s="22"/>
    </row>
    <row r="27" spans="1:13" ht="20.100000000000001" customHeight="1" x14ac:dyDescent="0.2">
      <c r="A27" s="185" t="s">
        <v>563</v>
      </c>
      <c r="B27" s="185"/>
      <c r="C27" s="185"/>
      <c r="D27" s="186" t="s">
        <v>553</v>
      </c>
      <c r="E27" s="186"/>
      <c r="F27" s="186"/>
      <c r="G27" s="186" t="s">
        <v>564</v>
      </c>
      <c r="H27" s="186"/>
      <c r="I27" s="186"/>
      <c r="K27" s="21"/>
      <c r="L27" s="23"/>
    </row>
    <row r="28" spans="1:13" ht="20.100000000000001" customHeight="1" x14ac:dyDescent="0.2">
      <c r="A28" s="185" t="s">
        <v>565</v>
      </c>
      <c r="B28" s="185"/>
      <c r="C28" s="185"/>
      <c r="D28" s="186" t="s">
        <v>553</v>
      </c>
      <c r="E28" s="186"/>
      <c r="F28" s="186"/>
      <c r="G28" s="186" t="s">
        <v>566</v>
      </c>
      <c r="H28" s="186"/>
      <c r="I28" s="186"/>
      <c r="K28" s="21"/>
      <c r="L28" s="23"/>
    </row>
    <row r="29" spans="1:13" ht="20.100000000000001" customHeight="1" x14ac:dyDescent="0.2">
      <c r="A29" s="185" t="s">
        <v>567</v>
      </c>
      <c r="B29" s="185"/>
      <c r="C29" s="185"/>
      <c r="D29" s="186" t="s">
        <v>553</v>
      </c>
      <c r="E29" s="186"/>
      <c r="F29" s="186"/>
      <c r="G29" s="186" t="s">
        <v>568</v>
      </c>
      <c r="H29" s="186"/>
      <c r="I29" s="186"/>
      <c r="K29" s="21"/>
      <c r="L29" s="22"/>
    </row>
    <row r="30" spans="1:13" ht="20.100000000000001" customHeight="1" x14ac:dyDescent="0.2">
      <c r="A30" s="184"/>
      <c r="B30" s="184"/>
      <c r="C30" s="184"/>
      <c r="D30" s="184"/>
      <c r="E30" s="184"/>
      <c r="F30" s="184"/>
      <c r="G30" s="184"/>
      <c r="H30" s="184"/>
      <c r="I30" s="184"/>
      <c r="K30" s="21"/>
      <c r="L30" s="23"/>
    </row>
    <row r="31" spans="1:13" ht="20.100000000000001" customHeight="1" x14ac:dyDescent="0.2">
      <c r="A31" s="184"/>
      <c r="B31" s="184"/>
      <c r="C31" s="184"/>
      <c r="D31" s="184"/>
      <c r="E31" s="184"/>
      <c r="F31" s="184"/>
      <c r="G31" s="184"/>
      <c r="H31" s="184"/>
      <c r="I31" s="184"/>
      <c r="K31" s="21"/>
      <c r="L31" s="24"/>
    </row>
    <row r="32" spans="1:13" ht="20.100000000000001" customHeight="1" x14ac:dyDescent="0.2">
      <c r="A32" s="184"/>
      <c r="B32" s="184"/>
      <c r="C32" s="184"/>
      <c r="D32" s="184"/>
      <c r="E32" s="184"/>
      <c r="F32" s="184"/>
      <c r="G32" s="184"/>
      <c r="H32" s="184"/>
      <c r="I32" s="184"/>
      <c r="K32" s="187"/>
      <c r="L32" s="22"/>
    </row>
    <row r="33" spans="11:12" ht="15" x14ac:dyDescent="0.2">
      <c r="K33" s="187"/>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88" t="s">
        <v>29</v>
      </c>
      <c r="B65526" s="188"/>
      <c r="C65526" s="188"/>
      <c r="D65526" s="188"/>
      <c r="E65526" s="188"/>
    </row>
    <row r="65527" spans="1:5" x14ac:dyDescent="0.2">
      <c r="A65527" s="183" t="s">
        <v>30</v>
      </c>
      <c r="B65527" s="183"/>
      <c r="C65527" s="183"/>
      <c r="D65527" s="183"/>
      <c r="E65527" s="183"/>
    </row>
    <row r="65528" spans="1:5" x14ac:dyDescent="0.2">
      <c r="A65528" s="183" t="s">
        <v>31</v>
      </c>
      <c r="B65528" s="183"/>
      <c r="C65528" s="183"/>
      <c r="D65528" s="183"/>
      <c r="E65528" s="183"/>
    </row>
    <row r="65529" spans="1:5" x14ac:dyDescent="0.2">
      <c r="A65529" s="18" t="s">
        <v>157</v>
      </c>
      <c r="D65529" s="18" t="s">
        <v>158</v>
      </c>
    </row>
  </sheetData>
  <sheetProtection password="F5F0" sheet="1"/>
  <mergeCells count="93">
    <mergeCell ref="A28:C28"/>
    <mergeCell ref="D28:F28"/>
    <mergeCell ref="G28:I28"/>
    <mergeCell ref="A26:C26"/>
    <mergeCell ref="D26:F26"/>
    <mergeCell ref="G26:I26"/>
    <mergeCell ref="A27:C27"/>
    <mergeCell ref="D27:F27"/>
    <mergeCell ref="G27:I27"/>
    <mergeCell ref="H10:I10"/>
    <mergeCell ref="A16:C16"/>
    <mergeCell ref="D16:F16"/>
    <mergeCell ref="G16:I16"/>
    <mergeCell ref="A14:C14"/>
    <mergeCell ref="D14:F14"/>
    <mergeCell ref="G14:I14"/>
    <mergeCell ref="A15:C15"/>
    <mergeCell ref="K5:M5"/>
    <mergeCell ref="A6:E6"/>
    <mergeCell ref="K7:K10"/>
    <mergeCell ref="M7:M8"/>
    <mergeCell ref="F8:G8"/>
    <mergeCell ref="M9:M10"/>
    <mergeCell ref="F6:I6"/>
    <mergeCell ref="F7:I7"/>
    <mergeCell ref="A7:E8"/>
    <mergeCell ref="F9:G9"/>
    <mergeCell ref="A10:B10"/>
    <mergeCell ref="H8:I8"/>
    <mergeCell ref="C9:E9"/>
    <mergeCell ref="C10:F10"/>
    <mergeCell ref="A5:I5"/>
    <mergeCell ref="H9:I9"/>
    <mergeCell ref="K11:K17"/>
    <mergeCell ref="A12:I12"/>
    <mergeCell ref="M12:M14"/>
    <mergeCell ref="A13:C13"/>
    <mergeCell ref="D13:F13"/>
    <mergeCell ref="G13:I13"/>
    <mergeCell ref="A17:C17"/>
    <mergeCell ref="D17:F17"/>
    <mergeCell ref="G17:I17"/>
    <mergeCell ref="A11:B11"/>
    <mergeCell ref="C11:F11"/>
    <mergeCell ref="D15:F15"/>
    <mergeCell ref="G15:I15"/>
    <mergeCell ref="H11:I11"/>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9:C29"/>
    <mergeCell ref="D29:F29"/>
    <mergeCell ref="G29:I29"/>
    <mergeCell ref="K32:K33"/>
    <mergeCell ref="A65526:E65526"/>
    <mergeCell ref="A31:C31"/>
    <mergeCell ref="D31:F31"/>
    <mergeCell ref="G31:I31"/>
    <mergeCell ref="A30:C30"/>
    <mergeCell ref="D30:F30"/>
    <mergeCell ref="G30:I30"/>
    <mergeCell ref="A65527:E65527"/>
    <mergeCell ref="A65528:E65528"/>
    <mergeCell ref="A32:C32"/>
    <mergeCell ref="D32:F32"/>
    <mergeCell ref="G32:I32"/>
    <mergeCell ref="K23:L23"/>
    <mergeCell ref="A24:I24"/>
    <mergeCell ref="A25:C25"/>
    <mergeCell ref="D25:F25"/>
    <mergeCell ref="G25:I25"/>
    <mergeCell ref="A1:B3"/>
    <mergeCell ref="H1:I1"/>
    <mergeCell ref="H3:I3"/>
    <mergeCell ref="C1:G1"/>
    <mergeCell ref="C2:G2"/>
    <mergeCell ref="C3:G3"/>
  </mergeCells>
  <hyperlinks>
    <hyperlink ref="A65528" r:id="rId1" xr:uid="{00000000-0004-0000-0000-000000000000}"/>
    <hyperlink ref="A65527" r:id="rId2" xr:uid="{00000000-0004-0000-0000-000001000000}"/>
    <hyperlink ref="C10" r:id="rId3" xr:uid="{00000000-0004-0000-0000-000002000000}"/>
  </hyperlinks>
  <pageMargins left="0.70866141732283472" right="0.70866141732283472" top="0.74803149606299213" bottom="0.74803149606299213" header="0.31496062992125984" footer="0.31496062992125984"/>
  <pageSetup paperSize="9" orientation="landscape" horizontalDpi="300"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abSelected="1" zoomScale="90" zoomScaleNormal="90" workbookViewId="0">
      <selection activeCell="V4" sqref="V4"/>
    </sheetView>
  </sheetViews>
  <sheetFormatPr baseColWidth="10" defaultRowHeight="14.25" x14ac:dyDescent="0.2"/>
  <cols>
    <col min="1" max="1" width="0.42578125" style="18" customWidth="1"/>
    <col min="2" max="2" width="1.42578125" style="18" customWidth="1"/>
    <col min="3" max="3" width="44.7109375" style="18" customWidth="1"/>
    <col min="4" max="4" width="11.7109375" style="24" customWidth="1"/>
    <col min="5" max="6" width="33.7109375" style="57" customWidth="1"/>
    <col min="7" max="7" width="11.7109375" style="24" customWidth="1"/>
    <col min="8" max="9" width="33.7109375" style="57" customWidth="1"/>
    <col min="10" max="10" width="11.7109375" style="24" customWidth="1"/>
    <col min="11" max="12" width="33.7109375" style="57" customWidth="1"/>
    <col min="13" max="13" width="11.7109375" style="24" customWidth="1"/>
    <col min="14" max="15" width="33.7109375" style="57" customWidth="1"/>
    <col min="16" max="16" width="3.140625" style="18" customWidth="1"/>
    <col min="17" max="17" width="2.42578125" style="18" customWidth="1"/>
    <col min="18" max="18" width="7.42578125" style="18" hidden="1" customWidth="1"/>
    <col min="19" max="20" width="7.140625" style="18" hidden="1" customWidth="1"/>
    <col min="21" max="21" width="7" style="18" hidden="1" customWidth="1"/>
    <col min="22" max="22" width="11.42578125" style="18"/>
    <col min="23" max="23" width="13" style="18" customWidth="1"/>
    <col min="24" max="24" width="15.85546875" style="18" customWidth="1"/>
    <col min="25" max="25" width="13" style="18" customWidth="1"/>
    <col min="26" max="27" width="11.42578125" style="18" customWidth="1"/>
    <col min="28" max="16384" width="11.42578125" style="18"/>
  </cols>
  <sheetData>
    <row r="1" spans="1:21" ht="33" customHeight="1" x14ac:dyDescent="0.2">
      <c r="B1" s="238" t="s">
        <v>124</v>
      </c>
      <c r="C1" s="238"/>
      <c r="D1" s="238"/>
      <c r="E1" s="238"/>
      <c r="F1" s="238"/>
      <c r="G1" s="238"/>
      <c r="H1" s="238"/>
      <c r="I1" s="238"/>
      <c r="J1" s="239"/>
      <c r="K1" s="239"/>
      <c r="L1" s="26"/>
      <c r="M1" s="26"/>
      <c r="N1" s="26"/>
      <c r="O1" s="26"/>
    </row>
    <row r="2" spans="1:21" ht="15.75" x14ac:dyDescent="0.2">
      <c r="B2" s="240" t="s">
        <v>27</v>
      </c>
      <c r="C2" s="240"/>
      <c r="D2" s="289" t="s">
        <v>179</v>
      </c>
      <c r="E2" s="289"/>
      <c r="F2" s="289"/>
      <c r="G2" s="290" t="s">
        <v>180</v>
      </c>
      <c r="H2" s="290"/>
      <c r="I2" s="290"/>
      <c r="J2" s="291" t="s">
        <v>181</v>
      </c>
      <c r="K2" s="291"/>
      <c r="L2" s="291"/>
      <c r="M2" s="228" t="s">
        <v>182</v>
      </c>
      <c r="N2" s="228"/>
      <c r="O2" s="228"/>
      <c r="Q2" s="18">
        <v>1</v>
      </c>
    </row>
    <row r="3" spans="1:21" ht="15" customHeight="1" x14ac:dyDescent="0.2">
      <c r="B3" s="240"/>
      <c r="C3" s="240"/>
      <c r="D3" s="268" t="s">
        <v>34</v>
      </c>
      <c r="E3" s="267" t="s">
        <v>122</v>
      </c>
      <c r="F3" s="267" t="s">
        <v>125</v>
      </c>
      <c r="G3" s="229" t="s">
        <v>34</v>
      </c>
      <c r="H3" s="267" t="s">
        <v>122</v>
      </c>
      <c r="I3" s="267" t="s">
        <v>125</v>
      </c>
      <c r="J3" s="229" t="s">
        <v>34</v>
      </c>
      <c r="K3" s="231" t="s">
        <v>122</v>
      </c>
      <c r="L3" s="233" t="s">
        <v>125</v>
      </c>
      <c r="M3" s="229" t="s">
        <v>34</v>
      </c>
      <c r="N3" s="231" t="s">
        <v>122</v>
      </c>
      <c r="O3" s="233" t="s">
        <v>125</v>
      </c>
      <c r="Q3" s="18">
        <v>2</v>
      </c>
    </row>
    <row r="4" spans="1:21" ht="15.75" customHeight="1" x14ac:dyDescent="0.2">
      <c r="B4" s="240"/>
      <c r="C4" s="240"/>
      <c r="D4" s="269"/>
      <c r="E4" s="233"/>
      <c r="F4" s="233"/>
      <c r="G4" s="230"/>
      <c r="H4" s="233"/>
      <c r="I4" s="233"/>
      <c r="J4" s="230"/>
      <c r="K4" s="232"/>
      <c r="L4" s="234"/>
      <c r="M4" s="230"/>
      <c r="N4" s="232"/>
      <c r="O4" s="234"/>
      <c r="Q4" s="18">
        <v>3</v>
      </c>
    </row>
    <row r="5" spans="1:21" ht="15.75" x14ac:dyDescent="0.2">
      <c r="B5" s="240"/>
      <c r="C5" s="240"/>
      <c r="D5" s="27"/>
      <c r="E5" s="28"/>
      <c r="F5" s="28"/>
      <c r="G5" s="29"/>
      <c r="H5" s="30"/>
      <c r="I5" s="30"/>
      <c r="J5" s="29"/>
      <c r="K5" s="31"/>
      <c r="L5" s="30"/>
      <c r="M5" s="29"/>
      <c r="N5" s="31"/>
      <c r="O5" s="30"/>
      <c r="Q5" s="18">
        <v>4</v>
      </c>
    </row>
    <row r="6" spans="1:21" ht="18.75" x14ac:dyDescent="0.2">
      <c r="A6" s="292"/>
      <c r="B6" s="261"/>
      <c r="C6" s="32" t="s">
        <v>73</v>
      </c>
      <c r="D6" s="33"/>
      <c r="E6" s="33"/>
      <c r="F6" s="33"/>
      <c r="G6" s="33"/>
      <c r="H6" s="33"/>
      <c r="I6" s="33"/>
      <c r="J6" s="33"/>
      <c r="K6" s="33"/>
      <c r="L6" s="34"/>
      <c r="M6" s="33"/>
      <c r="N6" s="33"/>
      <c r="O6" s="34"/>
    </row>
    <row r="7" spans="1:21" ht="63" customHeight="1" x14ac:dyDescent="0.2">
      <c r="A7" s="292"/>
      <c r="B7" s="262"/>
      <c r="C7" s="35" t="s">
        <v>33</v>
      </c>
      <c r="D7" s="154">
        <v>4</v>
      </c>
      <c r="E7" s="144" t="s">
        <v>183</v>
      </c>
      <c r="F7" s="145" t="s">
        <v>184</v>
      </c>
      <c r="G7" s="126">
        <v>4</v>
      </c>
      <c r="H7" s="111" t="s">
        <v>382</v>
      </c>
      <c r="I7" s="111" t="s">
        <v>383</v>
      </c>
      <c r="J7" s="129">
        <v>4</v>
      </c>
      <c r="K7" s="112" t="s">
        <v>569</v>
      </c>
      <c r="L7" s="113" t="s">
        <v>573</v>
      </c>
      <c r="M7" s="131">
        <v>4</v>
      </c>
      <c r="N7" s="114" t="s">
        <v>569</v>
      </c>
      <c r="O7" s="115" t="s">
        <v>573</v>
      </c>
      <c r="R7" s="18">
        <f>COUNTIF(D7:D10,"1")</f>
        <v>0</v>
      </c>
      <c r="S7" s="18">
        <f>COUNTIF(G7:G10,"1")</f>
        <v>0</v>
      </c>
      <c r="T7" s="18">
        <f>COUNTIF(J7:J10,"1")</f>
        <v>0</v>
      </c>
      <c r="U7" s="18">
        <f>COUNTIF(M7:M10,"1")</f>
        <v>0</v>
      </c>
    </row>
    <row r="8" spans="1:21" ht="51.75" customHeight="1" x14ac:dyDescent="0.2">
      <c r="A8" s="292"/>
      <c r="B8" s="262"/>
      <c r="C8" s="36" t="s">
        <v>35</v>
      </c>
      <c r="D8" s="154">
        <v>4</v>
      </c>
      <c r="E8" s="146" t="s">
        <v>185</v>
      </c>
      <c r="F8" s="147" t="s">
        <v>186</v>
      </c>
      <c r="G8" s="126">
        <v>4</v>
      </c>
      <c r="H8" s="116" t="s">
        <v>384</v>
      </c>
      <c r="I8" s="111" t="s">
        <v>385</v>
      </c>
      <c r="J8" s="129">
        <v>4</v>
      </c>
      <c r="K8" s="117" t="s">
        <v>570</v>
      </c>
      <c r="L8" s="113" t="s">
        <v>574</v>
      </c>
      <c r="M8" s="131">
        <v>4</v>
      </c>
      <c r="N8" s="118" t="s">
        <v>570</v>
      </c>
      <c r="O8" s="115" t="s">
        <v>574</v>
      </c>
      <c r="R8" s="18">
        <f>COUNTIF(D7:D10,"2")</f>
        <v>1</v>
      </c>
      <c r="S8" s="18">
        <f>COUNTIF(G7:G10,"2")</f>
        <v>1</v>
      </c>
      <c r="T8" s="18">
        <f>COUNTIF(J7:J10,"2")</f>
        <v>0</v>
      </c>
      <c r="U8" s="18">
        <f>COUNTIF(M7:M10,"2")</f>
        <v>0</v>
      </c>
    </row>
    <row r="9" spans="1:21" ht="55.5" customHeight="1" x14ac:dyDescent="0.2">
      <c r="A9" s="292"/>
      <c r="B9" s="262"/>
      <c r="C9" s="37" t="s">
        <v>36</v>
      </c>
      <c r="D9" s="154">
        <v>4</v>
      </c>
      <c r="E9" s="146" t="s">
        <v>187</v>
      </c>
      <c r="F9" s="147" t="s">
        <v>188</v>
      </c>
      <c r="G9" s="126">
        <v>4</v>
      </c>
      <c r="H9" s="116" t="s">
        <v>386</v>
      </c>
      <c r="I9" s="111" t="s">
        <v>387</v>
      </c>
      <c r="J9" s="129">
        <v>3</v>
      </c>
      <c r="K9" s="117" t="s">
        <v>571</v>
      </c>
      <c r="L9" s="113" t="s">
        <v>574</v>
      </c>
      <c r="M9" s="131">
        <v>4</v>
      </c>
      <c r="N9" s="115" t="s">
        <v>386</v>
      </c>
      <c r="O9" s="115" t="s">
        <v>574</v>
      </c>
      <c r="R9" s="18">
        <f>COUNTIF(D7:D10,"3")</f>
        <v>0</v>
      </c>
      <c r="S9" s="18">
        <f>COUNTIF(G7:G10,"3")</f>
        <v>0</v>
      </c>
      <c r="T9" s="18">
        <f>COUNTIF(J7:J10,"3")</f>
        <v>2</v>
      </c>
      <c r="U9" s="18">
        <f>COUNTIF(M7:M10,"3")</f>
        <v>1</v>
      </c>
    </row>
    <row r="10" spans="1:21" ht="74.25" customHeight="1" x14ac:dyDescent="0.2">
      <c r="A10" s="292"/>
      <c r="B10" s="263"/>
      <c r="C10" s="37" t="s">
        <v>37</v>
      </c>
      <c r="D10" s="154">
        <v>2</v>
      </c>
      <c r="E10" s="145" t="s">
        <v>189</v>
      </c>
      <c r="F10" s="145" t="s">
        <v>190</v>
      </c>
      <c r="G10" s="126">
        <v>2</v>
      </c>
      <c r="H10" s="116" t="s">
        <v>388</v>
      </c>
      <c r="I10" s="143" t="s">
        <v>389</v>
      </c>
      <c r="J10" s="129">
        <v>3</v>
      </c>
      <c r="K10" s="117" t="s">
        <v>572</v>
      </c>
      <c r="L10" s="113" t="s">
        <v>575</v>
      </c>
      <c r="M10" s="131">
        <v>3</v>
      </c>
      <c r="N10" s="118" t="s">
        <v>572</v>
      </c>
      <c r="O10" s="115" t="s">
        <v>575</v>
      </c>
      <c r="R10" s="18">
        <f>COUNTIF(D7:D10,"4")</f>
        <v>3</v>
      </c>
      <c r="S10" s="18">
        <f>COUNTIF(G7:G10,"4")</f>
        <v>3</v>
      </c>
      <c r="T10" s="18">
        <f>COUNTIF(J7:J10,"4")</f>
        <v>2</v>
      </c>
      <c r="U10" s="18">
        <f>COUNTIF(M7:M10,"4")</f>
        <v>3</v>
      </c>
    </row>
    <row r="11" spans="1:21" ht="6" customHeight="1" x14ac:dyDescent="0.25">
      <c r="B11" s="252"/>
      <c r="C11" s="253"/>
      <c r="D11" s="253"/>
      <c r="E11" s="253"/>
      <c r="F11" s="253"/>
      <c r="G11" s="253"/>
      <c r="H11" s="253"/>
      <c r="I11" s="253"/>
      <c r="J11" s="253"/>
      <c r="K11" s="254"/>
      <c r="L11" s="38"/>
      <c r="M11" s="132"/>
      <c r="N11" s="38"/>
      <c r="O11" s="38"/>
      <c r="Q11" s="18">
        <f>COUNTIF(D7:D10,"1")</f>
        <v>0</v>
      </c>
      <c r="R11" s="18">
        <f>COUNTIF(D7:D10,"1")</f>
        <v>0</v>
      </c>
      <c r="S11" s="18">
        <f>COUNTIF(D7:D10,"3")</f>
        <v>0</v>
      </c>
    </row>
    <row r="12" spans="1:21" ht="18.75" x14ac:dyDescent="0.2">
      <c r="A12" s="292"/>
      <c r="B12" s="249"/>
      <c r="C12" s="39" t="s">
        <v>72</v>
      </c>
      <c r="D12" s="40"/>
      <c r="E12" s="40"/>
      <c r="F12" s="40"/>
      <c r="G12" s="40"/>
      <c r="H12" s="40"/>
      <c r="I12" s="40"/>
      <c r="J12" s="40"/>
      <c r="K12" s="41"/>
      <c r="L12" s="42"/>
      <c r="M12" s="40"/>
      <c r="N12" s="41"/>
      <c r="O12" s="42"/>
    </row>
    <row r="13" spans="1:21" ht="78" customHeight="1" x14ac:dyDescent="0.2">
      <c r="A13" s="292"/>
      <c r="B13" s="250"/>
      <c r="C13" s="43" t="s">
        <v>38</v>
      </c>
      <c r="D13" s="155">
        <v>3</v>
      </c>
      <c r="E13" s="145" t="s">
        <v>191</v>
      </c>
      <c r="F13" s="148" t="s">
        <v>192</v>
      </c>
      <c r="G13" s="127">
        <v>3</v>
      </c>
      <c r="H13" s="111" t="s">
        <v>390</v>
      </c>
      <c r="I13" s="111" t="s">
        <v>391</v>
      </c>
      <c r="J13" s="130">
        <v>3</v>
      </c>
      <c r="K13" s="163" t="s">
        <v>576</v>
      </c>
      <c r="L13" s="113" t="s">
        <v>579</v>
      </c>
      <c r="M13" s="133">
        <v>4</v>
      </c>
      <c r="N13" s="124" t="s">
        <v>771</v>
      </c>
      <c r="O13" s="115" t="s">
        <v>579</v>
      </c>
      <c r="R13" s="18">
        <f>COUNTIF(D13:D17,"1")</f>
        <v>0</v>
      </c>
      <c r="S13" s="18">
        <f>COUNTIF(G13:G17,"1")</f>
        <v>0</v>
      </c>
      <c r="T13" s="18">
        <f>COUNTIF(J13:J17,"1")</f>
        <v>0</v>
      </c>
      <c r="U13" s="18">
        <f>COUNTIF(M13:M17,"1")</f>
        <v>0</v>
      </c>
    </row>
    <row r="14" spans="1:21" ht="94.5" customHeight="1" x14ac:dyDescent="0.2">
      <c r="A14" s="292"/>
      <c r="B14" s="250"/>
      <c r="C14" s="36" t="s">
        <v>39</v>
      </c>
      <c r="D14" s="155">
        <v>2</v>
      </c>
      <c r="E14" s="149" t="s">
        <v>193</v>
      </c>
      <c r="F14" s="150" t="s">
        <v>194</v>
      </c>
      <c r="G14" s="127">
        <v>3</v>
      </c>
      <c r="H14" s="116" t="s">
        <v>392</v>
      </c>
      <c r="I14" s="111" t="s">
        <v>393</v>
      </c>
      <c r="J14" s="130">
        <v>3</v>
      </c>
      <c r="K14" s="116" t="s">
        <v>392</v>
      </c>
      <c r="L14" s="111" t="s">
        <v>393</v>
      </c>
      <c r="M14" s="133">
        <v>3</v>
      </c>
      <c r="N14" s="125" t="s">
        <v>392</v>
      </c>
      <c r="O14" s="124" t="s">
        <v>393</v>
      </c>
      <c r="R14" s="18">
        <f>COUNTIF(D13:D17,"2")</f>
        <v>1</v>
      </c>
      <c r="S14" s="18">
        <f>COUNTIF(G13:G17,"2")</f>
        <v>0</v>
      </c>
      <c r="T14" s="18">
        <f>COUNTIF(J13:J17,"2")</f>
        <v>0</v>
      </c>
      <c r="U14" s="18">
        <f>COUNTIF(M13:M17,"2")</f>
        <v>0</v>
      </c>
    </row>
    <row r="15" spans="1:21" ht="98.25" customHeight="1" x14ac:dyDescent="0.2">
      <c r="A15" s="292"/>
      <c r="B15" s="250"/>
      <c r="C15" s="36" t="s">
        <v>40</v>
      </c>
      <c r="D15" s="155">
        <v>4</v>
      </c>
      <c r="E15" s="151" t="s">
        <v>195</v>
      </c>
      <c r="F15" s="151" t="s">
        <v>196</v>
      </c>
      <c r="G15" s="127">
        <v>4</v>
      </c>
      <c r="H15" s="116" t="s">
        <v>394</v>
      </c>
      <c r="I15" s="111" t="s">
        <v>395</v>
      </c>
      <c r="J15" s="130">
        <v>3</v>
      </c>
      <c r="K15" s="113" t="s">
        <v>577</v>
      </c>
      <c r="L15" s="113" t="s">
        <v>580</v>
      </c>
      <c r="M15" s="133">
        <v>4</v>
      </c>
      <c r="N15" s="125" t="s">
        <v>394</v>
      </c>
      <c r="O15" s="115" t="s">
        <v>580</v>
      </c>
      <c r="R15" s="18">
        <f>COUNTIF(D13:D17,"3")</f>
        <v>2</v>
      </c>
      <c r="S15" s="18">
        <f>COUNTIF(G13:G17,"3")</f>
        <v>2</v>
      </c>
      <c r="T15" s="18">
        <f>COUNTIF(J13:J17,"3")</f>
        <v>3</v>
      </c>
      <c r="U15" s="18">
        <f>COUNTIF(M13:M17,"3")</f>
        <v>1</v>
      </c>
    </row>
    <row r="16" spans="1:21" ht="147.75" customHeight="1" x14ac:dyDescent="0.2">
      <c r="A16" s="292"/>
      <c r="B16" s="250"/>
      <c r="C16" s="37" t="s">
        <v>41</v>
      </c>
      <c r="D16" s="155">
        <v>3</v>
      </c>
      <c r="E16" s="148" t="s">
        <v>198</v>
      </c>
      <c r="F16" s="151" t="s">
        <v>197</v>
      </c>
      <c r="G16" s="127">
        <v>4</v>
      </c>
      <c r="H16" s="116" t="s">
        <v>396</v>
      </c>
      <c r="I16" s="111" t="s">
        <v>399</v>
      </c>
      <c r="J16" s="130">
        <v>4</v>
      </c>
      <c r="K16" s="116" t="s">
        <v>396</v>
      </c>
      <c r="L16" s="119" t="s">
        <v>581</v>
      </c>
      <c r="M16" s="133">
        <v>4</v>
      </c>
      <c r="N16" s="125" t="s">
        <v>396</v>
      </c>
      <c r="O16" s="120" t="s">
        <v>581</v>
      </c>
      <c r="R16" s="18">
        <f>COUNTIF(D13:D17,"4")</f>
        <v>2</v>
      </c>
      <c r="S16" s="18">
        <f>COUNTIF(G13:G17,"4")</f>
        <v>3</v>
      </c>
      <c r="T16" s="18">
        <f>COUNTIF(J13:J17,"4")</f>
        <v>2</v>
      </c>
      <c r="U16" s="18">
        <f>COUNTIF(M13:M17,"4")</f>
        <v>4</v>
      </c>
    </row>
    <row r="17" spans="1:21" ht="89.25" customHeight="1" x14ac:dyDescent="0.2">
      <c r="A17" s="292"/>
      <c r="B17" s="251"/>
      <c r="C17" s="36" t="s">
        <v>42</v>
      </c>
      <c r="D17" s="155">
        <v>4</v>
      </c>
      <c r="E17" s="148" t="s">
        <v>199</v>
      </c>
      <c r="F17" s="151" t="s">
        <v>200</v>
      </c>
      <c r="G17" s="127">
        <v>4</v>
      </c>
      <c r="H17" s="116" t="s">
        <v>397</v>
      </c>
      <c r="I17" s="111" t="s">
        <v>400</v>
      </c>
      <c r="J17" s="130">
        <v>4</v>
      </c>
      <c r="K17" s="116" t="s">
        <v>578</v>
      </c>
      <c r="L17" s="119" t="s">
        <v>582</v>
      </c>
      <c r="M17" s="133">
        <v>4</v>
      </c>
      <c r="N17" s="125" t="s">
        <v>578</v>
      </c>
      <c r="O17" s="120" t="s">
        <v>582</v>
      </c>
    </row>
    <row r="18" spans="1:21" ht="7.5" customHeight="1" x14ac:dyDescent="0.25">
      <c r="B18" s="264"/>
      <c r="C18" s="265"/>
      <c r="D18" s="265"/>
      <c r="E18" s="265"/>
      <c r="F18" s="265"/>
      <c r="G18" s="265"/>
      <c r="H18" s="265"/>
      <c r="I18" s="265"/>
      <c r="J18" s="265"/>
      <c r="K18" s="266"/>
      <c r="L18" s="38"/>
      <c r="M18" s="132"/>
      <c r="N18" s="38"/>
      <c r="O18" s="38"/>
    </row>
    <row r="19" spans="1:21" ht="18.75" x14ac:dyDescent="0.2">
      <c r="A19" s="292"/>
      <c r="B19" s="249"/>
      <c r="C19" s="39" t="s">
        <v>43</v>
      </c>
      <c r="D19" s="40"/>
      <c r="E19" s="40"/>
      <c r="F19" s="40"/>
      <c r="G19" s="40"/>
      <c r="H19" s="40"/>
      <c r="I19" s="40"/>
      <c r="J19" s="40"/>
      <c r="K19" s="41"/>
      <c r="L19" s="42"/>
      <c r="M19" s="40"/>
      <c r="N19" s="41"/>
      <c r="O19" s="42"/>
    </row>
    <row r="20" spans="1:21" ht="81.75" customHeight="1" x14ac:dyDescent="0.2">
      <c r="A20" s="292"/>
      <c r="B20" s="286"/>
      <c r="C20" s="44" t="s">
        <v>44</v>
      </c>
      <c r="D20" s="155">
        <v>3</v>
      </c>
      <c r="E20" s="152" t="s">
        <v>202</v>
      </c>
      <c r="F20" s="153" t="s">
        <v>201</v>
      </c>
      <c r="G20" s="127">
        <v>3</v>
      </c>
      <c r="H20" s="111" t="s">
        <v>398</v>
      </c>
      <c r="I20" s="111" t="s">
        <v>401</v>
      </c>
      <c r="J20" s="130">
        <v>3</v>
      </c>
      <c r="K20" s="122" t="s">
        <v>583</v>
      </c>
      <c r="L20" s="123" t="s">
        <v>591</v>
      </c>
      <c r="M20" s="133">
        <v>3</v>
      </c>
      <c r="N20" s="124" t="s">
        <v>583</v>
      </c>
      <c r="O20" s="125" t="s">
        <v>591</v>
      </c>
      <c r="R20" s="18">
        <f>COUNTIF(D20:D27,"1")</f>
        <v>0</v>
      </c>
      <c r="S20" s="18">
        <f>COUNTIF(G20:G27,"1")</f>
        <v>0</v>
      </c>
      <c r="T20" s="18">
        <f>COUNTIF(J20:J27,"1")</f>
        <v>0</v>
      </c>
      <c r="U20" s="18">
        <f>COUNTIF(M20:M27,"1")</f>
        <v>0</v>
      </c>
    </row>
    <row r="21" spans="1:21" ht="159.75" customHeight="1" x14ac:dyDescent="0.2">
      <c r="A21" s="292"/>
      <c r="B21" s="286"/>
      <c r="C21" s="45" t="s">
        <v>45</v>
      </c>
      <c r="D21" s="155">
        <v>3</v>
      </c>
      <c r="E21" s="148" t="s">
        <v>203</v>
      </c>
      <c r="F21" s="153" t="s">
        <v>204</v>
      </c>
      <c r="G21" s="127">
        <v>4</v>
      </c>
      <c r="H21" s="116" t="s">
        <v>402</v>
      </c>
      <c r="I21" s="111" t="s">
        <v>403</v>
      </c>
      <c r="J21" s="130">
        <v>4</v>
      </c>
      <c r="K21" s="123" t="s">
        <v>584</v>
      </c>
      <c r="L21" s="123" t="s">
        <v>592</v>
      </c>
      <c r="M21" s="133">
        <v>4</v>
      </c>
      <c r="N21" s="125" t="s">
        <v>584</v>
      </c>
      <c r="O21" s="125" t="s">
        <v>592</v>
      </c>
      <c r="R21" s="18">
        <f>COUNTIF(D20:D27,"2")</f>
        <v>4</v>
      </c>
      <c r="S21" s="18">
        <f>COUNTIF(G20:G27,"2")</f>
        <v>4</v>
      </c>
      <c r="T21" s="18">
        <f>COUNTIF(J20:J27,"2")</f>
        <v>3</v>
      </c>
      <c r="U21" s="18">
        <f>COUNTIF(M20:M27,"2")</f>
        <v>2</v>
      </c>
    </row>
    <row r="22" spans="1:21" ht="102" customHeight="1" x14ac:dyDescent="0.2">
      <c r="A22" s="292"/>
      <c r="B22" s="286"/>
      <c r="C22" s="45" t="s">
        <v>46</v>
      </c>
      <c r="D22" s="155">
        <v>3</v>
      </c>
      <c r="E22" s="148" t="s">
        <v>205</v>
      </c>
      <c r="F22" s="153" t="s">
        <v>206</v>
      </c>
      <c r="G22" s="127">
        <v>3</v>
      </c>
      <c r="H22" s="116" t="s">
        <v>404</v>
      </c>
      <c r="I22" s="111" t="s">
        <v>405</v>
      </c>
      <c r="J22" s="130">
        <v>3</v>
      </c>
      <c r="K22" s="123" t="s">
        <v>585</v>
      </c>
      <c r="L22" s="123" t="s">
        <v>593</v>
      </c>
      <c r="M22" s="133">
        <v>4</v>
      </c>
      <c r="N22" s="125" t="s">
        <v>585</v>
      </c>
      <c r="O22" s="125" t="s">
        <v>593</v>
      </c>
      <c r="R22" s="18">
        <f>COUNTIF(D20:D27,"3")</f>
        <v>4</v>
      </c>
      <c r="S22" s="18">
        <f>COUNTIF(G20:G27,"3")</f>
        <v>3</v>
      </c>
      <c r="T22" s="18">
        <f>COUNTIF(J20:J27,"3")</f>
        <v>4</v>
      </c>
      <c r="U22" s="18">
        <f>COUNTIF(M20:M27,"3")</f>
        <v>4</v>
      </c>
    </row>
    <row r="23" spans="1:21" ht="111" customHeight="1" x14ac:dyDescent="0.2">
      <c r="A23" s="292"/>
      <c r="B23" s="286"/>
      <c r="C23" s="45" t="s">
        <v>47</v>
      </c>
      <c r="D23" s="155">
        <v>3</v>
      </c>
      <c r="E23" s="148" t="s">
        <v>207</v>
      </c>
      <c r="F23" s="153" t="s">
        <v>208</v>
      </c>
      <c r="G23" s="127">
        <v>2</v>
      </c>
      <c r="H23" s="116" t="s">
        <v>406</v>
      </c>
      <c r="I23" s="111" t="s">
        <v>407</v>
      </c>
      <c r="J23" s="130">
        <v>2</v>
      </c>
      <c r="K23" s="123" t="s">
        <v>586</v>
      </c>
      <c r="L23" s="123" t="s">
        <v>594</v>
      </c>
      <c r="M23" s="133">
        <v>2</v>
      </c>
      <c r="N23" s="125" t="s">
        <v>586</v>
      </c>
      <c r="O23" s="125" t="s">
        <v>594</v>
      </c>
      <c r="R23" s="18">
        <f>COUNTIF(D20:D27,"4")</f>
        <v>0</v>
      </c>
      <c r="S23" s="18">
        <f>COUNTIF(G20:G27,"4")</f>
        <v>1</v>
      </c>
      <c r="T23" s="18">
        <f>COUNTIF(J20:J27,"4")</f>
        <v>1</v>
      </c>
      <c r="U23" s="18">
        <f>COUNTIF(M20:M27,"4")</f>
        <v>2</v>
      </c>
    </row>
    <row r="24" spans="1:21" ht="110.25" customHeight="1" x14ac:dyDescent="0.2">
      <c r="A24" s="292"/>
      <c r="B24" s="286"/>
      <c r="C24" s="45" t="s">
        <v>48</v>
      </c>
      <c r="D24" s="155">
        <v>2</v>
      </c>
      <c r="E24" s="148" t="s">
        <v>210</v>
      </c>
      <c r="F24" s="145" t="s">
        <v>209</v>
      </c>
      <c r="G24" s="127">
        <v>2</v>
      </c>
      <c r="H24" s="116" t="s">
        <v>408</v>
      </c>
      <c r="I24" s="111" t="s">
        <v>409</v>
      </c>
      <c r="J24" s="130">
        <v>3</v>
      </c>
      <c r="K24" s="123" t="s">
        <v>587</v>
      </c>
      <c r="L24" s="123" t="s">
        <v>595</v>
      </c>
      <c r="M24" s="133">
        <v>3</v>
      </c>
      <c r="N24" s="125" t="s">
        <v>587</v>
      </c>
      <c r="O24" s="125" t="s">
        <v>595</v>
      </c>
    </row>
    <row r="25" spans="1:21" ht="110.25" customHeight="1" x14ac:dyDescent="0.2">
      <c r="A25" s="292"/>
      <c r="B25" s="286"/>
      <c r="C25" s="45" t="s">
        <v>49</v>
      </c>
      <c r="D25" s="155">
        <v>2</v>
      </c>
      <c r="E25" s="148" t="s">
        <v>211</v>
      </c>
      <c r="F25" s="145" t="s">
        <v>212</v>
      </c>
      <c r="G25" s="127">
        <v>3</v>
      </c>
      <c r="H25" s="116" t="s">
        <v>410</v>
      </c>
      <c r="I25" s="111" t="s">
        <v>411</v>
      </c>
      <c r="J25" s="130">
        <v>3</v>
      </c>
      <c r="K25" s="123" t="s">
        <v>588</v>
      </c>
      <c r="L25" s="111" t="s">
        <v>596</v>
      </c>
      <c r="M25" s="133">
        <v>3</v>
      </c>
      <c r="N25" s="125" t="s">
        <v>772</v>
      </c>
      <c r="O25" s="124" t="s">
        <v>596</v>
      </c>
    </row>
    <row r="26" spans="1:21" ht="89.25" customHeight="1" x14ac:dyDescent="0.25">
      <c r="A26" s="292"/>
      <c r="B26" s="286"/>
      <c r="C26" s="45" t="s">
        <v>50</v>
      </c>
      <c r="D26" s="155">
        <v>2</v>
      </c>
      <c r="E26" s="148" t="s">
        <v>213</v>
      </c>
      <c r="F26" s="153" t="s">
        <v>214</v>
      </c>
      <c r="G26" s="127">
        <v>2</v>
      </c>
      <c r="H26" s="116" t="s">
        <v>412</v>
      </c>
      <c r="I26" s="111" t="s">
        <v>409</v>
      </c>
      <c r="J26" s="130">
        <v>2</v>
      </c>
      <c r="K26" s="123" t="s">
        <v>589</v>
      </c>
      <c r="L26" s="111" t="s">
        <v>597</v>
      </c>
      <c r="M26" s="133">
        <v>3</v>
      </c>
      <c r="N26" s="169" t="s">
        <v>773</v>
      </c>
      <c r="O26" s="124" t="s">
        <v>597</v>
      </c>
    </row>
    <row r="27" spans="1:21" ht="78.75" customHeight="1" x14ac:dyDescent="0.2">
      <c r="A27" s="292"/>
      <c r="B27" s="287"/>
      <c r="C27" s="45" t="s">
        <v>51</v>
      </c>
      <c r="D27" s="155">
        <v>2</v>
      </c>
      <c r="E27" s="151" t="s">
        <v>215</v>
      </c>
      <c r="F27" s="153" t="s">
        <v>214</v>
      </c>
      <c r="G27" s="127">
        <v>2</v>
      </c>
      <c r="H27" s="116" t="s">
        <v>413</v>
      </c>
      <c r="I27" s="111" t="s">
        <v>414</v>
      </c>
      <c r="J27" s="130">
        <v>2</v>
      </c>
      <c r="K27" s="123" t="s">
        <v>590</v>
      </c>
      <c r="L27" s="111" t="s">
        <v>597</v>
      </c>
      <c r="M27" s="133">
        <v>2</v>
      </c>
      <c r="N27" s="125" t="s">
        <v>590</v>
      </c>
      <c r="O27" s="124" t="s">
        <v>597</v>
      </c>
    </row>
    <row r="28" spans="1:21" ht="7.5" customHeight="1" x14ac:dyDescent="0.25">
      <c r="B28" s="252"/>
      <c r="C28" s="253"/>
      <c r="D28" s="253"/>
      <c r="E28" s="253"/>
      <c r="F28" s="253"/>
      <c r="G28" s="253"/>
      <c r="H28" s="253"/>
      <c r="I28" s="253"/>
      <c r="J28" s="253"/>
      <c r="K28" s="254"/>
      <c r="L28" s="38"/>
      <c r="M28" s="132"/>
      <c r="N28" s="38"/>
      <c r="O28" s="38"/>
    </row>
    <row r="29" spans="1:21" ht="18.75" x14ac:dyDescent="0.2">
      <c r="A29" s="292"/>
      <c r="B29" s="249"/>
      <c r="C29" s="39" t="s">
        <v>52</v>
      </c>
      <c r="D29" s="40"/>
      <c r="E29" s="40"/>
      <c r="F29" s="40"/>
      <c r="G29" s="40"/>
      <c r="H29" s="40"/>
      <c r="I29" s="40"/>
      <c r="J29" s="40"/>
      <c r="K29" s="41"/>
      <c r="L29" s="42"/>
      <c r="M29" s="40"/>
      <c r="N29" s="41"/>
      <c r="O29" s="42"/>
    </row>
    <row r="30" spans="1:21" ht="98.25" customHeight="1" x14ac:dyDescent="0.2">
      <c r="A30" s="292"/>
      <c r="B30" s="250"/>
      <c r="C30" s="43" t="s">
        <v>53</v>
      </c>
      <c r="D30" s="155">
        <v>4</v>
      </c>
      <c r="E30" s="145" t="s">
        <v>216</v>
      </c>
      <c r="F30" s="153" t="s">
        <v>217</v>
      </c>
      <c r="G30" s="127">
        <v>3</v>
      </c>
      <c r="H30" s="111" t="s">
        <v>415</v>
      </c>
      <c r="I30" s="111" t="s">
        <v>416</v>
      </c>
      <c r="J30" s="130">
        <v>3</v>
      </c>
      <c r="K30" s="122" t="s">
        <v>598</v>
      </c>
      <c r="L30" s="123" t="s">
        <v>601</v>
      </c>
      <c r="M30" s="133">
        <v>3</v>
      </c>
      <c r="N30" s="124" t="s">
        <v>598</v>
      </c>
      <c r="O30" s="125" t="s">
        <v>601</v>
      </c>
      <c r="R30" s="18">
        <f>COUNTIF(D30:D33,"1")</f>
        <v>1</v>
      </c>
      <c r="S30" s="18">
        <f>COUNTIF(G30:G33,"1")</f>
        <v>0</v>
      </c>
      <c r="T30" s="18">
        <f>COUNTIF(J30:J33,"1")</f>
        <v>0</v>
      </c>
      <c r="U30" s="18">
        <f>COUNTIF(M30:M33,"1")</f>
        <v>0</v>
      </c>
    </row>
    <row r="31" spans="1:21" ht="78" customHeight="1" x14ac:dyDescent="0.2">
      <c r="A31" s="292"/>
      <c r="B31" s="250"/>
      <c r="C31" s="36" t="s">
        <v>54</v>
      </c>
      <c r="D31" s="155">
        <v>4</v>
      </c>
      <c r="E31" s="148" t="s">
        <v>218</v>
      </c>
      <c r="F31" s="153" t="s">
        <v>219</v>
      </c>
      <c r="G31" s="127">
        <v>4</v>
      </c>
      <c r="H31" s="116" t="s">
        <v>417</v>
      </c>
      <c r="I31" s="111" t="s">
        <v>418</v>
      </c>
      <c r="J31" s="130">
        <v>3</v>
      </c>
      <c r="K31" s="123" t="s">
        <v>599</v>
      </c>
      <c r="L31" s="123" t="s">
        <v>602</v>
      </c>
      <c r="M31" s="133">
        <v>4</v>
      </c>
      <c r="N31" s="125" t="s">
        <v>774</v>
      </c>
      <c r="O31" s="125" t="s">
        <v>602</v>
      </c>
      <c r="R31" s="18">
        <f>COUNTIF(D30:D33,"2")</f>
        <v>0</v>
      </c>
      <c r="S31" s="18">
        <f>COUNTIF(G30:G33,"2")</f>
        <v>0</v>
      </c>
      <c r="T31" s="18">
        <f>COUNTIF(J30:J33,"2")</f>
        <v>1</v>
      </c>
      <c r="U31" s="18">
        <f>COUNTIF(M30:M33,"2")</f>
        <v>0</v>
      </c>
    </row>
    <row r="32" spans="1:21" ht="82.5" customHeight="1" x14ac:dyDescent="0.2">
      <c r="A32" s="292"/>
      <c r="B32" s="250"/>
      <c r="C32" s="36" t="s">
        <v>55</v>
      </c>
      <c r="D32" s="155">
        <v>1</v>
      </c>
      <c r="E32" s="148" t="s">
        <v>220</v>
      </c>
      <c r="F32" s="145" t="s">
        <v>221</v>
      </c>
      <c r="G32" s="127">
        <v>3</v>
      </c>
      <c r="H32" s="116" t="s">
        <v>419</v>
      </c>
      <c r="I32" s="111" t="s">
        <v>420</v>
      </c>
      <c r="J32" s="130">
        <v>2</v>
      </c>
      <c r="K32" s="123" t="s">
        <v>600</v>
      </c>
      <c r="L32" s="123" t="s">
        <v>603</v>
      </c>
      <c r="M32" s="133">
        <v>3</v>
      </c>
      <c r="N32" s="125" t="s">
        <v>775</v>
      </c>
      <c r="O32" s="125" t="s">
        <v>776</v>
      </c>
      <c r="R32" s="18">
        <f>COUNTIF(D30:D33,"3")</f>
        <v>1</v>
      </c>
      <c r="S32" s="18">
        <f>COUNTIF(G30:G33,"3")</f>
        <v>3</v>
      </c>
      <c r="T32" s="18">
        <f>COUNTIF(J30:J33,"31")</f>
        <v>0</v>
      </c>
      <c r="U32" s="18">
        <f>COUNTIF(M30:M33,"3")</f>
        <v>3</v>
      </c>
    </row>
    <row r="33" spans="1:21" ht="72.75" customHeight="1" x14ac:dyDescent="0.2">
      <c r="A33" s="292"/>
      <c r="B33" s="251"/>
      <c r="C33" s="36" t="s">
        <v>56</v>
      </c>
      <c r="D33" s="155">
        <v>3</v>
      </c>
      <c r="E33" s="151" t="s">
        <v>222</v>
      </c>
      <c r="F33" s="152" t="s">
        <v>223</v>
      </c>
      <c r="G33" s="127">
        <v>3</v>
      </c>
      <c r="H33" s="116" t="s">
        <v>421</v>
      </c>
      <c r="I33" s="111" t="s">
        <v>422</v>
      </c>
      <c r="J33" s="130">
        <v>3</v>
      </c>
      <c r="K33" s="116" t="s">
        <v>421</v>
      </c>
      <c r="L33" s="111" t="s">
        <v>422</v>
      </c>
      <c r="M33" s="133">
        <v>3</v>
      </c>
      <c r="N33" s="125" t="s">
        <v>421</v>
      </c>
      <c r="O33" s="124" t="s">
        <v>422</v>
      </c>
      <c r="R33" s="18">
        <f>COUNTIF(D30:D33,"4")</f>
        <v>2</v>
      </c>
      <c r="S33" s="18">
        <f>COUNTIF(G30:G33,"4")</f>
        <v>1</v>
      </c>
      <c r="T33" s="18">
        <f>COUNTIF(J30:J33,"4")</f>
        <v>0</v>
      </c>
      <c r="U33" s="18">
        <f>COUNTIF(M30:M33,"4")</f>
        <v>1</v>
      </c>
    </row>
    <row r="34" spans="1:21" ht="9" customHeight="1" x14ac:dyDescent="0.25">
      <c r="B34" s="264"/>
      <c r="C34" s="265"/>
      <c r="D34" s="265"/>
      <c r="E34" s="265"/>
      <c r="F34" s="265"/>
      <c r="G34" s="265"/>
      <c r="H34" s="265"/>
      <c r="I34" s="265"/>
      <c r="J34" s="265"/>
      <c r="K34" s="266"/>
      <c r="L34" s="38"/>
      <c r="M34" s="132"/>
      <c r="N34" s="38"/>
      <c r="O34" s="38"/>
    </row>
    <row r="35" spans="1:21" ht="18.75" x14ac:dyDescent="0.2">
      <c r="A35" s="292"/>
      <c r="B35" s="249"/>
      <c r="C35" s="46" t="s">
        <v>57</v>
      </c>
      <c r="D35" s="288"/>
      <c r="E35" s="288"/>
      <c r="F35" s="288"/>
      <c r="G35" s="288"/>
      <c r="H35" s="288"/>
      <c r="I35" s="288"/>
      <c r="J35" s="288"/>
      <c r="K35" s="288"/>
      <c r="L35" s="47"/>
      <c r="M35" s="95"/>
      <c r="N35" s="95"/>
      <c r="O35" s="47"/>
    </row>
    <row r="36" spans="1:21" ht="139.5" customHeight="1" x14ac:dyDescent="0.2">
      <c r="A36" s="292"/>
      <c r="B36" s="250"/>
      <c r="C36" s="43" t="s">
        <v>58</v>
      </c>
      <c r="D36" s="155">
        <v>3</v>
      </c>
      <c r="E36" s="152" t="s">
        <v>224</v>
      </c>
      <c r="F36" s="152" t="s">
        <v>225</v>
      </c>
      <c r="G36" s="127">
        <v>3</v>
      </c>
      <c r="H36" s="111" t="s">
        <v>423</v>
      </c>
      <c r="I36" s="111" t="s">
        <v>424</v>
      </c>
      <c r="J36" s="130">
        <v>3</v>
      </c>
      <c r="K36" s="111" t="s">
        <v>604</v>
      </c>
      <c r="L36" s="111" t="s">
        <v>424</v>
      </c>
      <c r="M36" s="133">
        <v>3</v>
      </c>
      <c r="N36" s="124" t="s">
        <v>777</v>
      </c>
      <c r="O36" s="125" t="s">
        <v>778</v>
      </c>
      <c r="R36" s="18">
        <f>COUNTIF(D36:D44,"1")</f>
        <v>0</v>
      </c>
      <c r="S36" s="18">
        <f>COUNTIF(G36:G44,"1")</f>
        <v>0</v>
      </c>
      <c r="T36" s="18">
        <f>COUNTIF(J36:J44,"1")</f>
        <v>0</v>
      </c>
      <c r="U36" s="18">
        <f>COUNTIF(M36:M44,"1")</f>
        <v>0</v>
      </c>
    </row>
    <row r="37" spans="1:21" ht="155.25" customHeight="1" x14ac:dyDescent="0.2">
      <c r="A37" s="292"/>
      <c r="B37" s="250"/>
      <c r="C37" s="36" t="s">
        <v>59</v>
      </c>
      <c r="D37" s="155">
        <v>3</v>
      </c>
      <c r="E37" s="148" t="s">
        <v>226</v>
      </c>
      <c r="F37" s="152" t="s">
        <v>227</v>
      </c>
      <c r="G37" s="127">
        <v>2</v>
      </c>
      <c r="H37" s="116" t="s">
        <v>425</v>
      </c>
      <c r="I37" s="111" t="s">
        <v>426</v>
      </c>
      <c r="J37" s="130">
        <v>3</v>
      </c>
      <c r="K37" s="123" t="s">
        <v>605</v>
      </c>
      <c r="L37" s="123" t="s">
        <v>609</v>
      </c>
      <c r="M37" s="133">
        <v>3</v>
      </c>
      <c r="N37" s="125" t="s">
        <v>779</v>
      </c>
      <c r="O37" s="125" t="s">
        <v>780</v>
      </c>
      <c r="R37" s="18">
        <f>COUNTIF(D36:D44,"2")</f>
        <v>0</v>
      </c>
      <c r="S37" s="18">
        <f>COUNTIF(G36:G44,"2")</f>
        <v>2</v>
      </c>
      <c r="T37" s="18">
        <f>COUNTIF(J36:J44,"2")</f>
        <v>0</v>
      </c>
      <c r="U37" s="18">
        <f>COUNTIF(M36:M44,"2")</f>
        <v>1</v>
      </c>
    </row>
    <row r="38" spans="1:21" ht="96.75" customHeight="1" x14ac:dyDescent="0.2">
      <c r="A38" s="292"/>
      <c r="B38" s="250"/>
      <c r="C38" s="36" t="s">
        <v>60</v>
      </c>
      <c r="D38" s="155">
        <v>3</v>
      </c>
      <c r="E38" s="151" t="s">
        <v>228</v>
      </c>
      <c r="F38" s="152" t="s">
        <v>229</v>
      </c>
      <c r="G38" s="127">
        <v>3</v>
      </c>
      <c r="H38" s="116" t="s">
        <v>427</v>
      </c>
      <c r="I38" s="111" t="s">
        <v>428</v>
      </c>
      <c r="J38" s="130">
        <v>3</v>
      </c>
      <c r="K38" s="116" t="s">
        <v>427</v>
      </c>
      <c r="L38" s="111" t="s">
        <v>428</v>
      </c>
      <c r="M38" s="133">
        <v>3</v>
      </c>
      <c r="N38" s="125" t="s">
        <v>427</v>
      </c>
      <c r="O38" s="124" t="s">
        <v>428</v>
      </c>
      <c r="R38" s="18">
        <f>COUNTIF(D36:D44,"3")</f>
        <v>9</v>
      </c>
      <c r="S38" s="18">
        <f>COUNTIF(G36:G44,"3")</f>
        <v>6</v>
      </c>
      <c r="T38" s="18">
        <f>COUNTIF(J36:J44,"3")</f>
        <v>8</v>
      </c>
      <c r="U38" s="18">
        <f>COUNTIF(M36:M44,"3")</f>
        <v>7</v>
      </c>
    </row>
    <row r="39" spans="1:21" ht="100.5" customHeight="1" x14ac:dyDescent="0.2">
      <c r="A39" s="292"/>
      <c r="B39" s="250"/>
      <c r="C39" s="36" t="s">
        <v>61</v>
      </c>
      <c r="D39" s="155">
        <v>3</v>
      </c>
      <c r="E39" s="151" t="s">
        <v>230</v>
      </c>
      <c r="F39" s="152" t="s">
        <v>231</v>
      </c>
      <c r="G39" s="127">
        <v>3</v>
      </c>
      <c r="H39" s="116" t="s">
        <v>429</v>
      </c>
      <c r="I39" s="111" t="s">
        <v>430</v>
      </c>
      <c r="J39" s="130">
        <v>3</v>
      </c>
      <c r="K39" s="123" t="s">
        <v>606</v>
      </c>
      <c r="L39" s="111" t="s">
        <v>430</v>
      </c>
      <c r="M39" s="133">
        <v>3</v>
      </c>
      <c r="N39" s="125" t="s">
        <v>781</v>
      </c>
      <c r="O39" s="124" t="s">
        <v>782</v>
      </c>
      <c r="R39" s="18">
        <f>COUNTIF(D36:D44,"4")</f>
        <v>0</v>
      </c>
      <c r="S39" s="18">
        <f>COUNTIF(G36:G44,"4")</f>
        <v>1</v>
      </c>
      <c r="T39" s="18">
        <f>COUNTIF(J36:J44,"4")</f>
        <v>1</v>
      </c>
      <c r="U39" s="18">
        <f>COUNTIF(M36:M44,"4")</f>
        <v>1</v>
      </c>
    </row>
    <row r="40" spans="1:21" ht="72" customHeight="1" x14ac:dyDescent="0.2">
      <c r="A40" s="292"/>
      <c r="B40" s="250"/>
      <c r="C40" s="36" t="s">
        <v>62</v>
      </c>
      <c r="D40" s="156">
        <v>3</v>
      </c>
      <c r="E40" s="151" t="s">
        <v>232</v>
      </c>
      <c r="F40" s="152" t="s">
        <v>233</v>
      </c>
      <c r="G40" s="127">
        <v>4</v>
      </c>
      <c r="H40" s="116" t="s">
        <v>431</v>
      </c>
      <c r="I40" s="111" t="s">
        <v>432</v>
      </c>
      <c r="J40" s="130">
        <v>4</v>
      </c>
      <c r="K40" s="116" t="s">
        <v>607</v>
      </c>
      <c r="L40" s="111" t="s">
        <v>432</v>
      </c>
      <c r="M40" s="133">
        <v>4</v>
      </c>
      <c r="N40" s="125" t="s">
        <v>607</v>
      </c>
      <c r="O40" s="124" t="s">
        <v>432</v>
      </c>
    </row>
    <row r="41" spans="1:21" ht="89.25" customHeight="1" x14ac:dyDescent="0.2">
      <c r="A41" s="292"/>
      <c r="B41" s="250"/>
      <c r="C41" s="36" t="s">
        <v>63</v>
      </c>
      <c r="D41" s="156">
        <v>3</v>
      </c>
      <c r="E41" s="148" t="s">
        <v>234</v>
      </c>
      <c r="F41" s="152" t="s">
        <v>235</v>
      </c>
      <c r="G41" s="127">
        <v>2</v>
      </c>
      <c r="H41" s="116" t="s">
        <v>433</v>
      </c>
      <c r="I41" s="111" t="s">
        <v>434</v>
      </c>
      <c r="J41" s="130">
        <v>3</v>
      </c>
      <c r="K41" s="123" t="s">
        <v>608</v>
      </c>
      <c r="L41" s="123" t="s">
        <v>610</v>
      </c>
      <c r="M41" s="133">
        <v>3</v>
      </c>
      <c r="N41" s="125" t="s">
        <v>608</v>
      </c>
      <c r="O41" s="125" t="s">
        <v>610</v>
      </c>
    </row>
    <row r="42" spans="1:21" ht="101.25" customHeight="1" x14ac:dyDescent="0.2">
      <c r="A42" s="292"/>
      <c r="B42" s="250"/>
      <c r="C42" s="36" t="s">
        <v>64</v>
      </c>
      <c r="D42" s="156">
        <v>3</v>
      </c>
      <c r="E42" s="151" t="s">
        <v>240</v>
      </c>
      <c r="F42" s="152" t="s">
        <v>236</v>
      </c>
      <c r="G42" s="127">
        <v>3</v>
      </c>
      <c r="H42" s="116" t="s">
        <v>435</v>
      </c>
      <c r="I42" s="111" t="s">
        <v>436</v>
      </c>
      <c r="J42" s="130">
        <v>3</v>
      </c>
      <c r="K42" s="116" t="s">
        <v>435</v>
      </c>
      <c r="L42" s="111" t="s">
        <v>436</v>
      </c>
      <c r="M42" s="133">
        <v>3</v>
      </c>
      <c r="N42" s="125" t="s">
        <v>783</v>
      </c>
      <c r="O42" s="125" t="s">
        <v>784</v>
      </c>
    </row>
    <row r="43" spans="1:21" ht="96" customHeight="1" x14ac:dyDescent="0.2">
      <c r="A43" s="292"/>
      <c r="B43" s="250"/>
      <c r="C43" s="36" t="s">
        <v>65</v>
      </c>
      <c r="D43" s="156">
        <v>3</v>
      </c>
      <c r="E43" s="148" t="s">
        <v>237</v>
      </c>
      <c r="F43" s="152" t="s">
        <v>238</v>
      </c>
      <c r="G43" s="127">
        <v>3</v>
      </c>
      <c r="H43" s="116" t="s">
        <v>437</v>
      </c>
      <c r="I43" s="111" t="s">
        <v>438</v>
      </c>
      <c r="J43" s="130">
        <v>3</v>
      </c>
      <c r="K43" s="116" t="s">
        <v>437</v>
      </c>
      <c r="L43" s="111" t="s">
        <v>438</v>
      </c>
      <c r="M43" s="133">
        <v>3</v>
      </c>
      <c r="N43" s="125" t="s">
        <v>785</v>
      </c>
      <c r="O43" s="125" t="s">
        <v>786</v>
      </c>
    </row>
    <row r="44" spans="1:21" ht="105" customHeight="1" x14ac:dyDescent="0.2">
      <c r="A44" s="292"/>
      <c r="B44" s="251"/>
      <c r="C44" s="36" t="s">
        <v>66</v>
      </c>
      <c r="D44" s="156">
        <v>3</v>
      </c>
      <c r="E44" s="151" t="s">
        <v>241</v>
      </c>
      <c r="F44" s="148" t="s">
        <v>239</v>
      </c>
      <c r="G44" s="127">
        <v>3</v>
      </c>
      <c r="H44" s="116" t="s">
        <v>439</v>
      </c>
      <c r="I44" s="111" t="s">
        <v>440</v>
      </c>
      <c r="J44" s="130">
        <v>3</v>
      </c>
      <c r="K44" s="116" t="s">
        <v>439</v>
      </c>
      <c r="L44" s="111" t="s">
        <v>440</v>
      </c>
      <c r="M44" s="133">
        <v>2</v>
      </c>
      <c r="N44" s="125" t="s">
        <v>787</v>
      </c>
      <c r="O44" s="125" t="s">
        <v>788</v>
      </c>
    </row>
    <row r="45" spans="1:21" ht="6.75" customHeight="1" x14ac:dyDescent="0.25">
      <c r="B45" s="264"/>
      <c r="C45" s="265"/>
      <c r="D45" s="265"/>
      <c r="E45" s="265"/>
      <c r="F45" s="265"/>
      <c r="G45" s="265"/>
      <c r="H45" s="265"/>
      <c r="I45" s="265"/>
      <c r="J45" s="265"/>
      <c r="K45" s="266"/>
      <c r="L45" s="38"/>
      <c r="M45" s="132"/>
      <c r="N45" s="38"/>
      <c r="O45" s="38"/>
    </row>
    <row r="46" spans="1:21" ht="18.75" x14ac:dyDescent="0.2">
      <c r="A46" s="292"/>
      <c r="B46" s="249"/>
      <c r="C46" s="39" t="s">
        <v>67</v>
      </c>
      <c r="D46" s="40"/>
      <c r="E46" s="40"/>
      <c r="F46" s="40"/>
      <c r="G46" s="40"/>
      <c r="H46" s="40"/>
      <c r="I46" s="40"/>
      <c r="J46" s="40"/>
      <c r="K46" s="41"/>
      <c r="L46" s="42"/>
      <c r="M46" s="40"/>
      <c r="N46" s="41"/>
      <c r="O46" s="42"/>
    </row>
    <row r="47" spans="1:21" ht="73.5" customHeight="1" x14ac:dyDescent="0.2">
      <c r="A47" s="292"/>
      <c r="B47" s="250"/>
      <c r="C47" s="43" t="s">
        <v>68</v>
      </c>
      <c r="D47" s="155">
        <v>3</v>
      </c>
      <c r="E47" s="152" t="s">
        <v>242</v>
      </c>
      <c r="F47" s="152" t="s">
        <v>243</v>
      </c>
      <c r="G47" s="74">
        <v>3</v>
      </c>
      <c r="H47" s="77" t="s">
        <v>441</v>
      </c>
      <c r="I47" s="77" t="s">
        <v>442</v>
      </c>
      <c r="J47" s="75">
        <v>3</v>
      </c>
      <c r="K47" s="77" t="s">
        <v>611</v>
      </c>
      <c r="L47" s="77" t="s">
        <v>442</v>
      </c>
      <c r="M47" s="100">
        <v>2</v>
      </c>
      <c r="N47" s="98" t="s">
        <v>789</v>
      </c>
      <c r="O47" s="99" t="s">
        <v>790</v>
      </c>
      <c r="R47" s="18">
        <f>COUNTIF(D47:D50,"1")</f>
        <v>0</v>
      </c>
      <c r="S47" s="18">
        <f>COUNTIF(G47:G50,"1")</f>
        <v>0</v>
      </c>
      <c r="T47" s="18">
        <f>COUNTIF(J47:J50,"1")</f>
        <v>0</v>
      </c>
      <c r="U47" s="18">
        <f>COUNTIF(M47:M50,"1")</f>
        <v>0</v>
      </c>
    </row>
    <row r="48" spans="1:21" ht="90.75" customHeight="1" x14ac:dyDescent="0.2">
      <c r="A48" s="292"/>
      <c r="B48" s="250"/>
      <c r="C48" s="36" t="s">
        <v>69</v>
      </c>
      <c r="D48" s="155">
        <v>3</v>
      </c>
      <c r="E48" s="151" t="s">
        <v>244</v>
      </c>
      <c r="F48" s="152" t="s">
        <v>245</v>
      </c>
      <c r="G48" s="74">
        <v>3</v>
      </c>
      <c r="H48" s="78" t="s">
        <v>445</v>
      </c>
      <c r="I48" s="77" t="s">
        <v>444</v>
      </c>
      <c r="J48" s="75">
        <v>3</v>
      </c>
      <c r="K48" s="78" t="s">
        <v>445</v>
      </c>
      <c r="L48" s="77" t="s">
        <v>444</v>
      </c>
      <c r="M48" s="100">
        <v>3</v>
      </c>
      <c r="N48" s="99" t="s">
        <v>791</v>
      </c>
      <c r="O48" s="99" t="s">
        <v>792</v>
      </c>
      <c r="R48" s="18">
        <f>COUNTIF(D47:D50,"2")</f>
        <v>1</v>
      </c>
      <c r="S48" s="18">
        <f>COUNTIF(G47:G50,"2")</f>
        <v>2</v>
      </c>
      <c r="T48" s="18">
        <f>COUNTIF(J47:J50,"2")</f>
        <v>1</v>
      </c>
      <c r="U48" s="18">
        <f>COUNTIF(M47:M50,"2")</f>
        <v>2</v>
      </c>
    </row>
    <row r="49" spans="1:21" ht="69.75" customHeight="1" x14ac:dyDescent="0.2">
      <c r="A49" s="292"/>
      <c r="B49" s="250"/>
      <c r="C49" s="36" t="s">
        <v>70</v>
      </c>
      <c r="D49" s="155">
        <v>3</v>
      </c>
      <c r="E49" s="151" t="s">
        <v>246</v>
      </c>
      <c r="F49" s="152" t="s">
        <v>247</v>
      </c>
      <c r="G49" s="74">
        <v>2</v>
      </c>
      <c r="H49" s="78" t="s">
        <v>443</v>
      </c>
      <c r="I49" s="77" t="s">
        <v>446</v>
      </c>
      <c r="J49" s="75">
        <v>3</v>
      </c>
      <c r="K49" s="79" t="s">
        <v>612</v>
      </c>
      <c r="L49" s="79" t="s">
        <v>613</v>
      </c>
      <c r="M49" s="100">
        <v>3</v>
      </c>
      <c r="N49" s="99" t="s">
        <v>612</v>
      </c>
      <c r="O49" s="99" t="s">
        <v>613</v>
      </c>
      <c r="R49" s="18">
        <f>COUNTIF(D47:D50,"3")</f>
        <v>3</v>
      </c>
      <c r="S49" s="18">
        <f>COUNTIF(G47:G50,"3")</f>
        <v>2</v>
      </c>
      <c r="T49" s="18">
        <f>COUNTIF(J47:J50,"3")</f>
        <v>3</v>
      </c>
      <c r="U49" s="18">
        <f>COUNTIF(M47:M50,"3")</f>
        <v>2</v>
      </c>
    </row>
    <row r="50" spans="1:21" ht="47.25" customHeight="1" x14ac:dyDescent="0.2">
      <c r="A50" s="292"/>
      <c r="B50" s="251"/>
      <c r="C50" s="36" t="s">
        <v>71</v>
      </c>
      <c r="D50" s="155">
        <v>2</v>
      </c>
      <c r="E50" s="151" t="s">
        <v>248</v>
      </c>
      <c r="F50" s="151" t="s">
        <v>249</v>
      </c>
      <c r="G50" s="74">
        <v>2</v>
      </c>
      <c r="H50" s="78" t="s">
        <v>447</v>
      </c>
      <c r="I50" s="77" t="s">
        <v>448</v>
      </c>
      <c r="J50" s="75">
        <v>2</v>
      </c>
      <c r="K50" s="79" t="s">
        <v>614</v>
      </c>
      <c r="L50" s="77" t="s">
        <v>615</v>
      </c>
      <c r="M50" s="100">
        <v>2</v>
      </c>
      <c r="N50" s="99" t="s">
        <v>614</v>
      </c>
      <c r="O50" s="98" t="s">
        <v>615</v>
      </c>
      <c r="R50" s="18">
        <f>COUNTIF(D47:D50,"4")</f>
        <v>0</v>
      </c>
      <c r="S50" s="18">
        <f>COUNTIF(G47:G50,"4")</f>
        <v>0</v>
      </c>
      <c r="T50" s="18">
        <f>COUNTIF(J47:J50,"4")</f>
        <v>0</v>
      </c>
      <c r="U50" s="18">
        <f>COUNTIF(M47:M50,"4")</f>
        <v>0</v>
      </c>
    </row>
    <row r="51" spans="1:21" ht="8.25" customHeight="1" x14ac:dyDescent="0.25">
      <c r="B51" s="264"/>
      <c r="C51" s="265"/>
      <c r="D51" s="265"/>
      <c r="E51" s="265"/>
      <c r="F51" s="265"/>
      <c r="G51" s="265"/>
      <c r="H51" s="265"/>
      <c r="I51" s="265"/>
      <c r="J51" s="265"/>
      <c r="K51" s="266"/>
      <c r="L51" s="38"/>
      <c r="M51" s="132"/>
      <c r="N51" s="38"/>
      <c r="O51" s="38"/>
    </row>
    <row r="52" spans="1:21" ht="24" customHeight="1" x14ac:dyDescent="0.2">
      <c r="B52" s="241" t="s">
        <v>26</v>
      </c>
      <c r="C52" s="242"/>
      <c r="D52" s="272">
        <v>2019</v>
      </c>
      <c r="E52" s="273"/>
      <c r="F52" s="274"/>
      <c r="G52" s="255">
        <v>2020</v>
      </c>
      <c r="H52" s="256"/>
      <c r="I52" s="257"/>
      <c r="J52" s="258">
        <v>2021</v>
      </c>
      <c r="K52" s="259"/>
      <c r="L52" s="260"/>
      <c r="M52" s="235">
        <v>2022</v>
      </c>
      <c r="N52" s="236"/>
      <c r="O52" s="237"/>
    </row>
    <row r="53" spans="1:21" ht="33" customHeight="1" x14ac:dyDescent="0.2">
      <c r="B53" s="243"/>
      <c r="C53" s="244"/>
      <c r="D53" s="48" t="s">
        <v>34</v>
      </c>
      <c r="E53" s="49" t="s">
        <v>122</v>
      </c>
      <c r="F53" s="49" t="s">
        <v>125</v>
      </c>
      <c r="G53" s="48" t="s">
        <v>34</v>
      </c>
      <c r="H53" s="49" t="s">
        <v>122</v>
      </c>
      <c r="I53" s="49" t="s">
        <v>125</v>
      </c>
      <c r="J53" s="48" t="s">
        <v>34</v>
      </c>
      <c r="K53" s="49" t="s">
        <v>122</v>
      </c>
      <c r="L53" s="50" t="s">
        <v>125</v>
      </c>
      <c r="M53" s="48" t="s">
        <v>34</v>
      </c>
      <c r="N53" s="49" t="s">
        <v>122</v>
      </c>
      <c r="O53" s="50" t="s">
        <v>125</v>
      </c>
    </row>
    <row r="54" spans="1:21" ht="18.75" x14ac:dyDescent="0.2">
      <c r="A54" s="292"/>
      <c r="B54" s="51"/>
      <c r="C54" s="270" t="s">
        <v>74</v>
      </c>
      <c r="D54" s="271"/>
      <c r="E54" s="271"/>
      <c r="F54" s="271"/>
      <c r="G54" s="271"/>
      <c r="H54" s="271"/>
      <c r="I54" s="271"/>
      <c r="J54" s="271"/>
      <c r="K54" s="271"/>
      <c r="L54" s="52"/>
      <c r="M54" s="58"/>
      <c r="N54" s="58"/>
      <c r="O54" s="52"/>
    </row>
    <row r="55" spans="1:21" ht="114" customHeight="1" x14ac:dyDescent="0.2">
      <c r="A55" s="292"/>
      <c r="B55" s="53"/>
      <c r="C55" s="43" t="s">
        <v>75</v>
      </c>
      <c r="D55" s="133">
        <v>3</v>
      </c>
      <c r="E55" s="136" t="s">
        <v>253</v>
      </c>
      <c r="F55" s="134" t="s">
        <v>254</v>
      </c>
      <c r="G55" s="157">
        <v>3</v>
      </c>
      <c r="H55" s="77" t="s">
        <v>449</v>
      </c>
      <c r="I55" s="158" t="s">
        <v>450</v>
      </c>
      <c r="J55" s="130">
        <v>3</v>
      </c>
      <c r="K55" s="164" t="s">
        <v>616</v>
      </c>
      <c r="L55" s="165" t="s">
        <v>450</v>
      </c>
      <c r="M55" s="133">
        <v>3</v>
      </c>
      <c r="N55" s="167" t="s">
        <v>718</v>
      </c>
      <c r="O55" s="168" t="s">
        <v>450</v>
      </c>
      <c r="R55" s="18">
        <f>COUNTIF(D55:D59,"1")</f>
        <v>0</v>
      </c>
      <c r="S55" s="18">
        <f>COUNTIF(G55:G59,"1")</f>
        <v>0</v>
      </c>
      <c r="T55" s="18">
        <f>COUNTIF(J55:J59,"1")</f>
        <v>0</v>
      </c>
      <c r="U55" s="18">
        <f>COUNTIF(M55:M59,"1")</f>
        <v>0</v>
      </c>
    </row>
    <row r="56" spans="1:21" ht="121.5" customHeight="1" x14ac:dyDescent="0.2">
      <c r="A56" s="292"/>
      <c r="B56" s="53"/>
      <c r="C56" s="36" t="s">
        <v>76</v>
      </c>
      <c r="D56" s="133">
        <v>3</v>
      </c>
      <c r="E56" s="135" t="s">
        <v>255</v>
      </c>
      <c r="F56" s="125" t="s">
        <v>256</v>
      </c>
      <c r="G56" s="157">
        <v>3</v>
      </c>
      <c r="H56" s="78" t="s">
        <v>451</v>
      </c>
      <c r="I56" s="98" t="s">
        <v>452</v>
      </c>
      <c r="J56" s="130">
        <v>3</v>
      </c>
      <c r="K56" s="123" t="s">
        <v>617</v>
      </c>
      <c r="L56" s="123" t="s">
        <v>452</v>
      </c>
      <c r="M56" s="133">
        <v>3</v>
      </c>
      <c r="N56" s="168" t="s">
        <v>719</v>
      </c>
      <c r="O56" s="168" t="s">
        <v>720</v>
      </c>
      <c r="R56" s="18">
        <f>COUNTIF(D55:D59,"2")</f>
        <v>1</v>
      </c>
      <c r="S56" s="18">
        <f>COUNTIF(G55:G59,"2")</f>
        <v>1</v>
      </c>
      <c r="T56" s="18">
        <f>COUNTIF(J55:J59,"2")</f>
        <v>1</v>
      </c>
      <c r="U56" s="18">
        <f>COUNTIF(M55:M59,"2")</f>
        <v>0</v>
      </c>
    </row>
    <row r="57" spans="1:21" ht="97.5" customHeight="1" x14ac:dyDescent="0.2">
      <c r="A57" s="292"/>
      <c r="B57" s="53"/>
      <c r="C57" s="36" t="s">
        <v>77</v>
      </c>
      <c r="D57" s="133">
        <v>2</v>
      </c>
      <c r="E57" s="125" t="s">
        <v>257</v>
      </c>
      <c r="F57" s="125" t="s">
        <v>250</v>
      </c>
      <c r="G57" s="157">
        <v>2</v>
      </c>
      <c r="H57" s="78" t="s">
        <v>453</v>
      </c>
      <c r="I57" s="99" t="s">
        <v>250</v>
      </c>
      <c r="J57" s="130">
        <v>2</v>
      </c>
      <c r="K57" s="123" t="s">
        <v>618</v>
      </c>
      <c r="L57" s="123" t="s">
        <v>250</v>
      </c>
      <c r="M57" s="133">
        <v>3</v>
      </c>
      <c r="N57" s="168" t="s">
        <v>721</v>
      </c>
      <c r="O57" s="168" t="s">
        <v>722</v>
      </c>
      <c r="R57" s="18">
        <f>COUNTIF(D55:D59,"3")</f>
        <v>4</v>
      </c>
      <c r="S57" s="18">
        <f>COUNTIF(G55:G59,"3")</f>
        <v>4</v>
      </c>
      <c r="T57" s="18">
        <f>COUNTIF(J55:J59,"3")</f>
        <v>4</v>
      </c>
      <c r="U57" s="18">
        <f>COUNTIF(M55:M59,"3")</f>
        <v>5</v>
      </c>
    </row>
    <row r="58" spans="1:21" ht="69.75" customHeight="1" x14ac:dyDescent="0.2">
      <c r="A58" s="292"/>
      <c r="B58" s="53"/>
      <c r="C58" s="36" t="s">
        <v>78</v>
      </c>
      <c r="D58" s="133">
        <v>3</v>
      </c>
      <c r="E58" s="125" t="s">
        <v>251</v>
      </c>
      <c r="F58" s="125" t="s">
        <v>258</v>
      </c>
      <c r="G58" s="157">
        <v>3</v>
      </c>
      <c r="H58" s="78" t="s">
        <v>454</v>
      </c>
      <c r="I58" s="99" t="s">
        <v>258</v>
      </c>
      <c r="J58" s="130">
        <v>3</v>
      </c>
      <c r="K58" s="123" t="s">
        <v>619</v>
      </c>
      <c r="L58" s="123" t="s">
        <v>620</v>
      </c>
      <c r="M58" s="133">
        <v>3</v>
      </c>
      <c r="N58" s="168" t="s">
        <v>723</v>
      </c>
      <c r="O58" s="168" t="s">
        <v>724</v>
      </c>
      <c r="R58" s="18">
        <f>COUNTIF(D55:D59,"4")</f>
        <v>0</v>
      </c>
      <c r="S58" s="18">
        <f>COUNTIF(G55:G59,"4")</f>
        <v>0</v>
      </c>
      <c r="T58" s="18">
        <f>COUNTIF(J55:J59,"4")</f>
        <v>0</v>
      </c>
      <c r="U58" s="18">
        <f>COUNTIF(M55:M59,"4")</f>
        <v>0</v>
      </c>
    </row>
    <row r="59" spans="1:21" ht="86.25" customHeight="1" x14ac:dyDescent="0.2">
      <c r="A59" s="292"/>
      <c r="B59" s="54"/>
      <c r="C59" s="36" t="s">
        <v>79</v>
      </c>
      <c r="D59" s="133">
        <v>3</v>
      </c>
      <c r="E59" s="125" t="s">
        <v>252</v>
      </c>
      <c r="F59" s="125" t="s">
        <v>259</v>
      </c>
      <c r="G59" s="159">
        <v>3</v>
      </c>
      <c r="H59" s="160" t="s">
        <v>455</v>
      </c>
      <c r="I59" s="125" t="s">
        <v>456</v>
      </c>
      <c r="J59" s="130">
        <v>3</v>
      </c>
      <c r="K59" s="123" t="s">
        <v>455</v>
      </c>
      <c r="L59" s="123" t="s">
        <v>456</v>
      </c>
      <c r="M59" s="133">
        <v>3</v>
      </c>
      <c r="N59" s="168" t="s">
        <v>725</v>
      </c>
      <c r="O59" s="168" t="s">
        <v>726</v>
      </c>
    </row>
    <row r="60" spans="1:21" ht="6.75" customHeight="1" x14ac:dyDescent="0.25">
      <c r="B60" s="277"/>
      <c r="C60" s="278"/>
      <c r="D60" s="55"/>
      <c r="E60" s="56"/>
      <c r="G60" s="55"/>
      <c r="H60" s="56"/>
      <c r="I60" s="56"/>
      <c r="J60" s="55"/>
      <c r="K60" s="56"/>
      <c r="M60" s="55"/>
      <c r="N60" s="56"/>
    </row>
    <row r="61" spans="1:21" ht="18.75" x14ac:dyDescent="0.2">
      <c r="A61" s="292"/>
      <c r="B61" s="51"/>
      <c r="C61" s="270" t="s">
        <v>80</v>
      </c>
      <c r="D61" s="271"/>
      <c r="E61" s="271"/>
      <c r="F61" s="271"/>
      <c r="G61" s="271"/>
      <c r="H61" s="271"/>
      <c r="I61" s="271"/>
      <c r="J61" s="271"/>
      <c r="K61" s="276"/>
      <c r="L61" s="58"/>
      <c r="M61" s="58"/>
      <c r="N61" s="58"/>
      <c r="O61" s="58"/>
    </row>
    <row r="62" spans="1:21" ht="114" customHeight="1" x14ac:dyDescent="0.2">
      <c r="A62" s="292"/>
      <c r="B62" s="59"/>
      <c r="C62" s="162" t="s">
        <v>81</v>
      </c>
      <c r="D62" s="73">
        <v>2</v>
      </c>
      <c r="E62" s="110" t="s">
        <v>266</v>
      </c>
      <c r="F62" s="110" t="s">
        <v>267</v>
      </c>
      <c r="G62" s="127">
        <v>2</v>
      </c>
      <c r="H62" s="111" t="s">
        <v>457</v>
      </c>
      <c r="I62" s="111" t="s">
        <v>458</v>
      </c>
      <c r="J62" s="130">
        <v>2</v>
      </c>
      <c r="K62" s="123" t="s">
        <v>621</v>
      </c>
      <c r="L62" s="123" t="s">
        <v>458</v>
      </c>
      <c r="M62" s="133">
        <v>3</v>
      </c>
      <c r="N62" s="168" t="s">
        <v>727</v>
      </c>
      <c r="O62" s="168" t="s">
        <v>458</v>
      </c>
      <c r="R62" s="18">
        <f>COUNTIF(D62:D65,"1")</f>
        <v>0</v>
      </c>
      <c r="S62" s="18">
        <f>COUNTIF(G62:G65,"1")</f>
        <v>0</v>
      </c>
      <c r="T62" s="18">
        <f>COUNTIF(J62:J65,"1")</f>
        <v>0</v>
      </c>
      <c r="U62" s="18">
        <f>COUNTIF(M62:M65,"1")</f>
        <v>0</v>
      </c>
    </row>
    <row r="63" spans="1:21" ht="122.25" customHeight="1" x14ac:dyDescent="0.2">
      <c r="A63" s="292"/>
      <c r="B63" s="53"/>
      <c r="C63" s="36" t="s">
        <v>82</v>
      </c>
      <c r="D63" s="73">
        <v>2</v>
      </c>
      <c r="E63" s="121" t="s">
        <v>260</v>
      </c>
      <c r="F63" s="110" t="s">
        <v>261</v>
      </c>
      <c r="G63" s="127">
        <v>3</v>
      </c>
      <c r="H63" s="116" t="s">
        <v>459</v>
      </c>
      <c r="I63" s="110" t="s">
        <v>460</v>
      </c>
      <c r="J63" s="130">
        <v>3</v>
      </c>
      <c r="K63" s="123" t="s">
        <v>622</v>
      </c>
      <c r="L63" s="123" t="s">
        <v>460</v>
      </c>
      <c r="M63" s="133">
        <v>3</v>
      </c>
      <c r="N63" s="168" t="s">
        <v>728</v>
      </c>
      <c r="O63" s="168" t="s">
        <v>729</v>
      </c>
      <c r="R63" s="18">
        <f>COUNTIF(D62:D65,"2")</f>
        <v>3</v>
      </c>
      <c r="S63" s="18">
        <f>COUNTIF(G62:G65,"2")</f>
        <v>2</v>
      </c>
      <c r="T63" s="18">
        <f>COUNTIF(J62:J65,"2")</f>
        <v>2</v>
      </c>
      <c r="U63" s="18">
        <f>COUNTIF(M62:M65,"2")</f>
        <v>1</v>
      </c>
    </row>
    <row r="64" spans="1:21" ht="90.75" customHeight="1" x14ac:dyDescent="0.2">
      <c r="A64" s="292"/>
      <c r="B64" s="53"/>
      <c r="C64" s="37" t="s">
        <v>83</v>
      </c>
      <c r="D64" s="73">
        <v>2</v>
      </c>
      <c r="E64" s="121" t="s">
        <v>262</v>
      </c>
      <c r="F64" s="110" t="s">
        <v>263</v>
      </c>
      <c r="G64" s="127">
        <v>2</v>
      </c>
      <c r="H64" s="116" t="s">
        <v>461</v>
      </c>
      <c r="I64" s="161" t="s">
        <v>263</v>
      </c>
      <c r="J64" s="130">
        <v>2</v>
      </c>
      <c r="K64" s="123" t="s">
        <v>623</v>
      </c>
      <c r="L64" s="123" t="s">
        <v>263</v>
      </c>
      <c r="M64" s="133">
        <v>2</v>
      </c>
      <c r="N64" s="168" t="s">
        <v>730</v>
      </c>
      <c r="O64" s="168" t="s">
        <v>731</v>
      </c>
      <c r="R64" s="18">
        <f>COUNTIF(D62:D65,"3")</f>
        <v>1</v>
      </c>
      <c r="S64" s="18">
        <f>COUNTIF(G62:G65,"3")</f>
        <v>2</v>
      </c>
      <c r="T64" s="18">
        <f>COUNTIF(J62:J65,"3")</f>
        <v>2</v>
      </c>
      <c r="U64" s="18">
        <f>COUNTIF(M62:M65,"3")</f>
        <v>3</v>
      </c>
    </row>
    <row r="65" spans="1:21" ht="92.25" customHeight="1" x14ac:dyDescent="0.2">
      <c r="A65" s="292"/>
      <c r="B65" s="54"/>
      <c r="C65" s="36" t="s">
        <v>84</v>
      </c>
      <c r="D65" s="73">
        <v>3</v>
      </c>
      <c r="E65" s="121" t="s">
        <v>264</v>
      </c>
      <c r="F65" s="110" t="s">
        <v>265</v>
      </c>
      <c r="G65" s="127">
        <v>3</v>
      </c>
      <c r="H65" s="116" t="s">
        <v>462</v>
      </c>
      <c r="I65" s="110" t="s">
        <v>463</v>
      </c>
      <c r="J65" s="130">
        <v>3</v>
      </c>
      <c r="K65" s="123" t="s">
        <v>624</v>
      </c>
      <c r="L65" s="123" t="s">
        <v>625</v>
      </c>
      <c r="M65" s="133">
        <v>3</v>
      </c>
      <c r="N65" s="168" t="s">
        <v>732</v>
      </c>
      <c r="O65" s="168" t="s">
        <v>625</v>
      </c>
      <c r="R65" s="18">
        <f>COUNTIF(D62:D65,"4")</f>
        <v>0</v>
      </c>
      <c r="S65" s="18">
        <f>COUNTIF(G62:G65,"4")</f>
        <v>0</v>
      </c>
      <c r="T65" s="18">
        <f>COUNTIF(J62:J65,"4")</f>
        <v>0</v>
      </c>
      <c r="U65" s="18">
        <f>COUNTIF(M62:M65,"4")</f>
        <v>0</v>
      </c>
    </row>
    <row r="66" spans="1:21" ht="9" customHeight="1" x14ac:dyDescent="0.25">
      <c r="B66" s="252"/>
      <c r="C66" s="253"/>
      <c r="D66" s="253"/>
      <c r="E66" s="253"/>
      <c r="F66" s="253"/>
      <c r="G66" s="253"/>
      <c r="H66" s="253"/>
      <c r="I66" s="253"/>
      <c r="J66" s="253"/>
      <c r="K66" s="279"/>
      <c r="L66" s="38"/>
      <c r="M66" s="132"/>
      <c r="N66" s="38"/>
      <c r="O66" s="38"/>
    </row>
    <row r="67" spans="1:21" ht="18.75" x14ac:dyDescent="0.2">
      <c r="A67" s="292"/>
      <c r="B67" s="51"/>
      <c r="C67" s="270" t="s">
        <v>167</v>
      </c>
      <c r="D67" s="271"/>
      <c r="E67" s="271"/>
      <c r="F67" s="271"/>
      <c r="G67" s="271"/>
      <c r="H67" s="271"/>
      <c r="I67" s="271"/>
      <c r="J67" s="271"/>
      <c r="K67" s="276"/>
      <c r="L67" s="60"/>
      <c r="M67" s="60"/>
      <c r="N67" s="60"/>
      <c r="O67" s="60"/>
    </row>
    <row r="68" spans="1:21" ht="101.25" customHeight="1" x14ac:dyDescent="0.2">
      <c r="A68" s="292"/>
      <c r="B68" s="53"/>
      <c r="C68" s="43" t="s">
        <v>85</v>
      </c>
      <c r="D68" s="133">
        <v>3</v>
      </c>
      <c r="E68" s="125" t="s">
        <v>270</v>
      </c>
      <c r="F68" s="125" t="s">
        <v>271</v>
      </c>
      <c r="G68" s="127">
        <v>3</v>
      </c>
      <c r="H68" s="111" t="s">
        <v>464</v>
      </c>
      <c r="I68" s="125" t="s">
        <v>465</v>
      </c>
      <c r="J68" s="130">
        <v>3</v>
      </c>
      <c r="K68" s="123" t="s">
        <v>626</v>
      </c>
      <c r="L68" s="123" t="s">
        <v>465</v>
      </c>
      <c r="M68" s="133">
        <v>3</v>
      </c>
      <c r="N68" s="168" t="s">
        <v>626</v>
      </c>
      <c r="O68" s="168" t="s">
        <v>733</v>
      </c>
      <c r="R68" s="18">
        <f>COUNTIF(D68:D71,"1")</f>
        <v>0</v>
      </c>
      <c r="S68" s="18">
        <f>COUNTIF(G68:G71,"1")</f>
        <v>0</v>
      </c>
      <c r="T68" s="18">
        <f>COUNTIF(J68:J71,"1")</f>
        <v>0</v>
      </c>
      <c r="U68" s="18">
        <f>COUNTIF(M68:M71,"1")</f>
        <v>0</v>
      </c>
    </row>
    <row r="69" spans="1:21" ht="111.75" customHeight="1" x14ac:dyDescent="0.2">
      <c r="A69" s="292"/>
      <c r="B69" s="53"/>
      <c r="C69" s="36" t="s">
        <v>86</v>
      </c>
      <c r="D69" s="133">
        <v>2</v>
      </c>
      <c r="E69" s="125" t="s">
        <v>272</v>
      </c>
      <c r="F69" s="125" t="s">
        <v>273</v>
      </c>
      <c r="G69" s="127">
        <v>3</v>
      </c>
      <c r="H69" s="116" t="s">
        <v>466</v>
      </c>
      <c r="I69" s="125" t="s">
        <v>467</v>
      </c>
      <c r="J69" s="130">
        <v>3</v>
      </c>
      <c r="K69" s="123" t="s">
        <v>627</v>
      </c>
      <c r="L69" s="123" t="s">
        <v>467</v>
      </c>
      <c r="M69" s="133">
        <v>3</v>
      </c>
      <c r="N69" s="168" t="s">
        <v>734</v>
      </c>
      <c r="O69" s="168" t="s">
        <v>735</v>
      </c>
      <c r="R69" s="18">
        <f>COUNTIF(D68:D71,"2")</f>
        <v>2</v>
      </c>
      <c r="S69" s="18">
        <f>COUNTIF(G68:G71,"2")</f>
        <v>1</v>
      </c>
      <c r="T69" s="18">
        <f>COUNTIF(J68:J71,"2")</f>
        <v>1</v>
      </c>
      <c r="U69" s="18">
        <f>COUNTIF(M68:M71,"2")</f>
        <v>0</v>
      </c>
    </row>
    <row r="70" spans="1:21" ht="112.5" customHeight="1" x14ac:dyDescent="0.2">
      <c r="A70" s="292"/>
      <c r="B70" s="53"/>
      <c r="C70" s="36" t="s">
        <v>87</v>
      </c>
      <c r="D70" s="133">
        <v>2</v>
      </c>
      <c r="E70" s="125" t="s">
        <v>274</v>
      </c>
      <c r="F70" s="125" t="s">
        <v>268</v>
      </c>
      <c r="G70" s="127">
        <v>3</v>
      </c>
      <c r="H70" s="116" t="s">
        <v>468</v>
      </c>
      <c r="I70" s="125" t="s">
        <v>469</v>
      </c>
      <c r="J70" s="130">
        <v>3</v>
      </c>
      <c r="K70" s="123" t="s">
        <v>628</v>
      </c>
      <c r="L70" s="123" t="s">
        <v>629</v>
      </c>
      <c r="M70" s="133">
        <v>3</v>
      </c>
      <c r="N70" s="168" t="s">
        <v>736</v>
      </c>
      <c r="O70" s="168" t="s">
        <v>737</v>
      </c>
      <c r="R70" s="18">
        <f>COUNTIF(D68:D71,"3")</f>
        <v>2</v>
      </c>
      <c r="S70" s="18">
        <f>COUNTIF(G68:G71,"3")</f>
        <v>3</v>
      </c>
      <c r="T70" s="18">
        <f>COUNTIF(J68:J71,"3")</f>
        <v>3</v>
      </c>
      <c r="U70" s="18">
        <f>COUNTIF(M68:M71,"3")</f>
        <v>4</v>
      </c>
    </row>
    <row r="71" spans="1:21" ht="99" customHeight="1" x14ac:dyDescent="0.2">
      <c r="A71" s="292"/>
      <c r="B71" s="54"/>
      <c r="C71" s="36" t="s">
        <v>88</v>
      </c>
      <c r="D71" s="133">
        <v>3</v>
      </c>
      <c r="E71" s="125" t="s">
        <v>269</v>
      </c>
      <c r="F71" s="125" t="s">
        <v>275</v>
      </c>
      <c r="G71" s="127">
        <v>2</v>
      </c>
      <c r="H71" s="116" t="s">
        <v>470</v>
      </c>
      <c r="I71" s="125" t="s">
        <v>471</v>
      </c>
      <c r="J71" s="130">
        <v>2</v>
      </c>
      <c r="K71" s="123" t="s">
        <v>630</v>
      </c>
      <c r="L71" s="123" t="s">
        <v>471</v>
      </c>
      <c r="M71" s="133">
        <v>3</v>
      </c>
      <c r="N71" s="168" t="s">
        <v>738</v>
      </c>
      <c r="O71" s="168" t="s">
        <v>739</v>
      </c>
      <c r="R71" s="18">
        <f>COUNTIF(D68:D71,"4")</f>
        <v>0</v>
      </c>
      <c r="S71" s="18">
        <f>COUNTIF(G68:G71,"4")</f>
        <v>0</v>
      </c>
      <c r="T71" s="18">
        <f>COUNTIF(J68:J71,"4")</f>
        <v>0</v>
      </c>
      <c r="U71" s="18">
        <f>COUNTIF(M68:M71,"4")</f>
        <v>0</v>
      </c>
    </row>
    <row r="72" spans="1:21" ht="8.25" customHeight="1" x14ac:dyDescent="0.25">
      <c r="B72" s="252"/>
      <c r="C72" s="253"/>
      <c r="D72" s="253"/>
      <c r="E72" s="253"/>
      <c r="F72" s="253"/>
      <c r="G72" s="253"/>
      <c r="H72" s="253"/>
      <c r="I72" s="253"/>
      <c r="J72" s="253"/>
      <c r="K72" s="279"/>
      <c r="L72" s="38"/>
      <c r="M72" s="132"/>
      <c r="N72" s="38"/>
      <c r="O72" s="38"/>
    </row>
    <row r="73" spans="1:21" ht="18.75" x14ac:dyDescent="0.2">
      <c r="A73" s="292"/>
      <c r="B73" s="51"/>
      <c r="C73" s="270" t="s">
        <v>89</v>
      </c>
      <c r="D73" s="271"/>
      <c r="E73" s="271"/>
      <c r="F73" s="271"/>
      <c r="G73" s="271"/>
      <c r="H73" s="271"/>
      <c r="I73" s="271"/>
      <c r="J73" s="271"/>
      <c r="K73" s="276"/>
      <c r="L73" s="58"/>
      <c r="M73" s="58"/>
      <c r="N73" s="58"/>
      <c r="O73" s="58"/>
    </row>
    <row r="74" spans="1:21" ht="73.5" customHeight="1" x14ac:dyDescent="0.2">
      <c r="A74" s="292"/>
      <c r="B74" s="53"/>
      <c r="C74" s="43" t="s">
        <v>90</v>
      </c>
      <c r="D74" s="133">
        <v>2</v>
      </c>
      <c r="E74" s="125" t="s">
        <v>276</v>
      </c>
      <c r="F74" s="125" t="s">
        <v>283</v>
      </c>
      <c r="G74" s="133">
        <v>2</v>
      </c>
      <c r="H74" s="111" t="s">
        <v>472</v>
      </c>
      <c r="I74" s="125" t="s">
        <v>283</v>
      </c>
      <c r="J74" s="130">
        <v>2</v>
      </c>
      <c r="K74" s="123" t="s">
        <v>631</v>
      </c>
      <c r="L74" s="123" t="s">
        <v>283</v>
      </c>
      <c r="M74" s="133">
        <v>3</v>
      </c>
      <c r="N74" s="168" t="s">
        <v>740</v>
      </c>
      <c r="O74" s="168" t="s">
        <v>283</v>
      </c>
      <c r="R74" s="18">
        <f>COUNTIF(D74:D79,"1")</f>
        <v>0</v>
      </c>
      <c r="S74" s="18">
        <f>COUNTIF(G74:G79,"1")</f>
        <v>0</v>
      </c>
      <c r="T74" s="18">
        <f>COUNTIF(J74:J79,"1")</f>
        <v>0</v>
      </c>
      <c r="U74" s="18">
        <f>COUNTIF(M74:M79,"1")</f>
        <v>0</v>
      </c>
    </row>
    <row r="75" spans="1:21" ht="129.75" customHeight="1" x14ac:dyDescent="0.2">
      <c r="A75" s="292"/>
      <c r="B75" s="53"/>
      <c r="C75" s="37" t="s">
        <v>91</v>
      </c>
      <c r="D75" s="133">
        <v>3</v>
      </c>
      <c r="E75" s="125" t="s">
        <v>284</v>
      </c>
      <c r="F75" s="125" t="s">
        <v>277</v>
      </c>
      <c r="G75" s="133">
        <v>3</v>
      </c>
      <c r="H75" s="116" t="s">
        <v>473</v>
      </c>
      <c r="I75" s="125" t="s">
        <v>277</v>
      </c>
      <c r="J75" s="130">
        <v>3</v>
      </c>
      <c r="K75" s="123" t="s">
        <v>632</v>
      </c>
      <c r="L75" s="123" t="s">
        <v>277</v>
      </c>
      <c r="M75" s="133">
        <v>3</v>
      </c>
      <c r="N75" s="168" t="s">
        <v>741</v>
      </c>
      <c r="O75" s="168" t="s">
        <v>742</v>
      </c>
      <c r="R75" s="18">
        <f>COUNTIF(D74:D79,"2")</f>
        <v>3</v>
      </c>
      <c r="S75" s="18">
        <f>COUNTIF(G74:G79,"2")</f>
        <v>2</v>
      </c>
      <c r="T75" s="18">
        <f>COUNTIF(J74:J79,"2")</f>
        <v>2</v>
      </c>
      <c r="U75" s="18">
        <f>COUNTIF(M74:M79,"2")</f>
        <v>0</v>
      </c>
    </row>
    <row r="76" spans="1:21" ht="83.25" customHeight="1" x14ac:dyDescent="0.2">
      <c r="A76" s="292"/>
      <c r="B76" s="53"/>
      <c r="C76" s="36" t="s">
        <v>92</v>
      </c>
      <c r="D76" s="133">
        <v>4</v>
      </c>
      <c r="E76" s="125" t="s">
        <v>278</v>
      </c>
      <c r="F76" s="125" t="s">
        <v>279</v>
      </c>
      <c r="G76" s="133">
        <v>4</v>
      </c>
      <c r="H76" s="116" t="s">
        <v>474</v>
      </c>
      <c r="I76" s="125" t="s">
        <v>475</v>
      </c>
      <c r="J76" s="130">
        <v>4</v>
      </c>
      <c r="K76" s="123" t="s">
        <v>633</v>
      </c>
      <c r="L76" s="123" t="s">
        <v>475</v>
      </c>
      <c r="M76" s="133">
        <v>4</v>
      </c>
      <c r="N76" s="168" t="s">
        <v>743</v>
      </c>
      <c r="O76" s="168" t="s">
        <v>744</v>
      </c>
      <c r="R76" s="18">
        <f>COUNTIF(D74:D79,"2")</f>
        <v>3</v>
      </c>
      <c r="S76" s="18">
        <f>COUNTIF(G74:G79,"3")</f>
        <v>3</v>
      </c>
      <c r="T76" s="18">
        <f>COUNTIF(J74:J79,"3")</f>
        <v>3</v>
      </c>
      <c r="U76" s="18">
        <f>COUNTIF(M74:M79,"3")</f>
        <v>5</v>
      </c>
    </row>
    <row r="77" spans="1:21" ht="110.25" customHeight="1" x14ac:dyDescent="0.2">
      <c r="A77" s="292"/>
      <c r="B77" s="53"/>
      <c r="C77" s="36" t="s">
        <v>93</v>
      </c>
      <c r="D77" s="133">
        <v>3</v>
      </c>
      <c r="E77" s="125" t="s">
        <v>285</v>
      </c>
      <c r="F77" s="125" t="s">
        <v>280</v>
      </c>
      <c r="G77" s="133">
        <v>3</v>
      </c>
      <c r="H77" s="116" t="s">
        <v>476</v>
      </c>
      <c r="I77" s="125" t="s">
        <v>477</v>
      </c>
      <c r="J77" s="130">
        <v>3</v>
      </c>
      <c r="K77" s="123" t="s">
        <v>634</v>
      </c>
      <c r="L77" s="123" t="s">
        <v>477</v>
      </c>
      <c r="M77" s="133">
        <v>3</v>
      </c>
      <c r="N77" s="168" t="s">
        <v>745</v>
      </c>
      <c r="O77" s="168" t="s">
        <v>477</v>
      </c>
      <c r="R77" s="18">
        <f>COUNTIF(D74:D79,"4")</f>
        <v>1</v>
      </c>
      <c r="S77" s="18">
        <f>COUNTIF(G74:G79,"4")</f>
        <v>1</v>
      </c>
      <c r="T77" s="18">
        <f>COUNTIF(J74:J79,"4")</f>
        <v>1</v>
      </c>
      <c r="U77" s="18">
        <f>COUNTIF(M74:M79,"4")</f>
        <v>1</v>
      </c>
    </row>
    <row r="78" spans="1:21" ht="120.75" customHeight="1" x14ac:dyDescent="0.2">
      <c r="A78" s="292"/>
      <c r="B78" s="59"/>
      <c r="C78" s="37" t="s">
        <v>94</v>
      </c>
      <c r="D78" s="133">
        <v>2</v>
      </c>
      <c r="E78" s="125" t="s">
        <v>286</v>
      </c>
      <c r="F78" s="125" t="s">
        <v>281</v>
      </c>
      <c r="G78" s="133">
        <v>3</v>
      </c>
      <c r="H78" s="116" t="s">
        <v>478</v>
      </c>
      <c r="I78" s="111" t="s">
        <v>479</v>
      </c>
      <c r="J78" s="130">
        <v>3</v>
      </c>
      <c r="K78" s="123" t="s">
        <v>635</v>
      </c>
      <c r="L78" s="123" t="s">
        <v>479</v>
      </c>
      <c r="M78" s="133">
        <v>3</v>
      </c>
      <c r="N78" s="168" t="s">
        <v>746</v>
      </c>
      <c r="O78" s="168" t="s">
        <v>747</v>
      </c>
    </row>
    <row r="79" spans="1:21" ht="87" customHeight="1" x14ac:dyDescent="0.2">
      <c r="A79" s="292"/>
      <c r="B79" s="54"/>
      <c r="C79" s="36" t="s">
        <v>95</v>
      </c>
      <c r="D79" s="133">
        <v>2</v>
      </c>
      <c r="E79" s="125" t="s">
        <v>282</v>
      </c>
      <c r="F79" s="125" t="s">
        <v>288</v>
      </c>
      <c r="G79" s="133">
        <v>2</v>
      </c>
      <c r="H79" s="116" t="s">
        <v>480</v>
      </c>
      <c r="I79" s="111" t="s">
        <v>481</v>
      </c>
      <c r="J79" s="130">
        <v>2</v>
      </c>
      <c r="K79" s="166" t="s">
        <v>636</v>
      </c>
      <c r="L79" s="123" t="s">
        <v>481</v>
      </c>
      <c r="M79" s="133">
        <v>3</v>
      </c>
      <c r="N79" s="168" t="s">
        <v>748</v>
      </c>
      <c r="O79" s="168" t="s">
        <v>749</v>
      </c>
    </row>
    <row r="80" spans="1:21" ht="9" customHeight="1" x14ac:dyDescent="0.25">
      <c r="B80" s="277"/>
      <c r="C80" s="278"/>
      <c r="D80" s="55"/>
      <c r="E80" s="56"/>
      <c r="F80" s="56"/>
      <c r="G80" s="55"/>
      <c r="H80" s="56"/>
      <c r="I80" s="56"/>
      <c r="J80" s="55"/>
      <c r="K80" s="61"/>
      <c r="M80" s="55"/>
      <c r="N80" s="61"/>
    </row>
    <row r="81" spans="1:21" ht="18.75" customHeight="1" x14ac:dyDescent="0.2">
      <c r="B81" s="245" t="s">
        <v>96</v>
      </c>
      <c r="C81" s="246"/>
      <c r="D81" s="272" t="s">
        <v>287</v>
      </c>
      <c r="E81" s="273"/>
      <c r="F81" s="274"/>
      <c r="G81" s="255">
        <v>2020</v>
      </c>
      <c r="H81" s="256"/>
      <c r="I81" s="257"/>
      <c r="J81" s="258">
        <v>2021</v>
      </c>
      <c r="K81" s="259"/>
      <c r="L81" s="260"/>
      <c r="M81" s="235">
        <v>2022</v>
      </c>
      <c r="N81" s="236"/>
      <c r="O81" s="237"/>
    </row>
    <row r="82" spans="1:21" ht="34.5" customHeight="1" x14ac:dyDescent="0.2">
      <c r="B82" s="247"/>
      <c r="C82" s="248"/>
      <c r="D82" s="48" t="s">
        <v>34</v>
      </c>
      <c r="E82" s="49" t="s">
        <v>122</v>
      </c>
      <c r="F82" s="49"/>
      <c r="G82" s="48" t="s">
        <v>34</v>
      </c>
      <c r="H82" s="49" t="s">
        <v>122</v>
      </c>
      <c r="I82" s="49" t="s">
        <v>125</v>
      </c>
      <c r="J82" s="48" t="s">
        <v>34</v>
      </c>
      <c r="K82" s="49" t="s">
        <v>122</v>
      </c>
      <c r="L82" s="50" t="s">
        <v>125</v>
      </c>
      <c r="M82" s="48" t="s">
        <v>34</v>
      </c>
      <c r="N82" s="49" t="s">
        <v>122</v>
      </c>
      <c r="O82" s="50" t="s">
        <v>125</v>
      </c>
    </row>
    <row r="83" spans="1:21" ht="18.75" x14ac:dyDescent="0.2">
      <c r="A83" s="292"/>
      <c r="B83" s="62"/>
      <c r="C83" s="271" t="s">
        <v>97</v>
      </c>
      <c r="D83" s="271"/>
      <c r="E83" s="271"/>
      <c r="F83" s="271"/>
      <c r="G83" s="271"/>
      <c r="H83" s="271"/>
      <c r="I83" s="271"/>
      <c r="J83" s="271"/>
      <c r="K83" s="271"/>
      <c r="L83" s="63"/>
      <c r="M83" s="96"/>
      <c r="N83" s="96"/>
      <c r="O83" s="63"/>
    </row>
    <row r="84" spans="1:21" ht="97.5" customHeight="1" x14ac:dyDescent="0.2">
      <c r="A84" s="292"/>
      <c r="B84" s="54"/>
      <c r="C84" s="43" t="s">
        <v>98</v>
      </c>
      <c r="D84" s="133">
        <v>3</v>
      </c>
      <c r="E84" s="125" t="s">
        <v>289</v>
      </c>
      <c r="F84" s="125" t="s">
        <v>290</v>
      </c>
      <c r="G84" s="127">
        <v>3</v>
      </c>
      <c r="H84" s="116" t="s">
        <v>511</v>
      </c>
      <c r="I84" s="111" t="s">
        <v>512</v>
      </c>
      <c r="J84" s="127">
        <v>3</v>
      </c>
      <c r="K84" s="116" t="s">
        <v>511</v>
      </c>
      <c r="L84" s="111" t="s">
        <v>637</v>
      </c>
      <c r="M84" s="133">
        <v>3</v>
      </c>
      <c r="N84" s="125" t="s">
        <v>511</v>
      </c>
      <c r="O84" s="135" t="s">
        <v>751</v>
      </c>
      <c r="R84" s="18">
        <f>COUNTIF(D84:D86,"1")</f>
        <v>0</v>
      </c>
      <c r="S84" s="18">
        <f>COUNTIF(G84:G86,"1")</f>
        <v>0</v>
      </c>
      <c r="T84" s="18">
        <f>COUNTIF(J84:J86,"1")</f>
        <v>0</v>
      </c>
      <c r="U84" s="18">
        <f>COUNTIF(M84:M86,"1")</f>
        <v>0</v>
      </c>
    </row>
    <row r="85" spans="1:21" ht="91.5" customHeight="1" x14ac:dyDescent="0.2">
      <c r="A85" s="292"/>
      <c r="B85" s="62"/>
      <c r="C85" s="36" t="s">
        <v>99</v>
      </c>
      <c r="D85" s="133">
        <v>3</v>
      </c>
      <c r="E85" s="125" t="s">
        <v>291</v>
      </c>
      <c r="F85" s="125" t="s">
        <v>292</v>
      </c>
      <c r="G85" s="127">
        <v>3</v>
      </c>
      <c r="H85" s="116" t="s">
        <v>513</v>
      </c>
      <c r="I85" s="111" t="s">
        <v>514</v>
      </c>
      <c r="J85" s="127">
        <v>3</v>
      </c>
      <c r="K85" s="116" t="s">
        <v>638</v>
      </c>
      <c r="L85" s="111" t="s">
        <v>514</v>
      </c>
      <c r="M85" s="133">
        <v>3</v>
      </c>
      <c r="N85" s="125" t="s">
        <v>638</v>
      </c>
      <c r="O85" s="124" t="s">
        <v>514</v>
      </c>
      <c r="R85" s="18">
        <f>COUNTIF(D84:D86,"2")</f>
        <v>0</v>
      </c>
      <c r="S85" s="18">
        <f>COUNTIF(G84:G86,"2")</f>
        <v>0</v>
      </c>
      <c r="T85" s="18">
        <f>COUNTIF(J84:J86,"2")</f>
        <v>0</v>
      </c>
      <c r="U85" s="18">
        <f>COUNTIF(M84:M86,"2")</f>
        <v>0</v>
      </c>
    </row>
    <row r="86" spans="1:21" ht="107.25" customHeight="1" x14ac:dyDescent="0.2">
      <c r="A86" s="292"/>
      <c r="B86" s="62"/>
      <c r="C86" s="36" t="s">
        <v>100</v>
      </c>
      <c r="D86" s="133">
        <v>3</v>
      </c>
      <c r="E86" s="125" t="s">
        <v>293</v>
      </c>
      <c r="F86" s="125" t="s">
        <v>294</v>
      </c>
      <c r="G86" s="127">
        <v>4</v>
      </c>
      <c r="H86" s="116" t="s">
        <v>515</v>
      </c>
      <c r="I86" s="111" t="s">
        <v>516</v>
      </c>
      <c r="J86" s="127">
        <v>4</v>
      </c>
      <c r="K86" s="116" t="s">
        <v>515</v>
      </c>
      <c r="L86" s="111" t="s">
        <v>516</v>
      </c>
      <c r="M86" s="133">
        <v>4</v>
      </c>
      <c r="N86" s="125" t="s">
        <v>515</v>
      </c>
      <c r="O86" s="124" t="s">
        <v>516</v>
      </c>
      <c r="R86" s="18">
        <f>COUNTIF(D84:D86,"3")</f>
        <v>3</v>
      </c>
      <c r="S86" s="18">
        <f>COUNTIF(G84:G86,"3")</f>
        <v>2</v>
      </c>
      <c r="T86" s="18">
        <f>COUNTIF(J84:J86,"3")</f>
        <v>2</v>
      </c>
      <c r="U86" s="18">
        <f>COUNTIF(M84:M86,"3")</f>
        <v>2</v>
      </c>
    </row>
    <row r="87" spans="1:21" ht="21" customHeight="1" x14ac:dyDescent="0.25">
      <c r="B87" s="277"/>
      <c r="C87" s="278"/>
      <c r="D87" s="55"/>
      <c r="E87" s="56"/>
      <c r="F87" s="56"/>
      <c r="G87" s="55"/>
      <c r="H87" s="56"/>
      <c r="I87" s="56"/>
      <c r="J87" s="55"/>
      <c r="K87" s="56"/>
      <c r="M87" s="55"/>
      <c r="N87" s="56"/>
      <c r="R87" s="18">
        <f>COUNTIF(D84:D86,"4")</f>
        <v>0</v>
      </c>
      <c r="S87" s="18">
        <f>COUNTIF(G84:G86,"4")</f>
        <v>1</v>
      </c>
      <c r="T87" s="18">
        <f>COUNTIF(J84:J86,"4")</f>
        <v>1</v>
      </c>
      <c r="U87" s="18">
        <f>COUNTIF(M84:M86,"4")</f>
        <v>1</v>
      </c>
    </row>
    <row r="88" spans="1:21" ht="18.75" x14ac:dyDescent="0.2">
      <c r="A88" s="292"/>
      <c r="B88" s="64"/>
      <c r="C88" s="283" t="s">
        <v>101</v>
      </c>
      <c r="D88" s="284"/>
      <c r="E88" s="284"/>
      <c r="F88" s="284"/>
      <c r="G88" s="284"/>
      <c r="H88" s="284"/>
      <c r="I88" s="284"/>
      <c r="J88" s="284"/>
      <c r="K88" s="285"/>
      <c r="L88" s="58"/>
      <c r="M88" s="58"/>
      <c r="N88" s="58"/>
      <c r="O88" s="58"/>
    </row>
    <row r="89" spans="1:21" ht="75" customHeight="1" x14ac:dyDescent="0.2">
      <c r="A89" s="292"/>
      <c r="B89" s="54"/>
      <c r="C89" s="35" t="s">
        <v>102</v>
      </c>
      <c r="D89" s="133">
        <v>1</v>
      </c>
      <c r="E89" s="125" t="s">
        <v>295</v>
      </c>
      <c r="F89" s="125" t="s">
        <v>296</v>
      </c>
      <c r="G89" s="127">
        <v>1</v>
      </c>
      <c r="H89" s="111" t="s">
        <v>517</v>
      </c>
      <c r="I89" s="111" t="s">
        <v>530</v>
      </c>
      <c r="J89" s="130">
        <v>3</v>
      </c>
      <c r="K89" s="123" t="s">
        <v>639</v>
      </c>
      <c r="L89" s="123" t="s">
        <v>646</v>
      </c>
      <c r="M89" s="133">
        <v>3</v>
      </c>
      <c r="N89" s="125" t="s">
        <v>752</v>
      </c>
      <c r="O89" s="125" t="s">
        <v>646</v>
      </c>
      <c r="R89" s="18">
        <f>COUNTIF(D89:D95,"1")</f>
        <v>4</v>
      </c>
      <c r="S89" s="18">
        <f>COUNTIF(G89:G95,"1")</f>
        <v>6</v>
      </c>
      <c r="T89" s="18">
        <f>COUNTIF(J89:J95,"1")</f>
        <v>2</v>
      </c>
      <c r="U89" s="18">
        <f>COUNTIF(M89:M95,"1")</f>
        <v>2</v>
      </c>
    </row>
    <row r="90" spans="1:21" ht="81" customHeight="1" x14ac:dyDescent="0.2">
      <c r="A90" s="292"/>
      <c r="B90" s="65"/>
      <c r="C90" s="37" t="s">
        <v>103</v>
      </c>
      <c r="D90" s="133">
        <v>1</v>
      </c>
      <c r="E90" s="125" t="s">
        <v>297</v>
      </c>
      <c r="F90" s="125" t="s">
        <v>298</v>
      </c>
      <c r="G90" s="127">
        <v>1</v>
      </c>
      <c r="H90" s="116" t="s">
        <v>518</v>
      </c>
      <c r="I90" s="111" t="s">
        <v>531</v>
      </c>
      <c r="J90" s="130">
        <v>3</v>
      </c>
      <c r="K90" s="123" t="s">
        <v>640</v>
      </c>
      <c r="L90" s="123" t="s">
        <v>645</v>
      </c>
      <c r="M90" s="133">
        <v>3</v>
      </c>
      <c r="N90" s="125" t="s">
        <v>753</v>
      </c>
      <c r="O90" s="125" t="s">
        <v>645</v>
      </c>
      <c r="R90" s="18">
        <f>COUNTIF(D89:D95,"2")</f>
        <v>1</v>
      </c>
      <c r="S90" s="18">
        <f>COUNTIF(G89:G95,"2")</f>
        <v>1</v>
      </c>
      <c r="T90" s="18">
        <f>COUNTIF(J89:J95,"2")</f>
        <v>1</v>
      </c>
      <c r="U90" s="18">
        <f>COUNTIF(M89:M95,"2")</f>
        <v>3</v>
      </c>
    </row>
    <row r="91" spans="1:21" ht="60" customHeight="1" x14ac:dyDescent="0.2">
      <c r="A91" s="292"/>
      <c r="B91" s="62"/>
      <c r="C91" s="36" t="s">
        <v>104</v>
      </c>
      <c r="D91" s="133">
        <v>2</v>
      </c>
      <c r="E91" s="79" t="s">
        <v>299</v>
      </c>
      <c r="F91" s="125" t="s">
        <v>300</v>
      </c>
      <c r="G91" s="127">
        <v>1</v>
      </c>
      <c r="H91" s="116" t="s">
        <v>519</v>
      </c>
      <c r="I91" s="125" t="s">
        <v>300</v>
      </c>
      <c r="J91" s="130">
        <v>1</v>
      </c>
      <c r="K91" s="116" t="s">
        <v>519</v>
      </c>
      <c r="L91" s="125" t="s">
        <v>300</v>
      </c>
      <c r="M91" s="133">
        <v>1</v>
      </c>
      <c r="N91" s="125" t="s">
        <v>519</v>
      </c>
      <c r="O91" s="125" t="s">
        <v>300</v>
      </c>
      <c r="R91" s="18">
        <f>COUNTIF(D89:D95,"3")</f>
        <v>2</v>
      </c>
      <c r="S91" s="18">
        <f>COUNTIF(G89:G95,"3")</f>
        <v>0</v>
      </c>
      <c r="T91" s="18">
        <f>COUNTIF(J89:J95,"3")</f>
        <v>4</v>
      </c>
      <c r="U91" s="18">
        <f>COUNTIF(M89:M95,"3")</f>
        <v>2</v>
      </c>
    </row>
    <row r="92" spans="1:21" ht="76.5" customHeight="1" x14ac:dyDescent="0.2">
      <c r="A92" s="292"/>
      <c r="B92" s="62"/>
      <c r="C92" s="37" t="s">
        <v>105</v>
      </c>
      <c r="D92" s="133">
        <v>1</v>
      </c>
      <c r="E92" s="125" t="s">
        <v>301</v>
      </c>
      <c r="F92" s="125" t="s">
        <v>302</v>
      </c>
      <c r="G92" s="127">
        <v>1</v>
      </c>
      <c r="H92" s="116" t="s">
        <v>520</v>
      </c>
      <c r="I92" s="111" t="s">
        <v>532</v>
      </c>
      <c r="J92" s="130">
        <v>1</v>
      </c>
      <c r="K92" s="116" t="s">
        <v>520</v>
      </c>
      <c r="L92" s="111" t="s">
        <v>532</v>
      </c>
      <c r="M92" s="133">
        <v>1</v>
      </c>
      <c r="N92" s="125" t="s">
        <v>754</v>
      </c>
      <c r="O92" s="125" t="s">
        <v>755</v>
      </c>
      <c r="R92" s="18">
        <f>COUNTIF(D89:D95,"4")</f>
        <v>0</v>
      </c>
      <c r="S92" s="18">
        <f>COUNTIF(G89:G95,"4")</f>
        <v>0</v>
      </c>
      <c r="T92" s="18">
        <f>COUNTIF(J89:J95,"4")</f>
        <v>0</v>
      </c>
      <c r="U92" s="18">
        <f>COUNTIF(M89:M95,"4")</f>
        <v>0</v>
      </c>
    </row>
    <row r="93" spans="1:21" ht="63" customHeight="1" x14ac:dyDescent="0.2">
      <c r="A93" s="292"/>
      <c r="B93" s="62"/>
      <c r="C93" s="36" t="s">
        <v>106</v>
      </c>
      <c r="D93" s="133">
        <v>3</v>
      </c>
      <c r="E93" s="125" t="s">
        <v>303</v>
      </c>
      <c r="F93" s="125" t="s">
        <v>304</v>
      </c>
      <c r="G93" s="127">
        <v>2</v>
      </c>
      <c r="H93" s="116" t="s">
        <v>521</v>
      </c>
      <c r="I93" s="125" t="s">
        <v>304</v>
      </c>
      <c r="J93" s="130">
        <v>3</v>
      </c>
      <c r="K93" s="123" t="s">
        <v>641</v>
      </c>
      <c r="L93" s="123" t="s">
        <v>647</v>
      </c>
      <c r="M93" s="133">
        <v>2</v>
      </c>
      <c r="N93" s="125" t="s">
        <v>756</v>
      </c>
      <c r="O93" s="125" t="s">
        <v>757</v>
      </c>
    </row>
    <row r="94" spans="1:21" ht="78" customHeight="1" x14ac:dyDescent="0.2">
      <c r="A94" s="292"/>
      <c r="B94" s="65"/>
      <c r="C94" s="37" t="s">
        <v>107</v>
      </c>
      <c r="D94" s="133">
        <v>3</v>
      </c>
      <c r="E94" s="125" t="s">
        <v>305</v>
      </c>
      <c r="F94" s="125" t="s">
        <v>306</v>
      </c>
      <c r="G94" s="127">
        <v>1</v>
      </c>
      <c r="H94" s="116" t="s">
        <v>522</v>
      </c>
      <c r="I94" s="125" t="s">
        <v>306</v>
      </c>
      <c r="J94" s="130">
        <v>3</v>
      </c>
      <c r="K94" s="123" t="s">
        <v>642</v>
      </c>
      <c r="L94" s="123" t="s">
        <v>648</v>
      </c>
      <c r="M94" s="133">
        <v>2</v>
      </c>
      <c r="N94" s="125" t="s">
        <v>522</v>
      </c>
      <c r="O94" s="125" t="s">
        <v>758</v>
      </c>
    </row>
    <row r="95" spans="1:21" ht="49.5" customHeight="1" x14ac:dyDescent="0.2">
      <c r="A95" s="292"/>
      <c r="B95" s="62"/>
      <c r="C95" s="36" t="s">
        <v>108</v>
      </c>
      <c r="D95" s="133">
        <v>1</v>
      </c>
      <c r="E95" s="79" t="s">
        <v>307</v>
      </c>
      <c r="F95" s="79" t="s">
        <v>308</v>
      </c>
      <c r="G95" s="127">
        <v>1</v>
      </c>
      <c r="H95" s="116" t="s">
        <v>523</v>
      </c>
      <c r="I95" s="111" t="s">
        <v>533</v>
      </c>
      <c r="J95" s="130">
        <v>2</v>
      </c>
      <c r="K95" s="123" t="s">
        <v>643</v>
      </c>
      <c r="L95" s="123" t="s">
        <v>649</v>
      </c>
      <c r="M95" s="133">
        <v>2</v>
      </c>
      <c r="N95" s="125" t="s">
        <v>643</v>
      </c>
      <c r="O95" s="125" t="s">
        <v>649</v>
      </c>
    </row>
    <row r="96" spans="1:21" ht="5.25" customHeight="1" x14ac:dyDescent="0.25">
      <c r="B96" s="277"/>
      <c r="C96" s="278"/>
      <c r="D96" s="55"/>
      <c r="E96" s="56"/>
      <c r="F96" s="56"/>
      <c r="G96" s="55"/>
      <c r="H96" s="56"/>
      <c r="I96" s="56"/>
      <c r="J96" s="55"/>
      <c r="K96" s="61"/>
      <c r="M96" s="55"/>
      <c r="N96" s="61"/>
    </row>
    <row r="97" spans="1:21" ht="18.75" x14ac:dyDescent="0.2">
      <c r="A97" s="292"/>
      <c r="B97" s="51"/>
      <c r="C97" s="270" t="s">
        <v>25</v>
      </c>
      <c r="D97" s="271"/>
      <c r="E97" s="271"/>
      <c r="F97" s="271"/>
      <c r="G97" s="271"/>
      <c r="H97" s="271"/>
      <c r="I97" s="271"/>
      <c r="J97" s="271"/>
      <c r="K97" s="271"/>
      <c r="L97" s="271"/>
      <c r="M97" s="97"/>
      <c r="N97" s="97"/>
      <c r="O97" s="104"/>
    </row>
    <row r="98" spans="1:21" ht="90.75" customHeight="1" x14ac:dyDescent="0.2">
      <c r="A98" s="292"/>
      <c r="B98" s="59"/>
      <c r="C98" s="35" t="s">
        <v>109</v>
      </c>
      <c r="D98" s="100">
        <v>2</v>
      </c>
      <c r="E98" s="79" t="s">
        <v>309</v>
      </c>
      <c r="F98" s="99" t="s">
        <v>310</v>
      </c>
      <c r="G98" s="74">
        <v>2</v>
      </c>
      <c r="H98" s="79" t="s">
        <v>524</v>
      </c>
      <c r="I98" s="77" t="s">
        <v>534</v>
      </c>
      <c r="J98" s="75">
        <v>3</v>
      </c>
      <c r="K98" s="79" t="s">
        <v>650</v>
      </c>
      <c r="L98" s="79" t="s">
        <v>651</v>
      </c>
      <c r="M98" s="100">
        <v>3</v>
      </c>
      <c r="N98" s="99" t="s">
        <v>759</v>
      </c>
      <c r="O98" s="99" t="s">
        <v>651</v>
      </c>
      <c r="R98" s="18">
        <f>COUNTIF(D98:D99,"1")</f>
        <v>0</v>
      </c>
      <c r="S98" s="18">
        <f>COUNTIF(G98:G99,"1")</f>
        <v>0</v>
      </c>
      <c r="T98" s="18">
        <f>COUNTIF(J98:J99,"1")</f>
        <v>0</v>
      </c>
      <c r="U98" s="18">
        <f>COUNTIF(M98:M99,"1")</f>
        <v>0</v>
      </c>
    </row>
    <row r="99" spans="1:21" ht="68.25" customHeight="1" x14ac:dyDescent="0.2">
      <c r="A99" s="292"/>
      <c r="B99" s="66"/>
      <c r="C99" s="37" t="s">
        <v>110</v>
      </c>
      <c r="D99" s="100">
        <v>3</v>
      </c>
      <c r="E99" s="137" t="s">
        <v>311</v>
      </c>
      <c r="F99" s="99" t="s">
        <v>312</v>
      </c>
      <c r="G99" s="74">
        <v>3</v>
      </c>
      <c r="H99" s="137" t="s">
        <v>311</v>
      </c>
      <c r="I99" s="77" t="s">
        <v>535</v>
      </c>
      <c r="J99" s="75">
        <v>3</v>
      </c>
      <c r="K99" s="137" t="s">
        <v>652</v>
      </c>
      <c r="L99" s="77" t="s">
        <v>535</v>
      </c>
      <c r="M99" s="100">
        <v>3</v>
      </c>
      <c r="N99" s="168" t="s">
        <v>652</v>
      </c>
      <c r="O99" s="98" t="s">
        <v>535</v>
      </c>
      <c r="R99" s="18">
        <f>COUNTIF(D98:D99,"2")</f>
        <v>1</v>
      </c>
      <c r="S99" s="18">
        <f>COUNTIF(G98:G99,"2")</f>
        <v>1</v>
      </c>
      <c r="T99" s="18">
        <f>COUNTIF(J98:J99,"2")</f>
        <v>0</v>
      </c>
      <c r="U99" s="18">
        <f>COUNTIF(M98:M99,"2")</f>
        <v>0</v>
      </c>
    </row>
    <row r="100" spans="1:21" ht="8.25" customHeight="1" x14ac:dyDescent="0.25">
      <c r="B100" s="277"/>
      <c r="C100" s="278"/>
      <c r="D100" s="55"/>
      <c r="E100" s="56"/>
      <c r="F100" s="56"/>
      <c r="G100" s="55"/>
      <c r="H100" s="56"/>
      <c r="I100" s="56"/>
      <c r="J100" s="55"/>
      <c r="K100" s="61"/>
      <c r="M100" s="55"/>
      <c r="N100" s="61"/>
      <c r="R100" s="18">
        <f>COUNTIF(D98:D99,"3")</f>
        <v>1</v>
      </c>
      <c r="S100" s="18">
        <f>COUNTIF(G98:G99,"3")</f>
        <v>1</v>
      </c>
      <c r="T100" s="18">
        <f>COUNTIF(J98:J99,"3")</f>
        <v>2</v>
      </c>
      <c r="U100" s="18">
        <f>COUNTIF(M98:M99,"3")</f>
        <v>2</v>
      </c>
    </row>
    <row r="101" spans="1:21" ht="18.75" x14ac:dyDescent="0.2">
      <c r="A101" s="292"/>
      <c r="B101" s="62"/>
      <c r="C101" s="271" t="s">
        <v>111</v>
      </c>
      <c r="D101" s="271"/>
      <c r="E101" s="271"/>
      <c r="F101" s="271"/>
      <c r="G101" s="271"/>
      <c r="H101" s="271"/>
      <c r="I101" s="271"/>
      <c r="J101" s="271"/>
      <c r="K101" s="276"/>
      <c r="L101" s="58"/>
      <c r="M101" s="58"/>
      <c r="N101" s="58"/>
      <c r="O101" s="58"/>
      <c r="R101" s="18">
        <f>COUNTIF(D98:D99,"4")</f>
        <v>0</v>
      </c>
      <c r="S101" s="18">
        <f>COUNTIF(G98:G99,"4")</f>
        <v>0</v>
      </c>
      <c r="T101" s="18">
        <f>COUNTIF(J98:J99,"4")</f>
        <v>0</v>
      </c>
      <c r="U101" s="18">
        <f>COUNTIF(M98:M99,"4")</f>
        <v>0</v>
      </c>
    </row>
    <row r="102" spans="1:21" ht="109.5" customHeight="1" x14ac:dyDescent="0.2">
      <c r="A102" s="292"/>
      <c r="B102" s="54"/>
      <c r="C102" s="43" t="s">
        <v>112</v>
      </c>
      <c r="D102" s="133">
        <v>3</v>
      </c>
      <c r="E102" s="125" t="s">
        <v>313</v>
      </c>
      <c r="F102" s="125" t="s">
        <v>314</v>
      </c>
      <c r="G102" s="127">
        <v>3</v>
      </c>
      <c r="H102" s="125" t="s">
        <v>313</v>
      </c>
      <c r="I102" s="111" t="s">
        <v>536</v>
      </c>
      <c r="J102" s="130">
        <v>3</v>
      </c>
      <c r="K102" s="125" t="s">
        <v>313</v>
      </c>
      <c r="L102" s="111" t="s">
        <v>536</v>
      </c>
      <c r="M102" s="133">
        <v>3</v>
      </c>
      <c r="N102" s="125" t="s">
        <v>760</v>
      </c>
      <c r="O102" s="124" t="s">
        <v>536</v>
      </c>
      <c r="R102" s="18">
        <f>COUNTIF(D102:D111,"1")</f>
        <v>2</v>
      </c>
      <c r="S102" s="18">
        <f>COUNTIF(G102:G111,"1")</f>
        <v>1</v>
      </c>
      <c r="T102" s="18">
        <f>COUNTIF(J102:J111,"1")</f>
        <v>1</v>
      </c>
      <c r="U102" s="18">
        <f>COUNTIF(M102:M111,"1")</f>
        <v>1</v>
      </c>
    </row>
    <row r="103" spans="1:21" ht="72" customHeight="1" x14ac:dyDescent="0.2">
      <c r="A103" s="292"/>
      <c r="B103" s="62"/>
      <c r="C103" s="36" t="s">
        <v>113</v>
      </c>
      <c r="D103" s="133">
        <v>2</v>
      </c>
      <c r="E103" s="125" t="s">
        <v>315</v>
      </c>
      <c r="F103" s="125" t="s">
        <v>316</v>
      </c>
      <c r="G103" s="127">
        <v>2</v>
      </c>
      <c r="H103" s="125" t="s">
        <v>315</v>
      </c>
      <c r="I103" s="111" t="s">
        <v>537</v>
      </c>
      <c r="J103" s="130">
        <v>3</v>
      </c>
      <c r="K103" s="123" t="s">
        <v>653</v>
      </c>
      <c r="L103" s="123" t="s">
        <v>654</v>
      </c>
      <c r="M103" s="133">
        <v>3</v>
      </c>
      <c r="N103" s="125" t="s">
        <v>653</v>
      </c>
      <c r="O103" s="125" t="s">
        <v>654</v>
      </c>
      <c r="R103" s="18">
        <f>COUNTIF(D102:D111,"2")</f>
        <v>4</v>
      </c>
      <c r="S103" s="18">
        <f>COUNTIF(G102:G111,"2")</f>
        <v>4</v>
      </c>
      <c r="T103" s="18">
        <f>COUNTIF(J102:J111,"2")</f>
        <v>3</v>
      </c>
      <c r="U103" s="18">
        <f>COUNTIF(M102:M111,"2")</f>
        <v>1</v>
      </c>
    </row>
    <row r="104" spans="1:21" ht="95.25" customHeight="1" x14ac:dyDescent="0.2">
      <c r="A104" s="292"/>
      <c r="B104" s="62"/>
      <c r="C104" s="36" t="s">
        <v>114</v>
      </c>
      <c r="D104" s="133">
        <v>2</v>
      </c>
      <c r="E104" s="125" t="s">
        <v>317</v>
      </c>
      <c r="F104" s="78" t="s">
        <v>318</v>
      </c>
      <c r="G104" s="127">
        <v>2</v>
      </c>
      <c r="H104" s="125" t="s">
        <v>317</v>
      </c>
      <c r="I104" s="111" t="s">
        <v>538</v>
      </c>
      <c r="J104" s="130">
        <v>2</v>
      </c>
      <c r="K104" s="125" t="s">
        <v>317</v>
      </c>
      <c r="L104" s="111" t="s">
        <v>538</v>
      </c>
      <c r="M104" s="133">
        <v>2</v>
      </c>
      <c r="N104" s="125" t="s">
        <v>761</v>
      </c>
      <c r="O104" s="124" t="s">
        <v>538</v>
      </c>
      <c r="R104" s="18">
        <f>COUNTIF(D102:D111,"3")</f>
        <v>4</v>
      </c>
      <c r="S104" s="18">
        <f>COUNTIF(G102:G111,"3")</f>
        <v>5</v>
      </c>
      <c r="T104" s="18">
        <f>COUNTIF(J102:J111,"3")</f>
        <v>5</v>
      </c>
      <c r="U104" s="18">
        <f>COUNTIF(M102:M111,"3")</f>
        <v>5</v>
      </c>
    </row>
    <row r="105" spans="1:21" ht="71.25" customHeight="1" x14ac:dyDescent="0.2">
      <c r="A105" s="292"/>
      <c r="B105" s="62"/>
      <c r="C105" s="36" t="s">
        <v>115</v>
      </c>
      <c r="D105" s="133">
        <v>3</v>
      </c>
      <c r="E105" s="125" t="s">
        <v>319</v>
      </c>
      <c r="F105" s="125" t="s">
        <v>320</v>
      </c>
      <c r="G105" s="127">
        <v>3</v>
      </c>
      <c r="H105" s="116" t="s">
        <v>525</v>
      </c>
      <c r="I105" s="125" t="s">
        <v>320</v>
      </c>
      <c r="J105" s="127">
        <v>3</v>
      </c>
      <c r="K105" s="116" t="s">
        <v>525</v>
      </c>
      <c r="L105" s="125" t="s">
        <v>320</v>
      </c>
      <c r="M105" s="133">
        <v>4</v>
      </c>
      <c r="N105" s="125" t="s">
        <v>762</v>
      </c>
      <c r="O105" s="125" t="s">
        <v>320</v>
      </c>
      <c r="R105" s="18">
        <f>COUNTIF(D102:D111,"4")</f>
        <v>0</v>
      </c>
      <c r="S105" s="18">
        <f>COUNTIF(G102:G111,"4")</f>
        <v>0</v>
      </c>
      <c r="T105" s="18">
        <f>COUNTIF(J102:J111,"4")</f>
        <v>1</v>
      </c>
      <c r="U105" s="18">
        <f>COUNTIF(M102:M111,"4")</f>
        <v>3</v>
      </c>
    </row>
    <row r="106" spans="1:21" ht="102" customHeight="1" x14ac:dyDescent="0.2">
      <c r="A106" s="292"/>
      <c r="B106" s="62"/>
      <c r="C106" s="36" t="s">
        <v>116</v>
      </c>
      <c r="D106" s="133">
        <v>3</v>
      </c>
      <c r="E106" s="125" t="s">
        <v>321</v>
      </c>
      <c r="F106" s="125" t="s">
        <v>322</v>
      </c>
      <c r="G106" s="127">
        <v>3</v>
      </c>
      <c r="H106" s="116" t="s">
        <v>526</v>
      </c>
      <c r="I106" s="111" t="s">
        <v>539</v>
      </c>
      <c r="J106" s="127">
        <v>3</v>
      </c>
      <c r="K106" s="116" t="s">
        <v>526</v>
      </c>
      <c r="L106" s="111" t="s">
        <v>539</v>
      </c>
      <c r="M106" s="133">
        <v>3</v>
      </c>
      <c r="N106" s="125" t="s">
        <v>526</v>
      </c>
      <c r="O106" s="124" t="s">
        <v>539</v>
      </c>
    </row>
    <row r="107" spans="1:21" ht="87" customHeight="1" x14ac:dyDescent="0.2">
      <c r="A107" s="292"/>
      <c r="B107" s="62"/>
      <c r="C107" s="36" t="s">
        <v>117</v>
      </c>
      <c r="D107" s="133">
        <v>3</v>
      </c>
      <c r="E107" s="125" t="s">
        <v>323</v>
      </c>
      <c r="F107" s="78" t="s">
        <v>324</v>
      </c>
      <c r="G107" s="127">
        <v>3</v>
      </c>
      <c r="H107" s="116" t="s">
        <v>527</v>
      </c>
      <c r="I107" s="111" t="s">
        <v>540</v>
      </c>
      <c r="J107" s="130">
        <v>4</v>
      </c>
      <c r="K107" s="123" t="s">
        <v>655</v>
      </c>
      <c r="L107" s="123" t="s">
        <v>656</v>
      </c>
      <c r="M107" s="133">
        <v>4</v>
      </c>
      <c r="N107" s="125" t="s">
        <v>655</v>
      </c>
      <c r="O107" s="125" t="s">
        <v>656</v>
      </c>
    </row>
    <row r="108" spans="1:21" ht="98.25" customHeight="1" x14ac:dyDescent="0.2">
      <c r="A108" s="292"/>
      <c r="B108" s="62"/>
      <c r="C108" s="36" t="s">
        <v>118</v>
      </c>
      <c r="D108" s="133">
        <v>1</v>
      </c>
      <c r="E108" s="125" t="s">
        <v>325</v>
      </c>
      <c r="F108" s="125" t="s">
        <v>326</v>
      </c>
      <c r="G108" s="127">
        <v>3</v>
      </c>
      <c r="H108" s="116" t="s">
        <v>528</v>
      </c>
      <c r="I108" s="111" t="s">
        <v>541</v>
      </c>
      <c r="J108" s="127">
        <v>3</v>
      </c>
      <c r="K108" s="116" t="s">
        <v>528</v>
      </c>
      <c r="L108" s="123" t="s">
        <v>644</v>
      </c>
      <c r="M108" s="133">
        <v>4</v>
      </c>
      <c r="N108" s="125" t="s">
        <v>763</v>
      </c>
      <c r="O108" s="125" t="s">
        <v>644</v>
      </c>
    </row>
    <row r="109" spans="1:21" ht="69.75" customHeight="1" x14ac:dyDescent="0.2">
      <c r="A109" s="292"/>
      <c r="B109" s="62"/>
      <c r="C109" s="36" t="s">
        <v>119</v>
      </c>
      <c r="D109" s="133">
        <v>1</v>
      </c>
      <c r="E109" s="125" t="s">
        <v>327</v>
      </c>
      <c r="F109" s="125" t="s">
        <v>328</v>
      </c>
      <c r="G109" s="127">
        <v>1</v>
      </c>
      <c r="H109" s="125" t="s">
        <v>327</v>
      </c>
      <c r="I109" s="111" t="s">
        <v>542</v>
      </c>
      <c r="J109" s="127">
        <v>1</v>
      </c>
      <c r="K109" s="125" t="s">
        <v>327</v>
      </c>
      <c r="L109" s="111" t="s">
        <v>542</v>
      </c>
      <c r="M109" s="133">
        <v>1</v>
      </c>
      <c r="N109" s="125" t="s">
        <v>764</v>
      </c>
      <c r="O109" s="124" t="s">
        <v>542</v>
      </c>
    </row>
    <row r="110" spans="1:21" ht="75" customHeight="1" x14ac:dyDescent="0.2">
      <c r="A110" s="292"/>
      <c r="B110" s="62"/>
      <c r="C110" s="36" t="s">
        <v>120</v>
      </c>
      <c r="D110" s="133">
        <v>2</v>
      </c>
      <c r="E110" s="125" t="s">
        <v>329</v>
      </c>
      <c r="F110" s="125" t="s">
        <v>330</v>
      </c>
      <c r="G110" s="127">
        <v>2</v>
      </c>
      <c r="H110" s="125" t="s">
        <v>329</v>
      </c>
      <c r="I110" s="111" t="s">
        <v>543</v>
      </c>
      <c r="J110" s="127">
        <v>2</v>
      </c>
      <c r="K110" s="125" t="s">
        <v>329</v>
      </c>
      <c r="L110" s="111" t="s">
        <v>543</v>
      </c>
      <c r="M110" s="133">
        <v>3</v>
      </c>
      <c r="N110" s="125" t="s">
        <v>765</v>
      </c>
      <c r="O110" s="124" t="s">
        <v>766</v>
      </c>
    </row>
    <row r="111" spans="1:21" ht="92.25" customHeight="1" x14ac:dyDescent="0.2">
      <c r="A111" s="292"/>
      <c r="B111" s="62"/>
      <c r="C111" s="36" t="s">
        <v>121</v>
      </c>
      <c r="D111" s="133">
        <v>2</v>
      </c>
      <c r="E111" s="125" t="s">
        <v>331</v>
      </c>
      <c r="F111" s="125" t="s">
        <v>326</v>
      </c>
      <c r="G111" s="127">
        <v>2</v>
      </c>
      <c r="H111" s="125" t="s">
        <v>331</v>
      </c>
      <c r="I111" s="125" t="s">
        <v>326</v>
      </c>
      <c r="J111" s="127">
        <v>2</v>
      </c>
      <c r="K111" s="125" t="s">
        <v>331</v>
      </c>
      <c r="L111" s="125" t="s">
        <v>326</v>
      </c>
      <c r="M111" s="133">
        <v>3</v>
      </c>
      <c r="N111" s="125" t="s">
        <v>767</v>
      </c>
      <c r="O111" s="125" t="s">
        <v>326</v>
      </c>
    </row>
    <row r="112" spans="1:21" ht="5.25" customHeight="1" x14ac:dyDescent="0.25">
      <c r="B112" s="281"/>
      <c r="C112" s="282"/>
      <c r="D112" s="67"/>
      <c r="E112" s="68"/>
      <c r="F112" s="68"/>
      <c r="G112" s="67"/>
      <c r="H112" s="68"/>
      <c r="I112" s="68"/>
      <c r="J112" s="67"/>
      <c r="K112" s="69"/>
      <c r="M112" s="67"/>
      <c r="N112" s="69"/>
    </row>
    <row r="113" spans="1:21" ht="18.75" x14ac:dyDescent="0.2">
      <c r="A113" s="292"/>
      <c r="B113" s="62"/>
      <c r="C113" s="271" t="s">
        <v>0</v>
      </c>
      <c r="D113" s="271"/>
      <c r="E113" s="271"/>
      <c r="F113" s="271"/>
      <c r="G113" s="271"/>
      <c r="H113" s="271"/>
      <c r="I113" s="271"/>
      <c r="J113" s="271"/>
      <c r="K113" s="276"/>
      <c r="L113" s="58"/>
      <c r="M113" s="58"/>
      <c r="N113" s="58"/>
      <c r="O113" s="58"/>
    </row>
    <row r="114" spans="1:21" ht="83.25" customHeight="1" x14ac:dyDescent="0.2">
      <c r="A114" s="292"/>
      <c r="B114" s="65"/>
      <c r="C114" s="37" t="s">
        <v>1</v>
      </c>
      <c r="D114" s="133">
        <v>2</v>
      </c>
      <c r="E114" s="125" t="s">
        <v>332</v>
      </c>
      <c r="F114" s="125" t="s">
        <v>333</v>
      </c>
      <c r="G114" s="127">
        <v>2</v>
      </c>
      <c r="H114" s="116" t="s">
        <v>529</v>
      </c>
      <c r="I114" s="125" t="s">
        <v>333</v>
      </c>
      <c r="J114" s="130">
        <v>3</v>
      </c>
      <c r="K114" s="123" t="s">
        <v>657</v>
      </c>
      <c r="L114" s="125" t="s">
        <v>659</v>
      </c>
      <c r="M114" s="133">
        <v>2</v>
      </c>
      <c r="N114" s="125" t="s">
        <v>768</v>
      </c>
      <c r="O114" s="125" t="s">
        <v>659</v>
      </c>
      <c r="R114" s="18">
        <f>COUNTIF(D114:D117,"1")</f>
        <v>0</v>
      </c>
      <c r="S114" s="18">
        <f>COUNTIF(G114:G117,"1")</f>
        <v>0</v>
      </c>
      <c r="T114" s="18">
        <f>COUNTIF(J114:J117,"1")</f>
        <v>0</v>
      </c>
      <c r="U114" s="18">
        <f>COUNTIF(M114:M117,"1")</f>
        <v>0</v>
      </c>
    </row>
    <row r="115" spans="1:21" ht="129" customHeight="1" x14ac:dyDescent="0.2">
      <c r="A115" s="292"/>
      <c r="B115" s="62"/>
      <c r="C115" s="36" t="s">
        <v>2</v>
      </c>
      <c r="D115" s="133">
        <v>2</v>
      </c>
      <c r="E115" s="125" t="s">
        <v>334</v>
      </c>
      <c r="F115" s="125" t="s">
        <v>335</v>
      </c>
      <c r="G115" s="127">
        <v>2</v>
      </c>
      <c r="H115" s="125" t="s">
        <v>334</v>
      </c>
      <c r="I115" s="125" t="s">
        <v>335</v>
      </c>
      <c r="J115" s="130">
        <v>2</v>
      </c>
      <c r="K115" s="125" t="s">
        <v>658</v>
      </c>
      <c r="L115" s="125" t="s">
        <v>335</v>
      </c>
      <c r="M115" s="133">
        <v>2</v>
      </c>
      <c r="N115" s="125" t="s">
        <v>658</v>
      </c>
      <c r="O115" s="125" t="s">
        <v>335</v>
      </c>
      <c r="R115" s="18">
        <f>COUNTIF(D114:D117,"2")</f>
        <v>3</v>
      </c>
      <c r="S115" s="18">
        <f>COUNTIF(G114:G117,"2")</f>
        <v>3</v>
      </c>
      <c r="T115" s="18">
        <f>COUNTIF(J114:J117,"2")</f>
        <v>2</v>
      </c>
      <c r="U115" s="18">
        <f>COUNTIF(M114:M117,"2")</f>
        <v>3</v>
      </c>
    </row>
    <row r="116" spans="1:21" ht="83.25" customHeight="1" x14ac:dyDescent="0.2">
      <c r="A116" s="292"/>
      <c r="B116" s="62"/>
      <c r="C116" s="36" t="s">
        <v>3</v>
      </c>
      <c r="D116" s="133">
        <v>2</v>
      </c>
      <c r="E116" s="125" t="s">
        <v>336</v>
      </c>
      <c r="F116" s="125" t="s">
        <v>335</v>
      </c>
      <c r="G116" s="127">
        <v>2</v>
      </c>
      <c r="H116" s="125" t="s">
        <v>336</v>
      </c>
      <c r="I116" s="125" t="s">
        <v>335</v>
      </c>
      <c r="J116" s="127">
        <v>2</v>
      </c>
      <c r="K116" s="125" t="s">
        <v>336</v>
      </c>
      <c r="L116" s="125" t="s">
        <v>335</v>
      </c>
      <c r="M116" s="133">
        <v>2</v>
      </c>
      <c r="N116" s="125" t="s">
        <v>769</v>
      </c>
      <c r="O116" s="125" t="s">
        <v>335</v>
      </c>
      <c r="R116" s="18">
        <f>COUNTIF(D114:D117,"3")</f>
        <v>1</v>
      </c>
      <c r="S116" s="18">
        <f>COUNTIF(G114:G117,"3")</f>
        <v>1</v>
      </c>
      <c r="T116" s="18">
        <f>COUNTIF(J114:J117,"3")</f>
        <v>2</v>
      </c>
      <c r="U116" s="18">
        <f>COUNTIF(M114:M117,"3")</f>
        <v>1</v>
      </c>
    </row>
    <row r="117" spans="1:21" ht="98.25" customHeight="1" x14ac:dyDescent="0.2">
      <c r="A117" s="292"/>
      <c r="B117" s="62"/>
      <c r="C117" s="36" t="s">
        <v>4</v>
      </c>
      <c r="D117" s="133">
        <v>3</v>
      </c>
      <c r="E117" s="125" t="s">
        <v>337</v>
      </c>
      <c r="F117" s="76" t="s">
        <v>338</v>
      </c>
      <c r="G117" s="127">
        <v>3</v>
      </c>
      <c r="H117" s="125" t="s">
        <v>337</v>
      </c>
      <c r="I117" s="76" t="s">
        <v>338</v>
      </c>
      <c r="J117" s="127">
        <v>3</v>
      </c>
      <c r="K117" s="125" t="s">
        <v>337</v>
      </c>
      <c r="L117" s="76" t="s">
        <v>338</v>
      </c>
      <c r="M117" s="133">
        <v>3</v>
      </c>
      <c r="N117" s="125" t="s">
        <v>770</v>
      </c>
      <c r="O117" s="98" t="s">
        <v>338</v>
      </c>
      <c r="R117" s="18">
        <f>COUNTIF(D114:D117,"4")</f>
        <v>0</v>
      </c>
      <c r="S117" s="18">
        <f>COUNTIF(G114:G117,"4")</f>
        <v>0</v>
      </c>
      <c r="T117" s="18">
        <f>COUNTIF(J114:J117,"4")</f>
        <v>0</v>
      </c>
      <c r="U117" s="18">
        <f>COUNTIF(M114:M117,"4")</f>
        <v>0</v>
      </c>
    </row>
    <row r="118" spans="1:21" ht="7.5" customHeight="1" x14ac:dyDescent="0.25">
      <c r="B118" s="277"/>
      <c r="C118" s="278"/>
      <c r="D118" s="67"/>
      <c r="E118" s="68"/>
      <c r="F118" s="68"/>
      <c r="G118" s="67"/>
      <c r="H118" s="68"/>
      <c r="I118" s="68"/>
      <c r="J118" s="55"/>
      <c r="K118" s="61"/>
      <c r="M118" s="55" t="s">
        <v>750</v>
      </c>
      <c r="N118" s="61"/>
    </row>
    <row r="119" spans="1:21" ht="15.75" customHeight="1" x14ac:dyDescent="0.2">
      <c r="B119" s="241" t="s">
        <v>24</v>
      </c>
      <c r="C119" s="242"/>
      <c r="D119" s="272">
        <v>2019</v>
      </c>
      <c r="E119" s="273"/>
      <c r="F119" s="274"/>
      <c r="G119" s="255">
        <v>2020</v>
      </c>
      <c r="H119" s="256"/>
      <c r="I119" s="257"/>
      <c r="J119" s="280">
        <v>2021</v>
      </c>
      <c r="K119" s="280"/>
      <c r="L119" s="280"/>
      <c r="M119" s="228">
        <v>2022</v>
      </c>
      <c r="N119" s="228"/>
      <c r="O119" s="228"/>
    </row>
    <row r="120" spans="1:21" ht="15.75" customHeight="1" x14ac:dyDescent="0.2">
      <c r="B120" s="243"/>
      <c r="C120" s="244"/>
      <c r="D120" s="48" t="s">
        <v>34</v>
      </c>
      <c r="E120" s="49" t="s">
        <v>122</v>
      </c>
      <c r="F120" s="49"/>
      <c r="G120" s="48" t="s">
        <v>34</v>
      </c>
      <c r="H120" s="49" t="s">
        <v>122</v>
      </c>
      <c r="I120" s="49"/>
      <c r="J120" s="48" t="s">
        <v>34</v>
      </c>
      <c r="K120" s="49" t="s">
        <v>122</v>
      </c>
      <c r="L120" s="70" t="s">
        <v>125</v>
      </c>
      <c r="M120" s="48" t="s">
        <v>34</v>
      </c>
      <c r="N120" s="49" t="s">
        <v>122</v>
      </c>
      <c r="O120" s="70"/>
    </row>
    <row r="121" spans="1:21" ht="18.75" x14ac:dyDescent="0.2">
      <c r="A121" s="292"/>
      <c r="B121" s="64"/>
      <c r="C121" s="271" t="s">
        <v>5</v>
      </c>
      <c r="D121" s="271"/>
      <c r="E121" s="271"/>
      <c r="F121" s="271"/>
      <c r="G121" s="271"/>
      <c r="H121" s="271"/>
      <c r="I121" s="271"/>
      <c r="J121" s="271"/>
      <c r="K121" s="276"/>
      <c r="L121" s="58"/>
      <c r="M121" s="58"/>
      <c r="N121" s="58"/>
      <c r="O121" s="58"/>
    </row>
    <row r="122" spans="1:21" ht="160.5" customHeight="1" x14ac:dyDescent="0.2">
      <c r="A122" s="292"/>
      <c r="B122" s="66"/>
      <c r="C122" s="71" t="s">
        <v>6</v>
      </c>
      <c r="D122" s="133">
        <v>2</v>
      </c>
      <c r="E122" s="125" t="s">
        <v>339</v>
      </c>
      <c r="F122" s="125" t="s">
        <v>340</v>
      </c>
      <c r="G122" s="127">
        <v>3</v>
      </c>
      <c r="H122" s="111" t="s">
        <v>486</v>
      </c>
      <c r="I122" s="111" t="s">
        <v>487</v>
      </c>
      <c r="J122" s="130">
        <v>3</v>
      </c>
      <c r="K122" s="123" t="s">
        <v>662</v>
      </c>
      <c r="L122" s="123" t="s">
        <v>663</v>
      </c>
      <c r="M122" s="133">
        <v>3</v>
      </c>
      <c r="N122" s="125" t="s">
        <v>662</v>
      </c>
      <c r="O122" s="125" t="s">
        <v>663</v>
      </c>
      <c r="R122" s="18">
        <f>COUNTIF(D122:D125,"1")</f>
        <v>0</v>
      </c>
      <c r="S122" s="18">
        <f>COUNTIF(G122:G125,"1")</f>
        <v>0</v>
      </c>
      <c r="T122" s="18">
        <f>COUNTIF(J122:J125,"1")</f>
        <v>0</v>
      </c>
      <c r="U122" s="18">
        <f>COUNTIF(M122:M125,"1")</f>
        <v>0</v>
      </c>
    </row>
    <row r="123" spans="1:21" ht="71.25" customHeight="1" x14ac:dyDescent="0.2">
      <c r="A123" s="292"/>
      <c r="B123" s="65"/>
      <c r="C123" s="37" t="s">
        <v>7</v>
      </c>
      <c r="D123" s="133">
        <v>3</v>
      </c>
      <c r="E123" s="125" t="s">
        <v>341</v>
      </c>
      <c r="F123" s="125" t="s">
        <v>342</v>
      </c>
      <c r="G123" s="127">
        <v>3</v>
      </c>
      <c r="H123" s="116" t="s">
        <v>488</v>
      </c>
      <c r="I123" s="111" t="s">
        <v>342</v>
      </c>
      <c r="J123" s="130">
        <v>3</v>
      </c>
      <c r="K123" s="123" t="s">
        <v>664</v>
      </c>
      <c r="L123" s="123" t="s">
        <v>665</v>
      </c>
      <c r="M123" s="133">
        <v>3</v>
      </c>
      <c r="N123" s="125" t="s">
        <v>694</v>
      </c>
      <c r="O123" s="125" t="s">
        <v>665</v>
      </c>
      <c r="R123" s="18">
        <f>COUNTIF(D122:D125,"2")</f>
        <v>2</v>
      </c>
      <c r="S123" s="18">
        <f>COUNTIF(G122:G125,"2")</f>
        <v>0</v>
      </c>
      <c r="T123" s="18">
        <f>COUNTIF(J122:J125,"2")</f>
        <v>0</v>
      </c>
      <c r="U123" s="18">
        <f>COUNTIF(M122:M125,"2")</f>
        <v>0</v>
      </c>
    </row>
    <row r="124" spans="1:21" ht="76.5" customHeight="1" x14ac:dyDescent="0.2">
      <c r="A124" s="292"/>
      <c r="B124" s="62"/>
      <c r="C124" s="37" t="s">
        <v>8</v>
      </c>
      <c r="D124" s="133">
        <v>3</v>
      </c>
      <c r="E124" s="125" t="s">
        <v>343</v>
      </c>
      <c r="F124" s="77" t="s">
        <v>344</v>
      </c>
      <c r="G124" s="127">
        <v>3</v>
      </c>
      <c r="H124" s="116" t="s">
        <v>489</v>
      </c>
      <c r="I124" s="111" t="s">
        <v>490</v>
      </c>
      <c r="J124" s="127">
        <v>3</v>
      </c>
      <c r="K124" s="116" t="s">
        <v>666</v>
      </c>
      <c r="L124" s="111" t="s">
        <v>490</v>
      </c>
      <c r="M124" s="133">
        <v>3</v>
      </c>
      <c r="N124" s="125" t="s">
        <v>695</v>
      </c>
      <c r="O124" s="125" t="s">
        <v>696</v>
      </c>
      <c r="R124" s="18">
        <f>COUNTIF(D122:D125,"3")</f>
        <v>2</v>
      </c>
      <c r="S124" s="18">
        <f>COUNTIF(G122:G125,"3")</f>
        <v>4</v>
      </c>
      <c r="T124" s="18">
        <f>COUNTIF(J122:J125,"3")</f>
        <v>4</v>
      </c>
      <c r="U124" s="18">
        <f>COUNTIF(M122:M125,"3")</f>
        <v>4</v>
      </c>
    </row>
    <row r="125" spans="1:21" ht="79.5" customHeight="1" x14ac:dyDescent="0.2">
      <c r="A125" s="292"/>
      <c r="B125" s="62"/>
      <c r="C125" s="36" t="s">
        <v>9</v>
      </c>
      <c r="D125" s="133">
        <v>2</v>
      </c>
      <c r="E125" s="125" t="s">
        <v>345</v>
      </c>
      <c r="F125" s="125" t="s">
        <v>346</v>
      </c>
      <c r="G125" s="127">
        <v>3</v>
      </c>
      <c r="H125" s="116" t="s">
        <v>345</v>
      </c>
      <c r="I125" s="111" t="s">
        <v>491</v>
      </c>
      <c r="J125" s="127">
        <v>3</v>
      </c>
      <c r="K125" s="116" t="s">
        <v>667</v>
      </c>
      <c r="L125" s="111" t="s">
        <v>668</v>
      </c>
      <c r="M125" s="133">
        <v>3</v>
      </c>
      <c r="N125" s="125" t="s">
        <v>697</v>
      </c>
      <c r="O125" s="125" t="s">
        <v>698</v>
      </c>
      <c r="R125" s="18">
        <f>COUNTIF(D122:D125,"4")</f>
        <v>0</v>
      </c>
      <c r="S125" s="18">
        <f>COUNTIF(G122:G125,"4")</f>
        <v>0</v>
      </c>
      <c r="T125" s="18">
        <f>COUNTIF(J122:J125,"4")</f>
        <v>0</v>
      </c>
      <c r="U125" s="18">
        <f>COUNTIF(M122:M125,"4")</f>
        <v>0</v>
      </c>
    </row>
    <row r="126" spans="1:21" ht="8.25" customHeight="1" x14ac:dyDescent="0.25">
      <c r="B126" s="277"/>
      <c r="C126" s="278"/>
      <c r="D126" s="55"/>
      <c r="E126" s="56"/>
      <c r="F126" s="56"/>
      <c r="G126" s="55"/>
      <c r="H126" s="56"/>
      <c r="I126" s="56"/>
      <c r="J126" s="55"/>
      <c r="K126" s="61"/>
      <c r="M126" s="55"/>
      <c r="N126" s="61"/>
    </row>
    <row r="127" spans="1:21" ht="18.75" x14ac:dyDescent="0.2">
      <c r="A127" s="292"/>
      <c r="B127" s="62"/>
      <c r="C127" s="271" t="s">
        <v>10</v>
      </c>
      <c r="D127" s="271"/>
      <c r="E127" s="271"/>
      <c r="F127" s="271"/>
      <c r="G127" s="271"/>
      <c r="H127" s="271"/>
      <c r="I127" s="271"/>
      <c r="J127" s="271"/>
      <c r="K127" s="276"/>
      <c r="L127" s="58"/>
      <c r="M127" s="58"/>
      <c r="N127" s="58"/>
      <c r="O127" s="58"/>
    </row>
    <row r="128" spans="1:21" ht="112.5" customHeight="1" x14ac:dyDescent="0.2">
      <c r="A128" s="292"/>
      <c r="B128" s="54"/>
      <c r="C128" s="43" t="s">
        <v>11</v>
      </c>
      <c r="D128" s="133">
        <v>2</v>
      </c>
      <c r="E128" s="138" t="s">
        <v>347</v>
      </c>
      <c r="F128" s="138" t="s">
        <v>348</v>
      </c>
      <c r="G128" s="127">
        <v>2</v>
      </c>
      <c r="H128" s="111" t="s">
        <v>492</v>
      </c>
      <c r="I128" s="111" t="s">
        <v>493</v>
      </c>
      <c r="J128" s="130">
        <v>3</v>
      </c>
      <c r="K128" s="123" t="s">
        <v>669</v>
      </c>
      <c r="L128" s="123" t="s">
        <v>673</v>
      </c>
      <c r="M128" s="133">
        <v>3</v>
      </c>
      <c r="N128" s="125" t="s">
        <v>699</v>
      </c>
      <c r="O128" s="125" t="s">
        <v>700</v>
      </c>
      <c r="R128" s="18">
        <f>COUNTIF(D128:D131,"1")</f>
        <v>0</v>
      </c>
      <c r="S128" s="18">
        <f>COUNTIF(G128:G131,"1")</f>
        <v>0</v>
      </c>
      <c r="T128" s="18">
        <f>COUNTIF(J128:J131,"1")</f>
        <v>0</v>
      </c>
      <c r="U128" s="18">
        <f>COUNTIF(M128:M131,"1")</f>
        <v>0</v>
      </c>
    </row>
    <row r="129" spans="1:21" ht="126.75" customHeight="1" x14ac:dyDescent="0.2">
      <c r="A129" s="292"/>
      <c r="B129" s="62"/>
      <c r="C129" s="36" t="s">
        <v>12</v>
      </c>
      <c r="D129" s="133">
        <v>3</v>
      </c>
      <c r="E129" s="139" t="s">
        <v>349</v>
      </c>
      <c r="F129" s="138" t="s">
        <v>350</v>
      </c>
      <c r="G129" s="127">
        <v>3</v>
      </c>
      <c r="H129" s="116" t="s">
        <v>494</v>
      </c>
      <c r="I129" s="111" t="s">
        <v>495</v>
      </c>
      <c r="J129" s="130">
        <v>3</v>
      </c>
      <c r="K129" s="123" t="s">
        <v>670</v>
      </c>
      <c r="L129" s="123" t="s">
        <v>674</v>
      </c>
      <c r="M129" s="133">
        <v>3</v>
      </c>
      <c r="N129" s="125" t="s">
        <v>701</v>
      </c>
      <c r="O129" s="125" t="s">
        <v>702</v>
      </c>
      <c r="R129" s="18">
        <f>COUNTIF(D128:D131,"2")</f>
        <v>1</v>
      </c>
      <c r="S129" s="18">
        <f>COUNTIF(G128:G131,"2")</f>
        <v>2</v>
      </c>
      <c r="T129" s="18">
        <f>COUNTIF(J128:J131,"2")</f>
        <v>0</v>
      </c>
      <c r="U129" s="18">
        <f>COUNTIF(M128:M131,"2")</f>
        <v>0</v>
      </c>
    </row>
    <row r="130" spans="1:21" ht="114" customHeight="1" x14ac:dyDescent="0.2">
      <c r="A130" s="292"/>
      <c r="B130" s="62"/>
      <c r="C130" s="36" t="s">
        <v>13</v>
      </c>
      <c r="D130" s="133">
        <v>3</v>
      </c>
      <c r="E130" s="139" t="s">
        <v>351</v>
      </c>
      <c r="F130" s="139" t="s">
        <v>352</v>
      </c>
      <c r="G130" s="127">
        <v>2</v>
      </c>
      <c r="H130" s="116"/>
      <c r="I130" s="111"/>
      <c r="J130" s="130">
        <v>3</v>
      </c>
      <c r="K130" s="123" t="s">
        <v>671</v>
      </c>
      <c r="L130" s="123" t="s">
        <v>644</v>
      </c>
      <c r="M130" s="133">
        <v>3</v>
      </c>
      <c r="N130" s="125" t="s">
        <v>703</v>
      </c>
      <c r="O130" s="125" t="s">
        <v>704</v>
      </c>
      <c r="R130" s="18">
        <f>COUNTIF(D128:D131,"3")</f>
        <v>3</v>
      </c>
      <c r="S130" s="18">
        <f>COUNTIF(G128:G131,"3")</f>
        <v>2</v>
      </c>
      <c r="T130" s="18">
        <f>COUNTIF(J128:J131,"3")</f>
        <v>3</v>
      </c>
      <c r="U130" s="18">
        <f>COUNTIF(M128:M131,"3")</f>
        <v>3</v>
      </c>
    </row>
    <row r="131" spans="1:21" ht="102" customHeight="1" x14ac:dyDescent="0.2">
      <c r="A131" s="292"/>
      <c r="B131" s="62"/>
      <c r="C131" s="36" t="s">
        <v>14</v>
      </c>
      <c r="D131" s="133">
        <v>3</v>
      </c>
      <c r="E131" s="125" t="s">
        <v>353</v>
      </c>
      <c r="F131" s="125" t="s">
        <v>354</v>
      </c>
      <c r="G131" s="127">
        <v>3</v>
      </c>
      <c r="H131" s="116" t="s">
        <v>496</v>
      </c>
      <c r="I131" s="111" t="s">
        <v>497</v>
      </c>
      <c r="J131" s="130">
        <v>4</v>
      </c>
      <c r="K131" s="123" t="s">
        <v>672</v>
      </c>
      <c r="L131" s="123" t="s">
        <v>675</v>
      </c>
      <c r="M131" s="133">
        <v>4</v>
      </c>
      <c r="N131" s="125" t="s">
        <v>705</v>
      </c>
      <c r="O131" s="125" t="s">
        <v>706</v>
      </c>
      <c r="R131" s="18">
        <f>COUNTIF(D128:D131,"4")</f>
        <v>0</v>
      </c>
      <c r="S131" s="18">
        <f>COUNTIF(G128:G131,"4")</f>
        <v>0</v>
      </c>
      <c r="T131" s="18">
        <f>COUNTIF(J128:J131,"4")</f>
        <v>1</v>
      </c>
      <c r="U131" s="18">
        <f>COUNTIF(M128:M131,"4")</f>
        <v>1</v>
      </c>
    </row>
    <row r="132" spans="1:21" ht="9" customHeight="1" x14ac:dyDescent="0.25">
      <c r="B132" s="277"/>
      <c r="C132" s="278"/>
      <c r="D132" s="55"/>
      <c r="E132" s="56"/>
      <c r="F132" s="56"/>
      <c r="G132" s="55"/>
      <c r="H132" s="56"/>
      <c r="I132" s="56"/>
      <c r="J132" s="55"/>
      <c r="K132" s="61"/>
      <c r="M132" s="55"/>
      <c r="N132" s="61"/>
    </row>
    <row r="133" spans="1:21" ht="18.75" x14ac:dyDescent="0.2">
      <c r="A133" s="292"/>
      <c r="B133" s="62"/>
      <c r="C133" s="271" t="s">
        <v>15</v>
      </c>
      <c r="D133" s="271"/>
      <c r="E133" s="271"/>
      <c r="F133" s="271"/>
      <c r="G133" s="271"/>
      <c r="H133" s="271"/>
      <c r="I133" s="271"/>
      <c r="J133" s="271"/>
      <c r="K133" s="276"/>
      <c r="L133" s="58"/>
      <c r="M133" s="58"/>
      <c r="N133" s="58"/>
      <c r="O133" s="58"/>
    </row>
    <row r="134" spans="1:21" ht="77.25" customHeight="1" x14ac:dyDescent="0.2">
      <c r="A134" s="292"/>
      <c r="B134" s="54"/>
      <c r="C134" s="43" t="s">
        <v>16</v>
      </c>
      <c r="D134" s="133">
        <v>3</v>
      </c>
      <c r="E134" s="139" t="s">
        <v>355</v>
      </c>
      <c r="F134" s="139" t="s">
        <v>356</v>
      </c>
      <c r="G134" s="127">
        <v>3</v>
      </c>
      <c r="H134" s="111" t="s">
        <v>498</v>
      </c>
      <c r="I134" s="111" t="s">
        <v>499</v>
      </c>
      <c r="J134" s="130">
        <v>2</v>
      </c>
      <c r="K134" s="123" t="s">
        <v>676</v>
      </c>
      <c r="L134" s="123" t="s">
        <v>677</v>
      </c>
      <c r="M134" s="133">
        <v>3</v>
      </c>
      <c r="N134" s="125" t="s">
        <v>708</v>
      </c>
      <c r="O134" s="125" t="s">
        <v>707</v>
      </c>
      <c r="R134" s="18">
        <f>COUNTIF(D134:D136,"1")</f>
        <v>0</v>
      </c>
      <c r="S134" s="18">
        <f>COUNTIF(G134:G136,"1")</f>
        <v>0</v>
      </c>
      <c r="T134" s="18">
        <f>COUNTIF(J134:J136,"1")</f>
        <v>0</v>
      </c>
      <c r="U134" s="18">
        <f>COUNTIF(M134:M136,"1")</f>
        <v>0</v>
      </c>
    </row>
    <row r="135" spans="1:21" ht="84.75" customHeight="1" x14ac:dyDescent="0.2">
      <c r="A135" s="292"/>
      <c r="B135" s="62"/>
      <c r="C135" s="36" t="s">
        <v>17</v>
      </c>
      <c r="D135" s="133">
        <v>2</v>
      </c>
      <c r="E135" s="139" t="s">
        <v>357</v>
      </c>
      <c r="F135" s="139" t="s">
        <v>358</v>
      </c>
      <c r="G135" s="127">
        <v>2</v>
      </c>
      <c r="H135" s="116" t="s">
        <v>500</v>
      </c>
      <c r="I135" s="111" t="s">
        <v>358</v>
      </c>
      <c r="J135" s="127">
        <v>2</v>
      </c>
      <c r="K135" s="116" t="s">
        <v>500</v>
      </c>
      <c r="L135" s="111" t="s">
        <v>358</v>
      </c>
      <c r="M135" s="133">
        <v>2</v>
      </c>
      <c r="N135" s="125" t="s">
        <v>709</v>
      </c>
      <c r="O135" s="125" t="s">
        <v>710</v>
      </c>
      <c r="R135" s="18">
        <f>COUNTIF(D134:D136,"2")</f>
        <v>1</v>
      </c>
      <c r="S135" s="18">
        <f>COUNTIF(G134:G136,"2")</f>
        <v>1</v>
      </c>
      <c r="T135" s="18">
        <f>COUNTIF(J134:J136,"2")</f>
        <v>2</v>
      </c>
      <c r="U135" s="18">
        <f>COUNTIF(M134:M136,"2")</f>
        <v>1</v>
      </c>
    </row>
    <row r="136" spans="1:21" ht="150" customHeight="1" x14ac:dyDescent="0.2">
      <c r="A136" s="292"/>
      <c r="B136" s="62"/>
      <c r="C136" s="36" t="s">
        <v>18</v>
      </c>
      <c r="D136" s="133">
        <v>3</v>
      </c>
      <c r="E136" s="125" t="s">
        <v>359</v>
      </c>
      <c r="F136" s="125" t="s">
        <v>360</v>
      </c>
      <c r="G136" s="127">
        <v>3</v>
      </c>
      <c r="H136" s="116" t="s">
        <v>501</v>
      </c>
      <c r="I136" s="111" t="s">
        <v>502</v>
      </c>
      <c r="J136" s="130">
        <v>3</v>
      </c>
      <c r="K136" s="123" t="s">
        <v>678</v>
      </c>
      <c r="L136" s="123" t="s">
        <v>679</v>
      </c>
      <c r="M136" s="133">
        <v>3</v>
      </c>
      <c r="N136" s="125" t="s">
        <v>711</v>
      </c>
      <c r="O136" s="125" t="s">
        <v>704</v>
      </c>
      <c r="R136" s="18">
        <f>COUNTIF(D134:D136,"3")</f>
        <v>2</v>
      </c>
      <c r="S136" s="18">
        <f>COUNTIF(G134:G136,"3")</f>
        <v>2</v>
      </c>
      <c r="T136" s="18">
        <f>COUNTIF(J134:J136,"3")</f>
        <v>1</v>
      </c>
      <c r="U136" s="18">
        <f>COUNTIF(M134:M136,"3")</f>
        <v>2</v>
      </c>
    </row>
    <row r="137" spans="1:21" ht="9" customHeight="1" x14ac:dyDescent="0.25">
      <c r="B137" s="277"/>
      <c r="C137" s="278"/>
      <c r="D137" s="55"/>
      <c r="E137" s="56"/>
      <c r="F137" s="56"/>
      <c r="G137" s="55"/>
      <c r="H137" s="56"/>
      <c r="I137" s="56"/>
      <c r="J137" s="55"/>
      <c r="K137" s="61"/>
      <c r="M137" s="55"/>
      <c r="N137" s="61"/>
      <c r="R137" s="18">
        <f>COUNTIF(D134:D136,"4")</f>
        <v>0</v>
      </c>
      <c r="S137" s="18">
        <f>COUNTIF(G134:G136,"4")</f>
        <v>0</v>
      </c>
      <c r="T137" s="18">
        <f>COUNTIF(J134:J136,"4")</f>
        <v>0</v>
      </c>
    </row>
    <row r="138" spans="1:21" ht="18.75" x14ac:dyDescent="0.2">
      <c r="A138" s="292"/>
      <c r="B138" s="62"/>
      <c r="C138" s="271" t="s">
        <v>19</v>
      </c>
      <c r="D138" s="271"/>
      <c r="E138" s="271"/>
      <c r="F138" s="271"/>
      <c r="G138" s="271"/>
      <c r="H138" s="271"/>
      <c r="I138" s="271"/>
      <c r="J138" s="271"/>
      <c r="K138" s="276"/>
      <c r="L138" s="58"/>
      <c r="M138" s="58"/>
      <c r="N138" s="58"/>
      <c r="O138" s="58"/>
    </row>
    <row r="139" spans="1:21" ht="105" customHeight="1" x14ac:dyDescent="0.2">
      <c r="A139" s="292"/>
      <c r="B139" s="54"/>
      <c r="C139" s="43" t="s">
        <v>20</v>
      </c>
      <c r="D139" s="133">
        <v>2</v>
      </c>
      <c r="E139" s="125" t="s">
        <v>361</v>
      </c>
      <c r="F139" s="125" t="s">
        <v>362</v>
      </c>
      <c r="G139" s="127">
        <v>2</v>
      </c>
      <c r="H139" s="111" t="s">
        <v>503</v>
      </c>
      <c r="I139" s="111" t="s">
        <v>504</v>
      </c>
      <c r="J139" s="130">
        <v>2</v>
      </c>
      <c r="K139" s="123" t="s">
        <v>680</v>
      </c>
      <c r="L139" s="123" t="s">
        <v>681</v>
      </c>
      <c r="M139" s="133">
        <v>2</v>
      </c>
      <c r="N139" s="125" t="s">
        <v>712</v>
      </c>
      <c r="O139" s="125" t="s">
        <v>713</v>
      </c>
      <c r="P139" s="128"/>
      <c r="Q139" s="128"/>
      <c r="R139" s="18">
        <f>COUNTIF(D139:D141,"1")</f>
        <v>0</v>
      </c>
      <c r="S139" s="18">
        <f>COUNTIF(G139:G141,"1")</f>
        <v>0</v>
      </c>
      <c r="T139" s="18">
        <f>COUNTIF(J139:J141,"1")</f>
        <v>0</v>
      </c>
      <c r="U139" s="18">
        <f>COUNTIF(M139:M141,"1")</f>
        <v>0</v>
      </c>
    </row>
    <row r="140" spans="1:21" ht="166.5" customHeight="1" x14ac:dyDescent="0.2">
      <c r="A140" s="292"/>
      <c r="B140" s="62"/>
      <c r="C140" s="36" t="s">
        <v>21</v>
      </c>
      <c r="D140" s="133">
        <v>2</v>
      </c>
      <c r="E140" s="125" t="s">
        <v>363</v>
      </c>
      <c r="F140" s="125" t="s">
        <v>364</v>
      </c>
      <c r="G140" s="127">
        <v>2</v>
      </c>
      <c r="H140" s="116" t="s">
        <v>505</v>
      </c>
      <c r="I140" s="111" t="s">
        <v>506</v>
      </c>
      <c r="J140" s="130">
        <v>3</v>
      </c>
      <c r="K140" s="123" t="s">
        <v>682</v>
      </c>
      <c r="L140" s="123" t="s">
        <v>683</v>
      </c>
      <c r="M140" s="133">
        <v>3</v>
      </c>
      <c r="N140" s="125" t="s">
        <v>714</v>
      </c>
      <c r="O140" s="125" t="s">
        <v>715</v>
      </c>
      <c r="P140" s="128"/>
      <c r="Q140" s="128"/>
      <c r="R140" s="18">
        <f>COUNTIF(D139:D141,"2")</f>
        <v>3</v>
      </c>
      <c r="S140" s="18">
        <f>COUNTIF(G139:G141,"2")</f>
        <v>2</v>
      </c>
      <c r="T140" s="18">
        <f>COUNTIF(J139:J141,"2")</f>
        <v>1</v>
      </c>
      <c r="U140" s="18">
        <f>COUNTIF(M139:M141,"2")</f>
        <v>1</v>
      </c>
    </row>
    <row r="141" spans="1:21" ht="105.75" customHeight="1" x14ac:dyDescent="0.2">
      <c r="A141" s="292"/>
      <c r="B141" s="62"/>
      <c r="C141" s="36" t="s">
        <v>22</v>
      </c>
      <c r="D141" s="133">
        <v>2</v>
      </c>
      <c r="E141" s="125" t="s">
        <v>365</v>
      </c>
      <c r="F141" s="125" t="s">
        <v>366</v>
      </c>
      <c r="G141" s="127">
        <v>3</v>
      </c>
      <c r="H141" s="116" t="s">
        <v>507</v>
      </c>
      <c r="I141" s="111" t="s">
        <v>508</v>
      </c>
      <c r="J141" s="127">
        <v>3</v>
      </c>
      <c r="K141" s="116" t="s">
        <v>684</v>
      </c>
      <c r="L141" s="111" t="s">
        <v>685</v>
      </c>
      <c r="M141" s="133">
        <v>3</v>
      </c>
      <c r="N141" s="125" t="s">
        <v>716</v>
      </c>
      <c r="O141" s="125" t="s">
        <v>717</v>
      </c>
      <c r="P141" s="128"/>
      <c r="Q141" s="128"/>
      <c r="R141" s="18">
        <f>COUNTIF(D139:D141,"3")</f>
        <v>0</v>
      </c>
      <c r="S141" s="18">
        <f>COUNTIF(G139:G141,"3")</f>
        <v>1</v>
      </c>
      <c r="T141" s="18">
        <f>COUNTIF(J139:J141,"3")</f>
        <v>2</v>
      </c>
      <c r="U141" s="18">
        <f>COUNTIF(M139:M141,"3")</f>
        <v>2</v>
      </c>
    </row>
    <row r="142" spans="1:21" x14ac:dyDescent="0.2">
      <c r="R142" s="18">
        <f>COUNTIF(D139:D141,"4")</f>
        <v>0</v>
      </c>
      <c r="S142" s="18">
        <f>COUNTIF(G139:G141,"4")</f>
        <v>0</v>
      </c>
      <c r="T142" s="18">
        <f>COUNTIF(J139:J141,"4")</f>
        <v>0</v>
      </c>
    </row>
    <row r="65530" spans="2:6" ht="15" x14ac:dyDescent="0.25">
      <c r="B65530" s="188" t="s">
        <v>29</v>
      </c>
      <c r="C65530" s="188"/>
      <c r="D65530" s="188"/>
      <c r="E65530" s="188"/>
      <c r="F65530" s="38"/>
    </row>
    <row r="65531" spans="2:6" x14ac:dyDescent="0.2">
      <c r="B65531" s="275" t="s">
        <v>30</v>
      </c>
      <c r="C65531" s="275"/>
      <c r="D65531" s="275"/>
      <c r="E65531" s="275"/>
      <c r="F65531" s="72"/>
    </row>
    <row r="65532" spans="2:6" x14ac:dyDescent="0.2">
      <c r="B65532" s="275" t="s">
        <v>31</v>
      </c>
      <c r="C65532" s="275"/>
      <c r="D65532" s="275"/>
      <c r="E65532" s="275"/>
      <c r="F65532" s="72"/>
    </row>
  </sheetData>
  <mergeCells count="93">
    <mergeCell ref="A83:A86"/>
    <mergeCell ref="A88:A95"/>
    <mergeCell ref="A138:A141"/>
    <mergeCell ref="A97:A99"/>
    <mergeCell ref="A101:A111"/>
    <mergeCell ref="A113:A117"/>
    <mergeCell ref="A121:A125"/>
    <mergeCell ref="A127:A131"/>
    <mergeCell ref="A133:A136"/>
    <mergeCell ref="A46:A50"/>
    <mergeCell ref="A54:A59"/>
    <mergeCell ref="A61:A65"/>
    <mergeCell ref="A67:A71"/>
    <mergeCell ref="A73:A79"/>
    <mergeCell ref="A6:A10"/>
    <mergeCell ref="A12:A17"/>
    <mergeCell ref="A19:A27"/>
    <mergeCell ref="A29:A33"/>
    <mergeCell ref="A35:A44"/>
    <mergeCell ref="D2:F2"/>
    <mergeCell ref="G2:I2"/>
    <mergeCell ref="J2:L2"/>
    <mergeCell ref="G3:G4"/>
    <mergeCell ref="J3:J4"/>
    <mergeCell ref="F3:F4"/>
    <mergeCell ref="I3:I4"/>
    <mergeCell ref="J52:L52"/>
    <mergeCell ref="C61:K61"/>
    <mergeCell ref="K3:K4"/>
    <mergeCell ref="H3:H4"/>
    <mergeCell ref="L3:L4"/>
    <mergeCell ref="B51:K51"/>
    <mergeCell ref="B12:B17"/>
    <mergeCell ref="B19:B27"/>
    <mergeCell ref="B35:B44"/>
    <mergeCell ref="B46:B50"/>
    <mergeCell ref="B28:K28"/>
    <mergeCell ref="D35:K35"/>
    <mergeCell ref="B34:K34"/>
    <mergeCell ref="G119:I119"/>
    <mergeCell ref="D119:F119"/>
    <mergeCell ref="C67:K67"/>
    <mergeCell ref="B132:C132"/>
    <mergeCell ref="C121:K121"/>
    <mergeCell ref="B112:C112"/>
    <mergeCell ref="C101:K101"/>
    <mergeCell ref="B100:C100"/>
    <mergeCell ref="B72:K72"/>
    <mergeCell ref="C73:K73"/>
    <mergeCell ref="B80:C80"/>
    <mergeCell ref="C88:K88"/>
    <mergeCell ref="B96:C96"/>
    <mergeCell ref="C83:K83"/>
    <mergeCell ref="D81:F81"/>
    <mergeCell ref="B65532:E65532"/>
    <mergeCell ref="C138:K138"/>
    <mergeCell ref="B65531:E65531"/>
    <mergeCell ref="B60:C60"/>
    <mergeCell ref="C127:K127"/>
    <mergeCell ref="B65530:E65530"/>
    <mergeCell ref="B137:C137"/>
    <mergeCell ref="B87:C87"/>
    <mergeCell ref="B126:C126"/>
    <mergeCell ref="B66:K66"/>
    <mergeCell ref="C133:K133"/>
    <mergeCell ref="B118:C118"/>
    <mergeCell ref="C113:K113"/>
    <mergeCell ref="B119:C120"/>
    <mergeCell ref="C97:L97"/>
    <mergeCell ref="J119:L119"/>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M119:O119"/>
    <mergeCell ref="M2:O2"/>
    <mergeCell ref="M3:M4"/>
    <mergeCell ref="N3:N4"/>
    <mergeCell ref="O3:O4"/>
    <mergeCell ref="M52:O52"/>
    <mergeCell ref="M81:O81"/>
  </mergeCells>
  <phoneticPr fontId="2" type="noConversion"/>
  <conditionalFormatting sqref="D7:D10">
    <cfRule type="iconSet" priority="188">
      <iconSet iconSet="4TrafficLights">
        <cfvo type="percent" val="0"/>
        <cfvo type="num" val="1"/>
        <cfvo type="num" val="3"/>
        <cfvo type="num" val="4"/>
      </iconSet>
    </cfRule>
  </conditionalFormatting>
  <conditionalFormatting sqref="D13:D17">
    <cfRule type="iconSet" priority="184">
      <iconSet iconSet="4TrafficLights">
        <cfvo type="percent" val="0"/>
        <cfvo type="num" val="1"/>
        <cfvo type="num" val="3"/>
        <cfvo type="num" val="4"/>
      </iconSet>
    </cfRule>
  </conditionalFormatting>
  <conditionalFormatting sqref="D20:D27">
    <cfRule type="iconSet" priority="177">
      <iconSet iconSet="4TrafficLights">
        <cfvo type="percent" val="0"/>
        <cfvo type="num" val="1"/>
        <cfvo type="num" val="3"/>
        <cfvo type="num" val="4"/>
      </iconSet>
    </cfRule>
  </conditionalFormatting>
  <conditionalFormatting sqref="D30:D33">
    <cfRule type="iconSet" priority="172">
      <iconSet iconSet="4TrafficLights">
        <cfvo type="percent" val="0"/>
        <cfvo type="num" val="1"/>
        <cfvo type="num" val="3"/>
        <cfvo type="num" val="4"/>
      </iconSet>
    </cfRule>
  </conditionalFormatting>
  <conditionalFormatting sqref="D36:D39">
    <cfRule type="iconSet" priority="167">
      <iconSet iconSet="4TrafficLights">
        <cfvo type="percent" val="0"/>
        <cfvo type="num" val="1"/>
        <cfvo type="num" val="3"/>
        <cfvo type="num" val="4"/>
      </iconSet>
    </cfRule>
  </conditionalFormatting>
  <conditionalFormatting sqref="D40:D44">
    <cfRule type="iconSet" priority="48">
      <iconSet iconSet="4TrafficLights">
        <cfvo type="percent" val="0"/>
        <cfvo type="num" val="1"/>
        <cfvo type="num" val="3"/>
        <cfvo type="num" val="4"/>
      </iconSet>
    </cfRule>
  </conditionalFormatting>
  <conditionalFormatting sqref="D47:D50">
    <cfRule type="iconSet" priority="47">
      <iconSet iconSet="4TrafficLights">
        <cfvo type="percent" val="0"/>
        <cfvo type="num" val="1"/>
        <cfvo type="num" val="3"/>
        <cfvo type="num" val="4"/>
      </iconSet>
    </cfRule>
  </conditionalFormatting>
  <conditionalFormatting sqref="D55:D59">
    <cfRule type="iconSet" priority="46">
      <iconSet iconSet="4TrafficLights">
        <cfvo type="percent" val="0"/>
        <cfvo type="num" val="1"/>
        <cfvo type="num" val="3"/>
        <cfvo type="num" val="4"/>
      </iconSet>
    </cfRule>
  </conditionalFormatting>
  <conditionalFormatting sqref="D62:D65">
    <cfRule type="iconSet" priority="151">
      <iconSet iconSet="4TrafficLights">
        <cfvo type="percent" val="0"/>
        <cfvo type="num" val="1"/>
        <cfvo type="num" val="3"/>
        <cfvo type="num" val="4"/>
      </iconSet>
    </cfRule>
  </conditionalFormatting>
  <conditionalFormatting sqref="D68:D71">
    <cfRule type="iconSet" priority="45">
      <iconSet iconSet="4TrafficLights">
        <cfvo type="percent" val="0"/>
        <cfvo type="num" val="1"/>
        <cfvo type="num" val="3"/>
        <cfvo type="num" val="4"/>
      </iconSet>
    </cfRule>
  </conditionalFormatting>
  <conditionalFormatting sqref="D74:D79">
    <cfRule type="iconSet" priority="44">
      <iconSet iconSet="4TrafficLights">
        <cfvo type="percent" val="0"/>
        <cfvo type="num" val="1"/>
        <cfvo type="num" val="3"/>
        <cfvo type="num" val="4"/>
      </iconSet>
    </cfRule>
  </conditionalFormatting>
  <conditionalFormatting sqref="D84:D86">
    <cfRule type="iconSet" priority="43">
      <iconSet iconSet="4TrafficLights">
        <cfvo type="percent" val="0"/>
        <cfvo type="num" val="1"/>
        <cfvo type="num" val="3"/>
        <cfvo type="num" val="4"/>
      </iconSet>
    </cfRule>
  </conditionalFormatting>
  <conditionalFormatting sqref="D89:D95">
    <cfRule type="iconSet" priority="42">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40">
      <iconSet iconSet="4TrafficLights">
        <cfvo type="percent" val="0"/>
        <cfvo type="num" val="1"/>
        <cfvo type="num" val="3"/>
        <cfvo type="num" val="4"/>
      </iconSet>
    </cfRule>
  </conditionalFormatting>
  <conditionalFormatting sqref="D114:D117">
    <cfRule type="iconSet" priority="39">
      <iconSet iconSet="4TrafficLights">
        <cfvo type="percent" val="0"/>
        <cfvo type="num" val="1"/>
        <cfvo type="num" val="3"/>
        <cfvo type="num" val="4"/>
      </iconSet>
    </cfRule>
  </conditionalFormatting>
  <conditionalFormatting sqref="D122:D125">
    <cfRule type="iconSet" priority="38">
      <iconSet iconSet="4TrafficLights">
        <cfvo type="percent" val="0"/>
        <cfvo type="num" val="1"/>
        <cfvo type="num" val="3"/>
        <cfvo type="num" val="4"/>
      </iconSet>
    </cfRule>
  </conditionalFormatting>
  <conditionalFormatting sqref="D128:D131">
    <cfRule type="iconSet" priority="37">
      <iconSet iconSet="4TrafficLights">
        <cfvo type="percent" val="0"/>
        <cfvo type="num" val="1"/>
        <cfvo type="num" val="3"/>
        <cfvo type="num" val="4"/>
      </iconSet>
    </cfRule>
  </conditionalFormatting>
  <conditionalFormatting sqref="D134:D136">
    <cfRule type="iconSet" priority="36">
      <iconSet iconSet="4TrafficLights">
        <cfvo type="percent" val="0"/>
        <cfvo type="num" val="1"/>
        <cfvo type="num" val="3"/>
        <cfvo type="num" val="4"/>
      </iconSet>
    </cfRule>
  </conditionalFormatting>
  <conditionalFormatting sqref="D139:D141">
    <cfRule type="iconSet" priority="35">
      <iconSet iconSet="4TrafficLights">
        <cfvo type="percent" val="0"/>
        <cfvo type="num" val="1"/>
        <cfvo type="num" val="3"/>
        <cfvo type="num" val="4"/>
      </iconSet>
    </cfRule>
  </conditionalFormatting>
  <conditionalFormatting sqref="G7:G10">
    <cfRule type="iconSet" priority="186">
      <iconSet iconSet="4TrafficLights">
        <cfvo type="percent" val="0"/>
        <cfvo type="num" val="1"/>
        <cfvo type="num" val="3"/>
        <cfvo type="num" val="4"/>
      </iconSet>
    </cfRule>
  </conditionalFormatting>
  <conditionalFormatting sqref="G13:G17">
    <cfRule type="iconSet" priority="183">
      <iconSet iconSet="4TrafficLights">
        <cfvo type="percent" val="0"/>
        <cfvo type="num" val="1"/>
        <cfvo type="num" val="3"/>
        <cfvo type="num" val="4"/>
      </iconSet>
    </cfRule>
  </conditionalFormatting>
  <conditionalFormatting sqref="G20:G27">
    <cfRule type="iconSet" priority="176">
      <iconSet iconSet="4TrafficLights">
        <cfvo type="percent" val="0"/>
        <cfvo type="num" val="1"/>
        <cfvo type="num" val="3"/>
        <cfvo type="num" val="4"/>
      </iconSet>
    </cfRule>
  </conditionalFormatting>
  <conditionalFormatting sqref="G30:G33">
    <cfRule type="iconSet" priority="171">
      <iconSet iconSet="4TrafficLights">
        <cfvo type="percent" val="0"/>
        <cfvo type="num" val="1"/>
        <cfvo type="num" val="3"/>
        <cfvo type="num" val="4"/>
      </iconSet>
    </cfRule>
  </conditionalFormatting>
  <conditionalFormatting sqref="G36:G44">
    <cfRule type="iconSet" priority="166">
      <iconSet iconSet="4TrafficLights">
        <cfvo type="percent" val="0"/>
        <cfvo type="num" val="1"/>
        <cfvo type="num" val="3"/>
        <cfvo type="num" val="4"/>
      </iconSet>
    </cfRule>
  </conditionalFormatting>
  <conditionalFormatting sqref="G47:G50">
    <cfRule type="iconSet" priority="161">
      <iconSet iconSet="4TrafficLights">
        <cfvo type="percent" val="0"/>
        <cfvo type="num" val="1"/>
        <cfvo type="num" val="3"/>
        <cfvo type="num" val="4"/>
      </iconSet>
    </cfRule>
  </conditionalFormatting>
  <conditionalFormatting sqref="G55:G59">
    <cfRule type="iconSet" priority="33">
      <iconSet iconSet="4TrafficLights">
        <cfvo type="percent" val="0"/>
        <cfvo type="num" val="1"/>
        <cfvo type="num" val="3"/>
        <cfvo type="num" val="4"/>
      </iconSet>
    </cfRule>
  </conditionalFormatting>
  <conditionalFormatting sqref="G62:G65">
    <cfRule type="iconSet" priority="32">
      <iconSet iconSet="4TrafficLights">
        <cfvo type="percent" val="0"/>
        <cfvo type="num" val="1"/>
        <cfvo type="num" val="3"/>
        <cfvo type="num" val="4"/>
      </iconSet>
    </cfRule>
  </conditionalFormatting>
  <conditionalFormatting sqref="G68:G71">
    <cfRule type="iconSet" priority="31">
      <iconSet iconSet="4TrafficLights">
        <cfvo type="percent" val="0"/>
        <cfvo type="num" val="1"/>
        <cfvo type="num" val="3"/>
        <cfvo type="num" val="4"/>
      </iconSet>
    </cfRule>
  </conditionalFormatting>
  <conditionalFormatting sqref="G74:G79">
    <cfRule type="iconSet" priority="30">
      <iconSet iconSet="4TrafficLights">
        <cfvo type="percent" val="0"/>
        <cfvo type="num" val="1"/>
        <cfvo type="num" val="3"/>
        <cfvo type="num" val="4"/>
      </iconSet>
    </cfRule>
  </conditionalFormatting>
  <conditionalFormatting sqref="G84:G86">
    <cfRule type="iconSet" priority="94">
      <iconSet iconSet="4TrafficLights">
        <cfvo type="percent" val="0"/>
        <cfvo type="num" val="1"/>
        <cfvo type="num" val="3"/>
        <cfvo type="num" val="4"/>
      </iconSet>
    </cfRule>
  </conditionalFormatting>
  <conditionalFormatting sqref="G89:G95">
    <cfRule type="iconSet" priority="91">
      <iconSet iconSet="4TrafficLights">
        <cfvo type="percent" val="0"/>
        <cfvo type="num" val="1"/>
        <cfvo type="num" val="3"/>
        <cfvo type="num" val="4"/>
      </iconSet>
    </cfRule>
  </conditionalFormatting>
  <conditionalFormatting sqref="G98:G99">
    <cfRule type="iconSet" priority="88">
      <iconSet iconSet="4TrafficLights">
        <cfvo type="percent" val="0"/>
        <cfvo type="num" val="1"/>
        <cfvo type="num" val="3"/>
        <cfvo type="num" val="4"/>
      </iconSet>
    </cfRule>
  </conditionalFormatting>
  <conditionalFormatting sqref="G102:G111">
    <cfRule type="iconSet" priority="85">
      <iconSet iconSet="4TrafficLights">
        <cfvo type="percent" val="0"/>
        <cfvo type="num" val="1"/>
        <cfvo type="num" val="3"/>
        <cfvo type="num" val="4"/>
      </iconSet>
    </cfRule>
  </conditionalFormatting>
  <conditionalFormatting sqref="G114:G117">
    <cfRule type="iconSet" priority="82">
      <iconSet iconSet="4TrafficLights">
        <cfvo type="percent" val="0"/>
        <cfvo type="num" val="1"/>
        <cfvo type="num" val="3"/>
        <cfvo type="num" val="4"/>
      </iconSet>
    </cfRule>
  </conditionalFormatting>
  <conditionalFormatting sqref="G122:G125">
    <cfRule type="iconSet" priority="29">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7">
      <iconSet iconSet="4TrafficLights">
        <cfvo type="percent" val="0"/>
        <cfvo type="num" val="1"/>
        <cfvo type="num" val="3"/>
        <cfvo type="num" val="4"/>
      </iconSet>
    </cfRule>
  </conditionalFormatting>
  <conditionalFormatting sqref="G139:G141">
    <cfRule type="iconSet" priority="26">
      <iconSet iconSet="4TrafficLights">
        <cfvo type="percent" val="0"/>
        <cfvo type="num" val="1"/>
        <cfvo type="num" val="3"/>
        <cfvo type="num" val="4"/>
      </iconSet>
    </cfRule>
  </conditionalFormatting>
  <conditionalFormatting sqref="J7:J10">
    <cfRule type="iconSet" priority="185">
      <iconSet iconSet="4TrafficLights">
        <cfvo type="percent" val="0"/>
        <cfvo type="num" val="1"/>
        <cfvo type="num" val="3"/>
        <cfvo type="num" val="4"/>
      </iconSet>
    </cfRule>
  </conditionalFormatting>
  <conditionalFormatting sqref="J13:J17">
    <cfRule type="iconSet" priority="182">
      <iconSet iconSet="4TrafficLights">
        <cfvo type="percent" val="0"/>
        <cfvo type="num" val="1"/>
        <cfvo type="num" val="3"/>
        <cfvo type="num" val="4"/>
      </iconSet>
    </cfRule>
  </conditionalFormatting>
  <conditionalFormatting sqref="J20:J27">
    <cfRule type="iconSet" priority="173">
      <iconSet iconSet="4TrafficLights">
        <cfvo type="percent" val="0"/>
        <cfvo type="num" val="1"/>
        <cfvo type="num" val="3"/>
        <cfvo type="num" val="4"/>
      </iconSet>
    </cfRule>
  </conditionalFormatting>
  <conditionalFormatting sqref="J30:J33">
    <cfRule type="iconSet" priority="168">
      <iconSet iconSet="4TrafficLights">
        <cfvo type="percent" val="0"/>
        <cfvo type="num" val="1"/>
        <cfvo type="num" val="3"/>
        <cfvo type="num" val="4"/>
      </iconSet>
    </cfRule>
  </conditionalFormatting>
  <conditionalFormatting sqref="J36:J44">
    <cfRule type="iconSet" priority="163">
      <iconSet iconSet="4TrafficLights">
        <cfvo type="percent" val="0"/>
        <cfvo type="num" val="1"/>
        <cfvo type="num" val="3"/>
        <cfvo type="num" val="4"/>
      </iconSet>
    </cfRule>
  </conditionalFormatting>
  <conditionalFormatting sqref="J47:J50">
    <cfRule type="iconSet" priority="158">
      <iconSet iconSet="4TrafficLights">
        <cfvo type="percent" val="0"/>
        <cfvo type="num" val="1"/>
        <cfvo type="num" val="3"/>
        <cfvo type="num" val="4"/>
      </iconSet>
    </cfRule>
  </conditionalFormatting>
  <conditionalFormatting sqref="J55:J59">
    <cfRule type="iconSet" priority="25">
      <iconSet iconSet="4TrafficLights">
        <cfvo type="percent" val="0"/>
        <cfvo type="num" val="1"/>
        <cfvo type="num" val="3"/>
        <cfvo type="num" val="4"/>
      </iconSet>
    </cfRule>
  </conditionalFormatting>
  <conditionalFormatting sqref="J62:J65">
    <cfRule type="iconSet" priority="24">
      <iconSet iconSet="4TrafficLights">
        <cfvo type="percent" val="0"/>
        <cfvo type="num" val="1"/>
        <cfvo type="num" val="3"/>
        <cfvo type="num" val="4"/>
      </iconSet>
    </cfRule>
  </conditionalFormatting>
  <conditionalFormatting sqref="J68:J71">
    <cfRule type="iconSet" priority="23">
      <iconSet iconSet="4TrafficLights">
        <cfvo type="percent" val="0"/>
        <cfvo type="num" val="1"/>
        <cfvo type="num" val="3"/>
        <cfvo type="num" val="4"/>
      </iconSet>
    </cfRule>
  </conditionalFormatting>
  <conditionalFormatting sqref="J74:J79">
    <cfRule type="iconSet" priority="22">
      <iconSet iconSet="4TrafficLights">
        <cfvo type="percent" val="0"/>
        <cfvo type="num" val="1"/>
        <cfvo type="num" val="3"/>
        <cfvo type="num" val="4"/>
      </iconSet>
    </cfRule>
  </conditionalFormatting>
  <conditionalFormatting sqref="J84:J86">
    <cfRule type="iconSet" priority="21">
      <iconSet iconSet="4TrafficLights">
        <cfvo type="percent" val="0"/>
        <cfvo type="num" val="1"/>
        <cfvo type="num" val="3"/>
        <cfvo type="num" val="4"/>
      </iconSet>
    </cfRule>
  </conditionalFormatting>
  <conditionalFormatting sqref="J89:J95">
    <cfRule type="iconSet" priority="90">
      <iconSet iconSet="4TrafficLights">
        <cfvo type="percent" val="0"/>
        <cfvo type="num" val="1"/>
        <cfvo type="num" val="3"/>
        <cfvo type="num" val="4"/>
      </iconSet>
    </cfRule>
  </conditionalFormatting>
  <conditionalFormatting sqref="J98:J99">
    <cfRule type="iconSet" priority="87">
      <iconSet iconSet="4TrafficLights">
        <cfvo type="percent" val="0"/>
        <cfvo type="num" val="1"/>
        <cfvo type="num" val="3"/>
        <cfvo type="num" val="4"/>
      </iconSet>
    </cfRule>
  </conditionalFormatting>
  <conditionalFormatting sqref="J102:J104 J107">
    <cfRule type="iconSet" priority="84">
      <iconSet iconSet="4TrafficLights">
        <cfvo type="percent" val="0"/>
        <cfvo type="num" val="1"/>
        <cfvo type="num" val="3"/>
        <cfvo type="num" val="4"/>
      </iconSet>
    </cfRule>
  </conditionalFormatting>
  <conditionalFormatting sqref="J105:J106">
    <cfRule type="iconSet" priority="20">
      <iconSet iconSet="4TrafficLights">
        <cfvo type="percent" val="0"/>
        <cfvo type="num" val="1"/>
        <cfvo type="num" val="3"/>
        <cfvo type="num" val="4"/>
      </iconSet>
    </cfRule>
  </conditionalFormatting>
  <conditionalFormatting sqref="J108">
    <cfRule type="iconSet" priority="19">
      <iconSet iconSet="4TrafficLights">
        <cfvo type="percent" val="0"/>
        <cfvo type="num" val="1"/>
        <cfvo type="num" val="3"/>
        <cfvo type="num" val="4"/>
      </iconSet>
    </cfRule>
  </conditionalFormatting>
  <conditionalFormatting sqref="J109:J111">
    <cfRule type="iconSet" priority="18">
      <iconSet iconSet="4TrafficLights">
        <cfvo type="percent" val="0"/>
        <cfvo type="num" val="1"/>
        <cfvo type="num" val="3"/>
        <cfvo type="num" val="4"/>
      </iconSet>
    </cfRule>
  </conditionalFormatting>
  <conditionalFormatting sqref="J114:J115">
    <cfRule type="iconSet" priority="81">
      <iconSet iconSet="4TrafficLights">
        <cfvo type="percent" val="0"/>
        <cfvo type="num" val="1"/>
        <cfvo type="num" val="3"/>
        <cfvo type="num" val="4"/>
      </iconSet>
    </cfRule>
  </conditionalFormatting>
  <conditionalFormatting sqref="J116:J117">
    <cfRule type="iconSet" priority="17">
      <iconSet iconSet="4TrafficLights">
        <cfvo type="percent" val="0"/>
        <cfvo type="num" val="1"/>
        <cfvo type="num" val="3"/>
        <cfvo type="num" val="4"/>
      </iconSet>
    </cfRule>
  </conditionalFormatting>
  <conditionalFormatting sqref="J122:J123">
    <cfRule type="iconSet" priority="78">
      <iconSet iconSet="4TrafficLights">
        <cfvo type="percent" val="0"/>
        <cfvo type="num" val="1"/>
        <cfvo type="num" val="3"/>
        <cfvo type="num" val="4"/>
      </iconSet>
    </cfRule>
  </conditionalFormatting>
  <conditionalFormatting sqref="J124:J125">
    <cfRule type="iconSet" priority="16">
      <iconSet iconSet="4TrafficLights">
        <cfvo type="percent" val="0"/>
        <cfvo type="num" val="1"/>
        <cfvo type="num" val="3"/>
        <cfvo type="num" val="4"/>
      </iconSet>
    </cfRule>
  </conditionalFormatting>
  <conditionalFormatting sqref="J128:J131">
    <cfRule type="iconSet" priority="75">
      <iconSet iconSet="4TrafficLights">
        <cfvo type="percent" val="0"/>
        <cfvo type="num" val="1"/>
        <cfvo type="num" val="3"/>
        <cfvo type="num" val="4"/>
      </iconSet>
    </cfRule>
  </conditionalFormatting>
  <conditionalFormatting sqref="J134 J136">
    <cfRule type="iconSet" priority="72">
      <iconSet iconSet="4TrafficLights">
        <cfvo type="percent" val="0"/>
        <cfvo type="num" val="1"/>
        <cfvo type="num" val="3"/>
        <cfvo type="num" val="4"/>
      </iconSet>
    </cfRule>
  </conditionalFormatting>
  <conditionalFormatting sqref="J135">
    <cfRule type="iconSet" priority="15">
      <iconSet iconSet="4TrafficLights">
        <cfvo type="percent" val="0"/>
        <cfvo type="num" val="1"/>
        <cfvo type="num" val="3"/>
        <cfvo type="num" val="4"/>
      </iconSet>
    </cfRule>
  </conditionalFormatting>
  <conditionalFormatting sqref="J139:J140">
    <cfRule type="iconSet" priority="69">
      <iconSet iconSet="4TrafficLights">
        <cfvo type="percent" val="0"/>
        <cfvo type="num" val="1"/>
        <cfvo type="num" val="3"/>
        <cfvo type="num" val="4"/>
      </iconSet>
    </cfRule>
  </conditionalFormatting>
  <conditionalFormatting sqref="J141">
    <cfRule type="iconSet" priority="14">
      <iconSet iconSet="4TrafficLights">
        <cfvo type="percent" val="0"/>
        <cfvo type="num" val="1"/>
        <cfvo type="num" val="3"/>
        <cfvo type="num" val="4"/>
      </iconSet>
    </cfRule>
  </conditionalFormatting>
  <conditionalFormatting sqref="M7:M10">
    <cfRule type="iconSet" priority="9">
      <iconSet iconSet="4TrafficLights">
        <cfvo type="percent" val="0"/>
        <cfvo type="num" val="1"/>
        <cfvo type="num" val="3"/>
        <cfvo type="num" val="4"/>
      </iconSet>
    </cfRule>
  </conditionalFormatting>
  <conditionalFormatting sqref="M13:M17">
    <cfRule type="iconSet" priority="8">
      <iconSet iconSet="4TrafficLights">
        <cfvo type="percent" val="0"/>
        <cfvo type="num" val="1"/>
        <cfvo type="num" val="3"/>
        <cfvo type="num" val="4"/>
      </iconSet>
    </cfRule>
  </conditionalFormatting>
  <conditionalFormatting sqref="M20:M27">
    <cfRule type="iconSet" priority="7">
      <iconSet iconSet="4TrafficLights">
        <cfvo type="percent" val="0"/>
        <cfvo type="num" val="1"/>
        <cfvo type="num" val="3"/>
        <cfvo type="num" val="4"/>
      </iconSet>
    </cfRule>
  </conditionalFormatting>
  <conditionalFormatting sqref="M30:M31">
    <cfRule type="iconSet" priority="6">
      <iconSet iconSet="4TrafficLights">
        <cfvo type="percent" val="0"/>
        <cfvo type="num" val="1"/>
        <cfvo type="num" val="3"/>
        <cfvo type="num" val="4"/>
      </iconSet>
    </cfRule>
  </conditionalFormatting>
  <conditionalFormatting sqref="M32:M33">
    <cfRule type="iconSet" priority="64">
      <iconSet iconSet="4TrafficLights">
        <cfvo type="percent" val="0"/>
        <cfvo type="num" val="1"/>
        <cfvo type="num" val="3"/>
        <cfvo type="num" val="4"/>
      </iconSet>
    </cfRule>
  </conditionalFormatting>
  <conditionalFormatting sqref="M36:M38 M42:M44">
    <cfRule type="iconSet" priority="63">
      <iconSet iconSet="4TrafficLights">
        <cfvo type="percent" val="0"/>
        <cfvo type="num" val="1"/>
        <cfvo type="num" val="3"/>
        <cfvo type="num" val="4"/>
      </iconSet>
    </cfRule>
  </conditionalFormatting>
  <conditionalFormatting sqref="M39">
    <cfRule type="iconSet" priority="4">
      <iconSet iconSet="4TrafficLights">
        <cfvo type="percent" val="0"/>
        <cfvo type="num" val="1"/>
        <cfvo type="num" val="3"/>
        <cfvo type="num" val="4"/>
      </iconSet>
    </cfRule>
  </conditionalFormatting>
  <conditionalFormatting sqref="M40">
    <cfRule type="iconSet" priority="3">
      <iconSet iconSet="4TrafficLights">
        <cfvo type="percent" val="0"/>
        <cfvo type="num" val="1"/>
        <cfvo type="num" val="3"/>
        <cfvo type="num" val="4"/>
      </iconSet>
    </cfRule>
  </conditionalFormatting>
  <conditionalFormatting sqref="M41">
    <cfRule type="iconSet" priority="2">
      <iconSet iconSet="4TrafficLights">
        <cfvo type="percent" val="0"/>
        <cfvo type="num" val="1"/>
        <cfvo type="num" val="3"/>
        <cfvo type="num" val="4"/>
      </iconSet>
    </cfRule>
  </conditionalFormatting>
  <conditionalFormatting sqref="M47:M48">
    <cfRule type="iconSet" priority="62">
      <iconSet iconSet="4TrafficLights">
        <cfvo type="percent" val="0"/>
        <cfvo type="num" val="1"/>
        <cfvo type="num" val="3"/>
        <cfvo type="num" val="4"/>
      </iconSet>
    </cfRule>
  </conditionalFormatting>
  <conditionalFormatting sqref="M49:M50">
    <cfRule type="iconSet" priority="1">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57">
      <iconSet iconSet="4TrafficLights">
        <cfvo type="percent" val="0"/>
        <cfvo type="num" val="1"/>
        <cfvo type="num" val="3"/>
        <cfvo type="num" val="4"/>
      </iconSet>
    </cfRule>
  </conditionalFormatting>
  <conditionalFormatting sqref="M89:M95">
    <cfRule type="iconSet" priority="56">
      <iconSet iconSet="4TrafficLights">
        <cfvo type="percent" val="0"/>
        <cfvo type="num" val="1"/>
        <cfvo type="num" val="3"/>
        <cfvo type="num" val="4"/>
      </iconSet>
    </cfRule>
  </conditionalFormatting>
  <conditionalFormatting sqref="M98:M99">
    <cfRule type="iconSet" priority="55">
      <iconSet iconSet="4TrafficLights">
        <cfvo type="percent" val="0"/>
        <cfvo type="num" val="1"/>
        <cfvo type="num" val="3"/>
        <cfvo type="num" val="4"/>
      </iconSet>
    </cfRule>
  </conditionalFormatting>
  <conditionalFormatting sqref="M102:M111">
    <cfRule type="iconSet" priority="54">
      <iconSet iconSet="4TrafficLights">
        <cfvo type="percent" val="0"/>
        <cfvo type="num" val="1"/>
        <cfvo type="num" val="3"/>
        <cfvo type="num" val="4"/>
      </iconSet>
    </cfRule>
  </conditionalFormatting>
  <conditionalFormatting sqref="M114:M117">
    <cfRule type="iconSet" priority="53">
      <iconSet iconSet="4TrafficLights">
        <cfvo type="percent" val="0"/>
        <cfvo type="num" val="1"/>
        <cfvo type="num" val="3"/>
        <cfvo type="num" val="4"/>
      </iconSet>
    </cfRule>
  </conditionalFormatting>
  <conditionalFormatting sqref="M122:M125">
    <cfRule type="iconSet" priority="52">
      <iconSet iconSet="4TrafficLights">
        <cfvo type="percent" val="0"/>
        <cfvo type="num" val="1"/>
        <cfvo type="num" val="3"/>
        <cfvo type="num" val="4"/>
      </iconSet>
    </cfRule>
  </conditionalFormatting>
  <conditionalFormatting sqref="M128:M131">
    <cfRule type="iconSet" priority="51">
      <iconSet iconSet="4TrafficLights">
        <cfvo type="percent" val="0"/>
        <cfvo type="num" val="1"/>
        <cfvo type="num" val="3"/>
        <cfvo type="num" val="4"/>
      </iconSet>
    </cfRule>
  </conditionalFormatting>
  <conditionalFormatting sqref="M134:M136">
    <cfRule type="iconSet" priority="50">
      <iconSet iconSet="4TrafficLights">
        <cfvo type="percent" val="0"/>
        <cfvo type="num" val="1"/>
        <cfvo type="num" val="3"/>
        <cfvo type="num" val="4"/>
      </iconSet>
    </cfRule>
  </conditionalFormatting>
  <conditionalFormatting sqref="M139:M141">
    <cfRule type="iconSet" priority="49">
      <iconSet iconSet="4TrafficLights">
        <cfvo type="percent" val="0"/>
        <cfvo type="num" val="1"/>
        <cfvo type="num" val="3"/>
        <cfvo type="num" val="4"/>
      </iconSet>
    </cfRule>
  </conditionalFormatting>
  <conditionalFormatting sqref="P7:P9">
    <cfRule type="iconSet" priority="178">
      <iconSet iconSet="3Flags">
        <cfvo type="percent" val="0"/>
        <cfvo type="num" val="0"/>
        <cfvo type="num" val="1" gte="0"/>
      </iconSet>
    </cfRule>
  </conditionalFormatting>
  <conditionalFormatting sqref="Q7">
    <cfRule type="cellIs" dxfId="1" priority="179" stopIfTrue="1" operator="lessThan">
      <formula>$Q$7</formula>
    </cfRule>
  </conditionalFormatting>
  <dataValidations count="1">
    <dataValidation type="list" allowBlank="1" showInputMessage="1" showErrorMessage="1" sqref="J122:J125 D134:D136 J84:J86 J98:J99 J89:J95 J74:J79 D74:D79 D62:D65 D128:D131 G84:G86 D89:D95 G89:G95 D84:D86 G98:G99 D102:D111 G102:G111 D139:D141 G47:G50 G36:G44 G30:G33 G20:G27 G13:G17 G7:G10 J7:J10 D13:D17 D7:D10 J20:J27 J30:J33 D20:D27 J36:J44 D30:D33 J47:J50 M128:M131 D36:D44 G62:G65 J13:J17 D68:D71 J55:J59 D55:D59 D47:D50 G55:G59 G68:G71 G139:G141 J62:J65 J68:J71 G114:G117 G128:G131 G122:G125 D98:D99 G74:G79 D122:D125 J102:J111 D114:D117 J134:J136 G134:G136 J114:J117 J128:J131 M134:M136 M102:M111 M98:M99 M89:M95 M84:M86 M74:M79 M13:M17 M20:M27 M30:M33 M36:M44 M7:M10 M55:M59 J139:J141 M62:M65 M68:M71 M114:M117 M139:M141 M122:M125 M47:M50"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B37" zoomScale="80" zoomScaleNormal="80" workbookViewId="0">
      <selection activeCell="B42" sqref="B42:U42"/>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6" t="s">
        <v>27</v>
      </c>
      <c r="C2" s="315" t="s">
        <v>176</v>
      </c>
      <c r="D2" s="315"/>
      <c r="E2" s="315"/>
      <c r="F2" s="315"/>
      <c r="G2" s="2"/>
      <c r="H2" s="313" t="s">
        <v>177</v>
      </c>
      <c r="I2" s="313"/>
      <c r="J2" s="313"/>
      <c r="K2" s="313"/>
      <c r="L2" s="2"/>
      <c r="M2" s="314" t="s">
        <v>177</v>
      </c>
      <c r="N2" s="314"/>
      <c r="O2" s="314"/>
      <c r="P2" s="314"/>
      <c r="Q2" s="103"/>
      <c r="R2" s="322" t="s">
        <v>177</v>
      </c>
      <c r="S2" s="322"/>
      <c r="T2" s="322"/>
      <c r="U2" s="322"/>
      <c r="V2" s="312"/>
    </row>
    <row r="3" spans="2:22" ht="24.75" customHeight="1" thickBot="1" x14ac:dyDescent="0.25">
      <c r="B3" s="317"/>
      <c r="C3" s="3">
        <v>1</v>
      </c>
      <c r="D3" s="3">
        <v>2</v>
      </c>
      <c r="E3" s="4">
        <v>3</v>
      </c>
      <c r="F3" s="5">
        <v>4</v>
      </c>
      <c r="G3" s="320"/>
      <c r="H3" s="3">
        <v>1</v>
      </c>
      <c r="I3" s="3">
        <v>2</v>
      </c>
      <c r="J3" s="4">
        <v>3</v>
      </c>
      <c r="K3" s="5">
        <v>4</v>
      </c>
      <c r="L3" s="318"/>
      <c r="M3" s="3">
        <v>1</v>
      </c>
      <c r="N3" s="3">
        <v>2</v>
      </c>
      <c r="O3" s="4">
        <v>3</v>
      </c>
      <c r="P3" s="5">
        <v>4</v>
      </c>
      <c r="Q3" s="103"/>
      <c r="R3" s="3">
        <v>1</v>
      </c>
      <c r="S3" s="3">
        <v>2</v>
      </c>
      <c r="T3" s="4">
        <v>3</v>
      </c>
      <c r="U3" s="5">
        <v>4</v>
      </c>
      <c r="V3" s="312"/>
    </row>
    <row r="4" spans="2:22" ht="38.1" customHeight="1" thickTop="1" thickBot="1" x14ac:dyDescent="0.25">
      <c r="B4" s="82" t="s">
        <v>73</v>
      </c>
      <c r="C4" s="80">
        <f>Autoevaluación!R7/SUM(Autoevaluación!R7:R10)</f>
        <v>0</v>
      </c>
      <c r="D4" s="7">
        <f>Autoevaluación!R8/SUM(Autoevaluación!R7:R10)</f>
        <v>0.25</v>
      </c>
      <c r="E4" s="7">
        <f>Autoevaluación!R9/SUM(Autoevaluación!R7:R10)</f>
        <v>0</v>
      </c>
      <c r="F4" s="7">
        <f>Autoevaluación!R10/SUM(Autoevaluación!R7:R10)</f>
        <v>0.75</v>
      </c>
      <c r="G4" s="321"/>
      <c r="H4" s="7">
        <f>Autoevaluación!S7/SUM(Autoevaluación!S7:S10)</f>
        <v>0</v>
      </c>
      <c r="I4" s="7">
        <f>Autoevaluación!S8/SUM(Autoevaluación!S7:S10)</f>
        <v>0.25</v>
      </c>
      <c r="J4" s="7">
        <f>Autoevaluación!S9/SUM(Autoevaluación!S7:S10)</f>
        <v>0</v>
      </c>
      <c r="K4" s="7">
        <f>Autoevaluación!S10/SUM(Autoevaluación!S7:S10)</f>
        <v>0.75</v>
      </c>
      <c r="L4" s="319"/>
      <c r="M4" s="7">
        <f>Autoevaluación!T7/SUM(Autoevaluación!T7:T10)</f>
        <v>0</v>
      </c>
      <c r="N4" s="7">
        <f>Autoevaluación!T8/SUM(Autoevaluación!T7:T10)</f>
        <v>0</v>
      </c>
      <c r="O4" s="7">
        <f>Autoevaluación!T9/SUM(Autoevaluación!T7:T10)</f>
        <v>0.5</v>
      </c>
      <c r="P4" s="7">
        <f>Autoevaluación!T10/SUM(Autoevaluación!T7:T10)</f>
        <v>0.5</v>
      </c>
      <c r="Q4" s="101"/>
      <c r="R4" s="7">
        <f>Autoevaluación!U7/SUM(Autoevaluación!U7:U10)</f>
        <v>0</v>
      </c>
      <c r="S4" s="7">
        <f>Autoevaluación!U8/SUM(Autoevaluación!U7:U10)</f>
        <v>0</v>
      </c>
      <c r="T4" s="7">
        <f>Autoevaluación!U9/SUM(Autoevaluación!U7:U10)</f>
        <v>0.25</v>
      </c>
      <c r="U4" s="7">
        <f>Autoevaluación!U10/SUM(Autoevaluación!U7:U10)</f>
        <v>0.75</v>
      </c>
    </row>
    <row r="5" spans="2:22" ht="38.1" customHeight="1" thickTop="1" thickBot="1" x14ac:dyDescent="0.25">
      <c r="B5" s="82" t="s">
        <v>72</v>
      </c>
      <c r="C5" s="80">
        <f>Autoevaluación!R13/SUM(Autoevaluación!R13:R16)</f>
        <v>0</v>
      </c>
      <c r="D5" s="7">
        <f>Autoevaluación!R14/SUM(Autoevaluación!R13:R16)</f>
        <v>0.2</v>
      </c>
      <c r="E5" s="7">
        <f>Autoevaluación!R15/SUM(Autoevaluación!R13:R16)</f>
        <v>0.4</v>
      </c>
      <c r="F5" s="7">
        <f>Autoevaluación!R16/SUM(Autoevaluación!R13:R16)</f>
        <v>0.4</v>
      </c>
      <c r="G5" s="321"/>
      <c r="H5" s="7">
        <f>Autoevaluación!S13/SUM(Autoevaluación!S13:S16)</f>
        <v>0</v>
      </c>
      <c r="I5" s="7">
        <f>Autoevaluación!S14/SUM(Autoevaluación!S13:S16)</f>
        <v>0</v>
      </c>
      <c r="J5" s="7">
        <f>Autoevaluación!S15/SUM(Autoevaluación!S13:S16)</f>
        <v>0.4</v>
      </c>
      <c r="K5" s="7">
        <f>Autoevaluación!S16/SUM(Autoevaluación!S13:S16)</f>
        <v>0.6</v>
      </c>
      <c r="L5" s="319"/>
      <c r="M5" s="7">
        <f>Autoevaluación!T13/SUM(Autoevaluación!T13:T16)</f>
        <v>0</v>
      </c>
      <c r="N5" s="7">
        <f>Autoevaluación!T14/SUM(Autoevaluación!T13:T16)</f>
        <v>0</v>
      </c>
      <c r="O5" s="7">
        <f>Autoevaluación!T15/SUM(Autoevaluación!T13:T16)</f>
        <v>0.6</v>
      </c>
      <c r="P5" s="7">
        <f>Autoevaluación!T16/SUM(Autoevaluación!T13:T16)</f>
        <v>0.4</v>
      </c>
      <c r="Q5" s="101"/>
      <c r="R5" s="7">
        <f>Autoevaluación!U13/SUM(Autoevaluación!U13:U16)</f>
        <v>0</v>
      </c>
      <c r="S5" s="7">
        <f>Autoevaluación!U14/SUM(Autoevaluación!U13:U16)</f>
        <v>0</v>
      </c>
      <c r="T5" s="7">
        <f>Autoevaluación!U15/SUM(Autoevaluación!U13:U16)</f>
        <v>0.2</v>
      </c>
      <c r="U5" s="7">
        <f>Autoevaluación!U16/SUM(Autoevaluación!U13:U16)</f>
        <v>0.8</v>
      </c>
    </row>
    <row r="6" spans="2:22" ht="38.1" customHeight="1" thickTop="1" thickBot="1" x14ac:dyDescent="0.25">
      <c r="B6" s="82" t="s">
        <v>43</v>
      </c>
      <c r="C6" s="80">
        <f>Autoevaluación!R20/SUM(Autoevaluación!R20:R23)</f>
        <v>0</v>
      </c>
      <c r="D6" s="7">
        <f>Autoevaluación!R21/SUM(Autoevaluación!R20:R23)</f>
        <v>0.5</v>
      </c>
      <c r="E6" s="7">
        <f>Autoevaluación!R22/SUM(Autoevaluación!R20:R23)</f>
        <v>0.5</v>
      </c>
      <c r="F6" s="7">
        <f>Autoevaluación!R23/SUM(Autoevaluación!R20:R23)</f>
        <v>0</v>
      </c>
      <c r="G6" s="321"/>
      <c r="H6" s="7">
        <f>Autoevaluación!S20/SUM(Autoevaluación!S20:S23)</f>
        <v>0</v>
      </c>
      <c r="I6" s="7">
        <f>Autoevaluación!S21/SUM(Autoevaluación!S20:S23)</f>
        <v>0.5</v>
      </c>
      <c r="J6" s="7">
        <f>Autoevaluación!S20/SUM(Autoevaluación!S20:S23)</f>
        <v>0</v>
      </c>
      <c r="K6" s="7">
        <f>Autoevaluación!S23/SUM(Autoevaluación!S20:S23)</f>
        <v>0.125</v>
      </c>
      <c r="L6" s="319"/>
      <c r="M6" s="7">
        <f>Autoevaluación!T20/SUM(Autoevaluación!T20:T23)</f>
        <v>0</v>
      </c>
      <c r="N6" s="7">
        <f>Autoevaluación!T21/SUM(Autoevaluación!T20:T23)</f>
        <v>0.375</v>
      </c>
      <c r="O6" s="7">
        <f>Autoevaluación!T22/SUM(Autoevaluación!T20:T23)</f>
        <v>0.5</v>
      </c>
      <c r="P6" s="7">
        <f>Autoevaluación!T23/SUM(Autoevaluación!T20:T23)</f>
        <v>0.125</v>
      </c>
      <c r="Q6" s="101"/>
      <c r="R6" s="7">
        <f>Autoevaluación!U20/SUM(Autoevaluación!U20:U23)</f>
        <v>0</v>
      </c>
      <c r="S6" s="7">
        <f>Autoevaluación!U21/SUM(Autoevaluación!U20:U23)</f>
        <v>0.25</v>
      </c>
      <c r="T6" s="7">
        <f>Autoevaluación!U22/SUM(Autoevaluación!U20:U23)</f>
        <v>0.5</v>
      </c>
      <c r="U6" s="7">
        <f>Autoevaluación!U23/SUM(Autoevaluación!U20:U23)</f>
        <v>0.25</v>
      </c>
      <c r="V6" s="16"/>
    </row>
    <row r="7" spans="2:22" ht="38.1" customHeight="1" thickTop="1" thickBot="1" x14ac:dyDescent="0.25">
      <c r="B7" s="82" t="s">
        <v>52</v>
      </c>
      <c r="C7" s="80">
        <f>Autoevaluación!R30/SUM(Autoevaluación!R30:R33)</f>
        <v>0.25</v>
      </c>
      <c r="D7" s="7">
        <f>Autoevaluación!R31/SUM(Autoevaluación!R30:R33)</f>
        <v>0</v>
      </c>
      <c r="E7" s="7">
        <f>Autoevaluación!R32/SUM(Autoevaluación!R30:R33)</f>
        <v>0.25</v>
      </c>
      <c r="F7" s="7">
        <f>Autoevaluación!R33/SUM(Autoevaluación!R30:R33)</f>
        <v>0.5</v>
      </c>
      <c r="G7" s="321"/>
      <c r="H7" s="7">
        <f>Autoevaluación!S30/SUM(Autoevaluación!S30:S33)</f>
        <v>0</v>
      </c>
      <c r="I7" s="7">
        <f>Autoevaluación!S31/SUM(Autoevaluación!S30:S33)</f>
        <v>0</v>
      </c>
      <c r="J7" s="7">
        <f>Autoevaluación!S32/SUM(Autoevaluación!S30:S33)</f>
        <v>0.75</v>
      </c>
      <c r="K7" s="7">
        <f>Autoevaluación!S33/SUM(Autoevaluación!S30:S33)</f>
        <v>0.25</v>
      </c>
      <c r="L7" s="319"/>
      <c r="M7" s="7">
        <f>Autoevaluación!T30/SUM(Autoevaluación!T30:T33)</f>
        <v>0</v>
      </c>
      <c r="N7" s="7">
        <f>Autoevaluación!T31/SUM(Autoevaluación!T30:T33)</f>
        <v>1</v>
      </c>
      <c r="O7" s="7">
        <f>Autoevaluación!T32/SUM(Autoevaluación!T30:T33)</f>
        <v>0</v>
      </c>
      <c r="P7" s="7">
        <f>Autoevaluación!T33/SUM(Autoevaluación!T30:T33)</f>
        <v>0</v>
      </c>
      <c r="Q7" s="101"/>
      <c r="R7" s="7">
        <f>Autoevaluación!U30/SUM(Autoevaluación!U30:U33)</f>
        <v>0</v>
      </c>
      <c r="S7" s="7">
        <f>Autoevaluación!U31/SUM(Autoevaluación!U30:U33)</f>
        <v>0</v>
      </c>
      <c r="T7" s="7">
        <f>Autoevaluación!U32/SUM(Autoevaluación!U30:U33)</f>
        <v>0.75</v>
      </c>
      <c r="U7" s="7">
        <f>Autoevaluación!U33/SUM(Autoevaluación!U30:U33)</f>
        <v>0.25</v>
      </c>
    </row>
    <row r="8" spans="2:22" ht="38.1" customHeight="1" thickTop="1" thickBot="1" x14ac:dyDescent="0.25">
      <c r="B8" s="82" t="s">
        <v>57</v>
      </c>
      <c r="C8" s="80">
        <f>Autoevaluación!R36/SUM(Autoevaluación!R36:R39)</f>
        <v>0</v>
      </c>
      <c r="D8" s="7">
        <f>Autoevaluación!R37/SUM(Autoevaluación!R36:R39)</f>
        <v>0</v>
      </c>
      <c r="E8" s="7">
        <f>Autoevaluación!R38/SUM(Autoevaluación!R36:R39)</f>
        <v>1</v>
      </c>
      <c r="F8" s="7">
        <f>Autoevaluación!R39/SUM(Autoevaluación!R36:R39)</f>
        <v>0</v>
      </c>
      <c r="G8" s="321"/>
      <c r="H8" s="7">
        <f>Autoevaluación!S36/SUM(Autoevaluación!S36:S39)</f>
        <v>0</v>
      </c>
      <c r="I8" s="7">
        <f>Autoevaluación!S37/SUM(Autoevaluación!S36:S39)</f>
        <v>0.22222222222222221</v>
      </c>
      <c r="J8" s="7">
        <f>Autoevaluación!S38/SUM(Autoevaluación!S36:S39)</f>
        <v>0.66666666666666663</v>
      </c>
      <c r="K8" s="7">
        <f>Autoevaluación!S39/SUM(Autoevaluación!S36:S39)</f>
        <v>0.1111111111111111</v>
      </c>
      <c r="L8" s="319"/>
      <c r="M8" s="7">
        <f>Autoevaluación!T36/SUM(Autoevaluación!T36:T39)</f>
        <v>0</v>
      </c>
      <c r="N8" s="7">
        <f>Autoevaluación!T37/SUM(Autoevaluación!T36:T39)</f>
        <v>0</v>
      </c>
      <c r="O8" s="7">
        <f>Autoevaluación!T38/SUM(Autoevaluación!T36:T39)</f>
        <v>0.88888888888888884</v>
      </c>
      <c r="P8" s="7">
        <f>Autoevaluación!T39/SUM(Autoevaluación!T36:T39)</f>
        <v>0.1111111111111111</v>
      </c>
      <c r="Q8" s="101"/>
      <c r="R8" s="7">
        <f>Autoevaluación!U36/SUM(Autoevaluación!U36:U39)</f>
        <v>0</v>
      </c>
      <c r="S8" s="7">
        <f>Autoevaluación!U37/SUM(Autoevaluación!U36:U39)</f>
        <v>0.1111111111111111</v>
      </c>
      <c r="T8" s="7">
        <f>Autoevaluación!U38/SUM(Autoevaluación!U36:U39)</f>
        <v>0.77777777777777779</v>
      </c>
      <c r="U8" s="7">
        <f>Autoevaluación!U39/SUM(Autoevaluación!U36:U39)</f>
        <v>0.1111111111111111</v>
      </c>
    </row>
    <row r="9" spans="2:22" ht="38.1" customHeight="1" thickTop="1" thickBot="1" x14ac:dyDescent="0.25">
      <c r="B9" s="82" t="s">
        <v>67</v>
      </c>
      <c r="C9" s="80">
        <f>Autoevaluación!R47/SUM(Autoevaluación!R47:R50)</f>
        <v>0</v>
      </c>
      <c r="D9" s="7">
        <f>Autoevaluación!R48/SUM(Autoevaluación!R47:R50)</f>
        <v>0.25</v>
      </c>
      <c r="E9" s="7">
        <f>Autoevaluación!R49/SUM(Autoevaluación!R47:R50)</f>
        <v>0.75</v>
      </c>
      <c r="F9" s="7">
        <f>Autoevaluación!R50/SUM(Autoevaluación!R47:R50)</f>
        <v>0</v>
      </c>
      <c r="G9" s="321"/>
      <c r="H9" s="7">
        <f>Autoevaluación!S47/SUM(Autoevaluación!S47:S50)</f>
        <v>0</v>
      </c>
      <c r="I9" s="7">
        <f>Autoevaluación!S48/SUM(Autoevaluación!S47:S50)</f>
        <v>0.5</v>
      </c>
      <c r="J9" s="7">
        <f>Autoevaluación!S49/SUM(Autoevaluación!S47:S50)</f>
        <v>0.5</v>
      </c>
      <c r="K9" s="7">
        <f>Autoevaluación!S50/SUM(Autoevaluación!S47:S50)</f>
        <v>0</v>
      </c>
      <c r="L9" s="319"/>
      <c r="M9" s="7">
        <f>Autoevaluación!T47/SUM(Autoevaluación!T47:T50)</f>
        <v>0</v>
      </c>
      <c r="N9" s="7">
        <f>Autoevaluación!T48/SUM(Autoevaluación!T47:T50)</f>
        <v>0.25</v>
      </c>
      <c r="O9" s="7">
        <f>Autoevaluación!T49/SUM(Autoevaluación!T47:T50)</f>
        <v>0.75</v>
      </c>
      <c r="P9" s="7">
        <f>Autoevaluación!T50/SUM(Autoevaluación!T47:T50)</f>
        <v>0</v>
      </c>
      <c r="Q9" s="101"/>
      <c r="R9" s="7">
        <f>Autoevaluación!U47/SUM(Autoevaluación!U47:U50)</f>
        <v>0</v>
      </c>
      <c r="S9" s="7">
        <f>Autoevaluación!U48/SUM(Autoevaluación!U47:U50)</f>
        <v>0.5</v>
      </c>
      <c r="T9" s="7">
        <f>Autoevaluación!U49/SUM(Autoevaluación!U47:U50)</f>
        <v>0.5</v>
      </c>
      <c r="U9" s="7">
        <f>Autoevaluación!U50/SUM(Autoevaluación!U47:U50)</f>
        <v>0</v>
      </c>
    </row>
    <row r="10" spans="2:22" ht="38.1" customHeight="1" thickTop="1" x14ac:dyDescent="0.2">
      <c r="B10" s="81" t="s">
        <v>126</v>
      </c>
      <c r="C10" s="12">
        <f>AVERAGE(C4:C9)</f>
        <v>4.1666666666666664E-2</v>
      </c>
      <c r="D10" s="12">
        <f>AVERAGE(D4:D9)</f>
        <v>0.19999999999999998</v>
      </c>
      <c r="E10" s="12">
        <f>AVERAGE(E4:E9)</f>
        <v>0.48333333333333334</v>
      </c>
      <c r="F10" s="12">
        <f>AVERAGE(F4:F9)</f>
        <v>0.27499999999999997</v>
      </c>
      <c r="G10" s="9"/>
      <c r="H10" s="12">
        <f>AVERAGE(H4:H9)</f>
        <v>0</v>
      </c>
      <c r="I10" s="12">
        <f>AVERAGE(I4:I9)</f>
        <v>0.24537037037037038</v>
      </c>
      <c r="J10" s="12">
        <f>AVERAGE(J4:J9)</f>
        <v>0.38611111111111107</v>
      </c>
      <c r="K10" s="12">
        <f>AVERAGE(K4:K9)</f>
        <v>0.30601851851851852</v>
      </c>
      <c r="L10" s="9"/>
      <c r="M10" s="12">
        <f>AVERAGE(M4:M9)</f>
        <v>0</v>
      </c>
      <c r="N10" s="12">
        <f>AVERAGE(N4:N9)</f>
        <v>0.27083333333333331</v>
      </c>
      <c r="O10" s="12">
        <f>AVERAGE(O4:O9)</f>
        <v>0.53981481481481486</v>
      </c>
      <c r="P10" s="12">
        <f>AVERAGE(P4:P9)</f>
        <v>0.18935185185185185</v>
      </c>
      <c r="Q10" s="102"/>
      <c r="R10" s="12">
        <f>AVERAGE(R4:R9)</f>
        <v>0</v>
      </c>
      <c r="S10" s="12">
        <f>AVERAGE(S4:S9)</f>
        <v>0.14351851851851852</v>
      </c>
      <c r="T10" s="12">
        <f>AVERAGE(T4:T9)</f>
        <v>0.49629629629629629</v>
      </c>
      <c r="U10" s="12">
        <f>AVERAGE(U4:U9)</f>
        <v>0.36018518518518516</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02">
        <v>2019</v>
      </c>
      <c r="C12" s="303"/>
      <c r="D12" s="303"/>
      <c r="E12" s="303"/>
      <c r="F12" s="303"/>
      <c r="G12" s="303"/>
      <c r="H12" s="303"/>
      <c r="I12" s="303"/>
      <c r="J12" s="303"/>
      <c r="K12" s="303"/>
      <c r="L12" s="303"/>
      <c r="M12" s="303"/>
      <c r="N12" s="303"/>
      <c r="O12" s="303"/>
      <c r="P12" s="303"/>
      <c r="Q12" s="303"/>
      <c r="R12" s="303"/>
      <c r="S12" s="303"/>
      <c r="T12" s="303"/>
      <c r="U12" s="304"/>
    </row>
    <row r="13" spans="2:22" ht="24.95" customHeight="1" x14ac:dyDescent="0.2">
      <c r="B13" s="305" t="s">
        <v>28</v>
      </c>
      <c r="C13" s="306"/>
      <c r="D13" s="306"/>
      <c r="E13" s="306"/>
      <c r="F13" s="306"/>
      <c r="G13" s="306"/>
      <c r="H13" s="306"/>
      <c r="I13" s="306"/>
      <c r="J13" s="306"/>
      <c r="K13" s="306"/>
      <c r="L13" s="306"/>
      <c r="M13" s="306"/>
      <c r="N13" s="306"/>
      <c r="O13" s="306"/>
      <c r="P13" s="306"/>
      <c r="Q13" s="306"/>
      <c r="R13" s="306"/>
      <c r="S13" s="306"/>
      <c r="T13" s="306"/>
      <c r="U13" s="306"/>
    </row>
    <row r="14" spans="2:22" ht="60" customHeight="1" x14ac:dyDescent="0.2">
      <c r="B14" s="293" t="s">
        <v>373</v>
      </c>
      <c r="C14" s="293"/>
      <c r="D14" s="293"/>
      <c r="E14" s="293"/>
      <c r="F14" s="293"/>
      <c r="G14" s="293"/>
      <c r="H14" s="293"/>
      <c r="I14" s="293"/>
      <c r="J14" s="293"/>
      <c r="K14" s="293"/>
      <c r="L14" s="293"/>
      <c r="M14" s="293"/>
      <c r="N14" s="293"/>
      <c r="O14" s="293"/>
      <c r="P14" s="293"/>
      <c r="Q14" s="293"/>
      <c r="R14" s="293"/>
      <c r="S14" s="293"/>
      <c r="T14" s="293"/>
      <c r="U14" s="293"/>
    </row>
    <row r="15" spans="2:22" ht="60" customHeight="1" x14ac:dyDescent="0.2">
      <c r="B15" s="293" t="s">
        <v>374</v>
      </c>
      <c r="C15" s="293"/>
      <c r="D15" s="293"/>
      <c r="E15" s="293"/>
      <c r="F15" s="293"/>
      <c r="G15" s="293"/>
      <c r="H15" s="293"/>
      <c r="I15" s="293"/>
      <c r="J15" s="293"/>
      <c r="K15" s="293"/>
      <c r="L15" s="293"/>
      <c r="M15" s="293"/>
      <c r="N15" s="293"/>
      <c r="O15" s="293"/>
      <c r="P15" s="293"/>
      <c r="Q15" s="293"/>
      <c r="R15" s="293"/>
      <c r="S15" s="293"/>
      <c r="T15" s="293"/>
      <c r="U15" s="293"/>
    </row>
    <row r="16" spans="2:22" s="14" customFormat="1" ht="24.95" customHeight="1" x14ac:dyDescent="0.25">
      <c r="B16" s="298" t="s">
        <v>123</v>
      </c>
      <c r="C16" s="299"/>
      <c r="D16" s="299"/>
      <c r="E16" s="299"/>
      <c r="F16" s="299"/>
      <c r="G16" s="299"/>
      <c r="H16" s="299"/>
      <c r="I16" s="299"/>
      <c r="J16" s="299"/>
      <c r="K16" s="299"/>
      <c r="L16" s="299"/>
      <c r="M16" s="299"/>
      <c r="N16" s="299"/>
      <c r="O16" s="299"/>
      <c r="P16" s="299"/>
      <c r="Q16" s="299"/>
      <c r="R16" s="299"/>
      <c r="S16" s="299"/>
      <c r="T16" s="299"/>
      <c r="U16" s="299"/>
    </row>
    <row r="17" spans="2:21" ht="60" customHeight="1" x14ac:dyDescent="0.2">
      <c r="B17" s="307" t="s">
        <v>380</v>
      </c>
      <c r="C17" s="308"/>
      <c r="D17" s="308"/>
      <c r="E17" s="308"/>
      <c r="F17" s="308"/>
      <c r="G17" s="308"/>
      <c r="H17" s="308"/>
      <c r="I17" s="308"/>
      <c r="J17" s="308"/>
      <c r="K17" s="308"/>
      <c r="L17" s="308"/>
      <c r="M17" s="308"/>
      <c r="N17" s="308"/>
      <c r="O17" s="308"/>
      <c r="P17" s="308"/>
      <c r="Q17" s="308"/>
      <c r="R17" s="308"/>
      <c r="S17" s="308"/>
      <c r="T17" s="308"/>
      <c r="U17" s="309"/>
    </row>
    <row r="18" spans="2:21" ht="60" customHeight="1" x14ac:dyDescent="0.2">
      <c r="B18" s="293" t="s">
        <v>381</v>
      </c>
      <c r="C18" s="293"/>
      <c r="D18" s="293"/>
      <c r="E18" s="293"/>
      <c r="F18" s="293"/>
      <c r="G18" s="293"/>
      <c r="H18" s="293"/>
      <c r="I18" s="293"/>
      <c r="J18" s="293"/>
      <c r="K18" s="293"/>
      <c r="L18" s="293"/>
      <c r="M18" s="293"/>
      <c r="N18" s="293"/>
      <c r="O18" s="293"/>
      <c r="P18" s="293"/>
      <c r="Q18" s="293"/>
      <c r="R18" s="293"/>
      <c r="S18" s="293"/>
      <c r="T18" s="293"/>
      <c r="U18" s="293"/>
    </row>
    <row r="19" spans="2:21" ht="60" customHeight="1" x14ac:dyDescent="0.2">
      <c r="B19" s="293"/>
      <c r="C19" s="293"/>
      <c r="D19" s="293"/>
      <c r="E19" s="293"/>
      <c r="F19" s="293"/>
      <c r="G19" s="293"/>
      <c r="H19" s="293"/>
      <c r="I19" s="293"/>
      <c r="J19" s="293"/>
      <c r="K19" s="293"/>
      <c r="L19" s="293"/>
      <c r="M19" s="293"/>
      <c r="N19" s="293"/>
      <c r="O19" s="293"/>
      <c r="P19" s="293"/>
      <c r="Q19" s="293"/>
      <c r="R19" s="293"/>
      <c r="S19" s="293"/>
      <c r="T19" s="293"/>
      <c r="U19" s="293"/>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10">
        <v>2020</v>
      </c>
      <c r="C21" s="310"/>
      <c r="D21" s="310"/>
      <c r="E21" s="310"/>
      <c r="F21" s="310"/>
      <c r="G21" s="310"/>
      <c r="H21" s="310"/>
      <c r="I21" s="310"/>
      <c r="J21" s="310"/>
      <c r="K21" s="310"/>
      <c r="L21" s="310"/>
      <c r="M21" s="310"/>
      <c r="N21" s="310"/>
      <c r="O21" s="310"/>
      <c r="P21" s="310"/>
      <c r="Q21" s="310"/>
      <c r="R21" s="310"/>
      <c r="S21" s="310"/>
      <c r="T21" s="310"/>
      <c r="U21" s="310"/>
    </row>
    <row r="22" spans="2:21" ht="24.95" customHeight="1" x14ac:dyDescent="0.2">
      <c r="B22" s="311" t="s">
        <v>28</v>
      </c>
      <c r="C22" s="311"/>
      <c r="D22" s="311"/>
      <c r="E22" s="311"/>
      <c r="F22" s="311"/>
      <c r="G22" s="311"/>
      <c r="H22" s="311"/>
      <c r="I22" s="311"/>
      <c r="J22" s="311"/>
      <c r="K22" s="311"/>
      <c r="L22" s="311"/>
      <c r="M22" s="311"/>
      <c r="N22" s="311"/>
      <c r="O22" s="311"/>
      <c r="P22" s="311"/>
      <c r="Q22" s="311"/>
      <c r="R22" s="311"/>
      <c r="S22" s="311"/>
      <c r="T22" s="311"/>
      <c r="U22" s="311"/>
    </row>
    <row r="23" spans="2:21" ht="60" customHeight="1" x14ac:dyDescent="0.2">
      <c r="B23" s="293" t="s">
        <v>482</v>
      </c>
      <c r="C23" s="293"/>
      <c r="D23" s="293"/>
      <c r="E23" s="293"/>
      <c r="F23" s="293"/>
      <c r="G23" s="293"/>
      <c r="H23" s="293"/>
      <c r="I23" s="293"/>
      <c r="J23" s="293"/>
      <c r="K23" s="293"/>
      <c r="L23" s="293"/>
      <c r="M23" s="293"/>
      <c r="N23" s="293"/>
      <c r="O23" s="293"/>
      <c r="P23" s="293"/>
      <c r="Q23" s="293"/>
      <c r="R23" s="293"/>
      <c r="S23" s="293"/>
      <c r="T23" s="293"/>
      <c r="U23" s="293"/>
    </row>
    <row r="24" spans="2:21" ht="60" customHeight="1" x14ac:dyDescent="0.2">
      <c r="B24" s="293" t="s">
        <v>483</v>
      </c>
      <c r="C24" s="293"/>
      <c r="D24" s="293"/>
      <c r="E24" s="293"/>
      <c r="F24" s="293"/>
      <c r="G24" s="293"/>
      <c r="H24" s="293"/>
      <c r="I24" s="293"/>
      <c r="J24" s="293"/>
      <c r="K24" s="293"/>
      <c r="L24" s="293"/>
      <c r="M24" s="293"/>
      <c r="N24" s="293"/>
      <c r="O24" s="293"/>
      <c r="P24" s="293"/>
      <c r="Q24" s="293"/>
      <c r="R24" s="293"/>
      <c r="S24" s="293"/>
      <c r="T24" s="293"/>
      <c r="U24" s="293"/>
    </row>
    <row r="25" spans="2:21" s="14" customFormat="1" ht="24.95" customHeight="1" x14ac:dyDescent="0.25">
      <c r="B25" s="298" t="s">
        <v>123</v>
      </c>
      <c r="C25" s="299"/>
      <c r="D25" s="299"/>
      <c r="E25" s="299"/>
      <c r="F25" s="299"/>
      <c r="G25" s="299"/>
      <c r="H25" s="299"/>
      <c r="I25" s="299"/>
      <c r="J25" s="299"/>
      <c r="K25" s="299"/>
      <c r="L25" s="299"/>
      <c r="M25" s="299"/>
      <c r="N25" s="299"/>
      <c r="O25" s="299"/>
      <c r="P25" s="299"/>
      <c r="Q25" s="299"/>
      <c r="R25" s="299"/>
      <c r="S25" s="299"/>
      <c r="T25" s="299"/>
      <c r="U25" s="299"/>
    </row>
    <row r="26" spans="2:21" ht="60" customHeight="1" x14ac:dyDescent="0.2">
      <c r="B26" s="293" t="s">
        <v>484</v>
      </c>
      <c r="C26" s="293"/>
      <c r="D26" s="293"/>
      <c r="E26" s="293"/>
      <c r="F26" s="293"/>
      <c r="G26" s="293"/>
      <c r="H26" s="293"/>
      <c r="I26" s="293"/>
      <c r="J26" s="293"/>
      <c r="K26" s="293"/>
      <c r="L26" s="293"/>
      <c r="M26" s="293"/>
      <c r="N26" s="293"/>
      <c r="O26" s="293"/>
      <c r="P26" s="293"/>
      <c r="Q26" s="293"/>
      <c r="R26" s="293"/>
      <c r="S26" s="293"/>
      <c r="T26" s="293"/>
      <c r="U26" s="293"/>
    </row>
    <row r="27" spans="2:21" ht="60" customHeight="1" x14ac:dyDescent="0.2">
      <c r="B27" s="293" t="s">
        <v>485</v>
      </c>
      <c r="C27" s="293"/>
      <c r="D27" s="293"/>
      <c r="E27" s="293"/>
      <c r="F27" s="293"/>
      <c r="G27" s="293"/>
      <c r="H27" s="293"/>
      <c r="I27" s="293"/>
      <c r="J27" s="293"/>
      <c r="K27" s="293"/>
      <c r="L27" s="293"/>
      <c r="M27" s="293"/>
      <c r="N27" s="293"/>
      <c r="O27" s="293"/>
      <c r="P27" s="293"/>
      <c r="Q27" s="293"/>
      <c r="R27" s="293"/>
      <c r="S27" s="293"/>
      <c r="T27" s="293"/>
      <c r="U27" s="293"/>
    </row>
    <row r="28" spans="2:21" ht="60" customHeight="1" x14ac:dyDescent="0.2">
      <c r="B28" s="293"/>
      <c r="C28" s="293"/>
      <c r="D28" s="293"/>
      <c r="E28" s="293"/>
      <c r="F28" s="293"/>
      <c r="G28" s="293"/>
      <c r="H28" s="293"/>
      <c r="I28" s="293"/>
      <c r="J28" s="293"/>
      <c r="K28" s="293"/>
      <c r="L28" s="293"/>
      <c r="M28" s="293"/>
      <c r="N28" s="293"/>
      <c r="O28" s="293"/>
      <c r="P28" s="293"/>
      <c r="Q28" s="293"/>
      <c r="R28" s="293"/>
      <c r="S28" s="293"/>
      <c r="T28" s="293"/>
      <c r="U28" s="293"/>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00">
        <v>2021</v>
      </c>
      <c r="C30" s="301"/>
      <c r="D30" s="301"/>
      <c r="E30" s="301"/>
      <c r="F30" s="301"/>
      <c r="G30" s="301"/>
      <c r="H30" s="301"/>
      <c r="I30" s="301"/>
      <c r="J30" s="301"/>
      <c r="K30" s="301"/>
      <c r="L30" s="301"/>
      <c r="M30" s="301"/>
      <c r="N30" s="301"/>
      <c r="O30" s="301"/>
      <c r="P30" s="301"/>
      <c r="Q30" s="301"/>
      <c r="R30" s="301"/>
      <c r="S30" s="301"/>
      <c r="T30" s="301"/>
      <c r="U30" s="301"/>
    </row>
    <row r="31" spans="2:21" ht="24.95" customHeight="1" x14ac:dyDescent="0.2">
      <c r="B31" s="296" t="s">
        <v>28</v>
      </c>
      <c r="C31" s="297"/>
      <c r="D31" s="297"/>
      <c r="E31" s="297"/>
      <c r="F31" s="297"/>
      <c r="G31" s="297"/>
      <c r="H31" s="297"/>
      <c r="I31" s="297"/>
      <c r="J31" s="297"/>
      <c r="K31" s="297"/>
      <c r="L31" s="297"/>
      <c r="M31" s="297"/>
      <c r="N31" s="297"/>
      <c r="O31" s="297"/>
      <c r="P31" s="297"/>
      <c r="Q31" s="297"/>
      <c r="R31" s="297"/>
      <c r="S31" s="297"/>
      <c r="T31" s="297"/>
      <c r="U31" s="297"/>
    </row>
    <row r="32" spans="2:21" ht="60" customHeight="1" x14ac:dyDescent="0.2">
      <c r="B32" s="293" t="s">
        <v>686</v>
      </c>
      <c r="C32" s="293"/>
      <c r="D32" s="293"/>
      <c r="E32" s="293"/>
      <c r="F32" s="293"/>
      <c r="G32" s="293"/>
      <c r="H32" s="293"/>
      <c r="I32" s="293"/>
      <c r="J32" s="293"/>
      <c r="K32" s="293"/>
      <c r="L32" s="293"/>
      <c r="M32" s="293"/>
      <c r="N32" s="293"/>
      <c r="O32" s="293"/>
      <c r="P32" s="293"/>
      <c r="Q32" s="293"/>
      <c r="R32" s="293"/>
      <c r="S32" s="293"/>
      <c r="T32" s="293"/>
      <c r="U32" s="293"/>
    </row>
    <row r="33" spans="2:21" ht="60" customHeight="1" x14ac:dyDescent="0.2">
      <c r="B33" s="293"/>
      <c r="C33" s="293"/>
      <c r="D33" s="293"/>
      <c r="E33" s="293"/>
      <c r="F33" s="293"/>
      <c r="G33" s="293"/>
      <c r="H33" s="293"/>
      <c r="I33" s="293"/>
      <c r="J33" s="293"/>
      <c r="K33" s="293"/>
      <c r="L33" s="293"/>
      <c r="M33" s="293"/>
      <c r="N33" s="293"/>
      <c r="O33" s="293"/>
      <c r="P33" s="293"/>
      <c r="Q33" s="293"/>
      <c r="R33" s="293"/>
      <c r="S33" s="293"/>
      <c r="T33" s="293"/>
      <c r="U33" s="293"/>
    </row>
    <row r="34" spans="2:21" s="14" customFormat="1" ht="24.95" customHeight="1" x14ac:dyDescent="0.25">
      <c r="B34" s="298" t="s">
        <v>123</v>
      </c>
      <c r="C34" s="299"/>
      <c r="D34" s="299"/>
      <c r="E34" s="299"/>
      <c r="F34" s="299"/>
      <c r="G34" s="299"/>
      <c r="H34" s="299"/>
      <c r="I34" s="299"/>
      <c r="J34" s="299"/>
      <c r="K34" s="299"/>
      <c r="L34" s="299"/>
      <c r="M34" s="299"/>
      <c r="N34" s="299"/>
      <c r="O34" s="299"/>
      <c r="P34" s="299"/>
      <c r="Q34" s="299"/>
      <c r="R34" s="299"/>
      <c r="S34" s="299"/>
      <c r="T34" s="299"/>
      <c r="U34" s="299"/>
    </row>
    <row r="35" spans="2:21" ht="60" customHeight="1" x14ac:dyDescent="0.2">
      <c r="B35" s="293" t="s">
        <v>693</v>
      </c>
      <c r="C35" s="293"/>
      <c r="D35" s="293"/>
      <c r="E35" s="293"/>
      <c r="F35" s="293"/>
      <c r="G35" s="293"/>
      <c r="H35" s="293"/>
      <c r="I35" s="293"/>
      <c r="J35" s="293"/>
      <c r="K35" s="293"/>
      <c r="L35" s="293"/>
      <c r="M35" s="293"/>
      <c r="N35" s="293"/>
      <c r="O35" s="293"/>
      <c r="P35" s="293"/>
      <c r="Q35" s="293"/>
      <c r="R35" s="293"/>
      <c r="S35" s="293"/>
      <c r="T35" s="293"/>
      <c r="U35" s="293"/>
    </row>
    <row r="36" spans="2:21" ht="60" customHeight="1" x14ac:dyDescent="0.2">
      <c r="B36" s="293"/>
      <c r="C36" s="293"/>
      <c r="D36" s="293"/>
      <c r="E36" s="293"/>
      <c r="F36" s="293"/>
      <c r="G36" s="293"/>
      <c r="H36" s="293"/>
      <c r="I36" s="293"/>
      <c r="J36" s="293"/>
      <c r="K36" s="293"/>
      <c r="L36" s="293"/>
      <c r="M36" s="293"/>
      <c r="N36" s="293"/>
      <c r="O36" s="293"/>
      <c r="P36" s="293"/>
      <c r="Q36" s="293"/>
      <c r="R36" s="293"/>
      <c r="S36" s="293"/>
      <c r="T36" s="293"/>
      <c r="U36" s="293"/>
    </row>
    <row r="37" spans="2:21" ht="60" customHeight="1" x14ac:dyDescent="0.2">
      <c r="B37" s="293"/>
      <c r="C37" s="293"/>
      <c r="D37" s="293"/>
      <c r="E37" s="293"/>
      <c r="F37" s="293"/>
      <c r="G37" s="293"/>
      <c r="H37" s="293"/>
      <c r="I37" s="293"/>
      <c r="J37" s="293"/>
      <c r="K37" s="293"/>
      <c r="L37" s="293"/>
      <c r="M37" s="293"/>
      <c r="N37" s="293"/>
      <c r="O37" s="293"/>
      <c r="P37" s="293"/>
      <c r="Q37" s="293"/>
      <c r="R37" s="293"/>
      <c r="S37" s="293"/>
      <c r="T37" s="293"/>
      <c r="U37" s="293"/>
    </row>
    <row r="39" spans="2:21" x14ac:dyDescent="0.2">
      <c r="B39" s="294">
        <v>2022</v>
      </c>
      <c r="C39" s="295"/>
      <c r="D39" s="295"/>
      <c r="E39" s="295"/>
      <c r="F39" s="295"/>
      <c r="G39" s="295"/>
      <c r="H39" s="295"/>
      <c r="I39" s="295"/>
      <c r="J39" s="295"/>
      <c r="K39" s="295"/>
      <c r="L39" s="295"/>
      <c r="M39" s="295"/>
      <c r="N39" s="295"/>
      <c r="O39" s="295"/>
      <c r="P39" s="295"/>
      <c r="Q39" s="295"/>
      <c r="R39" s="295"/>
      <c r="S39" s="295"/>
      <c r="T39" s="295"/>
      <c r="U39" s="295"/>
    </row>
    <row r="40" spans="2:21" ht="19.5" x14ac:dyDescent="0.2">
      <c r="B40" s="296" t="s">
        <v>28</v>
      </c>
      <c r="C40" s="297"/>
      <c r="D40" s="297"/>
      <c r="E40" s="297"/>
      <c r="F40" s="297"/>
      <c r="G40" s="297"/>
      <c r="H40" s="297"/>
      <c r="I40" s="297"/>
      <c r="J40" s="297"/>
      <c r="K40" s="297"/>
      <c r="L40" s="297"/>
      <c r="M40" s="297"/>
      <c r="N40" s="297"/>
      <c r="O40" s="297"/>
      <c r="P40" s="297"/>
      <c r="Q40" s="297"/>
      <c r="R40" s="297"/>
      <c r="S40" s="297"/>
      <c r="T40" s="297"/>
      <c r="U40" s="297"/>
    </row>
    <row r="41" spans="2:21" ht="60.75" customHeight="1" x14ac:dyDescent="0.2">
      <c r="B41" s="293" t="s">
        <v>794</v>
      </c>
      <c r="C41" s="293"/>
      <c r="D41" s="293"/>
      <c r="E41" s="293"/>
      <c r="F41" s="293"/>
      <c r="G41" s="293"/>
      <c r="H41" s="293"/>
      <c r="I41" s="293"/>
      <c r="J41" s="293"/>
      <c r="K41" s="293"/>
      <c r="L41" s="293"/>
      <c r="M41" s="293"/>
      <c r="N41" s="293"/>
      <c r="O41" s="293"/>
      <c r="P41" s="293"/>
      <c r="Q41" s="293"/>
      <c r="R41" s="293"/>
      <c r="S41" s="293"/>
      <c r="T41" s="293"/>
      <c r="U41" s="293"/>
    </row>
    <row r="42" spans="2:21" ht="60" customHeight="1" x14ac:dyDescent="0.2">
      <c r="B42" s="293"/>
      <c r="C42" s="293"/>
      <c r="D42" s="293"/>
      <c r="E42" s="293"/>
      <c r="F42" s="293"/>
      <c r="G42" s="293"/>
      <c r="H42" s="293"/>
      <c r="I42" s="293"/>
      <c r="J42" s="293"/>
      <c r="K42" s="293"/>
      <c r="L42" s="293"/>
      <c r="M42" s="293"/>
      <c r="N42" s="293"/>
      <c r="O42" s="293"/>
      <c r="P42" s="293"/>
      <c r="Q42" s="293"/>
      <c r="R42" s="293"/>
      <c r="S42" s="293"/>
      <c r="T42" s="293"/>
      <c r="U42" s="293"/>
    </row>
    <row r="43" spans="2:21" ht="19.5" x14ac:dyDescent="0.2">
      <c r="B43" s="298" t="s">
        <v>123</v>
      </c>
      <c r="C43" s="299"/>
      <c r="D43" s="299"/>
      <c r="E43" s="299"/>
      <c r="F43" s="299"/>
      <c r="G43" s="299"/>
      <c r="H43" s="299"/>
      <c r="I43" s="299"/>
      <c r="J43" s="299"/>
      <c r="K43" s="299"/>
      <c r="L43" s="299"/>
      <c r="M43" s="299"/>
      <c r="N43" s="299"/>
      <c r="O43" s="299"/>
      <c r="P43" s="299"/>
      <c r="Q43" s="299"/>
      <c r="R43" s="299"/>
      <c r="S43" s="299"/>
      <c r="T43" s="299"/>
      <c r="U43" s="299"/>
    </row>
    <row r="44" spans="2:21" ht="45.75" customHeight="1" x14ac:dyDescent="0.2">
      <c r="B44" s="293" t="s">
        <v>793</v>
      </c>
      <c r="C44" s="293"/>
      <c r="D44" s="293"/>
      <c r="E44" s="293"/>
      <c r="F44" s="293"/>
      <c r="G44" s="293"/>
      <c r="H44" s="293"/>
      <c r="I44" s="293"/>
      <c r="J44" s="293"/>
      <c r="K44" s="293"/>
      <c r="L44" s="293"/>
      <c r="M44" s="293"/>
      <c r="N44" s="293"/>
      <c r="O44" s="293"/>
      <c r="P44" s="293"/>
      <c r="Q44" s="293"/>
      <c r="R44" s="293"/>
      <c r="S44" s="293"/>
      <c r="T44" s="293"/>
      <c r="U44" s="293"/>
    </row>
    <row r="45" spans="2:21" ht="48" customHeight="1" x14ac:dyDescent="0.2">
      <c r="B45" s="293" t="s">
        <v>795</v>
      </c>
      <c r="C45" s="293"/>
      <c r="D45" s="293"/>
      <c r="E45" s="293"/>
      <c r="F45" s="293"/>
      <c r="G45" s="293"/>
      <c r="H45" s="293"/>
      <c r="I45" s="293"/>
      <c r="J45" s="293"/>
      <c r="K45" s="293"/>
      <c r="L45" s="293"/>
      <c r="M45" s="293"/>
      <c r="N45" s="293"/>
      <c r="O45" s="293"/>
      <c r="P45" s="293"/>
      <c r="Q45" s="293"/>
      <c r="R45" s="293"/>
      <c r="S45" s="293"/>
      <c r="T45" s="293"/>
      <c r="U45" s="293"/>
    </row>
    <row r="46" spans="2:21" ht="56.25" customHeight="1" x14ac:dyDescent="0.2">
      <c r="B46" s="293"/>
      <c r="C46" s="293"/>
      <c r="D46" s="293"/>
      <c r="E46" s="293"/>
      <c r="F46" s="293"/>
      <c r="G46" s="293"/>
      <c r="H46" s="293"/>
      <c r="I46" s="293"/>
      <c r="J46" s="293"/>
      <c r="K46" s="293"/>
      <c r="L46" s="293"/>
      <c r="M46" s="293"/>
      <c r="N46" s="293"/>
      <c r="O46" s="293"/>
      <c r="P46" s="293"/>
      <c r="Q46" s="293"/>
      <c r="R46" s="293"/>
      <c r="S46" s="293"/>
      <c r="T46" s="293"/>
      <c r="U46" s="293"/>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V2:V3"/>
    <mergeCell ref="H2:K2"/>
    <mergeCell ref="M2:P2"/>
    <mergeCell ref="C2:F2"/>
    <mergeCell ref="B2:B3"/>
    <mergeCell ref="L3:L9"/>
    <mergeCell ref="G3:G9"/>
    <mergeCell ref="R2:U2"/>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7:U27"/>
    <mergeCell ref="B28:U28"/>
    <mergeCell ref="B32:U32"/>
    <mergeCell ref="B33:U33"/>
    <mergeCell ref="B34:U34"/>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36" zoomScale="70" zoomScaleNormal="70" workbookViewId="0">
      <selection activeCell="B42" sqref="B42:U42"/>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6" t="s">
        <v>127</v>
      </c>
      <c r="C2" s="315" t="s">
        <v>176</v>
      </c>
      <c r="D2" s="315"/>
      <c r="E2" s="315"/>
      <c r="F2" s="315"/>
      <c r="G2" s="2"/>
      <c r="H2" s="313" t="s">
        <v>177</v>
      </c>
      <c r="I2" s="313"/>
      <c r="J2" s="313"/>
      <c r="K2" s="313"/>
      <c r="L2" s="2"/>
      <c r="M2" s="314" t="s">
        <v>177</v>
      </c>
      <c r="N2" s="314"/>
      <c r="O2" s="314"/>
      <c r="P2" s="314"/>
      <c r="Q2" s="105"/>
      <c r="R2" s="322" t="s">
        <v>177</v>
      </c>
      <c r="S2" s="322"/>
      <c r="T2" s="322"/>
      <c r="U2" s="322"/>
      <c r="V2" s="312"/>
    </row>
    <row r="3" spans="2:22" ht="24.75" customHeight="1" thickBot="1" x14ac:dyDescent="0.25">
      <c r="B3" s="317"/>
      <c r="C3" s="3">
        <v>1</v>
      </c>
      <c r="D3" s="3">
        <v>2</v>
      </c>
      <c r="E3" s="4">
        <v>3</v>
      </c>
      <c r="F3" s="5">
        <v>4</v>
      </c>
      <c r="G3" s="320"/>
      <c r="H3" s="3">
        <v>1</v>
      </c>
      <c r="I3" s="3">
        <v>2</v>
      </c>
      <c r="J3" s="4">
        <v>3</v>
      </c>
      <c r="K3" s="5">
        <v>4</v>
      </c>
      <c r="L3" s="318"/>
      <c r="M3" s="3">
        <v>1</v>
      </c>
      <c r="N3" s="3">
        <v>2</v>
      </c>
      <c r="O3" s="4">
        <v>3</v>
      </c>
      <c r="P3" s="5">
        <v>4</v>
      </c>
      <c r="Q3" s="106"/>
      <c r="R3" s="3">
        <v>1</v>
      </c>
      <c r="S3" s="3">
        <v>2</v>
      </c>
      <c r="T3" s="4">
        <v>3</v>
      </c>
      <c r="U3" s="5">
        <v>4</v>
      </c>
      <c r="V3" s="312"/>
    </row>
    <row r="4" spans="2:22" ht="38.1" customHeight="1" thickTop="1" thickBot="1" x14ac:dyDescent="0.25">
      <c r="B4" s="82" t="s">
        <v>128</v>
      </c>
      <c r="C4" s="80">
        <f>Autoevaluación!R55/SUM(Autoevaluación!R55:R58)</f>
        <v>0</v>
      </c>
      <c r="D4" s="7">
        <f>Autoevaluación!R56/SUM(Autoevaluación!R55:R58)</f>
        <v>0.2</v>
      </c>
      <c r="E4" s="7">
        <f>Autoevaluación!R57/SUM(Autoevaluación!R55:R58)</f>
        <v>0.8</v>
      </c>
      <c r="F4" s="7">
        <f>Autoevaluación!R58/SUM(Autoevaluación!R55:R58)</f>
        <v>0</v>
      </c>
      <c r="G4" s="321"/>
      <c r="H4" s="7">
        <f>Autoevaluación!S55/SUM(Autoevaluación!S55:S59)</f>
        <v>0</v>
      </c>
      <c r="I4" s="7">
        <f>Autoevaluación!S56/SUM(Autoevaluación!S55:S58)</f>
        <v>0.2</v>
      </c>
      <c r="J4" s="7">
        <f>Autoevaluación!S57/SUM(Autoevaluación!S55:S58)</f>
        <v>0.8</v>
      </c>
      <c r="K4" s="7">
        <f>Autoevaluación!S58/SUM(Autoevaluación!S55:S58)</f>
        <v>0</v>
      </c>
      <c r="L4" s="319"/>
      <c r="M4" s="7">
        <f>Autoevaluación!T55/SUM(Autoevaluación!T55:T58)</f>
        <v>0</v>
      </c>
      <c r="N4" s="7">
        <f>Autoevaluación!T56/SUM(Autoevaluación!T55:T58)</f>
        <v>0.2</v>
      </c>
      <c r="O4" s="7">
        <f>Autoevaluación!T57/SUM(Autoevaluación!T55:T58)</f>
        <v>0.8</v>
      </c>
      <c r="P4" s="7">
        <f>Autoevaluación!T58/SUM(Autoevaluación!T55:T58)</f>
        <v>0</v>
      </c>
      <c r="Q4" s="101"/>
      <c r="R4" s="7">
        <f>Autoevaluación!U55/SUM(Autoevaluación!U55:U58)</f>
        <v>0</v>
      </c>
      <c r="S4" s="7">
        <f>Autoevaluación!U56/SUM(Autoevaluación!U55:U58)</f>
        <v>0</v>
      </c>
      <c r="T4" s="7">
        <f>Autoevaluación!U57/SUM(Autoevaluación!U55:U58)</f>
        <v>1</v>
      </c>
      <c r="U4" s="7">
        <f>Autoevaluación!U58/SUM(Autoevaluación!U55:U58)</f>
        <v>0</v>
      </c>
    </row>
    <row r="5" spans="2:22" ht="38.1" customHeight="1" thickTop="1" thickBot="1" x14ac:dyDescent="0.25">
      <c r="B5" s="82" t="s">
        <v>129</v>
      </c>
      <c r="C5" s="80">
        <f>Autoevaluación!R62/SUM(Autoevaluación!R62:R65)</f>
        <v>0</v>
      </c>
      <c r="D5" s="7">
        <f>Autoevaluación!R63/SUM(Autoevaluación!R62:R65)</f>
        <v>0.75</v>
      </c>
      <c r="E5" s="7">
        <f>Autoevaluación!R64/SUM(Autoevaluación!R62:R65)</f>
        <v>0.25</v>
      </c>
      <c r="F5" s="7">
        <f>Autoevaluación!R65/SUM(Autoevaluación!R62:R65)</f>
        <v>0</v>
      </c>
      <c r="G5" s="321"/>
      <c r="H5" s="7">
        <f>Autoevaluación!S62/SUM(Autoevaluación!S62:S65)</f>
        <v>0</v>
      </c>
      <c r="I5" s="7">
        <f>Autoevaluación!S63/SUM(Autoevaluación!S62:S65)</f>
        <v>0.5</v>
      </c>
      <c r="J5" s="7">
        <f>Autoevaluación!S64/SUM(Autoevaluación!S62:S65)</f>
        <v>0.5</v>
      </c>
      <c r="K5" s="7">
        <f>Autoevaluación!S65/SUM(Autoevaluación!S62:S65)</f>
        <v>0</v>
      </c>
      <c r="L5" s="319"/>
      <c r="M5" s="7">
        <f>Autoevaluación!T62/SUM(Autoevaluación!T62:T65)</f>
        <v>0</v>
      </c>
      <c r="N5" s="7">
        <f>Autoevaluación!T63/SUM(Autoevaluación!T62:T65)</f>
        <v>0.5</v>
      </c>
      <c r="O5" s="7">
        <f>Autoevaluación!T64/SUM(Autoevaluación!T62:T65)</f>
        <v>0.5</v>
      </c>
      <c r="P5" s="7">
        <f>Autoevaluación!T65/SUM(Autoevaluación!T62:T65)</f>
        <v>0</v>
      </c>
      <c r="Q5" s="101"/>
      <c r="R5" s="7">
        <f>Autoevaluación!U62/SUM(Autoevaluación!U62:U65)</f>
        <v>0</v>
      </c>
      <c r="S5" s="7">
        <f>Autoevaluación!U63/SUM(Autoevaluación!U62:U65)</f>
        <v>0.25</v>
      </c>
      <c r="T5" s="7">
        <f>Autoevaluación!U64/SUM(Autoevaluación!U62:U65)</f>
        <v>0.75</v>
      </c>
      <c r="U5" s="7">
        <f>Autoevaluación!U65/SUM(Autoevaluación!U62:U65)</f>
        <v>0</v>
      </c>
    </row>
    <row r="6" spans="2:22" ht="38.1" customHeight="1" thickTop="1" thickBot="1" x14ac:dyDescent="0.25">
      <c r="B6" s="82" t="s">
        <v>130</v>
      </c>
      <c r="C6" s="80">
        <f>Autoevaluación!R68/SUM(Autoevaluación!R68:R71)</f>
        <v>0</v>
      </c>
      <c r="D6" s="7">
        <f>Autoevaluación!R69/SUM(Autoevaluación!R68:R71)</f>
        <v>0.5</v>
      </c>
      <c r="E6" s="7">
        <f>Autoevaluación!R70/SUM(Autoevaluación!R68:R71)</f>
        <v>0.5</v>
      </c>
      <c r="F6" s="7">
        <f>Autoevaluación!R71/SUM(Autoevaluación!R68:R71)</f>
        <v>0</v>
      </c>
      <c r="G6" s="321"/>
      <c r="H6" s="7">
        <f>Autoevaluación!S68/SUM(Autoevaluación!S68:S71)</f>
        <v>0</v>
      </c>
      <c r="I6" s="7">
        <f>Autoevaluación!S69/SUM(Autoevaluación!S68:S71)</f>
        <v>0.25</v>
      </c>
      <c r="J6" s="7">
        <f>Autoevaluación!S70/SUM(Autoevaluación!S68:S71)</f>
        <v>0.75</v>
      </c>
      <c r="K6" s="7">
        <f>Autoevaluación!S71/SUM(Autoevaluación!S68:S71)</f>
        <v>0</v>
      </c>
      <c r="L6" s="319"/>
      <c r="M6" s="7">
        <f>Autoevaluación!T68/SUM(Autoevaluación!T68:T71)</f>
        <v>0</v>
      </c>
      <c r="N6" s="7">
        <f>Autoevaluación!T69/SUM(Autoevaluación!T68:T71)</f>
        <v>0.25</v>
      </c>
      <c r="O6" s="7">
        <f>Autoevaluación!T70/SUM(Autoevaluación!T68:T71)</f>
        <v>0.75</v>
      </c>
      <c r="P6" s="7">
        <f>Autoevaluación!T71/SUM(Autoevaluación!T68:T71)</f>
        <v>0</v>
      </c>
      <c r="Q6" s="101"/>
      <c r="R6" s="7">
        <f>Autoevaluación!U68/SUM(Autoevaluación!U68:U71)</f>
        <v>0</v>
      </c>
      <c r="S6" s="7">
        <f>Autoevaluación!U69/SUM(Autoevaluación!U68:U71)</f>
        <v>0</v>
      </c>
      <c r="T6" s="7">
        <f>Autoevaluación!U70/SUM(Autoevaluación!U68:U71)</f>
        <v>1</v>
      </c>
      <c r="U6" s="7">
        <f>Autoevaluación!U71/SUM(Autoevaluación!U68:U71)</f>
        <v>0</v>
      </c>
      <c r="V6" s="16"/>
    </row>
    <row r="7" spans="2:22" ht="38.1" customHeight="1" thickTop="1" thickBot="1" x14ac:dyDescent="0.25">
      <c r="B7" s="82" t="s">
        <v>131</v>
      </c>
      <c r="C7" s="80">
        <f>Autoevaluación!R74/SUM(Autoevaluación!R74:R77)</f>
        <v>0</v>
      </c>
      <c r="D7" s="7">
        <v>0.4</v>
      </c>
      <c r="E7" s="7">
        <v>0.4</v>
      </c>
      <c r="F7" s="7">
        <v>0.2</v>
      </c>
      <c r="G7" s="321"/>
      <c r="H7" s="7">
        <f>Autoevaluación!S74/SUM(Autoevaluación!S74:S77)</f>
        <v>0</v>
      </c>
      <c r="I7" s="7">
        <f>Autoevaluación!S75/SUM(Autoevaluación!S74:S77)</f>
        <v>0.33333333333333331</v>
      </c>
      <c r="J7" s="7">
        <f>Autoevaluación!S76/SUM(Autoevaluación!S74:S77)</f>
        <v>0.5</v>
      </c>
      <c r="K7" s="7">
        <f>Autoevaluación!S77/SUM(Autoevaluación!S74:S77)</f>
        <v>0.16666666666666666</v>
      </c>
      <c r="L7" s="319"/>
      <c r="M7" s="7">
        <f>Autoevaluación!T74/SUM(Autoevaluación!T74:T77)</f>
        <v>0</v>
      </c>
      <c r="N7" s="7">
        <f>Autoevaluación!T75/SUM(Autoevaluación!T74:T77)</f>
        <v>0.33333333333333331</v>
      </c>
      <c r="O7" s="7">
        <f>Autoevaluación!T76/SUM(Autoevaluación!T74:T77)</f>
        <v>0.5</v>
      </c>
      <c r="P7" s="7">
        <f>Autoevaluación!T77/SUM(Autoevaluación!T74:T77)</f>
        <v>0.16666666666666666</v>
      </c>
      <c r="Q7" s="101"/>
      <c r="R7" s="7">
        <f>Autoevaluación!U74/SUM(Autoevaluación!U74:U77)</f>
        <v>0</v>
      </c>
      <c r="S7" s="7">
        <f>Autoevaluación!U75/SUM(Autoevaluación!U74:U77)</f>
        <v>0</v>
      </c>
      <c r="T7" s="7">
        <f>Autoevaluación!U76/SUM(Autoevaluación!U74:U77)</f>
        <v>0.83333333333333337</v>
      </c>
      <c r="U7" s="7">
        <f>Autoevaluación!U77/SUM(Autoevaluación!U74:U77)</f>
        <v>0.16666666666666666</v>
      </c>
    </row>
    <row r="8" spans="2:22" ht="38.1" customHeight="1" thickTop="1" x14ac:dyDescent="0.2">
      <c r="B8" s="83"/>
      <c r="C8" s="7"/>
      <c r="D8" s="7"/>
      <c r="E8" s="7"/>
      <c r="F8" s="7"/>
      <c r="G8" s="321"/>
      <c r="H8" s="7"/>
      <c r="I8" s="7"/>
      <c r="J8" s="7"/>
      <c r="K8" s="7"/>
      <c r="L8" s="319"/>
      <c r="M8" s="7"/>
      <c r="N8" s="7"/>
      <c r="O8" s="7"/>
      <c r="P8" s="7"/>
      <c r="Q8" s="101"/>
      <c r="R8" s="7"/>
      <c r="S8" s="7"/>
      <c r="T8" s="7"/>
      <c r="U8" s="7"/>
    </row>
    <row r="9" spans="2:22" ht="38.1" customHeight="1" x14ac:dyDescent="0.2">
      <c r="B9" s="6"/>
      <c r="C9" s="7"/>
      <c r="D9" s="7"/>
      <c r="E9" s="7"/>
      <c r="F9" s="7"/>
      <c r="G9" s="321"/>
      <c r="H9" s="7"/>
      <c r="I9" s="7"/>
      <c r="J9" s="7"/>
      <c r="K9" s="7"/>
      <c r="L9" s="319"/>
      <c r="M9" s="7"/>
      <c r="N9" s="7"/>
      <c r="O9" s="7"/>
      <c r="P9" s="7"/>
      <c r="Q9" s="101"/>
      <c r="R9" s="7"/>
      <c r="S9" s="7"/>
      <c r="T9" s="7"/>
      <c r="U9" s="7"/>
    </row>
    <row r="10" spans="2:22" ht="38.1" customHeight="1" x14ac:dyDescent="0.2">
      <c r="B10" s="15" t="s">
        <v>132</v>
      </c>
      <c r="C10" s="12">
        <f>AVERAGE(C4:C9)</f>
        <v>0</v>
      </c>
      <c r="D10" s="12">
        <f>AVERAGE(D4:D9)</f>
        <v>0.46250000000000002</v>
      </c>
      <c r="E10" s="12">
        <f>AVERAGE(E4:E9)</f>
        <v>0.48750000000000004</v>
      </c>
      <c r="F10" s="12">
        <f>AVERAGE(F4:F9)</f>
        <v>0.05</v>
      </c>
      <c r="G10" s="9"/>
      <c r="H10" s="12">
        <f>AVERAGE(H4:H9)</f>
        <v>0</v>
      </c>
      <c r="I10" s="12">
        <f>AVERAGE(I4:I9)</f>
        <v>0.3208333333333333</v>
      </c>
      <c r="J10" s="12">
        <f>AVERAGE(J4:J9)</f>
        <v>0.63749999999999996</v>
      </c>
      <c r="K10" s="12">
        <f>AVERAGE(K4:K9)</f>
        <v>4.1666666666666664E-2</v>
      </c>
      <c r="L10" s="9"/>
      <c r="M10" s="12">
        <f>AVERAGE(M4:M9)</f>
        <v>0</v>
      </c>
      <c r="N10" s="12">
        <f>AVERAGE(N4:N9)</f>
        <v>0.3208333333333333</v>
      </c>
      <c r="O10" s="12">
        <f>AVERAGE(O4:O9)</f>
        <v>0.63749999999999996</v>
      </c>
      <c r="P10" s="12">
        <f>AVERAGE(P4:P9)</f>
        <v>4.1666666666666664E-2</v>
      </c>
      <c r="Q10" s="102"/>
      <c r="R10" s="12">
        <f>AVERAGE(R4:R9)</f>
        <v>0</v>
      </c>
      <c r="S10" s="12">
        <f>AVERAGE(S4:S9)</f>
        <v>6.25E-2</v>
      </c>
      <c r="T10" s="12">
        <f>AVERAGE(T4:T9)</f>
        <v>0.89583333333333337</v>
      </c>
      <c r="U10" s="12">
        <f>AVERAGE(U4:U9)</f>
        <v>4.1666666666666664E-2</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15">
        <v>2019</v>
      </c>
      <c r="C12" s="315"/>
      <c r="D12" s="315"/>
      <c r="E12" s="315"/>
      <c r="F12" s="315"/>
      <c r="G12" s="315"/>
      <c r="H12" s="315"/>
      <c r="I12" s="315"/>
      <c r="J12" s="315"/>
      <c r="K12" s="315"/>
      <c r="L12" s="315"/>
      <c r="M12" s="315"/>
      <c r="N12" s="315"/>
      <c r="O12" s="315"/>
      <c r="P12" s="315"/>
      <c r="Q12" s="315"/>
      <c r="R12" s="315"/>
      <c r="S12" s="315"/>
      <c r="T12" s="315"/>
      <c r="U12" s="315"/>
    </row>
    <row r="13" spans="2:22" ht="24.95" customHeight="1" x14ac:dyDescent="0.2">
      <c r="B13" s="328" t="s">
        <v>28</v>
      </c>
      <c r="C13" s="328"/>
      <c r="D13" s="328"/>
      <c r="E13" s="328"/>
      <c r="F13" s="328"/>
      <c r="G13" s="328"/>
      <c r="H13" s="328"/>
      <c r="I13" s="328"/>
      <c r="J13" s="328"/>
      <c r="K13" s="328"/>
      <c r="L13" s="328"/>
      <c r="M13" s="328"/>
      <c r="N13" s="328"/>
      <c r="O13" s="328"/>
      <c r="P13" s="328"/>
      <c r="Q13" s="328"/>
      <c r="R13" s="328"/>
      <c r="S13" s="328"/>
      <c r="T13" s="328"/>
      <c r="U13" s="328"/>
    </row>
    <row r="14" spans="2:22" ht="60" customHeight="1" x14ac:dyDescent="0.2">
      <c r="B14" s="323" t="s">
        <v>371</v>
      </c>
      <c r="C14" s="323"/>
      <c r="D14" s="323"/>
      <c r="E14" s="323"/>
      <c r="F14" s="323"/>
      <c r="G14" s="323"/>
      <c r="H14" s="323"/>
      <c r="I14" s="323"/>
      <c r="J14" s="323"/>
      <c r="K14" s="323"/>
      <c r="L14" s="323"/>
      <c r="M14" s="323"/>
      <c r="N14" s="323"/>
      <c r="O14" s="323"/>
      <c r="P14" s="323"/>
      <c r="Q14" s="323"/>
      <c r="R14" s="323"/>
      <c r="S14" s="323"/>
      <c r="T14" s="323"/>
      <c r="U14" s="323"/>
    </row>
    <row r="15" spans="2:22" ht="60" customHeight="1" x14ac:dyDescent="0.2">
      <c r="B15" s="323"/>
      <c r="C15" s="323"/>
      <c r="D15" s="323"/>
      <c r="E15" s="323"/>
      <c r="F15" s="323"/>
      <c r="G15" s="323"/>
      <c r="H15" s="323"/>
      <c r="I15" s="323"/>
      <c r="J15" s="323"/>
      <c r="K15" s="323"/>
      <c r="L15" s="323"/>
      <c r="M15" s="323"/>
      <c r="N15" s="323"/>
      <c r="O15" s="323"/>
      <c r="P15" s="323"/>
      <c r="Q15" s="323"/>
      <c r="R15" s="323"/>
      <c r="S15" s="323"/>
      <c r="T15" s="323"/>
      <c r="U15" s="323"/>
    </row>
    <row r="16" spans="2:22" s="14" customFormat="1" ht="24.95" customHeight="1" x14ac:dyDescent="0.25">
      <c r="B16" s="324" t="s">
        <v>123</v>
      </c>
      <c r="C16" s="324"/>
      <c r="D16" s="324"/>
      <c r="E16" s="324"/>
      <c r="F16" s="324"/>
      <c r="G16" s="324"/>
      <c r="H16" s="324"/>
      <c r="I16" s="324"/>
      <c r="J16" s="324"/>
      <c r="K16" s="324"/>
      <c r="L16" s="324"/>
      <c r="M16" s="324"/>
      <c r="N16" s="324"/>
      <c r="O16" s="324"/>
      <c r="P16" s="324"/>
      <c r="Q16" s="324"/>
      <c r="R16" s="324"/>
      <c r="S16" s="324"/>
      <c r="T16" s="324"/>
      <c r="U16" s="324"/>
    </row>
    <row r="17" spans="2:21" ht="60" customHeight="1" x14ac:dyDescent="0.2">
      <c r="B17" s="140" t="s">
        <v>372</v>
      </c>
      <c r="C17" s="141"/>
      <c r="D17" s="141"/>
      <c r="E17" s="141"/>
      <c r="F17" s="141"/>
      <c r="G17" s="141"/>
      <c r="H17" s="141"/>
      <c r="I17" s="141"/>
      <c r="J17" s="141"/>
      <c r="K17" s="141"/>
      <c r="L17" s="141"/>
      <c r="M17" s="141"/>
      <c r="N17" s="141"/>
      <c r="O17" s="141"/>
      <c r="P17" s="141"/>
      <c r="Q17" s="141"/>
      <c r="R17" s="141"/>
      <c r="S17" s="141"/>
      <c r="T17" s="141"/>
      <c r="U17" s="142"/>
    </row>
    <row r="18" spans="2:21" ht="60" customHeight="1" x14ac:dyDescent="0.2">
      <c r="B18" s="323"/>
      <c r="C18" s="323"/>
      <c r="D18" s="323"/>
      <c r="E18" s="323"/>
      <c r="F18" s="323"/>
      <c r="G18" s="323"/>
      <c r="H18" s="323"/>
      <c r="I18" s="323"/>
      <c r="J18" s="323"/>
      <c r="K18" s="323"/>
      <c r="L18" s="323"/>
      <c r="M18" s="323"/>
      <c r="N18" s="323"/>
      <c r="O18" s="323"/>
      <c r="P18" s="323"/>
      <c r="Q18" s="323"/>
      <c r="R18" s="323"/>
      <c r="S18" s="323"/>
      <c r="T18" s="323"/>
      <c r="U18" s="323"/>
    </row>
    <row r="19" spans="2:21" ht="60" customHeight="1" x14ac:dyDescent="0.2">
      <c r="B19" s="323"/>
      <c r="C19" s="323"/>
      <c r="D19" s="323"/>
      <c r="E19" s="323"/>
      <c r="F19" s="323"/>
      <c r="G19" s="323"/>
      <c r="H19" s="323"/>
      <c r="I19" s="323"/>
      <c r="J19" s="323"/>
      <c r="K19" s="323"/>
      <c r="L19" s="323"/>
      <c r="M19" s="323"/>
      <c r="N19" s="323"/>
      <c r="O19" s="323"/>
      <c r="P19" s="323"/>
      <c r="Q19" s="323"/>
      <c r="R19" s="323"/>
      <c r="S19" s="323"/>
      <c r="T19" s="323"/>
      <c r="U19" s="323"/>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10" t="s">
        <v>180</v>
      </c>
      <c r="C21" s="310"/>
      <c r="D21" s="310"/>
      <c r="E21" s="310"/>
      <c r="F21" s="310"/>
      <c r="G21" s="310"/>
      <c r="H21" s="310"/>
      <c r="I21" s="310"/>
      <c r="J21" s="310"/>
      <c r="K21" s="310"/>
      <c r="L21" s="310"/>
      <c r="M21" s="310"/>
      <c r="N21" s="310"/>
      <c r="O21" s="310"/>
      <c r="P21" s="310"/>
      <c r="Q21" s="310"/>
      <c r="R21" s="310"/>
      <c r="S21" s="310"/>
      <c r="T21" s="310"/>
      <c r="U21" s="310"/>
    </row>
    <row r="22" spans="2:21" ht="24.95" customHeight="1" x14ac:dyDescent="0.2">
      <c r="B22" s="311" t="s">
        <v>28</v>
      </c>
      <c r="C22" s="311"/>
      <c r="D22" s="311"/>
      <c r="E22" s="311"/>
      <c r="F22" s="311"/>
      <c r="G22" s="311"/>
      <c r="H22" s="311"/>
      <c r="I22" s="311"/>
      <c r="J22" s="311"/>
      <c r="K22" s="311"/>
      <c r="L22" s="311"/>
      <c r="M22" s="311"/>
      <c r="N22" s="311"/>
      <c r="O22" s="311"/>
      <c r="P22" s="311"/>
      <c r="Q22" s="311"/>
      <c r="R22" s="311"/>
      <c r="S22" s="311"/>
      <c r="T22" s="311"/>
      <c r="U22" s="311"/>
    </row>
    <row r="23" spans="2:21" ht="60" customHeight="1" x14ac:dyDescent="0.2">
      <c r="B23" s="293" t="s">
        <v>687</v>
      </c>
      <c r="C23" s="293"/>
      <c r="D23" s="293"/>
      <c r="E23" s="293"/>
      <c r="F23" s="293"/>
      <c r="G23" s="293"/>
      <c r="H23" s="293"/>
      <c r="I23" s="293"/>
      <c r="J23" s="293"/>
      <c r="K23" s="293"/>
      <c r="L23" s="293"/>
      <c r="M23" s="293"/>
      <c r="N23" s="293"/>
      <c r="O23" s="293"/>
      <c r="P23" s="293"/>
      <c r="Q23" s="293"/>
      <c r="R23" s="293"/>
      <c r="S23" s="293"/>
      <c r="T23" s="293"/>
      <c r="U23" s="293"/>
    </row>
    <row r="24" spans="2:21" ht="60" customHeight="1" x14ac:dyDescent="0.2">
      <c r="B24" s="323"/>
      <c r="C24" s="323"/>
      <c r="D24" s="323"/>
      <c r="E24" s="323"/>
      <c r="F24" s="323"/>
      <c r="G24" s="323"/>
      <c r="H24" s="323"/>
      <c r="I24" s="323"/>
      <c r="J24" s="323"/>
      <c r="K24" s="323"/>
      <c r="L24" s="323"/>
      <c r="M24" s="323"/>
      <c r="N24" s="323"/>
      <c r="O24" s="323"/>
      <c r="P24" s="323"/>
      <c r="Q24" s="323"/>
      <c r="R24" s="323"/>
      <c r="S24" s="323"/>
      <c r="T24" s="323"/>
      <c r="U24" s="323"/>
    </row>
    <row r="25" spans="2:21" s="14" customFormat="1" ht="24.95" customHeight="1" x14ac:dyDescent="0.25">
      <c r="B25" s="324" t="s">
        <v>123</v>
      </c>
      <c r="C25" s="324"/>
      <c r="D25" s="324"/>
      <c r="E25" s="324"/>
      <c r="F25" s="324"/>
      <c r="G25" s="324"/>
      <c r="H25" s="324"/>
      <c r="I25" s="324"/>
      <c r="J25" s="324"/>
      <c r="K25" s="324"/>
      <c r="L25" s="324"/>
      <c r="M25" s="324"/>
      <c r="N25" s="324"/>
      <c r="O25" s="324"/>
      <c r="P25" s="324"/>
      <c r="Q25" s="324"/>
      <c r="R25" s="324"/>
      <c r="S25" s="324"/>
      <c r="T25" s="324"/>
      <c r="U25" s="324"/>
    </row>
    <row r="26" spans="2:21" ht="60" customHeight="1" x14ac:dyDescent="0.2">
      <c r="B26" s="293" t="s">
        <v>688</v>
      </c>
      <c r="C26" s="293"/>
      <c r="D26" s="293"/>
      <c r="E26" s="293"/>
      <c r="F26" s="293"/>
      <c r="G26" s="293"/>
      <c r="H26" s="293"/>
      <c r="I26" s="293"/>
      <c r="J26" s="293"/>
      <c r="K26" s="293"/>
      <c r="L26" s="293"/>
      <c r="M26" s="293"/>
      <c r="N26" s="293"/>
      <c r="O26" s="293"/>
      <c r="P26" s="293"/>
      <c r="Q26" s="293"/>
      <c r="R26" s="293"/>
      <c r="S26" s="293"/>
      <c r="T26" s="293"/>
      <c r="U26" s="293"/>
    </row>
    <row r="27" spans="2:21" ht="60" customHeight="1" x14ac:dyDescent="0.2">
      <c r="B27" s="323"/>
      <c r="C27" s="323"/>
      <c r="D27" s="323"/>
      <c r="E27" s="323"/>
      <c r="F27" s="323"/>
      <c r="G27" s="323"/>
      <c r="H27" s="323"/>
      <c r="I27" s="323"/>
      <c r="J27" s="323"/>
      <c r="K27" s="323"/>
      <c r="L27" s="323"/>
      <c r="M27" s="323"/>
      <c r="N27" s="323"/>
      <c r="O27" s="323"/>
      <c r="P27" s="323"/>
      <c r="Q27" s="323"/>
      <c r="R27" s="323"/>
      <c r="S27" s="323"/>
      <c r="T27" s="323"/>
      <c r="U27" s="323"/>
    </row>
    <row r="28" spans="2:21" ht="60" customHeight="1" x14ac:dyDescent="0.2">
      <c r="B28" s="323"/>
      <c r="C28" s="323"/>
      <c r="D28" s="323"/>
      <c r="E28" s="323"/>
      <c r="F28" s="323"/>
      <c r="G28" s="323"/>
      <c r="H28" s="323"/>
      <c r="I28" s="323"/>
      <c r="J28" s="323"/>
      <c r="K28" s="323"/>
      <c r="L28" s="323"/>
      <c r="M28" s="323"/>
      <c r="N28" s="323"/>
      <c r="O28" s="323"/>
      <c r="P28" s="323"/>
      <c r="Q28" s="323"/>
      <c r="R28" s="323"/>
      <c r="S28" s="323"/>
      <c r="T28" s="323"/>
      <c r="U28" s="323"/>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27">
        <v>2021</v>
      </c>
      <c r="C30" s="327"/>
      <c r="D30" s="327"/>
      <c r="E30" s="327"/>
      <c r="F30" s="327"/>
      <c r="G30" s="327"/>
      <c r="H30" s="327"/>
      <c r="I30" s="327"/>
      <c r="J30" s="327"/>
      <c r="K30" s="327"/>
      <c r="L30" s="327"/>
      <c r="M30" s="327"/>
      <c r="N30" s="327"/>
      <c r="O30" s="327"/>
      <c r="P30" s="327"/>
      <c r="Q30" s="327"/>
      <c r="R30" s="327"/>
      <c r="S30" s="327"/>
      <c r="T30" s="327"/>
      <c r="U30" s="327"/>
    </row>
    <row r="31" spans="2:21" ht="24.95" customHeight="1" x14ac:dyDescent="0.2">
      <c r="B31" s="325" t="s">
        <v>28</v>
      </c>
      <c r="C31" s="326"/>
      <c r="D31" s="326"/>
      <c r="E31" s="326"/>
      <c r="F31" s="326"/>
      <c r="G31" s="326"/>
      <c r="H31" s="326"/>
      <c r="I31" s="326"/>
      <c r="J31" s="326"/>
      <c r="K31" s="326"/>
      <c r="L31" s="326"/>
      <c r="M31" s="326"/>
      <c r="N31" s="326"/>
      <c r="O31" s="326"/>
      <c r="P31" s="326"/>
      <c r="Q31" s="326"/>
      <c r="R31" s="326"/>
      <c r="S31" s="326"/>
      <c r="T31" s="326"/>
      <c r="U31" s="326"/>
    </row>
    <row r="32" spans="2:21" ht="60" customHeight="1" x14ac:dyDescent="0.2">
      <c r="B32" s="307" t="s">
        <v>660</v>
      </c>
      <c r="C32" s="308"/>
      <c r="D32" s="308"/>
      <c r="E32" s="308"/>
      <c r="F32" s="308"/>
      <c r="G32" s="308"/>
      <c r="H32" s="308"/>
      <c r="I32" s="308"/>
      <c r="J32" s="308"/>
      <c r="K32" s="308"/>
      <c r="L32" s="308"/>
      <c r="M32" s="308"/>
      <c r="N32" s="308"/>
      <c r="O32" s="308"/>
      <c r="P32" s="308"/>
      <c r="Q32" s="308"/>
      <c r="R32" s="308"/>
      <c r="S32" s="308"/>
      <c r="T32" s="308"/>
      <c r="U32" s="309"/>
    </row>
    <row r="33" spans="2:21" ht="60" customHeight="1" x14ac:dyDescent="0.2">
      <c r="B33" s="323"/>
      <c r="C33" s="323"/>
      <c r="D33" s="323"/>
      <c r="E33" s="323"/>
      <c r="F33" s="323"/>
      <c r="G33" s="323"/>
      <c r="H33" s="323"/>
      <c r="I33" s="323"/>
      <c r="J33" s="323"/>
      <c r="K33" s="323"/>
      <c r="L33" s="323"/>
      <c r="M33" s="323"/>
      <c r="N33" s="323"/>
      <c r="O33" s="323"/>
      <c r="P33" s="323"/>
      <c r="Q33" s="323"/>
      <c r="R33" s="323"/>
      <c r="S33" s="323"/>
      <c r="T33" s="323"/>
      <c r="U33" s="323"/>
    </row>
    <row r="34" spans="2:21" s="14" customFormat="1" ht="24.95" customHeight="1" x14ac:dyDescent="0.25">
      <c r="B34" s="324" t="s">
        <v>123</v>
      </c>
      <c r="C34" s="324"/>
      <c r="D34" s="324"/>
      <c r="E34" s="324"/>
      <c r="F34" s="324"/>
      <c r="G34" s="324"/>
      <c r="H34" s="324"/>
      <c r="I34" s="324"/>
      <c r="J34" s="324"/>
      <c r="K34" s="324"/>
      <c r="L34" s="324"/>
      <c r="M34" s="324"/>
      <c r="N34" s="324"/>
      <c r="O34" s="324"/>
      <c r="P34" s="324"/>
      <c r="Q34" s="324"/>
      <c r="R34" s="324"/>
      <c r="S34" s="324"/>
      <c r="T34" s="324"/>
      <c r="U34" s="324"/>
    </row>
    <row r="35" spans="2:21" ht="60" customHeight="1" x14ac:dyDescent="0.2">
      <c r="B35" s="307" t="s">
        <v>661</v>
      </c>
      <c r="C35" s="308"/>
      <c r="D35" s="308"/>
      <c r="E35" s="308"/>
      <c r="F35" s="308"/>
      <c r="G35" s="308"/>
      <c r="H35" s="308"/>
      <c r="I35" s="308"/>
      <c r="J35" s="308"/>
      <c r="K35" s="308"/>
      <c r="L35" s="308"/>
      <c r="M35" s="308"/>
      <c r="N35" s="308"/>
      <c r="O35" s="308"/>
      <c r="P35" s="308"/>
      <c r="Q35" s="308"/>
      <c r="R35" s="308"/>
      <c r="S35" s="308"/>
      <c r="T35" s="308"/>
      <c r="U35" s="309"/>
    </row>
    <row r="36" spans="2:21" ht="60" customHeight="1" x14ac:dyDescent="0.2">
      <c r="B36" s="323"/>
      <c r="C36" s="323"/>
      <c r="D36" s="323"/>
      <c r="E36" s="323"/>
      <c r="F36" s="323"/>
      <c r="G36" s="323"/>
      <c r="H36" s="323"/>
      <c r="I36" s="323"/>
      <c r="J36" s="323"/>
      <c r="K36" s="323"/>
      <c r="L36" s="323"/>
      <c r="M36" s="323"/>
      <c r="N36" s="323"/>
      <c r="O36" s="323"/>
      <c r="P36" s="323"/>
      <c r="Q36" s="323"/>
      <c r="R36" s="323"/>
      <c r="S36" s="323"/>
      <c r="T36" s="323"/>
      <c r="U36" s="323"/>
    </row>
    <row r="37" spans="2:21" ht="60" customHeight="1" x14ac:dyDescent="0.2">
      <c r="B37" s="323"/>
      <c r="C37" s="323"/>
      <c r="D37" s="323"/>
      <c r="E37" s="323"/>
      <c r="F37" s="323"/>
      <c r="G37" s="323"/>
      <c r="H37" s="323"/>
      <c r="I37" s="323"/>
      <c r="J37" s="323"/>
      <c r="K37" s="323"/>
      <c r="L37" s="323"/>
      <c r="M37" s="323"/>
      <c r="N37" s="323"/>
      <c r="O37" s="323"/>
      <c r="P37" s="323"/>
      <c r="Q37" s="323"/>
      <c r="R37" s="323"/>
      <c r="S37" s="323"/>
      <c r="T37" s="323"/>
      <c r="U37" s="323"/>
    </row>
    <row r="39" spans="2:21" x14ac:dyDescent="0.2">
      <c r="B39" s="322" t="s">
        <v>182</v>
      </c>
      <c r="C39" s="322"/>
      <c r="D39" s="322"/>
      <c r="E39" s="322"/>
      <c r="F39" s="322"/>
      <c r="G39" s="322"/>
      <c r="H39" s="322"/>
      <c r="I39" s="322"/>
      <c r="J39" s="322"/>
      <c r="K39" s="322"/>
      <c r="L39" s="322"/>
      <c r="M39" s="322"/>
      <c r="N39" s="322"/>
      <c r="O39" s="322"/>
      <c r="P39" s="322"/>
      <c r="Q39" s="322"/>
      <c r="R39" s="322"/>
      <c r="S39" s="322"/>
      <c r="T39" s="322"/>
      <c r="U39" s="322"/>
    </row>
    <row r="40" spans="2:21" ht="19.5" x14ac:dyDescent="0.2">
      <c r="B40" s="325" t="s">
        <v>28</v>
      </c>
      <c r="C40" s="326"/>
      <c r="D40" s="326"/>
      <c r="E40" s="326"/>
      <c r="F40" s="326"/>
      <c r="G40" s="326"/>
      <c r="H40" s="326"/>
      <c r="I40" s="326"/>
      <c r="J40" s="326"/>
      <c r="K40" s="326"/>
      <c r="L40" s="326"/>
      <c r="M40" s="326"/>
      <c r="N40" s="326"/>
      <c r="O40" s="326"/>
      <c r="P40" s="326"/>
      <c r="Q40" s="326"/>
      <c r="R40" s="326"/>
      <c r="S40" s="326"/>
      <c r="T40" s="326"/>
      <c r="U40" s="326"/>
    </row>
    <row r="41" spans="2:21" ht="51.75" customHeight="1" x14ac:dyDescent="0.2">
      <c r="B41" s="323" t="s">
        <v>799</v>
      </c>
      <c r="C41" s="323"/>
      <c r="D41" s="323"/>
      <c r="E41" s="323"/>
      <c r="F41" s="323"/>
      <c r="G41" s="323"/>
      <c r="H41" s="323"/>
      <c r="I41" s="323"/>
      <c r="J41" s="323"/>
      <c r="K41" s="323"/>
      <c r="L41" s="323"/>
      <c r="M41" s="323"/>
      <c r="N41" s="323"/>
      <c r="O41" s="323"/>
      <c r="P41" s="323"/>
      <c r="Q41" s="323"/>
      <c r="R41" s="323"/>
      <c r="S41" s="323"/>
      <c r="T41" s="323"/>
      <c r="U41" s="323"/>
    </row>
    <row r="42" spans="2:21" ht="50.25" customHeight="1" x14ac:dyDescent="0.2">
      <c r="B42" s="323"/>
      <c r="C42" s="323"/>
      <c r="D42" s="323"/>
      <c r="E42" s="323"/>
      <c r="F42" s="323"/>
      <c r="G42" s="323"/>
      <c r="H42" s="323"/>
      <c r="I42" s="323"/>
      <c r="J42" s="323"/>
      <c r="K42" s="323"/>
      <c r="L42" s="323"/>
      <c r="M42" s="323"/>
      <c r="N42" s="323"/>
      <c r="O42" s="323"/>
      <c r="P42" s="323"/>
      <c r="Q42" s="323"/>
      <c r="R42" s="323"/>
      <c r="S42" s="323"/>
      <c r="T42" s="323"/>
      <c r="U42" s="323"/>
    </row>
    <row r="43" spans="2:21" ht="19.5" x14ac:dyDescent="0.2">
      <c r="B43" s="324" t="s">
        <v>123</v>
      </c>
      <c r="C43" s="324"/>
      <c r="D43" s="324"/>
      <c r="E43" s="324"/>
      <c r="F43" s="324"/>
      <c r="G43" s="324"/>
      <c r="H43" s="324"/>
      <c r="I43" s="324"/>
      <c r="J43" s="324"/>
      <c r="K43" s="324"/>
      <c r="L43" s="324"/>
      <c r="M43" s="324"/>
      <c r="N43" s="324"/>
      <c r="O43" s="324"/>
      <c r="P43" s="324"/>
      <c r="Q43" s="324"/>
      <c r="R43" s="324"/>
      <c r="S43" s="324"/>
      <c r="T43" s="324"/>
      <c r="U43" s="324"/>
    </row>
    <row r="44" spans="2:21" ht="69.75" customHeight="1" x14ac:dyDescent="0.2">
      <c r="B44" s="323" t="s">
        <v>796</v>
      </c>
      <c r="C44" s="323"/>
      <c r="D44" s="323"/>
      <c r="E44" s="323"/>
      <c r="F44" s="323"/>
      <c r="G44" s="323"/>
      <c r="H44" s="323"/>
      <c r="I44" s="323"/>
      <c r="J44" s="323"/>
      <c r="K44" s="323"/>
      <c r="L44" s="323"/>
      <c r="M44" s="323"/>
      <c r="N44" s="323"/>
      <c r="O44" s="323"/>
      <c r="P44" s="323"/>
      <c r="Q44" s="323"/>
      <c r="R44" s="323"/>
      <c r="S44" s="323"/>
      <c r="T44" s="323"/>
      <c r="U44" s="323"/>
    </row>
    <row r="45" spans="2:21" ht="60" customHeight="1" x14ac:dyDescent="0.2">
      <c r="B45" s="323" t="s">
        <v>797</v>
      </c>
      <c r="C45" s="323"/>
      <c r="D45" s="323"/>
      <c r="E45" s="323"/>
      <c r="F45" s="323"/>
      <c r="G45" s="323"/>
      <c r="H45" s="323"/>
      <c r="I45" s="323"/>
      <c r="J45" s="323"/>
      <c r="K45" s="323"/>
      <c r="L45" s="323"/>
      <c r="M45" s="323"/>
      <c r="N45" s="323"/>
      <c r="O45" s="323"/>
      <c r="P45" s="323"/>
      <c r="Q45" s="323"/>
      <c r="R45" s="323"/>
      <c r="S45" s="323"/>
      <c r="T45" s="323"/>
      <c r="U45" s="323"/>
    </row>
    <row r="46" spans="2:21" ht="59.25" customHeight="1" x14ac:dyDescent="0.2">
      <c r="B46" s="323" t="s">
        <v>798</v>
      </c>
      <c r="C46" s="323"/>
      <c r="D46" s="323"/>
      <c r="E46" s="323"/>
      <c r="F46" s="323"/>
      <c r="G46" s="323"/>
      <c r="H46" s="323"/>
      <c r="I46" s="323"/>
      <c r="J46" s="323"/>
      <c r="K46" s="323"/>
      <c r="L46" s="323"/>
      <c r="M46" s="323"/>
      <c r="N46" s="323"/>
      <c r="O46" s="323"/>
      <c r="P46" s="323"/>
      <c r="Q46" s="323"/>
      <c r="R46" s="323"/>
      <c r="S46" s="323"/>
      <c r="T46" s="323"/>
      <c r="U46" s="323"/>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39">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 ref="B23:U23"/>
    <mergeCell ref="B18:U18"/>
    <mergeCell ref="B19:U19"/>
    <mergeCell ref="B21:U21"/>
    <mergeCell ref="B22:U22"/>
    <mergeCell ref="B32:U32"/>
    <mergeCell ref="B27:U27"/>
    <mergeCell ref="B28:U28"/>
    <mergeCell ref="B30:U30"/>
    <mergeCell ref="B31:U31"/>
    <mergeCell ref="B35:U35"/>
    <mergeCell ref="B26:U26"/>
    <mergeCell ref="B46:U46"/>
    <mergeCell ref="B34:U34"/>
    <mergeCell ref="B36:U36"/>
    <mergeCell ref="B37:U37"/>
    <mergeCell ref="B39:U39"/>
    <mergeCell ref="B40:U40"/>
    <mergeCell ref="B41:U41"/>
    <mergeCell ref="B42:U42"/>
    <mergeCell ref="B43:U43"/>
    <mergeCell ref="B44:U44"/>
    <mergeCell ref="B45:U45"/>
    <mergeCell ref="B33:U3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34" zoomScale="70" zoomScaleNormal="70" workbookViewId="0">
      <selection activeCell="B46" sqref="B46:U46"/>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6" t="s">
        <v>137</v>
      </c>
      <c r="C2" s="315" t="s">
        <v>176</v>
      </c>
      <c r="D2" s="315"/>
      <c r="E2" s="315"/>
      <c r="F2" s="315"/>
      <c r="G2" s="2"/>
      <c r="H2" s="313" t="s">
        <v>177</v>
      </c>
      <c r="I2" s="313"/>
      <c r="J2" s="313"/>
      <c r="K2" s="313"/>
      <c r="L2" s="2"/>
      <c r="M2" s="314" t="s">
        <v>177</v>
      </c>
      <c r="N2" s="314"/>
      <c r="O2" s="314"/>
      <c r="P2" s="314"/>
      <c r="Q2" s="105"/>
      <c r="R2" s="322" t="s">
        <v>178</v>
      </c>
      <c r="S2" s="322"/>
      <c r="T2" s="322"/>
      <c r="U2" s="322"/>
      <c r="V2" s="312"/>
    </row>
    <row r="3" spans="2:22" ht="24.75" customHeight="1" thickBot="1" x14ac:dyDescent="0.25">
      <c r="B3" s="317"/>
      <c r="C3" s="3">
        <v>1</v>
      </c>
      <c r="D3" s="3">
        <v>2</v>
      </c>
      <c r="E3" s="4">
        <v>3</v>
      </c>
      <c r="F3" s="5">
        <v>4</v>
      </c>
      <c r="G3" s="320"/>
      <c r="H3" s="3">
        <v>1</v>
      </c>
      <c r="I3" s="3">
        <v>2</v>
      </c>
      <c r="J3" s="4">
        <v>3</v>
      </c>
      <c r="K3" s="5">
        <v>4</v>
      </c>
      <c r="L3" s="318"/>
      <c r="M3" s="3">
        <v>1</v>
      </c>
      <c r="N3" s="3">
        <v>2</v>
      </c>
      <c r="O3" s="4">
        <v>3</v>
      </c>
      <c r="P3" s="5">
        <v>4</v>
      </c>
      <c r="Q3" s="106"/>
      <c r="R3" s="3">
        <v>1</v>
      </c>
      <c r="S3" s="3">
        <v>2</v>
      </c>
      <c r="T3" s="4">
        <v>3</v>
      </c>
      <c r="U3" s="5">
        <v>4</v>
      </c>
      <c r="V3" s="312"/>
    </row>
    <row r="4" spans="2:22" ht="38.1" customHeight="1" thickTop="1" thickBot="1" x14ac:dyDescent="0.25">
      <c r="B4" s="82" t="s">
        <v>133</v>
      </c>
      <c r="C4" s="80">
        <f>Autoevaluación!R84/SUM(Autoevaluación!R84:R87)</f>
        <v>0</v>
      </c>
      <c r="D4" s="7">
        <f>Autoevaluación!R85/SUM(Autoevaluación!R84:R87)</f>
        <v>0</v>
      </c>
      <c r="E4" s="7">
        <f>Autoevaluación!R86/SUM(Autoevaluación!R84:R87)</f>
        <v>1</v>
      </c>
      <c r="F4" s="7">
        <f>Autoevaluación!R87/SUM(Autoevaluación!R84:R87)</f>
        <v>0</v>
      </c>
      <c r="G4" s="321"/>
      <c r="H4" s="17">
        <f>Autoevaluación!S84/SUM(Autoevaluación!S84:S87)</f>
        <v>0</v>
      </c>
      <c r="I4" s="7">
        <f>Autoevaluación!S85/SUM(Autoevaluación!S84:S87)</f>
        <v>0</v>
      </c>
      <c r="J4" s="7">
        <f>Autoevaluación!S86/SUM(Autoevaluación!S84:S87)</f>
        <v>0.66666666666666663</v>
      </c>
      <c r="K4" s="7">
        <f>Autoevaluación!S87/SUM(Autoevaluación!S84:S87)</f>
        <v>0.33333333333333331</v>
      </c>
      <c r="L4" s="319"/>
      <c r="M4" s="7">
        <f>Autoevaluación!T84/SUM(Autoevaluación!T84:T87)</f>
        <v>0</v>
      </c>
      <c r="N4" s="7">
        <f>Autoevaluación!T85/SUM(Autoevaluación!T84:T87)</f>
        <v>0</v>
      </c>
      <c r="O4" s="7">
        <f>Autoevaluación!T86/SUM(Autoevaluación!T84:T87)</f>
        <v>0.66666666666666663</v>
      </c>
      <c r="P4" s="7">
        <f>Autoevaluación!T87/SUM(Autoevaluación!T84:T87)</f>
        <v>0.33333333333333331</v>
      </c>
      <c r="Q4" s="101"/>
      <c r="R4" s="7">
        <f>Autoevaluación!U84/SUM(Autoevaluación!U84:U87)</f>
        <v>0</v>
      </c>
      <c r="S4" s="7">
        <f>Autoevaluación!U85/SUM(Autoevaluación!U84:U87)</f>
        <v>0</v>
      </c>
      <c r="T4" s="7">
        <f>Autoevaluación!U86/SUM(Autoevaluación!U84:U87)</f>
        <v>0.66666666666666663</v>
      </c>
      <c r="U4" s="7">
        <f>Autoevaluación!U87/SUM(Autoevaluación!U84:U87)</f>
        <v>0.33333333333333331</v>
      </c>
    </row>
    <row r="5" spans="2:22" ht="38.1" customHeight="1" thickTop="1" thickBot="1" x14ac:dyDescent="0.3">
      <c r="B5" s="84" t="s">
        <v>134</v>
      </c>
      <c r="C5" s="80">
        <f>Autoevaluación!R89/SUM(Autoevaluación!R89:R92)</f>
        <v>0.5714285714285714</v>
      </c>
      <c r="D5" s="7">
        <f>Autoevaluación!R90/SUM(Autoevaluación!R89:R92)</f>
        <v>0.14285714285714285</v>
      </c>
      <c r="E5" s="7">
        <f>Autoevaluación!R91/SUM(Autoevaluación!R89:R92)</f>
        <v>0.2857142857142857</v>
      </c>
      <c r="F5" s="7">
        <f>Autoevaluación!R92/SUM(Autoevaluación!R89:R92)</f>
        <v>0</v>
      </c>
      <c r="G5" s="321"/>
      <c r="H5" s="17">
        <f>Autoevaluación!S89/SUM(Autoevaluación!S89:S92)</f>
        <v>0.8571428571428571</v>
      </c>
      <c r="I5" s="7">
        <f>Autoevaluación!S90/SUM(Autoevaluación!S89:S92)</f>
        <v>0.14285714285714285</v>
      </c>
      <c r="J5" s="7" t="e">
        <f>Autoevaluación!S91/SUM(Autoevaluación!S89:Q92Q13:V16)</f>
        <v>#NAME?</v>
      </c>
      <c r="K5" s="7">
        <f>Autoevaluación!S92/SUM(Autoevaluación!S89:S92)</f>
        <v>0</v>
      </c>
      <c r="L5" s="319"/>
      <c r="M5" s="7">
        <f>Autoevaluación!T89/SUM(Autoevaluación!T89:T92)</f>
        <v>0.2857142857142857</v>
      </c>
      <c r="N5" s="7">
        <f>Autoevaluación!T90/SUM(Autoevaluación!T89:T92)</f>
        <v>0.14285714285714285</v>
      </c>
      <c r="O5" s="7">
        <f>Autoevaluación!T91/SUM(Autoevaluación!T89:T92)</f>
        <v>0.5714285714285714</v>
      </c>
      <c r="P5" s="7">
        <f>Autoevaluación!T92/SUM(Autoevaluación!T89:T92)</f>
        <v>0</v>
      </c>
      <c r="Q5" s="101"/>
      <c r="R5" s="7">
        <f>Autoevaluación!U89/SUM(Autoevaluación!U89:U92)</f>
        <v>0.2857142857142857</v>
      </c>
      <c r="S5" s="7">
        <f>Autoevaluación!U90/SUM(Autoevaluación!U89:U92)</f>
        <v>0.42857142857142855</v>
      </c>
      <c r="T5" s="7">
        <f>Autoevaluación!U91/SUM(Autoevaluación!U89:U92)</f>
        <v>0.2857142857142857</v>
      </c>
      <c r="U5" s="7">
        <f>Autoevaluación!U92/SUM(Autoevaluación!U89:U92)</f>
        <v>0</v>
      </c>
      <c r="V5" s="14"/>
    </row>
    <row r="6" spans="2:22" ht="38.1" customHeight="1" thickTop="1" thickBot="1" x14ac:dyDescent="0.25">
      <c r="B6" s="84" t="s">
        <v>32</v>
      </c>
      <c r="C6" s="80">
        <f>Autoevaluación!R98/SUM(Autoevaluación!R98:R101)</f>
        <v>0</v>
      </c>
      <c r="D6" s="7">
        <f>Autoevaluación!R99/SUM(Autoevaluación!R98:R101)</f>
        <v>0.5</v>
      </c>
      <c r="E6" s="7">
        <f>Autoevaluación!R100/SUM(Autoevaluación!R98:R101)</f>
        <v>0.5</v>
      </c>
      <c r="F6" s="7">
        <f>Autoevaluación!R101/SUM(Autoevaluación!R98:R101)</f>
        <v>0</v>
      </c>
      <c r="G6" s="321"/>
      <c r="H6" s="17">
        <f>Autoevaluación!S98/SUM(Autoevaluación!S98:S101)</f>
        <v>0</v>
      </c>
      <c r="I6" s="7">
        <f>Autoevaluación!S99/SUM(Autoevaluación!S98:S101)</f>
        <v>0.5</v>
      </c>
      <c r="J6" s="7">
        <f>Autoevaluación!S100/SUM(Autoevaluación!S98:S101)</f>
        <v>0.5</v>
      </c>
      <c r="K6" s="7">
        <f>Autoevaluación!S10/SUM(Autoevaluación!S98:S101)</f>
        <v>1.5</v>
      </c>
      <c r="L6" s="319"/>
      <c r="M6" s="7">
        <f>Autoevaluación!T98/SUM(Autoevaluación!T98:T101)</f>
        <v>0</v>
      </c>
      <c r="N6" s="7">
        <f>Autoevaluación!T99/SUM(Autoevaluación!T98:T101)</f>
        <v>0</v>
      </c>
      <c r="O6" s="7">
        <f>Autoevaluación!T100/SUM(Autoevaluación!T98:T101)</f>
        <v>1</v>
      </c>
      <c r="P6" s="7">
        <f>Autoevaluación!T101/SUM(Autoevaluación!T98:T101)</f>
        <v>0</v>
      </c>
      <c r="Q6" s="101"/>
      <c r="R6" s="7">
        <f>Autoevaluación!U98/SUM(Autoevaluación!U98:U101)</f>
        <v>0</v>
      </c>
      <c r="S6" s="7">
        <f>Autoevaluación!U99/SUM(Autoevaluación!U98:U101)</f>
        <v>0</v>
      </c>
      <c r="T6" s="7">
        <f>Autoevaluación!U100/SUM(Autoevaluación!U98:U101)</f>
        <v>1</v>
      </c>
      <c r="U6" s="7">
        <f>Autoevaluación!U101/SUM(Autoevaluación!U98:U101)</f>
        <v>0</v>
      </c>
      <c r="V6" s="16"/>
    </row>
    <row r="7" spans="2:22" ht="38.1" customHeight="1" thickTop="1" thickBot="1" x14ac:dyDescent="0.25">
      <c r="B7" s="82" t="s">
        <v>135</v>
      </c>
      <c r="C7" s="80">
        <f>Autoevaluación!R102/SUM(Autoevaluación!R102:R105)</f>
        <v>0.2</v>
      </c>
      <c r="D7" s="7">
        <f>Autoevaluación!R103/SUM(Autoevaluación!R102:R105)</f>
        <v>0.4</v>
      </c>
      <c r="E7" s="7">
        <f>Autoevaluación!R104/SUM(Autoevaluación!R102:R105)</f>
        <v>0.4</v>
      </c>
      <c r="F7" s="7">
        <f>Autoevaluación!R105/SUM(Autoevaluación!R102:R105)</f>
        <v>0</v>
      </c>
      <c r="G7" s="321"/>
      <c r="H7" s="17">
        <f>Autoevaluación!S102/SUM(Autoevaluación!S102:S105)</f>
        <v>0.1</v>
      </c>
      <c r="I7" s="7">
        <f>Autoevaluación!S103/SUM(Autoevaluación!S102:S105)</f>
        <v>0.4</v>
      </c>
      <c r="J7" s="7">
        <f>Autoevaluación!S104/SUM(Autoevaluación!S102:S105)</f>
        <v>0.5</v>
      </c>
      <c r="K7" s="7">
        <f>Autoevaluación!S105/SUM(Autoevaluación!S102:S105)</f>
        <v>0</v>
      </c>
      <c r="L7" s="319"/>
      <c r="M7" s="7">
        <f>Autoevaluación!T102/SUM(Autoevaluación!T102:T105)</f>
        <v>0.1</v>
      </c>
      <c r="N7" s="7">
        <f>Autoevaluación!T103/SUM(Autoevaluación!T102:T105)</f>
        <v>0.3</v>
      </c>
      <c r="O7" s="7">
        <f>Autoevaluación!T104/SUM(Autoevaluación!T102:T105)</f>
        <v>0.5</v>
      </c>
      <c r="P7" s="7">
        <f>Autoevaluación!T105/SUM(Autoevaluación!T102:T105)</f>
        <v>0.1</v>
      </c>
      <c r="Q7" s="101"/>
      <c r="R7" s="7">
        <f>Autoevaluación!U102/SUM(Autoevaluación!U102:U105)</f>
        <v>0.1</v>
      </c>
      <c r="S7" s="7">
        <f>Autoevaluación!U103/SUM(Autoevaluación!U102:U105)</f>
        <v>0.1</v>
      </c>
      <c r="T7" s="7">
        <f>Autoevaluación!U104/SUM(Autoevaluación!U102:U105)</f>
        <v>0.5</v>
      </c>
      <c r="U7" s="7">
        <f>Autoevaluación!U105/SUM(Autoevaluación!U102:U105)</f>
        <v>0.3</v>
      </c>
    </row>
    <row r="8" spans="2:22" ht="38.1" customHeight="1" thickTop="1" thickBot="1" x14ac:dyDescent="0.25">
      <c r="B8" s="82" t="s">
        <v>136</v>
      </c>
      <c r="C8" s="80">
        <f>Autoevaluación!R114/SUM(Autoevaluación!R114:R117)</f>
        <v>0</v>
      </c>
      <c r="D8" s="7">
        <f>Autoevaluación!R115/SUM(Autoevaluación!R114:R117)</f>
        <v>0.75</v>
      </c>
      <c r="E8" s="7">
        <f>Autoevaluación!R116/SUM(Autoevaluación!R114:R117)</f>
        <v>0.25</v>
      </c>
      <c r="F8" s="7">
        <f>Autoevaluación!R117/SUM(Autoevaluación!R114:R117)</f>
        <v>0</v>
      </c>
      <c r="G8" s="321"/>
      <c r="H8" s="17">
        <f>Autoevaluación!S114/SUM(Autoevaluación!S114:S117)</f>
        <v>0</v>
      </c>
      <c r="I8" s="7">
        <f>Autoevaluación!S115/SUM(Autoevaluación!S114:S117)</f>
        <v>0.75</v>
      </c>
      <c r="J8" s="7">
        <f>Autoevaluación!S116/SUM(Autoevaluación!S114:S117)</f>
        <v>0.25</v>
      </c>
      <c r="K8" s="7">
        <f>Autoevaluación!S117/SUM(Autoevaluación!S114:S117)</f>
        <v>0</v>
      </c>
      <c r="L8" s="319"/>
      <c r="M8" s="7">
        <f>Autoevaluación!T114/SUM(Autoevaluación!T114:T117)</f>
        <v>0</v>
      </c>
      <c r="N8" s="7">
        <f>Autoevaluación!T115/SUM(Autoevaluación!T114:T117)</f>
        <v>0.5</v>
      </c>
      <c r="O8" s="7">
        <f>Autoevaluación!T116/SUM(Autoevaluación!T114:T117)</f>
        <v>0.5</v>
      </c>
      <c r="P8" s="7">
        <f>Autoevaluación!T117/SUM(Autoevaluación!T114:T117)</f>
        <v>0</v>
      </c>
      <c r="Q8" s="101"/>
      <c r="R8" s="7">
        <f>Autoevaluación!U114/SUM(Autoevaluación!U114:U117)</f>
        <v>0</v>
      </c>
      <c r="S8" s="7">
        <f>Autoevaluación!U115/SUM(Autoevaluación!U114:U117)</f>
        <v>0.75</v>
      </c>
      <c r="T8" s="7">
        <f>Autoevaluación!U116/SUM(Autoevaluación!U114:U117)</f>
        <v>0.25</v>
      </c>
      <c r="U8" s="7">
        <f>Autoevaluación!U117/SUM(Autoevaluación!U114:U117)</f>
        <v>0</v>
      </c>
    </row>
    <row r="9" spans="2:22" ht="38.1" customHeight="1" thickTop="1" x14ac:dyDescent="0.2">
      <c r="B9" s="83"/>
      <c r="C9" s="7"/>
      <c r="D9" s="7"/>
      <c r="E9" s="7"/>
      <c r="F9" s="7"/>
      <c r="G9" s="321"/>
      <c r="H9" s="7"/>
      <c r="I9" s="7"/>
      <c r="J9" s="7"/>
      <c r="K9" s="7"/>
      <c r="L9" s="319"/>
      <c r="M9" s="7"/>
      <c r="N9" s="7"/>
      <c r="O9" s="7"/>
      <c r="P9" s="7"/>
      <c r="Q9" s="101"/>
      <c r="R9" s="7"/>
      <c r="S9" s="7"/>
      <c r="T9" s="7"/>
      <c r="U9" s="7"/>
    </row>
    <row r="10" spans="2:22" ht="42" customHeight="1" x14ac:dyDescent="0.2">
      <c r="B10" s="15" t="s">
        <v>138</v>
      </c>
      <c r="C10" s="12">
        <f>AVERAGE(C4:C9)</f>
        <v>0.15428571428571428</v>
      </c>
      <c r="D10" s="12">
        <f>AVERAGE(D4:D9)</f>
        <v>0.35857142857142854</v>
      </c>
      <c r="E10" s="12">
        <f>AVERAGE(E4:E9)</f>
        <v>0.4871428571428571</v>
      </c>
      <c r="F10" s="12">
        <f>AVERAGE(F4:F9)</f>
        <v>0</v>
      </c>
      <c r="G10" s="9"/>
      <c r="H10" s="12">
        <f>AVERAGE(H4:H9)</f>
        <v>0.19142857142857142</v>
      </c>
      <c r="I10" s="12">
        <f>AVERAGE(I4:I9)</f>
        <v>0.35857142857142854</v>
      </c>
      <c r="J10" s="12" t="e">
        <f>AVERAGE(J4:J9)</f>
        <v>#NAME?</v>
      </c>
      <c r="K10" s="12">
        <f>AVERAGE(K4:K9)</f>
        <v>0.36666666666666664</v>
      </c>
      <c r="L10" s="9"/>
      <c r="M10" s="12">
        <f>AVERAGE(M4:M9)</f>
        <v>7.7142857142857138E-2</v>
      </c>
      <c r="N10" s="12">
        <f>AVERAGE(N4:N9)</f>
        <v>0.18857142857142856</v>
      </c>
      <c r="O10" s="12">
        <f>AVERAGE(O4:O9)</f>
        <v>0.64761904761904765</v>
      </c>
      <c r="P10" s="12">
        <f>AVERAGE(P4:P9)</f>
        <v>8.666666666666667E-2</v>
      </c>
      <c r="Q10" s="102"/>
      <c r="R10" s="12">
        <f>AVERAGE(R4:R9)</f>
        <v>7.7142857142857138E-2</v>
      </c>
      <c r="S10" s="12">
        <f>AVERAGE(S4:S9)</f>
        <v>0.25571428571428567</v>
      </c>
      <c r="T10" s="12">
        <f>AVERAGE(T4:T9)</f>
        <v>0.54047619047619055</v>
      </c>
      <c r="U10" s="12">
        <f>AVERAGE(U4:U9)</f>
        <v>0.12666666666666665</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15">
        <v>2019</v>
      </c>
      <c r="C12" s="315"/>
      <c r="D12" s="315"/>
      <c r="E12" s="315"/>
      <c r="F12" s="315"/>
      <c r="G12" s="315"/>
      <c r="H12" s="315"/>
      <c r="I12" s="315"/>
      <c r="J12" s="315"/>
      <c r="K12" s="315"/>
      <c r="L12" s="315"/>
      <c r="M12" s="315"/>
      <c r="N12" s="315"/>
      <c r="O12" s="315"/>
      <c r="P12" s="315"/>
      <c r="Q12" s="315"/>
      <c r="R12" s="315"/>
      <c r="S12" s="315"/>
      <c r="T12" s="315"/>
      <c r="U12" s="315"/>
    </row>
    <row r="13" spans="2:22" ht="24.95" customHeight="1" x14ac:dyDescent="0.2">
      <c r="B13" s="328" t="s">
        <v>28</v>
      </c>
      <c r="C13" s="328"/>
      <c r="D13" s="328"/>
      <c r="E13" s="328"/>
      <c r="F13" s="328"/>
      <c r="G13" s="328"/>
      <c r="H13" s="328"/>
      <c r="I13" s="328"/>
      <c r="J13" s="328"/>
      <c r="K13" s="328"/>
      <c r="L13" s="328"/>
      <c r="M13" s="328"/>
      <c r="N13" s="328"/>
      <c r="O13" s="328"/>
      <c r="P13" s="328"/>
      <c r="Q13" s="328"/>
      <c r="R13" s="328"/>
      <c r="S13" s="328"/>
      <c r="T13" s="328"/>
      <c r="U13" s="328"/>
    </row>
    <row r="14" spans="2:22" ht="60" customHeight="1" x14ac:dyDescent="0.2">
      <c r="B14" s="293" t="s">
        <v>375</v>
      </c>
      <c r="C14" s="293"/>
      <c r="D14" s="293"/>
      <c r="E14" s="293"/>
      <c r="F14" s="293"/>
      <c r="G14" s="293"/>
      <c r="H14" s="293"/>
      <c r="I14" s="293"/>
      <c r="J14" s="293"/>
      <c r="K14" s="293"/>
      <c r="L14" s="293"/>
      <c r="M14" s="293"/>
      <c r="N14" s="293"/>
      <c r="O14" s="293"/>
      <c r="P14" s="293"/>
      <c r="Q14" s="293"/>
      <c r="R14" s="293"/>
      <c r="S14" s="293"/>
      <c r="T14" s="293"/>
      <c r="U14" s="293"/>
    </row>
    <row r="15" spans="2:22" ht="60" customHeight="1" x14ac:dyDescent="0.2">
      <c r="B15" s="293" t="s">
        <v>376</v>
      </c>
      <c r="C15" s="293"/>
      <c r="D15" s="293"/>
      <c r="E15" s="293"/>
      <c r="F15" s="293"/>
      <c r="G15" s="293"/>
      <c r="H15" s="293"/>
      <c r="I15" s="293"/>
      <c r="J15" s="293"/>
      <c r="K15" s="293"/>
      <c r="L15" s="293"/>
      <c r="M15" s="293"/>
      <c r="N15" s="293"/>
      <c r="O15" s="293"/>
      <c r="P15" s="293"/>
      <c r="Q15" s="293"/>
      <c r="R15" s="293"/>
      <c r="S15" s="293"/>
      <c r="T15" s="293"/>
      <c r="U15" s="293"/>
    </row>
    <row r="16" spans="2:22" s="14" customFormat="1" ht="24.95" customHeight="1" x14ac:dyDescent="0.25">
      <c r="B16" s="324" t="s">
        <v>123</v>
      </c>
      <c r="C16" s="324"/>
      <c r="D16" s="324"/>
      <c r="E16" s="324"/>
      <c r="F16" s="324"/>
      <c r="G16" s="324"/>
      <c r="H16" s="324"/>
      <c r="I16" s="324"/>
      <c r="J16" s="324"/>
      <c r="K16" s="324"/>
      <c r="L16" s="324"/>
      <c r="M16" s="324"/>
      <c r="N16" s="324"/>
      <c r="O16" s="324"/>
      <c r="P16" s="324"/>
      <c r="Q16" s="324"/>
      <c r="R16" s="324"/>
      <c r="S16" s="324"/>
      <c r="T16" s="324"/>
      <c r="U16" s="324"/>
    </row>
    <row r="17" spans="2:21" ht="60" customHeight="1" x14ac:dyDescent="0.2">
      <c r="B17" s="293" t="s">
        <v>377</v>
      </c>
      <c r="C17" s="293"/>
      <c r="D17" s="293"/>
      <c r="E17" s="293"/>
      <c r="F17" s="293"/>
      <c r="G17" s="293"/>
      <c r="H17" s="293"/>
      <c r="I17" s="293"/>
      <c r="J17" s="293"/>
      <c r="K17" s="293"/>
      <c r="L17" s="293"/>
      <c r="M17" s="293"/>
      <c r="N17" s="293"/>
      <c r="O17" s="293"/>
      <c r="P17" s="293"/>
      <c r="Q17" s="293"/>
      <c r="R17" s="293"/>
      <c r="S17" s="293"/>
      <c r="T17" s="293"/>
      <c r="U17" s="293"/>
    </row>
    <row r="18" spans="2:21" ht="60" customHeight="1" x14ac:dyDescent="0.2">
      <c r="B18" s="293" t="s">
        <v>378</v>
      </c>
      <c r="C18" s="293"/>
      <c r="D18" s="293"/>
      <c r="E18" s="293"/>
      <c r="F18" s="293"/>
      <c r="G18" s="293"/>
      <c r="H18" s="293"/>
      <c r="I18" s="293"/>
      <c r="J18" s="293"/>
      <c r="K18" s="293"/>
      <c r="L18" s="293"/>
      <c r="M18" s="293"/>
      <c r="N18" s="293"/>
      <c r="O18" s="293"/>
      <c r="P18" s="293"/>
      <c r="Q18" s="293"/>
      <c r="R18" s="293"/>
      <c r="S18" s="293"/>
      <c r="T18" s="293"/>
      <c r="U18" s="293"/>
    </row>
    <row r="19" spans="2:21" ht="60" customHeight="1" x14ac:dyDescent="0.2">
      <c r="B19" s="293" t="s">
        <v>379</v>
      </c>
      <c r="C19" s="293"/>
      <c r="D19" s="293"/>
      <c r="E19" s="293"/>
      <c r="F19" s="293"/>
      <c r="G19" s="293"/>
      <c r="H19" s="293"/>
      <c r="I19" s="293"/>
      <c r="J19" s="293"/>
      <c r="K19" s="293"/>
      <c r="L19" s="293"/>
      <c r="M19" s="293"/>
      <c r="N19" s="293"/>
      <c r="O19" s="293"/>
      <c r="P19" s="293"/>
      <c r="Q19" s="293"/>
      <c r="R19" s="293"/>
      <c r="S19" s="293"/>
      <c r="T19" s="293"/>
      <c r="U19" s="293"/>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10" t="s">
        <v>180</v>
      </c>
      <c r="C21" s="310"/>
      <c r="D21" s="310"/>
      <c r="E21" s="310"/>
      <c r="F21" s="310"/>
      <c r="G21" s="310"/>
      <c r="H21" s="310"/>
      <c r="I21" s="310"/>
      <c r="J21" s="310"/>
      <c r="K21" s="310"/>
      <c r="L21" s="310"/>
      <c r="M21" s="310"/>
      <c r="N21" s="310"/>
      <c r="O21" s="310"/>
      <c r="P21" s="310"/>
      <c r="Q21" s="310"/>
      <c r="R21" s="310"/>
      <c r="S21" s="310"/>
      <c r="T21" s="310"/>
      <c r="U21" s="310"/>
    </row>
    <row r="22" spans="2:21" ht="24.95" customHeight="1" x14ac:dyDescent="0.2">
      <c r="B22" s="325" t="s">
        <v>28</v>
      </c>
      <c r="C22" s="326"/>
      <c r="D22" s="326"/>
      <c r="E22" s="326"/>
      <c r="F22" s="326"/>
      <c r="G22" s="326"/>
      <c r="H22" s="326"/>
      <c r="I22" s="326"/>
      <c r="J22" s="326"/>
      <c r="K22" s="326"/>
      <c r="L22" s="326"/>
      <c r="M22" s="326"/>
      <c r="N22" s="326"/>
      <c r="O22" s="326"/>
      <c r="P22" s="326"/>
      <c r="Q22" s="326"/>
      <c r="R22" s="326"/>
      <c r="S22" s="326"/>
      <c r="T22" s="326"/>
      <c r="U22" s="326"/>
    </row>
    <row r="23" spans="2:21" ht="60" customHeight="1" x14ac:dyDescent="0.2">
      <c r="B23" s="293" t="s">
        <v>509</v>
      </c>
      <c r="C23" s="293"/>
      <c r="D23" s="293"/>
      <c r="E23" s="293"/>
      <c r="F23" s="293"/>
      <c r="G23" s="293"/>
      <c r="H23" s="293"/>
      <c r="I23" s="293"/>
      <c r="J23" s="293"/>
      <c r="K23" s="293"/>
      <c r="L23" s="293"/>
      <c r="M23" s="293"/>
      <c r="N23" s="293"/>
      <c r="O23" s="293"/>
      <c r="P23" s="293"/>
      <c r="Q23" s="293"/>
      <c r="R23" s="293"/>
      <c r="S23" s="293"/>
      <c r="T23" s="293"/>
      <c r="U23" s="293"/>
    </row>
    <row r="24" spans="2:21" ht="60" customHeight="1" x14ac:dyDescent="0.2">
      <c r="B24" s="293"/>
      <c r="C24" s="293"/>
      <c r="D24" s="293"/>
      <c r="E24" s="293"/>
      <c r="F24" s="293"/>
      <c r="G24" s="293"/>
      <c r="H24" s="293"/>
      <c r="I24" s="293"/>
      <c r="J24" s="293"/>
      <c r="K24" s="293"/>
      <c r="L24" s="293"/>
      <c r="M24" s="293"/>
      <c r="N24" s="293"/>
      <c r="O24" s="293"/>
      <c r="P24" s="293"/>
      <c r="Q24" s="293"/>
      <c r="R24" s="293"/>
      <c r="S24" s="293"/>
      <c r="T24" s="293"/>
      <c r="U24" s="293"/>
    </row>
    <row r="25" spans="2:21" s="14" customFormat="1" ht="24.95" customHeight="1" x14ac:dyDescent="0.25">
      <c r="B25" s="324" t="s">
        <v>123</v>
      </c>
      <c r="C25" s="324"/>
      <c r="D25" s="324"/>
      <c r="E25" s="324"/>
      <c r="F25" s="324"/>
      <c r="G25" s="324"/>
      <c r="H25" s="324"/>
      <c r="I25" s="324"/>
      <c r="J25" s="324"/>
      <c r="K25" s="324"/>
      <c r="L25" s="324"/>
      <c r="M25" s="324"/>
      <c r="N25" s="324"/>
      <c r="O25" s="324"/>
      <c r="P25" s="324"/>
      <c r="Q25" s="324"/>
      <c r="R25" s="324"/>
      <c r="S25" s="324"/>
      <c r="T25" s="324"/>
      <c r="U25" s="324"/>
    </row>
    <row r="26" spans="2:21" ht="60" customHeight="1" x14ac:dyDescent="0.2">
      <c r="B26" s="293" t="s">
        <v>510</v>
      </c>
      <c r="C26" s="293"/>
      <c r="D26" s="293"/>
      <c r="E26" s="293"/>
      <c r="F26" s="293"/>
      <c r="G26" s="293"/>
      <c r="H26" s="293"/>
      <c r="I26" s="293"/>
      <c r="J26" s="293"/>
      <c r="K26" s="293"/>
      <c r="L26" s="293"/>
      <c r="M26" s="293"/>
      <c r="N26" s="293"/>
      <c r="O26" s="293"/>
      <c r="P26" s="293"/>
      <c r="Q26" s="293"/>
      <c r="R26" s="293"/>
      <c r="S26" s="293"/>
      <c r="T26" s="293"/>
      <c r="U26" s="293"/>
    </row>
    <row r="27" spans="2:21" ht="60" customHeight="1" x14ac:dyDescent="0.2">
      <c r="B27" s="293"/>
      <c r="C27" s="293"/>
      <c r="D27" s="293"/>
      <c r="E27" s="293"/>
      <c r="F27" s="293"/>
      <c r="G27" s="293"/>
      <c r="H27" s="293"/>
      <c r="I27" s="293"/>
      <c r="J27" s="293"/>
      <c r="K27" s="293"/>
      <c r="L27" s="293"/>
      <c r="M27" s="293"/>
      <c r="N27" s="293"/>
      <c r="O27" s="293"/>
      <c r="P27" s="293"/>
      <c r="Q27" s="293"/>
      <c r="R27" s="293"/>
      <c r="S27" s="293"/>
      <c r="T27" s="293"/>
      <c r="U27" s="293"/>
    </row>
    <row r="28" spans="2:21" ht="60" customHeight="1" x14ac:dyDescent="0.2">
      <c r="B28" s="293"/>
      <c r="C28" s="293"/>
      <c r="D28" s="293"/>
      <c r="E28" s="293"/>
      <c r="F28" s="293"/>
      <c r="G28" s="293"/>
      <c r="H28" s="293"/>
      <c r="I28" s="293"/>
      <c r="J28" s="293"/>
      <c r="K28" s="293"/>
      <c r="L28" s="293"/>
      <c r="M28" s="293"/>
      <c r="N28" s="293"/>
      <c r="O28" s="293"/>
      <c r="P28" s="293"/>
      <c r="Q28" s="293"/>
      <c r="R28" s="293"/>
      <c r="S28" s="293"/>
      <c r="T28" s="293"/>
      <c r="U28" s="293"/>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27">
        <v>2021</v>
      </c>
      <c r="C30" s="327"/>
      <c r="D30" s="327"/>
      <c r="E30" s="327"/>
      <c r="F30" s="327"/>
      <c r="G30" s="327"/>
      <c r="H30" s="327"/>
      <c r="I30" s="327"/>
      <c r="J30" s="327"/>
      <c r="K30" s="327"/>
      <c r="L30" s="327"/>
      <c r="M30" s="327"/>
      <c r="N30" s="327"/>
      <c r="O30" s="327"/>
      <c r="P30" s="327"/>
      <c r="Q30" s="327"/>
      <c r="R30" s="327"/>
      <c r="S30" s="327"/>
      <c r="T30" s="327"/>
      <c r="U30" s="327"/>
    </row>
    <row r="31" spans="2:21" ht="24.95" customHeight="1" x14ac:dyDescent="0.2">
      <c r="B31" s="311" t="s">
        <v>28</v>
      </c>
      <c r="C31" s="311"/>
      <c r="D31" s="311"/>
      <c r="E31" s="311"/>
      <c r="F31" s="311"/>
      <c r="G31" s="311"/>
      <c r="H31" s="311"/>
      <c r="I31" s="311"/>
      <c r="J31" s="311"/>
      <c r="K31" s="311"/>
      <c r="L31" s="311"/>
      <c r="M31" s="311"/>
      <c r="N31" s="311"/>
      <c r="O31" s="311"/>
      <c r="P31" s="311"/>
      <c r="Q31" s="311"/>
      <c r="R31" s="311"/>
      <c r="S31" s="311"/>
      <c r="T31" s="311"/>
      <c r="U31" s="311"/>
    </row>
    <row r="32" spans="2:21" ht="60" customHeight="1" x14ac:dyDescent="0.2">
      <c r="B32" s="293" t="s">
        <v>690</v>
      </c>
      <c r="C32" s="293"/>
      <c r="D32" s="293"/>
      <c r="E32" s="293"/>
      <c r="F32" s="293"/>
      <c r="G32" s="293"/>
      <c r="H32" s="293"/>
      <c r="I32" s="293"/>
      <c r="J32" s="293"/>
      <c r="K32" s="293"/>
      <c r="L32" s="293"/>
      <c r="M32" s="293"/>
      <c r="N32" s="293"/>
      <c r="O32" s="293"/>
      <c r="P32" s="293"/>
      <c r="Q32" s="293"/>
      <c r="R32" s="293"/>
      <c r="S32" s="293"/>
      <c r="T32" s="293"/>
      <c r="U32" s="293"/>
    </row>
    <row r="33" spans="2:21" ht="60" customHeight="1" x14ac:dyDescent="0.2">
      <c r="B33" s="293"/>
      <c r="C33" s="293"/>
      <c r="D33" s="293"/>
      <c r="E33" s="293"/>
      <c r="F33" s="293"/>
      <c r="G33" s="293"/>
      <c r="H33" s="293"/>
      <c r="I33" s="293"/>
      <c r="J33" s="293"/>
      <c r="K33" s="293"/>
      <c r="L33" s="293"/>
      <c r="M33" s="293"/>
      <c r="N33" s="293"/>
      <c r="O33" s="293"/>
      <c r="P33" s="293"/>
      <c r="Q33" s="293"/>
      <c r="R33" s="293"/>
      <c r="S33" s="293"/>
      <c r="T33" s="293"/>
      <c r="U33" s="293"/>
    </row>
    <row r="34" spans="2:21" s="14" customFormat="1" ht="24.95" customHeight="1" x14ac:dyDescent="0.25">
      <c r="B34" s="324" t="s">
        <v>123</v>
      </c>
      <c r="C34" s="324"/>
      <c r="D34" s="324"/>
      <c r="E34" s="324"/>
      <c r="F34" s="324"/>
      <c r="G34" s="324"/>
      <c r="H34" s="324"/>
      <c r="I34" s="324"/>
      <c r="J34" s="324"/>
      <c r="K34" s="324"/>
      <c r="L34" s="324"/>
      <c r="M34" s="324"/>
      <c r="N34" s="324"/>
      <c r="O34" s="324"/>
      <c r="P34" s="324"/>
      <c r="Q34" s="324"/>
      <c r="R34" s="324"/>
      <c r="S34" s="324"/>
      <c r="T34" s="324"/>
      <c r="U34" s="324"/>
    </row>
    <row r="35" spans="2:21" ht="60" customHeight="1" x14ac:dyDescent="0.2">
      <c r="B35" s="293" t="s">
        <v>689</v>
      </c>
      <c r="C35" s="293"/>
      <c r="D35" s="293"/>
      <c r="E35" s="293"/>
      <c r="F35" s="293"/>
      <c r="G35" s="293"/>
      <c r="H35" s="293"/>
      <c r="I35" s="293"/>
      <c r="J35" s="293"/>
      <c r="K35" s="293"/>
      <c r="L35" s="293"/>
      <c r="M35" s="293"/>
      <c r="N35" s="293"/>
      <c r="O35" s="293"/>
      <c r="P35" s="293"/>
      <c r="Q35" s="293"/>
      <c r="R35" s="293"/>
      <c r="S35" s="293"/>
      <c r="T35" s="293"/>
      <c r="U35" s="293"/>
    </row>
    <row r="36" spans="2:21" ht="60" customHeight="1" x14ac:dyDescent="0.2">
      <c r="B36" s="293"/>
      <c r="C36" s="293"/>
      <c r="D36" s="293"/>
      <c r="E36" s="293"/>
      <c r="F36" s="293"/>
      <c r="G36" s="293"/>
      <c r="H36" s="293"/>
      <c r="I36" s="293"/>
      <c r="J36" s="293"/>
      <c r="K36" s="293"/>
      <c r="L36" s="293"/>
      <c r="M36" s="293"/>
      <c r="N36" s="293"/>
      <c r="O36" s="293"/>
      <c r="P36" s="293"/>
      <c r="Q36" s="293"/>
      <c r="R36" s="293"/>
      <c r="S36" s="293"/>
      <c r="T36" s="293"/>
      <c r="U36" s="293"/>
    </row>
    <row r="37" spans="2:21" ht="60" customHeight="1" x14ac:dyDescent="0.2">
      <c r="B37" s="293"/>
      <c r="C37" s="293"/>
      <c r="D37" s="293"/>
      <c r="E37" s="293"/>
      <c r="F37" s="293"/>
      <c r="G37" s="293"/>
      <c r="H37" s="293"/>
      <c r="I37" s="293"/>
      <c r="J37" s="293"/>
      <c r="K37" s="293"/>
      <c r="L37" s="293"/>
      <c r="M37" s="293"/>
      <c r="N37" s="293"/>
      <c r="O37" s="293"/>
      <c r="P37" s="293"/>
      <c r="Q37" s="293"/>
      <c r="R37" s="293"/>
      <c r="S37" s="293"/>
      <c r="T37" s="293"/>
      <c r="U37" s="293"/>
    </row>
    <row r="39" spans="2:21" x14ac:dyDescent="0.2">
      <c r="B39" s="322" t="s">
        <v>182</v>
      </c>
      <c r="C39" s="322"/>
      <c r="D39" s="322"/>
      <c r="E39" s="322"/>
      <c r="F39" s="322"/>
      <c r="G39" s="322"/>
      <c r="H39" s="322"/>
      <c r="I39" s="322"/>
      <c r="J39" s="322"/>
      <c r="K39" s="322"/>
      <c r="L39" s="322"/>
      <c r="M39" s="322"/>
      <c r="N39" s="322"/>
      <c r="O39" s="322"/>
      <c r="P39" s="322"/>
      <c r="Q39" s="322"/>
      <c r="R39" s="322"/>
      <c r="S39" s="322"/>
      <c r="T39" s="322"/>
      <c r="U39" s="322"/>
    </row>
    <row r="40" spans="2:21" ht="19.5" x14ac:dyDescent="0.2">
      <c r="B40" s="311" t="s">
        <v>28</v>
      </c>
      <c r="C40" s="311"/>
      <c r="D40" s="311"/>
      <c r="E40" s="311"/>
      <c r="F40" s="311"/>
      <c r="G40" s="311"/>
      <c r="H40" s="311"/>
      <c r="I40" s="311"/>
      <c r="J40" s="311"/>
      <c r="K40" s="311"/>
      <c r="L40" s="311"/>
      <c r="M40" s="311"/>
      <c r="N40" s="311"/>
      <c r="O40" s="311"/>
      <c r="P40" s="311"/>
      <c r="Q40" s="311"/>
      <c r="R40" s="311"/>
      <c r="S40" s="311"/>
      <c r="T40" s="311"/>
      <c r="U40" s="311"/>
    </row>
    <row r="41" spans="2:21" ht="50.25" customHeight="1" x14ac:dyDescent="0.2">
      <c r="B41" s="293" t="s">
        <v>800</v>
      </c>
      <c r="C41" s="293"/>
      <c r="D41" s="293"/>
      <c r="E41" s="293"/>
      <c r="F41" s="293"/>
      <c r="G41" s="293"/>
      <c r="H41" s="293"/>
      <c r="I41" s="293"/>
      <c r="J41" s="293"/>
      <c r="K41" s="293"/>
      <c r="L41" s="293"/>
      <c r="M41" s="293"/>
      <c r="N41" s="293"/>
      <c r="O41" s="293"/>
      <c r="P41" s="293"/>
      <c r="Q41" s="293"/>
      <c r="R41" s="293"/>
      <c r="S41" s="293"/>
      <c r="T41" s="293"/>
      <c r="U41" s="293"/>
    </row>
    <row r="42" spans="2:21" ht="51.75" customHeight="1" x14ac:dyDescent="0.2">
      <c r="B42" s="293"/>
      <c r="C42" s="293"/>
      <c r="D42" s="293"/>
      <c r="E42" s="293"/>
      <c r="F42" s="293"/>
      <c r="G42" s="293"/>
      <c r="H42" s="293"/>
      <c r="I42" s="293"/>
      <c r="J42" s="293"/>
      <c r="K42" s="293"/>
      <c r="L42" s="293"/>
      <c r="M42" s="293"/>
      <c r="N42" s="293"/>
      <c r="O42" s="293"/>
      <c r="P42" s="293"/>
      <c r="Q42" s="293"/>
      <c r="R42" s="293"/>
      <c r="S42" s="293"/>
      <c r="T42" s="293"/>
      <c r="U42" s="293"/>
    </row>
    <row r="43" spans="2:21" ht="19.5" x14ac:dyDescent="0.2">
      <c r="B43" s="324" t="s">
        <v>123</v>
      </c>
      <c r="C43" s="324"/>
      <c r="D43" s="324"/>
      <c r="E43" s="324"/>
      <c r="F43" s="324"/>
      <c r="G43" s="324"/>
      <c r="H43" s="324"/>
      <c r="I43" s="324"/>
      <c r="J43" s="324"/>
      <c r="K43" s="324"/>
      <c r="L43" s="324"/>
      <c r="M43" s="324"/>
      <c r="N43" s="324"/>
      <c r="O43" s="324"/>
      <c r="P43" s="324"/>
      <c r="Q43" s="324"/>
      <c r="R43" s="324"/>
      <c r="S43" s="324"/>
      <c r="T43" s="324"/>
      <c r="U43" s="324"/>
    </row>
    <row r="44" spans="2:21" ht="45" customHeight="1" x14ac:dyDescent="0.2">
      <c r="B44" s="293" t="s">
        <v>801</v>
      </c>
      <c r="C44" s="293"/>
      <c r="D44" s="293"/>
      <c r="E44" s="293"/>
      <c r="F44" s="293"/>
      <c r="G44" s="293"/>
      <c r="H44" s="293"/>
      <c r="I44" s="293"/>
      <c r="J44" s="293"/>
      <c r="K44" s="293"/>
      <c r="L44" s="293"/>
      <c r="M44" s="293"/>
      <c r="N44" s="293"/>
      <c r="O44" s="293"/>
      <c r="P44" s="293"/>
      <c r="Q44" s="293"/>
      <c r="R44" s="293"/>
      <c r="S44" s="293"/>
      <c r="T44" s="293"/>
      <c r="U44" s="293"/>
    </row>
    <row r="45" spans="2:21" ht="52.5" customHeight="1" x14ac:dyDescent="0.2">
      <c r="B45" s="293" t="s">
        <v>802</v>
      </c>
      <c r="C45" s="293"/>
      <c r="D45" s="293"/>
      <c r="E45" s="293"/>
      <c r="F45" s="293"/>
      <c r="G45" s="293"/>
      <c r="H45" s="293"/>
      <c r="I45" s="293"/>
      <c r="J45" s="293"/>
      <c r="K45" s="293"/>
      <c r="L45" s="293"/>
      <c r="M45" s="293"/>
      <c r="N45" s="293"/>
      <c r="O45" s="293"/>
      <c r="P45" s="293"/>
      <c r="Q45" s="293"/>
      <c r="R45" s="293"/>
      <c r="S45" s="293"/>
      <c r="T45" s="293"/>
      <c r="U45" s="293"/>
    </row>
    <row r="46" spans="2:21" ht="55.5" customHeight="1" x14ac:dyDescent="0.2">
      <c r="B46" s="293"/>
      <c r="C46" s="293"/>
      <c r="D46" s="293"/>
      <c r="E46" s="293"/>
      <c r="F46" s="293"/>
      <c r="G46" s="293"/>
      <c r="H46" s="293"/>
      <c r="I46" s="293"/>
      <c r="J46" s="293"/>
      <c r="K46" s="293"/>
      <c r="L46" s="293"/>
      <c r="M46" s="293"/>
      <c r="N46" s="293"/>
      <c r="O46" s="293"/>
      <c r="P46" s="293"/>
      <c r="Q46" s="293"/>
      <c r="R46" s="293"/>
      <c r="S46" s="293"/>
      <c r="T46" s="293"/>
      <c r="U46" s="293"/>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16:U16"/>
    <mergeCell ref="B17:U17"/>
    <mergeCell ref="B18:U18"/>
    <mergeCell ref="B19:U19"/>
    <mergeCell ref="B12:U12"/>
    <mergeCell ref="B13:U13"/>
    <mergeCell ref="B14:U14"/>
    <mergeCell ref="B15:U15"/>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F1" zoomScale="70" zoomScaleNormal="70" workbookViewId="0">
      <selection activeCell="B34" sqref="B34:U34"/>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6" t="s">
        <v>24</v>
      </c>
      <c r="C2" s="315" t="s">
        <v>176</v>
      </c>
      <c r="D2" s="315"/>
      <c r="E2" s="315"/>
      <c r="F2" s="315"/>
      <c r="G2" s="2"/>
      <c r="H2" s="313" t="s">
        <v>177</v>
      </c>
      <c r="I2" s="313"/>
      <c r="J2" s="313"/>
      <c r="K2" s="313"/>
      <c r="L2" s="2"/>
      <c r="M2" s="314" t="s">
        <v>177</v>
      </c>
      <c r="N2" s="314"/>
      <c r="O2" s="314"/>
      <c r="P2" s="314"/>
      <c r="Q2" s="105"/>
      <c r="R2" s="322" t="s">
        <v>177</v>
      </c>
      <c r="S2" s="322"/>
      <c r="T2" s="322"/>
      <c r="U2" s="322"/>
      <c r="V2" s="312"/>
    </row>
    <row r="3" spans="2:22" ht="24.75" customHeight="1" thickBot="1" x14ac:dyDescent="0.25">
      <c r="B3" s="317"/>
      <c r="C3" s="3">
        <v>1</v>
      </c>
      <c r="D3" s="3">
        <v>2</v>
      </c>
      <c r="E3" s="4">
        <v>3</v>
      </c>
      <c r="F3" s="5">
        <v>4</v>
      </c>
      <c r="G3" s="320"/>
      <c r="H3" s="3">
        <v>1</v>
      </c>
      <c r="I3" s="3">
        <v>2</v>
      </c>
      <c r="J3" s="4">
        <v>3</v>
      </c>
      <c r="K3" s="5">
        <v>4</v>
      </c>
      <c r="L3" s="318"/>
      <c r="M3" s="3">
        <v>1</v>
      </c>
      <c r="N3" s="3">
        <v>2</v>
      </c>
      <c r="O3" s="4">
        <v>3</v>
      </c>
      <c r="P3" s="5">
        <v>4</v>
      </c>
      <c r="Q3" s="106"/>
      <c r="R3" s="3">
        <v>1</v>
      </c>
      <c r="S3" s="3">
        <v>2</v>
      </c>
      <c r="T3" s="4">
        <v>3</v>
      </c>
      <c r="U3" s="5">
        <v>4</v>
      </c>
      <c r="V3" s="312"/>
    </row>
    <row r="4" spans="2:22" ht="38.1" customHeight="1" thickTop="1" thickBot="1" x14ac:dyDescent="0.25">
      <c r="B4" s="85" t="s">
        <v>5</v>
      </c>
      <c r="C4" s="80">
        <f>Autoevaluación!R122/SUM(Autoevaluación!R122:R125)</f>
        <v>0</v>
      </c>
      <c r="D4" s="7">
        <f>Autoevaluación!R123/SUM(Autoevaluación!R122:R125)</f>
        <v>0.5</v>
      </c>
      <c r="E4" s="7">
        <f>Autoevaluación!R124/SUM(Autoevaluación!R122:R125)</f>
        <v>0.5</v>
      </c>
      <c r="F4" s="7">
        <f>Autoevaluación!R125/SUM(Autoevaluación!R122:R125)</f>
        <v>0</v>
      </c>
      <c r="G4" s="321"/>
      <c r="H4" s="7">
        <f>Autoevaluación!S122/SUM(Autoevaluación!S122:S125)</f>
        <v>0</v>
      </c>
      <c r="I4" s="7">
        <f>Autoevaluación!S123/SUM(Autoevaluación!S122:S125)</f>
        <v>0</v>
      </c>
      <c r="J4" s="7">
        <f>Autoevaluación!S124/SUM(Autoevaluación!S122:S125)</f>
        <v>1</v>
      </c>
      <c r="K4" s="7">
        <f>Autoevaluación!S125/SUM(Autoevaluación!S122:S125)</f>
        <v>0</v>
      </c>
      <c r="L4" s="319"/>
      <c r="M4" s="7">
        <f>Autoevaluación!T122/SUM(Autoevaluación!T122:T125)</f>
        <v>0</v>
      </c>
      <c r="N4" s="7">
        <f>Autoevaluación!T123/SUM(Autoevaluación!T122:T125)</f>
        <v>0</v>
      </c>
      <c r="O4" s="7">
        <f>Autoevaluación!T124/SUM(Autoevaluación!T122:T125)</f>
        <v>1</v>
      </c>
      <c r="P4" s="7">
        <f>Autoevaluación!T125/SUM(Autoevaluación!T122:T125)</f>
        <v>0</v>
      </c>
      <c r="Q4" s="101"/>
      <c r="R4" s="7">
        <f>Autoevaluación!U122/SUM(Autoevaluación!U122:U125)</f>
        <v>0</v>
      </c>
      <c r="S4" s="7">
        <f>Autoevaluación!U123/SUM(Autoevaluación!U122:U125)</f>
        <v>0</v>
      </c>
      <c r="T4" s="7">
        <f>Autoevaluación!U124/SUM(Autoevaluación!U122:U125)</f>
        <v>1</v>
      </c>
      <c r="U4" s="7">
        <f>Autoevaluación!U125/SUM(Autoevaluación!U122:U125)</f>
        <v>0</v>
      </c>
    </row>
    <row r="5" spans="2:22" ht="38.1" customHeight="1" thickTop="1" thickBot="1" x14ac:dyDescent="0.25">
      <c r="B5" s="86" t="s">
        <v>10</v>
      </c>
      <c r="C5" s="80">
        <f>Autoevaluación!R128/SUM(Autoevaluación!R128:R131)</f>
        <v>0</v>
      </c>
      <c r="D5" s="7">
        <f>Autoevaluación!R129/SUM(Autoevaluación!R128:R131)</f>
        <v>0.25</v>
      </c>
      <c r="E5" s="7">
        <f>Autoevaluación!R130/SUM(Autoevaluación!R128:R131)</f>
        <v>0.75</v>
      </c>
      <c r="F5" s="7">
        <f>Autoevaluación!R131/SUM(Autoevaluación!R128:R131)</f>
        <v>0</v>
      </c>
      <c r="G5" s="321"/>
      <c r="H5" s="7">
        <f>Autoevaluación!S128/SUM(Autoevaluación!S128:S131)</f>
        <v>0</v>
      </c>
      <c r="I5" s="7">
        <f>Autoevaluación!S129/SUM(Autoevaluación!S128:S131)</f>
        <v>0.5</v>
      </c>
      <c r="J5" s="7">
        <f>Autoevaluación!S130/SUM(Autoevaluación!S128:S131)</f>
        <v>0.5</v>
      </c>
      <c r="K5" s="7">
        <f>Autoevaluación!S131/SUM(Autoevaluación!S128:S131)</f>
        <v>0</v>
      </c>
      <c r="L5" s="319"/>
      <c r="M5" s="7">
        <f>Autoevaluación!T128/SUM(Autoevaluación!T128:T131)</f>
        <v>0</v>
      </c>
      <c r="N5" s="7">
        <f>Autoevaluación!T129/SUM(Autoevaluación!T128:T131)</f>
        <v>0</v>
      </c>
      <c r="O5" s="7">
        <f>Autoevaluación!T130/SUM(Autoevaluación!T128:T131)</f>
        <v>0.75</v>
      </c>
      <c r="P5" s="7">
        <f>Autoevaluación!T131/SUM(Autoevaluación!T128:T131)</f>
        <v>0.25</v>
      </c>
      <c r="Q5" s="101"/>
      <c r="R5" s="7">
        <f>Autoevaluación!U128/SUM(Autoevaluación!U128:U131)</f>
        <v>0</v>
      </c>
      <c r="S5" s="7">
        <f>Autoevaluación!U129/SUM(Autoevaluación!U128:U131)</f>
        <v>0</v>
      </c>
      <c r="T5" s="7">
        <f>Autoevaluación!U129/SUM(Autoevaluación!U128:U131)</f>
        <v>0</v>
      </c>
      <c r="U5" s="7">
        <f>Autoevaluación!U131/SUM(Autoevaluación!U128:U131)</f>
        <v>0.25</v>
      </c>
    </row>
    <row r="6" spans="2:22" ht="38.1" customHeight="1" thickTop="1" thickBot="1" x14ac:dyDescent="0.25">
      <c r="B6" s="86" t="s">
        <v>15</v>
      </c>
      <c r="C6" s="80">
        <f>Autoevaluación!R134/SUM(Autoevaluación!R134:R137)</f>
        <v>0</v>
      </c>
      <c r="D6" s="7">
        <f>Autoevaluación!R135/SUM(Autoevaluación!R134:R137)</f>
        <v>0.33333333333333331</v>
      </c>
      <c r="E6" s="7">
        <f>Autoevaluación!R136/SUM(Autoevaluación!R134:R137)</f>
        <v>0.66666666666666663</v>
      </c>
      <c r="F6" s="7">
        <f>Autoevaluación!R137/SUM(Autoevaluación!R134:R137)</f>
        <v>0</v>
      </c>
      <c r="G6" s="321"/>
      <c r="H6" s="7">
        <f>Autoevaluación!S134/SUM(Autoevaluación!S134:S137)</f>
        <v>0</v>
      </c>
      <c r="I6" s="7">
        <f>Autoevaluación!S135/SUM(Autoevaluación!S134:S137)</f>
        <v>0.33333333333333331</v>
      </c>
      <c r="J6" s="7">
        <f>Autoevaluación!S136/SUM(Autoevaluación!S134:S137)</f>
        <v>0.66666666666666663</v>
      </c>
      <c r="K6" s="7">
        <f>Autoevaluación!S137/SUM(Autoevaluación!S134:S137)</f>
        <v>0</v>
      </c>
      <c r="L6" s="319"/>
      <c r="M6" s="7">
        <f>Autoevaluación!T134/SUM(Autoevaluación!T134:T137)</f>
        <v>0</v>
      </c>
      <c r="N6" s="7">
        <f>Autoevaluación!T135/SUM(Autoevaluación!T134:T137)</f>
        <v>0.66666666666666663</v>
      </c>
      <c r="O6" s="7">
        <f>Autoevaluación!T136/SUM(Autoevaluación!T134:T137)</f>
        <v>0.33333333333333331</v>
      </c>
      <c r="P6" s="7">
        <f>Autoevaluación!T137/SUM(Autoevaluación!T134:T137)</f>
        <v>0</v>
      </c>
      <c r="Q6" s="101"/>
      <c r="R6" s="7">
        <f>Autoevaluación!U134/SUM(Autoevaluación!U134:U137)</f>
        <v>0</v>
      </c>
      <c r="S6" s="7">
        <f>Autoevaluación!U135/SUM(Autoevaluación!U134:U137)</f>
        <v>0.33333333333333331</v>
      </c>
      <c r="T6" s="7">
        <f>Autoevaluación!U136/SUM(Autoevaluación!U134:U137)</f>
        <v>0.66666666666666663</v>
      </c>
      <c r="U6" s="7">
        <f>Autoevaluación!U137/SUM(Autoevaluación!U134:U137)</f>
        <v>0</v>
      </c>
      <c r="V6" s="16"/>
    </row>
    <row r="7" spans="2:22" ht="38.1" customHeight="1" thickTop="1" thickBot="1" x14ac:dyDescent="0.25">
      <c r="B7" s="85" t="s">
        <v>19</v>
      </c>
      <c r="C7" s="80">
        <f>Autoevaluación!R139/SUM(Autoevaluación!R139:R142)</f>
        <v>0</v>
      </c>
      <c r="D7" s="7">
        <f>Autoevaluación!R140/SUM(Autoevaluación!R139:R142)</f>
        <v>1</v>
      </c>
      <c r="E7" s="7">
        <f>Autoevaluación!R141/SUM(Autoevaluación!R139:R142)</f>
        <v>0</v>
      </c>
      <c r="F7" s="7">
        <f>Autoevaluación!R142/SUM(Autoevaluación!R139:R142)</f>
        <v>0</v>
      </c>
      <c r="G7" s="321"/>
      <c r="H7" s="7">
        <f>Autoevaluación!S139/SUM(Autoevaluación!S139:S142)</f>
        <v>0</v>
      </c>
      <c r="I7" s="7">
        <f>Autoevaluación!S140/SUM(Autoevaluación!S139:S142)</f>
        <v>0.66666666666666663</v>
      </c>
      <c r="J7" s="7">
        <f>Autoevaluación!S141/SUM(Autoevaluación!S139:S142)</f>
        <v>0.33333333333333331</v>
      </c>
      <c r="K7" s="7">
        <f>Autoevaluación!S142/SUM(Autoevaluación!S139:S142)</f>
        <v>0</v>
      </c>
      <c r="L7" s="319"/>
      <c r="M7" s="7">
        <f>Autoevaluación!T139/SUM(Autoevaluación!T139:T142)</f>
        <v>0</v>
      </c>
      <c r="N7" s="7">
        <f>Autoevaluación!T140/SUM(Autoevaluación!T139:T142)</f>
        <v>0.33333333333333331</v>
      </c>
      <c r="O7" s="7">
        <f>Autoevaluación!T141/SUM(Autoevaluación!T139:T142)</f>
        <v>0.66666666666666663</v>
      </c>
      <c r="P7" s="7">
        <f>Autoevaluación!T142/SUM(Autoevaluación!T139:T142)</f>
        <v>0</v>
      </c>
      <c r="Q7" s="101"/>
      <c r="R7" s="7">
        <f>Autoevaluación!U139/SUM(Autoevaluación!U139:U142)</f>
        <v>0</v>
      </c>
      <c r="S7" s="7">
        <f>Autoevaluación!U140/SUM(Autoevaluación!U139:U142)</f>
        <v>0.33333333333333331</v>
      </c>
      <c r="T7" s="7">
        <f>Autoevaluación!U141/SUM(Autoevaluación!U139:U142)</f>
        <v>0.66666666666666663</v>
      </c>
      <c r="U7" s="7">
        <f>Autoevaluación!U142/SUM(Autoevaluación!U139:U142)</f>
        <v>0</v>
      </c>
    </row>
    <row r="8" spans="2:22" ht="38.1" customHeight="1" thickTop="1" x14ac:dyDescent="0.2">
      <c r="B8" s="83"/>
      <c r="C8" s="7"/>
      <c r="D8" s="7"/>
      <c r="E8" s="7"/>
      <c r="F8" s="7"/>
      <c r="G8" s="321"/>
      <c r="H8" s="7"/>
      <c r="I8" s="7"/>
      <c r="J8" s="7"/>
      <c r="K8" s="7"/>
      <c r="L8" s="319"/>
      <c r="M8" s="7"/>
      <c r="N8" s="7"/>
      <c r="O8" s="7"/>
      <c r="P8" s="7"/>
      <c r="Q8" s="101"/>
      <c r="R8" s="7"/>
      <c r="S8" s="7"/>
      <c r="T8" s="7"/>
      <c r="U8" s="7"/>
    </row>
    <row r="9" spans="2:22" ht="38.1" customHeight="1" x14ac:dyDescent="0.2">
      <c r="B9" s="6"/>
      <c r="C9" s="7"/>
      <c r="D9" s="7"/>
      <c r="E9" s="7"/>
      <c r="F9" s="7"/>
      <c r="G9" s="321"/>
      <c r="H9" s="7"/>
      <c r="I9" s="7"/>
      <c r="J9" s="7"/>
      <c r="K9" s="7"/>
      <c r="L9" s="319"/>
      <c r="M9" s="7"/>
      <c r="N9" s="7"/>
      <c r="O9" s="7"/>
      <c r="P9" s="7"/>
      <c r="Q9" s="101"/>
      <c r="R9" s="7"/>
      <c r="S9" s="7"/>
      <c r="T9" s="7"/>
      <c r="U9" s="7"/>
    </row>
    <row r="10" spans="2:22" ht="42" customHeight="1" x14ac:dyDescent="0.2">
      <c r="B10" s="15" t="s">
        <v>139</v>
      </c>
      <c r="C10" s="12">
        <f>AVERAGE(C4:C9)</f>
        <v>0</v>
      </c>
      <c r="D10" s="12">
        <f>AVERAGE(D4:D9)</f>
        <v>0.52083333333333326</v>
      </c>
      <c r="E10" s="12">
        <f>AVERAGE(E4:E9)</f>
        <v>0.47916666666666663</v>
      </c>
      <c r="F10" s="12">
        <f>AVERAGE(F4:F9)</f>
        <v>0</v>
      </c>
      <c r="G10" s="9"/>
      <c r="H10" s="12">
        <f>AVERAGE(H4:H9)</f>
        <v>0</v>
      </c>
      <c r="I10" s="12">
        <f>AVERAGE(I4:I9)</f>
        <v>0.375</v>
      </c>
      <c r="J10" s="12">
        <f>AVERAGE(J4:J9)</f>
        <v>0.625</v>
      </c>
      <c r="K10" s="12">
        <f>AVERAGE(K4:K9)</f>
        <v>0</v>
      </c>
      <c r="L10" s="9"/>
      <c r="M10" s="12">
        <f>AVERAGE(M4:M9)</f>
        <v>0</v>
      </c>
      <c r="N10" s="12">
        <f>AVERAGE(N4:N9)</f>
        <v>0.25</v>
      </c>
      <c r="O10" s="12">
        <f>AVERAGE(O4:O9)</f>
        <v>0.6875</v>
      </c>
      <c r="P10" s="12">
        <f>AVERAGE(P4:P9)</f>
        <v>6.25E-2</v>
      </c>
      <c r="Q10" s="102"/>
      <c r="R10" s="12">
        <f>AVERAGE(R4:R9)</f>
        <v>0</v>
      </c>
      <c r="S10" s="12">
        <f>AVERAGE(S4:S9)</f>
        <v>0.16666666666666666</v>
      </c>
      <c r="T10" s="12">
        <f>AVERAGE(T4:T9)</f>
        <v>0.58333333333333326</v>
      </c>
      <c r="U10" s="12">
        <f>AVERAGE(U4:U9)</f>
        <v>6.25E-2</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15" t="s">
        <v>179</v>
      </c>
      <c r="C12" s="315"/>
      <c r="D12" s="315"/>
      <c r="E12" s="315"/>
      <c r="F12" s="315"/>
      <c r="G12" s="315"/>
      <c r="H12" s="315"/>
      <c r="I12" s="315"/>
      <c r="J12" s="315"/>
      <c r="K12" s="315"/>
      <c r="L12" s="315"/>
      <c r="M12" s="315"/>
      <c r="N12" s="315"/>
      <c r="O12" s="315"/>
      <c r="P12" s="315"/>
      <c r="Q12" s="315"/>
      <c r="R12" s="315"/>
      <c r="S12" s="315"/>
      <c r="T12" s="315"/>
      <c r="U12" s="315"/>
    </row>
    <row r="13" spans="2:22" ht="24.95" customHeight="1" x14ac:dyDescent="0.2">
      <c r="B13" s="328" t="s">
        <v>28</v>
      </c>
      <c r="C13" s="328"/>
      <c r="D13" s="328"/>
      <c r="E13" s="328"/>
      <c r="F13" s="328"/>
      <c r="G13" s="328"/>
      <c r="H13" s="328"/>
      <c r="I13" s="328"/>
      <c r="J13" s="328"/>
      <c r="K13" s="328"/>
      <c r="L13" s="328"/>
      <c r="M13" s="328"/>
      <c r="N13" s="328"/>
      <c r="O13" s="328"/>
      <c r="P13" s="328"/>
      <c r="Q13" s="328"/>
      <c r="R13" s="328"/>
      <c r="S13" s="328"/>
      <c r="T13" s="328"/>
      <c r="U13" s="328"/>
    </row>
    <row r="14" spans="2:22" ht="60" customHeight="1" x14ac:dyDescent="0.2">
      <c r="B14" s="293" t="s">
        <v>367</v>
      </c>
      <c r="C14" s="293"/>
      <c r="D14" s="293"/>
      <c r="E14" s="293"/>
      <c r="F14" s="293"/>
      <c r="G14" s="293"/>
      <c r="H14" s="293"/>
      <c r="I14" s="293"/>
      <c r="J14" s="293"/>
      <c r="K14" s="293"/>
      <c r="L14" s="293"/>
      <c r="M14" s="293"/>
      <c r="N14" s="293"/>
      <c r="O14" s="293"/>
      <c r="P14" s="293"/>
      <c r="Q14" s="293"/>
      <c r="R14" s="293"/>
      <c r="S14" s="293"/>
      <c r="T14" s="293"/>
      <c r="U14" s="293"/>
    </row>
    <row r="15" spans="2:22" ht="60" customHeight="1" x14ac:dyDescent="0.2">
      <c r="B15" s="293" t="s">
        <v>368</v>
      </c>
      <c r="C15" s="293"/>
      <c r="D15" s="293"/>
      <c r="E15" s="293"/>
      <c r="F15" s="293"/>
      <c r="G15" s="293"/>
      <c r="H15" s="293"/>
      <c r="I15" s="293"/>
      <c r="J15" s="293"/>
      <c r="K15" s="293"/>
      <c r="L15" s="293"/>
      <c r="M15" s="293"/>
      <c r="N15" s="293"/>
      <c r="O15" s="293"/>
      <c r="P15" s="293"/>
      <c r="Q15" s="293"/>
      <c r="R15" s="293"/>
      <c r="S15" s="293"/>
      <c r="T15" s="293"/>
      <c r="U15" s="293"/>
    </row>
    <row r="16" spans="2:22" s="14" customFormat="1" ht="24.95" customHeight="1" x14ac:dyDescent="0.25">
      <c r="B16" s="324" t="s">
        <v>123</v>
      </c>
      <c r="C16" s="324"/>
      <c r="D16" s="324"/>
      <c r="E16" s="324"/>
      <c r="F16" s="324"/>
      <c r="G16" s="324"/>
      <c r="H16" s="324"/>
      <c r="I16" s="324"/>
      <c r="J16" s="324"/>
      <c r="K16" s="324"/>
      <c r="L16" s="324"/>
      <c r="M16" s="324"/>
      <c r="N16" s="324"/>
      <c r="O16" s="324"/>
      <c r="P16" s="324"/>
      <c r="Q16" s="324"/>
      <c r="R16" s="324"/>
      <c r="S16" s="324"/>
      <c r="T16" s="324"/>
      <c r="U16" s="324"/>
    </row>
    <row r="17" spans="2:21" ht="60" customHeight="1" x14ac:dyDescent="0.2">
      <c r="B17" s="293" t="s">
        <v>369</v>
      </c>
      <c r="C17" s="293"/>
      <c r="D17" s="293"/>
      <c r="E17" s="293"/>
      <c r="F17" s="293"/>
      <c r="G17" s="293"/>
      <c r="H17" s="293"/>
      <c r="I17" s="293"/>
      <c r="J17" s="293"/>
      <c r="K17" s="293"/>
      <c r="L17" s="293"/>
      <c r="M17" s="293"/>
      <c r="N17" s="293"/>
      <c r="O17" s="293"/>
      <c r="P17" s="293"/>
      <c r="Q17" s="293"/>
      <c r="R17" s="293"/>
      <c r="S17" s="293"/>
      <c r="T17" s="293"/>
      <c r="U17" s="293"/>
    </row>
    <row r="18" spans="2:21" ht="60" customHeight="1" x14ac:dyDescent="0.2">
      <c r="B18" s="293" t="s">
        <v>370</v>
      </c>
      <c r="C18" s="293"/>
      <c r="D18" s="293"/>
      <c r="E18" s="293"/>
      <c r="F18" s="293"/>
      <c r="G18" s="293"/>
      <c r="H18" s="293"/>
      <c r="I18" s="293"/>
      <c r="J18" s="293"/>
      <c r="K18" s="293"/>
      <c r="L18" s="293"/>
      <c r="M18" s="293"/>
      <c r="N18" s="293"/>
      <c r="O18" s="293"/>
      <c r="P18" s="293"/>
      <c r="Q18" s="293"/>
      <c r="R18" s="293"/>
      <c r="S18" s="293"/>
      <c r="T18" s="293"/>
      <c r="U18" s="293"/>
    </row>
    <row r="19" spans="2:21" ht="60" customHeight="1" x14ac:dyDescent="0.2">
      <c r="B19" s="293"/>
      <c r="C19" s="293"/>
      <c r="D19" s="293"/>
      <c r="E19" s="293"/>
      <c r="F19" s="293"/>
      <c r="G19" s="293"/>
      <c r="H19" s="293"/>
      <c r="I19" s="293"/>
      <c r="J19" s="293"/>
      <c r="K19" s="293"/>
      <c r="L19" s="293"/>
      <c r="M19" s="293"/>
      <c r="N19" s="293"/>
      <c r="O19" s="293"/>
      <c r="P19" s="293"/>
      <c r="Q19" s="293"/>
      <c r="R19" s="293"/>
      <c r="S19" s="293"/>
      <c r="T19" s="293"/>
      <c r="U19" s="293"/>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10">
        <v>2021</v>
      </c>
      <c r="C21" s="310"/>
      <c r="D21" s="310"/>
      <c r="E21" s="310"/>
      <c r="F21" s="310"/>
      <c r="G21" s="310"/>
      <c r="H21" s="310"/>
      <c r="I21" s="310"/>
      <c r="J21" s="310"/>
      <c r="K21" s="310"/>
      <c r="L21" s="310"/>
      <c r="M21" s="310"/>
      <c r="N21" s="310"/>
      <c r="O21" s="310"/>
      <c r="P21" s="310"/>
      <c r="Q21" s="310"/>
      <c r="R21" s="310"/>
      <c r="S21" s="310"/>
      <c r="T21" s="310"/>
      <c r="U21" s="310"/>
    </row>
    <row r="22" spans="2:21" ht="24.95" customHeight="1" x14ac:dyDescent="0.2">
      <c r="B22" s="311" t="s">
        <v>28</v>
      </c>
      <c r="C22" s="311"/>
      <c r="D22" s="311"/>
      <c r="E22" s="311"/>
      <c r="F22" s="311"/>
      <c r="G22" s="311"/>
      <c r="H22" s="311"/>
      <c r="I22" s="311"/>
      <c r="J22" s="311"/>
      <c r="K22" s="311"/>
      <c r="L22" s="311"/>
      <c r="M22" s="311"/>
      <c r="N22" s="311"/>
      <c r="O22" s="311"/>
      <c r="P22" s="311"/>
      <c r="Q22" s="311"/>
      <c r="R22" s="311"/>
      <c r="S22" s="311"/>
      <c r="T22" s="311"/>
      <c r="U22" s="311"/>
    </row>
    <row r="23" spans="2:21" ht="60" customHeight="1" x14ac:dyDescent="0.2">
      <c r="B23" s="293" t="s">
        <v>691</v>
      </c>
      <c r="C23" s="293"/>
      <c r="D23" s="293"/>
      <c r="E23" s="293"/>
      <c r="F23" s="293"/>
      <c r="G23" s="293"/>
      <c r="H23" s="293"/>
      <c r="I23" s="293"/>
      <c r="J23" s="293"/>
      <c r="K23" s="293"/>
      <c r="L23" s="293"/>
      <c r="M23" s="293"/>
      <c r="N23" s="293"/>
      <c r="O23" s="293"/>
      <c r="P23" s="293"/>
      <c r="Q23" s="293"/>
      <c r="R23" s="293"/>
      <c r="S23" s="293"/>
      <c r="T23" s="293"/>
      <c r="U23" s="293"/>
    </row>
    <row r="24" spans="2:21" ht="60" customHeight="1" x14ac:dyDescent="0.2">
      <c r="B24" s="293"/>
      <c r="C24" s="293"/>
      <c r="D24" s="293"/>
      <c r="E24" s="293"/>
      <c r="F24" s="293"/>
      <c r="G24" s="293"/>
      <c r="H24" s="293"/>
      <c r="I24" s="293"/>
      <c r="J24" s="293"/>
      <c r="K24" s="293"/>
      <c r="L24" s="293"/>
      <c r="M24" s="293"/>
      <c r="N24" s="293"/>
      <c r="O24" s="293"/>
      <c r="P24" s="293"/>
      <c r="Q24" s="293"/>
      <c r="R24" s="293"/>
      <c r="S24" s="293"/>
      <c r="T24" s="293"/>
      <c r="U24" s="293"/>
    </row>
    <row r="25" spans="2:21" s="14" customFormat="1" ht="24.95" customHeight="1" x14ac:dyDescent="0.25">
      <c r="B25" s="324" t="s">
        <v>123</v>
      </c>
      <c r="C25" s="324"/>
      <c r="D25" s="324"/>
      <c r="E25" s="324"/>
      <c r="F25" s="324"/>
      <c r="G25" s="324"/>
      <c r="H25" s="324"/>
      <c r="I25" s="324"/>
      <c r="J25" s="324"/>
      <c r="K25" s="324"/>
      <c r="L25" s="324"/>
      <c r="M25" s="324"/>
      <c r="N25" s="324"/>
      <c r="O25" s="324"/>
      <c r="P25" s="324"/>
      <c r="Q25" s="324"/>
      <c r="R25" s="324"/>
      <c r="S25" s="324"/>
      <c r="T25" s="324"/>
      <c r="U25" s="324"/>
    </row>
    <row r="26" spans="2:21" ht="60" customHeight="1" x14ac:dyDescent="0.2">
      <c r="B26" s="307" t="s">
        <v>692</v>
      </c>
      <c r="C26" s="308"/>
      <c r="D26" s="308"/>
      <c r="E26" s="308"/>
      <c r="F26" s="308"/>
      <c r="G26" s="308"/>
      <c r="H26" s="308"/>
      <c r="I26" s="308"/>
      <c r="J26" s="308"/>
      <c r="K26" s="308"/>
      <c r="L26" s="308"/>
      <c r="M26" s="308"/>
      <c r="N26" s="308"/>
      <c r="O26" s="308"/>
      <c r="P26" s="308"/>
      <c r="Q26" s="308"/>
      <c r="R26" s="308"/>
      <c r="S26" s="308"/>
      <c r="T26" s="308"/>
      <c r="U26" s="309"/>
    </row>
    <row r="27" spans="2:21" ht="60" customHeight="1" x14ac:dyDescent="0.2">
      <c r="B27" s="307"/>
      <c r="C27" s="308"/>
      <c r="D27" s="308"/>
      <c r="E27" s="308"/>
      <c r="F27" s="308"/>
      <c r="G27" s="308"/>
      <c r="H27" s="308"/>
      <c r="I27" s="308"/>
      <c r="J27" s="308"/>
      <c r="K27" s="308"/>
      <c r="L27" s="308"/>
      <c r="M27" s="308"/>
      <c r="N27" s="308"/>
      <c r="O27" s="308"/>
      <c r="P27" s="308"/>
      <c r="Q27" s="308"/>
      <c r="R27" s="308"/>
      <c r="S27" s="308"/>
      <c r="T27" s="308"/>
      <c r="U27" s="309"/>
    </row>
    <row r="28" spans="2:21" ht="60" customHeight="1" x14ac:dyDescent="0.2">
      <c r="B28" s="293"/>
      <c r="C28" s="293"/>
      <c r="D28" s="293"/>
      <c r="E28" s="293"/>
      <c r="F28" s="293"/>
      <c r="G28" s="293"/>
      <c r="H28" s="293"/>
      <c r="I28" s="293"/>
      <c r="J28" s="293"/>
      <c r="K28" s="293"/>
      <c r="L28" s="293"/>
      <c r="M28" s="293"/>
      <c r="N28" s="293"/>
      <c r="O28" s="293"/>
      <c r="P28" s="293"/>
      <c r="Q28" s="293"/>
      <c r="R28" s="293"/>
      <c r="S28" s="293"/>
      <c r="T28" s="293"/>
      <c r="U28" s="293"/>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27" t="s">
        <v>182</v>
      </c>
      <c r="C30" s="327"/>
      <c r="D30" s="327"/>
      <c r="E30" s="327"/>
      <c r="F30" s="327"/>
      <c r="G30" s="327"/>
      <c r="H30" s="327"/>
      <c r="I30" s="327"/>
      <c r="J30" s="327"/>
      <c r="K30" s="327"/>
      <c r="L30" s="327"/>
      <c r="M30" s="327"/>
      <c r="N30" s="327"/>
      <c r="O30" s="327"/>
      <c r="P30" s="327"/>
      <c r="Q30" s="327"/>
      <c r="R30" s="327"/>
      <c r="S30" s="327"/>
      <c r="T30" s="327"/>
      <c r="U30" s="327"/>
    </row>
    <row r="31" spans="2:21" ht="24.95" customHeight="1" x14ac:dyDescent="0.2">
      <c r="B31" s="325" t="s">
        <v>28</v>
      </c>
      <c r="C31" s="326"/>
      <c r="D31" s="326"/>
      <c r="E31" s="326"/>
      <c r="F31" s="326"/>
      <c r="G31" s="326"/>
      <c r="H31" s="326"/>
      <c r="I31" s="326"/>
      <c r="J31" s="326"/>
      <c r="K31" s="326"/>
      <c r="L31" s="326"/>
      <c r="M31" s="326"/>
      <c r="N31" s="326"/>
      <c r="O31" s="326"/>
      <c r="P31" s="326"/>
      <c r="Q31" s="326"/>
      <c r="R31" s="326"/>
      <c r="S31" s="326"/>
      <c r="T31" s="326"/>
      <c r="U31" s="326"/>
    </row>
    <row r="32" spans="2:21" ht="60" customHeight="1" x14ac:dyDescent="0.2">
      <c r="B32" s="293" t="s">
        <v>14</v>
      </c>
      <c r="C32" s="293"/>
      <c r="D32" s="293"/>
      <c r="E32" s="293"/>
      <c r="F32" s="293"/>
      <c r="G32" s="293"/>
      <c r="H32" s="293"/>
      <c r="I32" s="293"/>
      <c r="J32" s="293"/>
      <c r="K32" s="293"/>
      <c r="L32" s="293"/>
      <c r="M32" s="293"/>
      <c r="N32" s="293"/>
      <c r="O32" s="293"/>
      <c r="P32" s="293"/>
      <c r="Q32" s="293"/>
      <c r="R32" s="293"/>
      <c r="S32" s="293"/>
      <c r="T32" s="293"/>
      <c r="U32" s="293"/>
    </row>
    <row r="33" spans="2:21" ht="60" customHeight="1" x14ac:dyDescent="0.2">
      <c r="B33" s="293" t="s">
        <v>805</v>
      </c>
      <c r="C33" s="293"/>
      <c r="D33" s="293"/>
      <c r="E33" s="293"/>
      <c r="F33" s="293"/>
      <c r="G33" s="293"/>
      <c r="H33" s="293"/>
      <c r="I33" s="293"/>
      <c r="J33" s="293"/>
      <c r="K33" s="293"/>
      <c r="L33" s="293"/>
      <c r="M33" s="293"/>
      <c r="N33" s="293"/>
      <c r="O33" s="293"/>
      <c r="P33" s="293"/>
      <c r="Q33" s="293"/>
      <c r="R33" s="293"/>
      <c r="S33" s="293"/>
      <c r="T33" s="293"/>
      <c r="U33" s="293"/>
    </row>
    <row r="34" spans="2:21" s="14" customFormat="1" ht="24.95" customHeight="1" x14ac:dyDescent="0.25">
      <c r="B34" s="324" t="s">
        <v>123</v>
      </c>
      <c r="C34" s="324"/>
      <c r="D34" s="324"/>
      <c r="E34" s="324"/>
      <c r="F34" s="324"/>
      <c r="G34" s="324"/>
      <c r="H34" s="324"/>
      <c r="I34" s="324"/>
      <c r="J34" s="324"/>
      <c r="K34" s="324"/>
      <c r="L34" s="324"/>
      <c r="M34" s="324"/>
      <c r="N34" s="324"/>
      <c r="O34" s="324"/>
      <c r="P34" s="324"/>
      <c r="Q34" s="324"/>
      <c r="R34" s="324"/>
      <c r="S34" s="324"/>
      <c r="T34" s="324"/>
      <c r="U34" s="324"/>
    </row>
    <row r="35" spans="2:21" ht="60" customHeight="1" x14ac:dyDescent="0.2">
      <c r="B35" s="293" t="s">
        <v>803</v>
      </c>
      <c r="C35" s="293"/>
      <c r="D35" s="293"/>
      <c r="E35" s="293"/>
      <c r="F35" s="293"/>
      <c r="G35" s="293"/>
      <c r="H35" s="293"/>
      <c r="I35" s="293"/>
      <c r="J35" s="293"/>
      <c r="K35" s="293"/>
      <c r="L35" s="293"/>
      <c r="M35" s="293"/>
      <c r="N35" s="293"/>
      <c r="O35" s="293"/>
      <c r="P35" s="293"/>
      <c r="Q35" s="293"/>
      <c r="R35" s="293"/>
      <c r="S35" s="293"/>
      <c r="T35" s="293"/>
      <c r="U35" s="293"/>
    </row>
    <row r="36" spans="2:21" ht="60" customHeight="1" x14ac:dyDescent="0.2">
      <c r="B36" s="293" t="s">
        <v>804</v>
      </c>
      <c r="C36" s="293"/>
      <c r="D36" s="293"/>
      <c r="E36" s="293"/>
      <c r="F36" s="293"/>
      <c r="G36" s="293"/>
      <c r="H36" s="293"/>
      <c r="I36" s="293"/>
      <c r="J36" s="293"/>
      <c r="K36" s="293"/>
      <c r="L36" s="293"/>
      <c r="M36" s="293"/>
      <c r="N36" s="293"/>
      <c r="O36" s="293"/>
      <c r="P36" s="293"/>
      <c r="Q36" s="293"/>
      <c r="R36" s="293"/>
      <c r="S36" s="293"/>
      <c r="T36" s="293"/>
      <c r="U36" s="293"/>
    </row>
    <row r="37" spans="2:21" ht="60" customHeight="1" x14ac:dyDescent="0.2">
      <c r="B37" s="293"/>
      <c r="C37" s="293"/>
      <c r="D37" s="293"/>
      <c r="E37" s="293"/>
      <c r="F37" s="293"/>
      <c r="G37" s="293"/>
      <c r="H37" s="293"/>
      <c r="I37" s="293"/>
      <c r="J37" s="293"/>
      <c r="K37" s="293"/>
      <c r="L37" s="293"/>
      <c r="M37" s="293"/>
      <c r="N37" s="293"/>
      <c r="O37" s="293"/>
      <c r="P37" s="293"/>
      <c r="Q37" s="293"/>
      <c r="R37" s="293"/>
      <c r="S37" s="293"/>
      <c r="T37" s="293"/>
      <c r="U37" s="293"/>
    </row>
    <row r="40" spans="2:21" x14ac:dyDescent="0.2">
      <c r="B40" s="322" t="s">
        <v>177</v>
      </c>
      <c r="C40" s="322"/>
      <c r="D40" s="322"/>
      <c r="E40" s="322"/>
      <c r="F40" s="322"/>
      <c r="G40" s="322"/>
      <c r="H40" s="322"/>
      <c r="I40" s="322"/>
      <c r="J40" s="322"/>
      <c r="K40" s="322"/>
      <c r="L40" s="322"/>
      <c r="M40" s="322"/>
      <c r="N40" s="322"/>
      <c r="O40" s="322"/>
      <c r="P40" s="322"/>
      <c r="Q40" s="322"/>
      <c r="R40" s="322"/>
      <c r="S40" s="322"/>
      <c r="T40" s="322"/>
      <c r="U40" s="322"/>
    </row>
    <row r="41" spans="2:21" ht="19.5" x14ac:dyDescent="0.2">
      <c r="B41" s="325" t="s">
        <v>28</v>
      </c>
      <c r="C41" s="326"/>
      <c r="D41" s="326"/>
      <c r="E41" s="326"/>
      <c r="F41" s="326"/>
      <c r="G41" s="326"/>
      <c r="H41" s="326"/>
      <c r="I41" s="326"/>
      <c r="J41" s="326"/>
      <c r="K41" s="326"/>
      <c r="L41" s="326"/>
      <c r="M41" s="326"/>
      <c r="N41" s="326"/>
      <c r="O41" s="326"/>
      <c r="P41" s="326"/>
      <c r="Q41" s="326"/>
      <c r="R41" s="326"/>
      <c r="S41" s="326"/>
      <c r="T41" s="326"/>
      <c r="U41" s="326"/>
    </row>
    <row r="42" spans="2:21" ht="62.25" customHeight="1" x14ac:dyDescent="0.2">
      <c r="B42" s="293"/>
      <c r="C42" s="293"/>
      <c r="D42" s="293"/>
      <c r="E42" s="293"/>
      <c r="F42" s="293"/>
      <c r="G42" s="293"/>
      <c r="H42" s="293"/>
      <c r="I42" s="293"/>
      <c r="J42" s="293"/>
      <c r="K42" s="293"/>
      <c r="L42" s="293"/>
      <c r="M42" s="293"/>
      <c r="N42" s="293"/>
      <c r="O42" s="293"/>
      <c r="P42" s="293"/>
      <c r="Q42" s="293"/>
      <c r="R42" s="293"/>
      <c r="S42" s="293"/>
      <c r="T42" s="293"/>
      <c r="U42" s="293"/>
    </row>
    <row r="43" spans="2:21" ht="64.5" customHeight="1" x14ac:dyDescent="0.2">
      <c r="B43" s="293"/>
      <c r="C43" s="293"/>
      <c r="D43" s="293"/>
      <c r="E43" s="293"/>
      <c r="F43" s="293"/>
      <c r="G43" s="293"/>
      <c r="H43" s="293"/>
      <c r="I43" s="293"/>
      <c r="J43" s="293"/>
      <c r="K43" s="293"/>
      <c r="L43" s="293"/>
      <c r="M43" s="293"/>
      <c r="N43" s="293"/>
      <c r="O43" s="293"/>
      <c r="P43" s="293"/>
      <c r="Q43" s="293"/>
      <c r="R43" s="293"/>
      <c r="S43" s="293"/>
      <c r="T43" s="293"/>
      <c r="U43" s="293"/>
    </row>
    <row r="44" spans="2:21" ht="19.5" x14ac:dyDescent="0.2">
      <c r="B44" s="324" t="s">
        <v>123</v>
      </c>
      <c r="C44" s="324"/>
      <c r="D44" s="324"/>
      <c r="E44" s="324"/>
      <c r="F44" s="324"/>
      <c r="G44" s="324"/>
      <c r="H44" s="324"/>
      <c r="I44" s="324"/>
      <c r="J44" s="324"/>
      <c r="K44" s="324"/>
      <c r="L44" s="324"/>
      <c r="M44" s="324"/>
      <c r="N44" s="324"/>
      <c r="O44" s="324"/>
      <c r="P44" s="324"/>
      <c r="Q44" s="324"/>
      <c r="R44" s="324"/>
      <c r="S44" s="324"/>
      <c r="T44" s="324"/>
      <c r="U44" s="324"/>
    </row>
    <row r="45" spans="2:21" ht="54.75" customHeight="1" x14ac:dyDescent="0.2">
      <c r="B45" s="293"/>
      <c r="C45" s="293"/>
      <c r="D45" s="293"/>
      <c r="E45" s="293"/>
      <c r="F45" s="293"/>
      <c r="G45" s="293"/>
      <c r="H45" s="293"/>
      <c r="I45" s="293"/>
      <c r="J45" s="293"/>
      <c r="K45" s="293"/>
      <c r="L45" s="293"/>
      <c r="M45" s="293"/>
      <c r="N45" s="293"/>
      <c r="O45" s="293"/>
      <c r="P45" s="293"/>
      <c r="Q45" s="293"/>
      <c r="R45" s="293"/>
      <c r="S45" s="293"/>
      <c r="T45" s="293"/>
      <c r="U45" s="293"/>
    </row>
    <row r="46" spans="2:21" ht="61.5" customHeight="1" x14ac:dyDescent="0.2">
      <c r="B46" s="293"/>
      <c r="C46" s="293"/>
      <c r="D46" s="293"/>
      <c r="E46" s="293"/>
      <c r="F46" s="293"/>
      <c r="G46" s="293"/>
      <c r="H46" s="293"/>
      <c r="I46" s="293"/>
      <c r="J46" s="293"/>
      <c r="K46" s="293"/>
      <c r="L46" s="293"/>
      <c r="M46" s="293"/>
      <c r="N46" s="293"/>
      <c r="O46" s="293"/>
      <c r="P46" s="293"/>
      <c r="Q46" s="293"/>
      <c r="R46" s="293"/>
      <c r="S46" s="293"/>
      <c r="T46" s="293"/>
      <c r="U46" s="293"/>
    </row>
    <row r="47" spans="2:21" ht="64.5" customHeight="1" x14ac:dyDescent="0.2">
      <c r="B47" s="293"/>
      <c r="C47" s="293"/>
      <c r="D47" s="293"/>
      <c r="E47" s="293"/>
      <c r="F47" s="293"/>
      <c r="G47" s="293"/>
      <c r="H47" s="293"/>
      <c r="I47" s="293"/>
      <c r="J47" s="293"/>
      <c r="K47" s="293"/>
      <c r="L47" s="293"/>
      <c r="M47" s="293"/>
      <c r="N47" s="293"/>
      <c r="O47" s="293"/>
      <c r="P47" s="293"/>
      <c r="Q47" s="293"/>
      <c r="R47" s="293"/>
      <c r="S47" s="293"/>
      <c r="T47" s="293"/>
      <c r="U47" s="293"/>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 ref="B25:U25"/>
    <mergeCell ref="B26:U26"/>
    <mergeCell ref="B27:U27"/>
    <mergeCell ref="B42:U42"/>
    <mergeCell ref="B28:U28"/>
    <mergeCell ref="B37:U37"/>
    <mergeCell ref="B18:U18"/>
    <mergeCell ref="B19:U19"/>
    <mergeCell ref="B22:U22"/>
    <mergeCell ref="B23:U23"/>
    <mergeCell ref="B21:U21"/>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Raul Andres Morales Rivera</cp:lastModifiedBy>
  <cp:lastPrinted>2011-10-07T14:16:27Z</cp:lastPrinted>
  <dcterms:created xsi:type="dcterms:W3CDTF">2010-02-23T19:10:51Z</dcterms:created>
  <dcterms:modified xsi:type="dcterms:W3CDTF">2023-11-23T11:26:28Z</dcterms:modified>
</cp:coreProperties>
</file>