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DOCUMENTOS LISTOS ENJAMBRE\"/>
    </mc:Choice>
  </mc:AlternateContent>
  <workbookProtection workbookPassword="EC3E" lockStructure="1"/>
  <bookViews>
    <workbookView xWindow="32760" yWindow="32760" windowWidth="20490" windowHeight="7245" activeTab="2"/>
  </bookViews>
  <sheets>
    <sheet name="Institución" sheetId="58" r:id="rId1"/>
    <sheet name="Autoevaluación" sheetId="1" r:id="rId2"/>
    <sheet name="Directiva" sheetId="2" r:id="rId3"/>
    <sheet name="Academica" sheetId="4" r:id="rId4"/>
    <sheet name="Admon" sheetId="6" r:id="rId5"/>
    <sheet name="Comunidad" sheetId="5" r:id="rId6"/>
  </sheets>
  <calcPr calcId="152511"/>
</workbook>
</file>

<file path=xl/calcChain.xml><?xml version="1.0" encoding="utf-8"?>
<calcChain xmlns="http://schemas.openxmlformats.org/spreadsheetml/2006/main">
  <c r="U100" i="1" l="1"/>
  <c r="T6" i="6"/>
  <c r="U87" i="1"/>
  <c r="U92" i="1"/>
  <c r="U5" i="6"/>
  <c r="U91" i="1"/>
  <c r="U90" i="1"/>
  <c r="U89" i="1"/>
  <c r="R7" i="1"/>
  <c r="S7" i="1"/>
  <c r="T7" i="1"/>
  <c r="U7" i="1"/>
  <c r="R8" i="1"/>
  <c r="S8" i="1"/>
  <c r="T8" i="1"/>
  <c r="M4" i="2"/>
  <c r="M10" i="2"/>
  <c r="N4" i="2"/>
  <c r="N10" i="2"/>
  <c r="U8" i="1"/>
  <c r="R9" i="1"/>
  <c r="S9" i="1"/>
  <c r="T9" i="1"/>
  <c r="O4" i="2"/>
  <c r="O10" i="2"/>
  <c r="U9" i="1"/>
  <c r="T4" i="2"/>
  <c r="T10" i="2"/>
  <c r="R10" i="1"/>
  <c r="S10" i="1"/>
  <c r="T10" i="1"/>
  <c r="P4" i="2"/>
  <c r="P10" i="2"/>
  <c r="U10" i="1"/>
  <c r="S4" i="2"/>
  <c r="S10" i="2"/>
  <c r="Q11" i="1"/>
  <c r="R11" i="1"/>
  <c r="S11" i="1"/>
  <c r="R13" i="1"/>
  <c r="S13" i="1"/>
  <c r="T13" i="1"/>
  <c r="U13" i="1"/>
  <c r="R14" i="1"/>
  <c r="D5" i="2" s="1"/>
  <c r="S14" i="1"/>
  <c r="I5" i="2" s="1"/>
  <c r="T14" i="1"/>
  <c r="N5" i="2"/>
  <c r="U14" i="1"/>
  <c r="R15" i="1"/>
  <c r="E5" i="2" s="1"/>
  <c r="S15" i="1"/>
  <c r="T15" i="1"/>
  <c r="U15" i="1"/>
  <c r="S5" i="2"/>
  <c r="R16" i="1"/>
  <c r="F5" i="2" s="1"/>
  <c r="S16" i="1"/>
  <c r="K5" i="2" s="1"/>
  <c r="T16" i="1"/>
  <c r="M5" i="2"/>
  <c r="U16" i="1"/>
  <c r="U5" i="2"/>
  <c r="R20" i="1"/>
  <c r="S20" i="1"/>
  <c r="T20" i="1"/>
  <c r="U20" i="1"/>
  <c r="R21" i="1"/>
  <c r="S21" i="1"/>
  <c r="T21" i="1"/>
  <c r="M6" i="2"/>
  <c r="U21" i="1"/>
  <c r="R22" i="1"/>
  <c r="S22" i="1"/>
  <c r="H6" i="2"/>
  <c r="T22" i="1"/>
  <c r="O6" i="2"/>
  <c r="U22" i="1"/>
  <c r="T6" i="2"/>
  <c r="R23" i="1"/>
  <c r="S23" i="1"/>
  <c r="T23" i="1"/>
  <c r="U23" i="1"/>
  <c r="R30" i="1"/>
  <c r="S30" i="1"/>
  <c r="T30" i="1"/>
  <c r="M7" i="2"/>
  <c r="U30" i="1"/>
  <c r="R7" i="2"/>
  <c r="R31" i="1"/>
  <c r="S31" i="1"/>
  <c r="I7" i="2" s="1"/>
  <c r="T31" i="1"/>
  <c r="N7" i="2"/>
  <c r="U31" i="1"/>
  <c r="S7" i="2"/>
  <c r="R32" i="1"/>
  <c r="S32" i="1"/>
  <c r="T32" i="1"/>
  <c r="O7" i="2"/>
  <c r="U32" i="1"/>
  <c r="R33" i="1"/>
  <c r="S33" i="1"/>
  <c r="T33" i="1"/>
  <c r="P7" i="2"/>
  <c r="U33" i="1"/>
  <c r="U7" i="2"/>
  <c r="R36" i="1"/>
  <c r="C8" i="2"/>
  <c r="S36" i="1"/>
  <c r="T36" i="1"/>
  <c r="N8" i="2"/>
  <c r="U36" i="1"/>
  <c r="R37" i="1"/>
  <c r="S37" i="1"/>
  <c r="T37" i="1"/>
  <c r="U37" i="1"/>
  <c r="S8" i="2"/>
  <c r="R38" i="1"/>
  <c r="S38" i="1"/>
  <c r="T38" i="1"/>
  <c r="U38" i="1"/>
  <c r="R39" i="1"/>
  <c r="F8" i="2" s="1"/>
  <c r="S39" i="1"/>
  <c r="K8" i="2" s="1"/>
  <c r="T39" i="1"/>
  <c r="U39" i="1"/>
  <c r="U8" i="2"/>
  <c r="R47" i="1"/>
  <c r="S47" i="1"/>
  <c r="T47" i="1"/>
  <c r="M9" i="2"/>
  <c r="U47" i="1"/>
  <c r="R48" i="1"/>
  <c r="S48" i="1"/>
  <c r="T48" i="1"/>
  <c r="N9" i="2"/>
  <c r="U48" i="1"/>
  <c r="R49" i="1"/>
  <c r="S49" i="1"/>
  <c r="T49" i="1"/>
  <c r="O9" i="2"/>
  <c r="U49" i="1"/>
  <c r="T9" i="2"/>
  <c r="R50" i="1"/>
  <c r="S50" i="1"/>
  <c r="K9" i="2" s="1"/>
  <c r="T50" i="1"/>
  <c r="P9" i="2"/>
  <c r="U50" i="1"/>
  <c r="U9" i="2"/>
  <c r="R55" i="1"/>
  <c r="S55" i="1"/>
  <c r="T55" i="1"/>
  <c r="U55" i="1"/>
  <c r="S4" i="4"/>
  <c r="S10" i="4"/>
  <c r="R56" i="1"/>
  <c r="S56" i="1"/>
  <c r="I4" i="4" s="1"/>
  <c r="T56" i="1"/>
  <c r="U56" i="1"/>
  <c r="R57" i="1"/>
  <c r="S57" i="1"/>
  <c r="T57" i="1"/>
  <c r="O4" i="4"/>
  <c r="O10" i="4"/>
  <c r="U57" i="1"/>
  <c r="T4" i="4"/>
  <c r="T10" i="4"/>
  <c r="R58" i="1"/>
  <c r="S58" i="1"/>
  <c r="K4" i="4" s="1"/>
  <c r="T58" i="1"/>
  <c r="U58" i="1"/>
  <c r="R62" i="1"/>
  <c r="S62" i="1"/>
  <c r="H5" i="4" s="1"/>
  <c r="T62" i="1"/>
  <c r="M5" i="4"/>
  <c r="U62" i="1"/>
  <c r="R63" i="1"/>
  <c r="S63" i="1"/>
  <c r="T63" i="1"/>
  <c r="N5" i="4"/>
  <c r="U63" i="1"/>
  <c r="R64" i="1"/>
  <c r="S64" i="1"/>
  <c r="T64" i="1"/>
  <c r="U64" i="1"/>
  <c r="S5" i="4"/>
  <c r="R65" i="1"/>
  <c r="F5" i="4" s="1"/>
  <c r="S65" i="1"/>
  <c r="T65" i="1"/>
  <c r="P5" i="4"/>
  <c r="U65" i="1"/>
  <c r="U5" i="4"/>
  <c r="R68" i="1"/>
  <c r="C6" i="4" s="1"/>
  <c r="S68" i="1"/>
  <c r="T68" i="1"/>
  <c r="M6" i="4"/>
  <c r="U68" i="1"/>
  <c r="R6" i="4"/>
  <c r="R69" i="1"/>
  <c r="S69" i="1"/>
  <c r="T69" i="1"/>
  <c r="N6" i="4"/>
  <c r="U69" i="1"/>
  <c r="R70" i="1"/>
  <c r="S70" i="1"/>
  <c r="T70" i="1"/>
  <c r="O6" i="4"/>
  <c r="U70" i="1"/>
  <c r="R71" i="1"/>
  <c r="F6" i="4" s="1"/>
  <c r="S71" i="1"/>
  <c r="T71" i="1"/>
  <c r="P6" i="4"/>
  <c r="U71" i="1"/>
  <c r="R74" i="1"/>
  <c r="S74" i="1"/>
  <c r="T74" i="1"/>
  <c r="U74" i="1"/>
  <c r="R7" i="4"/>
  <c r="R75" i="1"/>
  <c r="S75" i="1"/>
  <c r="T75" i="1"/>
  <c r="U75" i="1"/>
  <c r="S7" i="4"/>
  <c r="R76" i="1"/>
  <c r="S76" i="1"/>
  <c r="T76" i="1"/>
  <c r="N7" i="4"/>
  <c r="U76" i="1"/>
  <c r="R77" i="1"/>
  <c r="F7" i="4" s="1"/>
  <c r="S77" i="1"/>
  <c r="T77" i="1"/>
  <c r="P7" i="4"/>
  <c r="U77" i="1"/>
  <c r="R84" i="1"/>
  <c r="S84" i="1"/>
  <c r="H4" i="6" s="1"/>
  <c r="T84" i="1"/>
  <c r="M4" i="6"/>
  <c r="M10" i="6"/>
  <c r="U84" i="1"/>
  <c r="R85" i="1"/>
  <c r="D4" i="6" s="1"/>
  <c r="S85" i="1"/>
  <c r="T85" i="1"/>
  <c r="U85" i="1"/>
  <c r="R86" i="1"/>
  <c r="S86" i="1"/>
  <c r="T86" i="1"/>
  <c r="U86" i="1"/>
  <c r="T4" i="6"/>
  <c r="T10" i="6"/>
  <c r="R87" i="1"/>
  <c r="F4" i="6" s="1"/>
  <c r="S87" i="1"/>
  <c r="K4" i="6" s="1"/>
  <c r="T87" i="1"/>
  <c r="P4" i="6"/>
  <c r="P10" i="6"/>
  <c r="R89" i="1"/>
  <c r="S89" i="1"/>
  <c r="T89" i="1"/>
  <c r="M5" i="6"/>
  <c r="R90" i="1"/>
  <c r="S90" i="1"/>
  <c r="T90" i="1"/>
  <c r="N5" i="6"/>
  <c r="R91" i="1"/>
  <c r="S91" i="1"/>
  <c r="J5" i="6" s="1"/>
  <c r="T91" i="1"/>
  <c r="O5" i="6"/>
  <c r="R92" i="1"/>
  <c r="S92" i="1"/>
  <c r="H5" i="6" s="1"/>
  <c r="T92" i="1"/>
  <c r="P5" i="6"/>
  <c r="R98" i="1"/>
  <c r="S98" i="1"/>
  <c r="H6" i="6" s="1"/>
  <c r="T98" i="1"/>
  <c r="P6" i="6"/>
  <c r="U98" i="1"/>
  <c r="S6" i="6"/>
  <c r="R6" i="6"/>
  <c r="R99" i="1"/>
  <c r="S99" i="1"/>
  <c r="T99" i="1"/>
  <c r="U99" i="1"/>
  <c r="R100" i="1"/>
  <c r="E6" i="6" s="1"/>
  <c r="S100" i="1"/>
  <c r="J6" i="6" s="1"/>
  <c r="T100" i="1"/>
  <c r="O6" i="6"/>
  <c r="R101" i="1"/>
  <c r="S101" i="1"/>
  <c r="T101" i="1"/>
  <c r="U101" i="1"/>
  <c r="U6" i="6"/>
  <c r="R102" i="1"/>
  <c r="S102" i="1"/>
  <c r="T102" i="1"/>
  <c r="M7" i="6"/>
  <c r="U102" i="1"/>
  <c r="R103" i="1"/>
  <c r="S103" i="1"/>
  <c r="I7" i="6" s="1"/>
  <c r="T103" i="1"/>
  <c r="U103" i="1"/>
  <c r="R7" i="6"/>
  <c r="R104" i="1"/>
  <c r="S104" i="1"/>
  <c r="T104" i="1"/>
  <c r="U104" i="1"/>
  <c r="R105" i="1"/>
  <c r="F7" i="6" s="1"/>
  <c r="S105" i="1"/>
  <c r="T105" i="1"/>
  <c r="P7" i="6"/>
  <c r="U105" i="1"/>
  <c r="U7" i="6"/>
  <c r="R114" i="1"/>
  <c r="C8" i="6" s="1"/>
  <c r="S114" i="1"/>
  <c r="T114" i="1"/>
  <c r="U114" i="1"/>
  <c r="R115" i="1"/>
  <c r="D8" i="6" s="1"/>
  <c r="S115" i="1"/>
  <c r="I8" i="6" s="1"/>
  <c r="T115" i="1"/>
  <c r="M8" i="6"/>
  <c r="U115" i="1"/>
  <c r="S8" i="6"/>
  <c r="R116" i="1"/>
  <c r="E8" i="6" s="1"/>
  <c r="S116" i="1"/>
  <c r="T116" i="1"/>
  <c r="U116" i="1"/>
  <c r="T8" i="6"/>
  <c r="R117" i="1"/>
  <c r="F8" i="6" s="1"/>
  <c r="S117" i="1"/>
  <c r="T117" i="1"/>
  <c r="P8" i="6"/>
  <c r="U117" i="1"/>
  <c r="U8" i="6"/>
  <c r="R122" i="1"/>
  <c r="S122" i="1"/>
  <c r="T122" i="1"/>
  <c r="M4" i="5"/>
  <c r="M10" i="5"/>
  <c r="U122" i="1"/>
  <c r="U4" i="5"/>
  <c r="U10" i="5"/>
  <c r="R123" i="1"/>
  <c r="S123" i="1"/>
  <c r="I4" i="5" s="1"/>
  <c r="T123" i="1"/>
  <c r="N4" i="5"/>
  <c r="N10" i="5"/>
  <c r="U123" i="1"/>
  <c r="R124" i="1"/>
  <c r="D4" i="5" s="1"/>
  <c r="S124" i="1"/>
  <c r="T124" i="1"/>
  <c r="O4" i="5"/>
  <c r="O10" i="5"/>
  <c r="U124" i="1"/>
  <c r="T4" i="5"/>
  <c r="T10" i="5"/>
  <c r="R125" i="1"/>
  <c r="S125" i="1"/>
  <c r="T125" i="1"/>
  <c r="P4" i="5"/>
  <c r="P10" i="5"/>
  <c r="U125" i="1"/>
  <c r="R128" i="1"/>
  <c r="C5" i="5" s="1"/>
  <c r="S128" i="1"/>
  <c r="T128" i="1"/>
  <c r="U128" i="1"/>
  <c r="R129" i="1"/>
  <c r="D5" i="5" s="1"/>
  <c r="S129" i="1"/>
  <c r="I5" i="5" s="1"/>
  <c r="T129" i="1"/>
  <c r="N5" i="5"/>
  <c r="U129" i="1"/>
  <c r="T5" i="5"/>
  <c r="R130" i="1"/>
  <c r="E5" i="5" s="1"/>
  <c r="S130" i="1"/>
  <c r="T130" i="1"/>
  <c r="O5" i="5"/>
  <c r="U130" i="1"/>
  <c r="R131" i="1"/>
  <c r="F5" i="5" s="1"/>
  <c r="S131" i="1"/>
  <c r="T131" i="1"/>
  <c r="P5" i="5"/>
  <c r="U131" i="1"/>
  <c r="R134" i="1"/>
  <c r="S134" i="1"/>
  <c r="T134" i="1"/>
  <c r="M6" i="5"/>
  <c r="U134" i="1"/>
  <c r="R135" i="1"/>
  <c r="S135" i="1"/>
  <c r="T135" i="1"/>
  <c r="N6" i="5"/>
  <c r="U135" i="1"/>
  <c r="R136" i="1"/>
  <c r="S136" i="1"/>
  <c r="T136" i="1"/>
  <c r="O6" i="5"/>
  <c r="U136" i="1"/>
  <c r="U6" i="5"/>
  <c r="R137" i="1"/>
  <c r="F6" i="5" s="1"/>
  <c r="S137" i="1"/>
  <c r="T137" i="1"/>
  <c r="P6" i="5"/>
  <c r="R139" i="1"/>
  <c r="S139" i="1"/>
  <c r="T139" i="1"/>
  <c r="U139" i="1"/>
  <c r="R140" i="1"/>
  <c r="D7" i="5" s="1"/>
  <c r="S140" i="1"/>
  <c r="T140" i="1"/>
  <c r="U140" i="1"/>
  <c r="R141" i="1"/>
  <c r="E7" i="5" s="1"/>
  <c r="S141" i="1"/>
  <c r="J7" i="5" s="1"/>
  <c r="T141" i="1"/>
  <c r="N7" i="5"/>
  <c r="U141" i="1"/>
  <c r="T7" i="5"/>
  <c r="R142" i="1"/>
  <c r="F7" i="5" s="1"/>
  <c r="S142" i="1"/>
  <c r="T142" i="1"/>
  <c r="R4" i="2"/>
  <c r="S5" i="6"/>
  <c r="R8" i="2"/>
  <c r="R5" i="2"/>
  <c r="R8" i="6"/>
  <c r="R7" i="5"/>
  <c r="S4" i="5"/>
  <c r="S10" i="5"/>
  <c r="R4" i="5"/>
  <c r="R10" i="5"/>
  <c r="R5" i="6"/>
  <c r="T5" i="6"/>
  <c r="S6" i="4"/>
  <c r="T8" i="2"/>
  <c r="T5" i="2"/>
  <c r="T5" i="4"/>
  <c r="R10" i="2"/>
  <c r="T7" i="2"/>
  <c r="U6" i="2"/>
  <c r="R6" i="5"/>
  <c r="R4" i="4"/>
  <c r="R10" i="4"/>
  <c r="S5" i="5"/>
  <c r="C4" i="5"/>
  <c r="O7" i="4"/>
  <c r="P5" i="2"/>
  <c r="P8" i="2"/>
  <c r="S7" i="5"/>
  <c r="U7" i="5"/>
  <c r="T7" i="6"/>
  <c r="S7" i="6"/>
  <c r="U4" i="4"/>
  <c r="U10" i="4"/>
  <c r="J7" i="2"/>
  <c r="C5" i="2"/>
  <c r="C6" i="5"/>
  <c r="O5" i="4"/>
  <c r="O8" i="2"/>
  <c r="K6" i="2"/>
  <c r="M7" i="4"/>
  <c r="T6" i="4"/>
  <c r="I8" i="2"/>
  <c r="H8" i="2"/>
  <c r="S6" i="2"/>
  <c r="R6" i="2"/>
  <c r="J5" i="2"/>
  <c r="P7" i="5"/>
  <c r="O7" i="5"/>
  <c r="I6" i="6"/>
  <c r="M5" i="5"/>
  <c r="P4" i="4"/>
  <c r="P10" i="4"/>
  <c r="M7" i="5"/>
  <c r="N8" i="6"/>
  <c r="U4" i="6"/>
  <c r="U10" i="6"/>
  <c r="S4" i="6"/>
  <c r="S10" i="6"/>
  <c r="U6" i="4"/>
  <c r="O8" i="6"/>
  <c r="U5" i="5"/>
  <c r="O5" i="2"/>
  <c r="O4" i="6"/>
  <c r="O10" i="6"/>
  <c r="H5" i="2"/>
  <c r="N4" i="6"/>
  <c r="N10" i="6"/>
  <c r="M6" i="6"/>
  <c r="N6" i="6"/>
  <c r="U7" i="4"/>
  <c r="R4" i="6"/>
  <c r="R10" i="6"/>
  <c r="R5" i="4"/>
  <c r="N4" i="4"/>
  <c r="N10" i="4"/>
  <c r="N7" i="6"/>
  <c r="P6" i="2"/>
  <c r="N6" i="2"/>
  <c r="U4" i="2"/>
  <c r="U10" i="2"/>
  <c r="T7" i="4"/>
  <c r="O7" i="6"/>
  <c r="T6" i="5"/>
  <c r="M8" i="2"/>
  <c r="R5" i="5"/>
  <c r="R9" i="2"/>
  <c r="M4" i="4"/>
  <c r="M10" i="4"/>
  <c r="S6" i="5"/>
  <c r="S9" i="2"/>
  <c r="D8" i="2"/>
  <c r="E8" i="2"/>
  <c r="I6" i="2"/>
  <c r="J6" i="2"/>
  <c r="I7" i="5" l="1"/>
  <c r="K7" i="5"/>
  <c r="H7" i="5"/>
  <c r="C7" i="5"/>
  <c r="C10" i="5" s="1"/>
  <c r="H6" i="5"/>
  <c r="I6" i="5"/>
  <c r="J6" i="5"/>
  <c r="K6" i="5"/>
  <c r="E6" i="5"/>
  <c r="D6" i="5"/>
  <c r="H5" i="5"/>
  <c r="K5" i="5"/>
  <c r="J5" i="5"/>
  <c r="I10" i="5"/>
  <c r="D10" i="5"/>
  <c r="H4" i="5"/>
  <c r="H10" i="5" s="1"/>
  <c r="J4" i="5"/>
  <c r="J10" i="5" s="1"/>
  <c r="K4" i="5"/>
  <c r="F4" i="5"/>
  <c r="F10" i="5" s="1"/>
  <c r="E4" i="5"/>
  <c r="E10" i="5" s="1"/>
  <c r="J8" i="6"/>
  <c r="H8" i="6"/>
  <c r="K8" i="6"/>
  <c r="H7" i="6"/>
  <c r="K7" i="6"/>
  <c r="J7" i="6"/>
  <c r="D7" i="6"/>
  <c r="C7" i="6"/>
  <c r="E7" i="6"/>
  <c r="C6" i="6"/>
  <c r="D6" i="6"/>
  <c r="F6" i="6"/>
  <c r="I5" i="6"/>
  <c r="C5" i="6"/>
  <c r="K5" i="6"/>
  <c r="H10" i="6"/>
  <c r="J4" i="6"/>
  <c r="J10" i="6" s="1"/>
  <c r="I4" i="6"/>
  <c r="E4" i="6"/>
  <c r="C4" i="6"/>
  <c r="I7" i="4"/>
  <c r="I10" i="4" s="1"/>
  <c r="H7" i="4"/>
  <c r="E7" i="4"/>
  <c r="D7" i="4"/>
  <c r="K7" i="4"/>
  <c r="K10" i="4" s="1"/>
  <c r="J7" i="4"/>
  <c r="C7" i="4"/>
  <c r="I6" i="4"/>
  <c r="J6" i="4"/>
  <c r="K6" i="4"/>
  <c r="E6" i="4"/>
  <c r="D6" i="4"/>
  <c r="H6" i="4"/>
  <c r="K5" i="4"/>
  <c r="J5" i="4"/>
  <c r="I5" i="4"/>
  <c r="C5" i="4"/>
  <c r="D5" i="4"/>
  <c r="D4" i="4"/>
  <c r="E4" i="4"/>
  <c r="H4" i="4"/>
  <c r="J4" i="4"/>
  <c r="F4" i="4"/>
  <c r="F10" i="4" s="1"/>
  <c r="C4" i="4"/>
  <c r="H9" i="2"/>
  <c r="J9" i="2"/>
  <c r="I9" i="2"/>
  <c r="D9" i="2"/>
  <c r="C9" i="2"/>
  <c r="F9" i="2"/>
  <c r="E9" i="2"/>
  <c r="J8" i="2"/>
  <c r="K7" i="2"/>
  <c r="C7" i="2"/>
  <c r="D7" i="2"/>
  <c r="F7" i="2"/>
  <c r="E7" i="2"/>
  <c r="H7" i="2"/>
  <c r="C6" i="2"/>
  <c r="F6" i="2"/>
  <c r="D6" i="2"/>
  <c r="E6" i="2"/>
  <c r="I4" i="2"/>
  <c r="K4" i="2"/>
  <c r="K10" i="2" s="1"/>
  <c r="J4" i="2"/>
  <c r="H4" i="2"/>
  <c r="H10" i="2" s="1"/>
  <c r="K6" i="6"/>
  <c r="F5" i="6"/>
  <c r="F10" i="6" s="1"/>
  <c r="D5" i="6"/>
  <c r="D10" i="6" s="1"/>
  <c r="E5" i="6"/>
  <c r="E5" i="4"/>
  <c r="E4" i="2"/>
  <c r="D4" i="2"/>
  <c r="D10" i="2" s="1"/>
  <c r="F4" i="2"/>
  <c r="C4" i="2"/>
  <c r="C10" i="2" s="1"/>
  <c r="K10" i="5" l="1"/>
  <c r="K10" i="6"/>
  <c r="I10" i="6"/>
  <c r="C10" i="6"/>
  <c r="E10" i="6"/>
  <c r="H10" i="4"/>
  <c r="C10" i="4"/>
  <c r="J10" i="4"/>
  <c r="D10" i="4"/>
  <c r="E10" i="4"/>
  <c r="I10" i="2"/>
  <c r="J10" i="2"/>
  <c r="F10" i="2"/>
  <c r="E10" i="2"/>
</calcChain>
</file>

<file path=xl/sharedStrings.xml><?xml version="1.0" encoding="utf-8"?>
<sst xmlns="http://schemas.openxmlformats.org/spreadsheetml/2006/main" count="511" uniqueCount="361">
  <si>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</si>
  <si>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</si>
  <si>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</si>
  <si>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</si>
  <si>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</si>
  <si>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</si>
  <si>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</si>
  <si>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</si>
  <si>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</si>
  <si>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</si>
  <si>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</si>
  <si>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</si>
  <si>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</si>
  <si>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</si>
  <si>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</si>
  <si>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</si>
  <si>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</si>
  <si>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</si>
  <si>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</si>
  <si>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</si>
  <si>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</si>
  <si>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</si>
  <si>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</si>
  <si>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</si>
  <si>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</si>
  <si>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</si>
  <si>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</si>
  <si>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</si>
  <si>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</si>
  <si>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</si>
  <si>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</si>
  <si>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</si>
  <si>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</si>
  <si>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</si>
  <si>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</si>
  <si>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</si>
  <si>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</si>
  <si>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</si>
  <si>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</si>
  <si>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</si>
  <si>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</si>
  <si>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</si>
  <si>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</si>
  <si>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</si>
  <si>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</si>
  <si>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</si>
  <si>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</si>
  <si>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</si>
  <si>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</si>
  <si>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</si>
  <si>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</si>
  <si>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</si>
  <si>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</si>
  <si>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</si>
  <si>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</si>
  <si>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</si>
  <si>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</si>
  <si>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</si>
  <si>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</si>
  <si>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</si>
  <si>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</si>
  <si>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</si>
  <si>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</si>
  <si>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</si>
  <si>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</si>
  <si>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</si>
  <si>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</si>
  <si>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</si>
  <si>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</si>
  <si>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</si>
  <si>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</si>
  <si>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</si>
  <si>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</si>
  <si>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</si>
  <si>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</si>
  <si>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</si>
  <si>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</si>
  <si>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</si>
  <si>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</si>
  <si>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</si>
  <si>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</si>
  <si>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</si>
  <si>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</si>
  <si>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</si>
  <si>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</si>
  <si>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</si>
  <si>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</si>
  <si>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</si>
  <si>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</si>
  <si>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</si>
  <si>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</si>
  <si>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</si>
  <si>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</si>
  <si>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</si>
  <si>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</si>
  <si>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</si>
  <si>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</si>
  <si>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</si>
  <si>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</si>
  <si>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</si>
  <si>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</si>
  <si>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</si>
  <si>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</si>
  <si>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</si>
  <si>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</si>
  <si>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</si>
  <si>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</si>
  <si>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</si>
  <si>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</si>
  <si>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</si>
  <si>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</si>
  <si>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</si>
  <si>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</si>
  <si>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</si>
  <si>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</si>
  <si>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</si>
  <si>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</si>
  <si>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</si>
  <si>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</si>
  <si>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</si>
  <si>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</si>
  <si>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</si>
  <si>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</si>
  <si>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</si>
  <si>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</si>
  <si>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</si>
  <si>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</si>
  <si>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</si>
  <si>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</si>
  <si>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</si>
  <si>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</si>
  <si>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</si>
  <si>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</si>
  <si>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</si>
  <si>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</si>
  <si>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</si>
  <si>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</si>
  <si>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</si>
  <si>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</si>
  <si>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</si>
  <si>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</si>
  <si>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</si>
  <si>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</si>
  <si>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</si>
  <si>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</si>
  <si>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</si>
  <si>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</si>
  <si>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</si>
  <si>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</si>
  <si>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</si>
  <si>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</si>
  <si>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</si>
  <si>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</si>
  <si>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</si>
  <si>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</si>
  <si>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</si>
  <si>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</si>
  <si>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</si>
  <si>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</si>
  <si>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</si>
  <si>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</si>
  <si>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</si>
  <si>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</si>
  <si>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</si>
  <si>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</si>
  <si>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</si>
  <si>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</si>
  <si>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</si>
  <si>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</si>
  <si>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</si>
  <si>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</si>
  <si>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</si>
  <si>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</si>
  <si>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</si>
  <si>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</si>
  <si>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</si>
  <si>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</si>
  <si>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2016</t>
  </si>
  <si>
    <t>AÑO 2017</t>
  </si>
  <si>
    <t>AÑO 201_</t>
  </si>
  <si>
    <t>AÑO 202_</t>
  </si>
  <si>
    <t>201_</t>
  </si>
  <si>
    <t>202_</t>
  </si>
  <si>
    <t>AÑO 20_</t>
  </si>
  <si>
    <t>INSTITUCION EDUCATIVA PARA JOVENES Y ADULTOS ROSARIENSE DEL NORTE</t>
  </si>
  <si>
    <t xml:space="preserve">Calle 4 # 4-59 Fátima </t>
  </si>
  <si>
    <t>VILLA DEL ROSARIO</t>
  </si>
  <si>
    <t>i.e.rosariense@gmail.com</t>
  </si>
  <si>
    <t>Diana Marcela Carreño Vargas</t>
  </si>
  <si>
    <t>Natalia Medina Luna</t>
  </si>
  <si>
    <t>Rectora</t>
  </si>
  <si>
    <t>Coordinadora Academica/Psicologa</t>
  </si>
  <si>
    <t>Secretaria</t>
  </si>
  <si>
    <t>luna44226@gmail.com</t>
  </si>
  <si>
    <t>marcecar13@hotmail.com</t>
  </si>
  <si>
    <t>Calidad de procesos</t>
  </si>
  <si>
    <t>Gestion de archivos</t>
  </si>
  <si>
    <t>Secretaria/HSEQ</t>
  </si>
  <si>
    <t>Cronograma academico</t>
  </si>
  <si>
    <t xml:space="preserve">Talles y/o evaluaciones de recuperacion </t>
  </si>
  <si>
    <t>Acta conformacion consejo directivo</t>
  </si>
  <si>
    <t>Acta conformacion consejo academico</t>
  </si>
  <si>
    <t>Acta conformacion comité de convivencia escolar</t>
  </si>
  <si>
    <t>Acta eleccion personero estudiantil</t>
  </si>
  <si>
    <t>Acta conformacion consejo de padres de familia</t>
  </si>
  <si>
    <t>Periodicamente se realiza la entrega de boletines a los alumnos</t>
  </si>
  <si>
    <t>Boletin periodico</t>
  </si>
  <si>
    <t>Recepcion de documentos solicitados para la inscripcion y validacion de datos</t>
  </si>
  <si>
    <t xml:space="preserve">Compra de recursos necesarios para el desarrollo de las clases </t>
  </si>
  <si>
    <t>Tintas para impresora, materiales como borradores de tablero, marcadores y demas utencilios que se requieran</t>
  </si>
  <si>
    <t>Canaras de seguridad, extintores para incendios, alarma de seguridad ante alguna emergencia</t>
  </si>
  <si>
    <t>Se cuenta con 5 camaras de seguridad para el monitoreo de las instalaciones dentro y fuera del instituto, con 3 extintores por si se presenta algun tipo de incendio dentro de las instalaciones</t>
  </si>
  <si>
    <t>Trimestralmente se manda hacer una revision a los equipos de computo que estan en la sala de sistemas, al computador de secretaria y la impresora, para que funcionen correctamente</t>
  </si>
  <si>
    <t xml:space="preserve">Utencilios de aseo </t>
  </si>
  <si>
    <t xml:space="preserve">se compran utiles de aseo para que se realice sin inconveniente alguno las tareas relacionadas con la limpieza en toda la institucion </t>
  </si>
  <si>
    <t>Una vez por semana se realiza un buen aseo a toda la planta fisica y cada 2 meses se realiza un inspeccion en cuanto a la estructura en general de la institucion</t>
  </si>
  <si>
    <t>se adopta un manual de convivencias donde los alumnos y padres de familia puedan tener conocimiento de sus deberes y derechos dentro del establecimiento educativo</t>
  </si>
  <si>
    <t xml:space="preserve">con permiso por parte de los padres de familia se realizan actividades dentro y fuera del instituto con los alumnos para incentivarlos a tener una cultura de aprendizaje </t>
  </si>
  <si>
    <t xml:space="preserve">fotos de las actividades realizadas con los alumnos </t>
  </si>
  <si>
    <t>Actas de comité de convivencia escolar</t>
  </si>
  <si>
    <t>se lleva a los estudiamtes ante la rectora y la psicologa del instituto para escuchar lo que sucedió, luego se prosigue a dejar un acta disciplinaria donde se dejan unos compromisos que debe cumplir el o los estudiantes</t>
  </si>
  <si>
    <t xml:space="preserve">Cuando se ha hablado con los estudiantes y en llegado caso ellos no quieren cumplir con lo reglamentado en el manual de convivencia se hace el llamado a los padres de familia para que conozcan lo sucedido y de seguir en lo mismo se procede hacer la expulsion del o los estudiantes </t>
  </si>
  <si>
    <t xml:space="preserve">se mantiene un ambiente libre de sustancias que puedan afectar a los estudiantes, salones totalmente adecuados para recibir clases, baños totalmente funcionales, kit de primeros auxilios por si se presenta algun incidente, atencion en todo momento si la requieren </t>
  </si>
  <si>
    <t xml:space="preserve">se cuenta con un cronograma academico donde se evidencia lo que se vera en el primer y segundo semestre durante la vigencia academica </t>
  </si>
  <si>
    <t xml:space="preserve">se les realiza a todo estudiante nuevo una pequeña induccion sobre la metodologia de estudio, cronograma escolar, funciones del manual de convivencia escolar, docentes y demas directivos presentes dentro del instituto  </t>
  </si>
  <si>
    <t>Grupos de Whatsapp</t>
  </si>
  <si>
    <t>La Institución Educativa, se propone brindar oportunidades educativas a las personas adultas de la comunidad de Villa del Rosario y su zona de influencia, con el fin de prepararlos para que actúen como agentes de cambio social, económico, político y cultural de la región y demás comunidades donde actúen sin causar daño a la naturaleza.</t>
  </si>
  <si>
    <t>La institucion se propone brindar oportunidades educativas a todos jóvenes y adultos que hacen parte de la institucion para que desarrollen sus capacidades intelectuales, sociales, productivas y de interacción con la naturaleza.</t>
  </si>
  <si>
    <t>Todos los miembros que hacen parte del consejo directivo de la institucion poseen conocimiento de todo lo relacionadado con el direccionamiento estrategico de la institucion.</t>
  </si>
  <si>
    <t>Para cumplir con este propósito, las directivas del Instituto asumen la responsabilidad de definir acciones administrativas, pedagógicas, financieras y técnicas, dentro del marco legal que rige el sistema educativo colombiano, para que este sector de la población, marginado de la educación, pueda recibir la formación pertinente que los habilite como personas autónomas con buena capacidad de interacción social y potenciales agentes de desarrollo personal, familiar y social.</t>
  </si>
  <si>
    <t xml:space="preserve">Participar en todas las reuniones que se realicen por parte del consejo directivo durante el año lectivo para estar o no de acuerdo en la toma de decisiones con respecto al direccionamiento del instituto. </t>
  </si>
  <si>
    <t>Cuadro de mision y vision totalemente visibles dentro de la institucion</t>
  </si>
  <si>
    <t>El Proyecto Educativo Institucional, en todas sus dimensiones, tendrá como guía los ejes de conocimiento, convivencia y productividad.</t>
  </si>
  <si>
    <t xml:space="preserve">El Instituto orienta la prestación del servicio educativo fundamentándose en la TEORIA PEDAGOGICA DEL APRENIDIZAJE SOCIAL que se apoya en la idea que las personas pueden aprender en entornos sociales por medio de la observación imitación, modelaje de comportamientos, y también por la influencia de sus compañeros, amigos o vicarios </t>
  </si>
  <si>
    <t>Documento institucional PEI</t>
  </si>
  <si>
    <t xml:space="preserve">documento de analisis de evaluaciones internas y externas </t>
  </si>
  <si>
    <t xml:space="preserve">En el documento PEI esta contemplado que la Institución Educativa garantizará el derecho a la educación a las poblaciones vulnerables y, en esta categoría, las que presenten condiciones de víctimas de la violencia o que tengan alguna discapacidad. </t>
  </si>
  <si>
    <t xml:space="preserve">Por parte de directivos y docentes existe liderazgo para el manejo de las funciones dentro de la institucion </t>
  </si>
  <si>
    <t xml:space="preserve">Manual de funciones y procedimientos </t>
  </si>
  <si>
    <t xml:space="preserve">PEI, actas del consejo directivo y consejo academico </t>
  </si>
  <si>
    <t>La institución utiliza sistemáticamente la información de los resultados de sus autoevaluaciones(EVI), la inclusión y de las evaluaciones de desempeño de los docentes y personal administrativo. Asi mismo se toman los resultados de los estudiantes con base a las pruebas ICFES para saber en que se debe mejorar.</t>
  </si>
  <si>
    <t>Cada año se realizan la autoevaluacion institucional para saber las falencias y asi tomar mejores estrategias de mejora</t>
  </si>
  <si>
    <t>Actas consejo directivo</t>
  </si>
  <si>
    <t>Cada año se deja establecido la conformacion del consejo directivo y en constacia queda un acta donde firman todos los participantes que haran parte del consejo, asi mismo en el transcurso del año se convocan reuniones en las cuales se deben tratar temas con relacionados a los documentos institucionales y demas en relacion al instituto.</t>
  </si>
  <si>
    <t>Cada año se deja establecido la conformacion del consejo academico y en constacia queda un acta donde firman todos los participantes que haran parte del consejo, asi mismo en el transcurso del año se convocan reuniones en las cuales se deben tratar temas con relacion al calendario escolar, programacion, reporte de notas y demas relacionado con la parte academica.</t>
  </si>
  <si>
    <t xml:space="preserve">Cada año se deja establecido la conformacion del comite de convivencia y en constacia queda un acta donde firman todos los participantes que haran parte del comite, asi mismo en el transcurso del año se convocan reuniones en las cuales participam padres de familia y </t>
  </si>
  <si>
    <t xml:space="preserve">una vez al año se realiza la eleccion del personero estudiantil por parte de toda la comunidad de estudiantes y docentes encargados de ser los jurados </t>
  </si>
  <si>
    <t>Cada año se deja establecido la conformacion del consejo de padres de familia y en constacia queda un acta donde firman todos los participantes que haran parte del consejo, asi mismo en el transcurso del año se convocan reuniones en las cuales se deben tratar temas con respecto a costos estudiantiles,  socializacion de documentos institucionales y demas temas de interes con el consejo</t>
  </si>
  <si>
    <t>se mantiene en todo momento una comunicación asertiva con todos los docentes, estudiantes y padres de familia que hacen parte de la institucion, ademas se dispone de grupos de whatsapp para notificar cualquier informacion relacionada con el instituto</t>
  </si>
  <si>
    <t xml:space="preserve">se procura estar en constante comunicación para la toma de decisiones que con lleven al mejoramiento de los planes y acciones dentro de la institucion </t>
  </si>
  <si>
    <t>se les realiza una bonificacion extra a los docentes por su buena labor dentro del instituto y asi ellos sigan manteniendo ese sentido de perteniencia y logrando mejores resultados que ayuden a mejorar nuestra institucion</t>
  </si>
  <si>
    <t>plan de mejoramiento institucional</t>
  </si>
  <si>
    <t>fotografias con los docentes</t>
  </si>
  <si>
    <t>La institución realiza reuniones
ocasionales para identificar y
socializar los mejores desempeños en el ámbito pedagógico y administrativo.</t>
  </si>
  <si>
    <t>actas consejo academico</t>
  </si>
  <si>
    <t>Tanto docentes como estudiantes procuran participar activamente en la realizacion de actividades que con lleven a mantener y mejorar el sentido de pertenencia hacia la institucion.</t>
  </si>
  <si>
    <t>realizacion de campañas dentro de la institucion que ayuden a mejorar y cuidar de ella, como la realizacion de carteles donde incentivan a todos los estudiantes para que hagan el buen uso del reciclaje, cuiden sus salones de clase y no desperdicien el agua.</t>
  </si>
  <si>
    <t xml:space="preserve">Se cuenta con 5 aulas de clase, 1 sala de sistemas, 1 sala de profesores, 1 despacho de secretaria y 1 despacho de rectoria.  Asi mismo un espacio para el receso de clases. </t>
  </si>
  <si>
    <t xml:space="preserve">instalaciones fisicas </t>
  </si>
  <si>
    <t>manual de funciones, cronograma escolar, calendario academico</t>
  </si>
  <si>
    <t>se procura realizar clases con mucho entusiasmo para que a los estudiantes les se mas agradable el aprendizaje</t>
  </si>
  <si>
    <t>guias de estudio con enfoques activos</t>
  </si>
  <si>
    <t>kit de primeros auxilios</t>
  </si>
  <si>
    <t xml:space="preserve">La institucion ha venido manteniendo una buena relacion comunicativa con todos los padres de familia para el mejoramiento del comportamiento disciplinario y academico de los estudiantes. </t>
  </si>
  <si>
    <t>Horarios de atencion en todo momento ya sea virtualmente a traves de mensajeria por whatsapp o llamadas telefonicas, asi como atencion fisicamente dentro de la institucion educatica.</t>
  </si>
  <si>
    <t>las actas del consejo directivo describen la relacion con el sector productivo de la comunidad.</t>
  </si>
  <si>
    <t>actas consejo directivo</t>
  </si>
  <si>
    <t>AÑO 2022</t>
  </si>
  <si>
    <t>AÑO  2022</t>
  </si>
  <si>
    <t>se cuenta con la presencia policial en la zona para la prevencion de cualquier incidente que se llegue a presentar en la institucion</t>
  </si>
  <si>
    <t>puesto de policia a dos cuadras del instituto</t>
  </si>
  <si>
    <t>Calendario academico</t>
  </si>
  <si>
    <t xml:space="preserve">Asesor </t>
  </si>
  <si>
    <t>Bachillerato por ciclo</t>
  </si>
  <si>
    <t>El enfoque metodologico que se adopta por parte de los docentes es el común como lo son los métodos de enseñanza flexibles, relación pedagógica y uso de recursos que respondan a la diversidad de la población.</t>
  </si>
  <si>
    <t>Aplicación de guias de estudio en clases</t>
  </si>
  <si>
    <t>se cuenta con una sala de sistemas en la cual pueden acceder al uso de computadores con acceso libre a internet para que puedan realizar cualquier consulta que requieran tanto estudiantes como docentes, tambien se cuenta con una impresora funcional para que puedan imprimir cualquier material de estudio para la realizacion de las clases. Los docentes tiene a su disposicion los modulos educativos para que puedan apoyarse durante las clases.</t>
  </si>
  <si>
    <t>Sala de sistemas, impresora, guias de estudio y modulos educativos</t>
  </si>
  <si>
    <t xml:space="preserve">Las clases se llevan a cabo los fines de semana procurando que se cumpla a cabalidad con las horas 10 horas presenciales establecidas para su debido cumplimiento   </t>
  </si>
  <si>
    <t>Dentro del documento SIEE se cuenta con la evaluacion del rendimiento de los estudiantes la cual la realizan ellos con presencia de los docentes para el mejoramiento de sus notas</t>
  </si>
  <si>
    <t xml:space="preserve">SIEE                                                                                       Talleres y/o evaluaciones </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</si>
  <si>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</si>
  <si>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Plan de estudios, relacionado en el PEI</t>
  </si>
  <si>
    <t>Dentro del documento institucional PEI se relacionan los recursos de aprendizaje</t>
  </si>
  <si>
    <t xml:space="preserve">La institucion periodicamente realiza el seguimiento a los materiales de estudio que manejan los docentes para asegurarse que se este haciendo el uso articulado de los recursos para el aprendizaje </t>
  </si>
  <si>
    <t>Bitacoras de docentes</t>
  </si>
  <si>
    <t xml:space="preserve">la institucion esta en constante seguimiento de docentes para que aprovenchen las horas asignadas de clases al maximo </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</si>
  <si>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</si>
  <si>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Guias de estudio, evalucaciones, talleres en clase, bimestrales, recuperaciones, interacion con los compañeros de clas e</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</si>
  <si>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</si>
  <si>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 xml:space="preserve">El sistema de evaluación del rendimiento académico de la institución se lleva a cabo periodicamente a traves de evaluaciones de desempeño de cada una de las areas de clases </t>
  </si>
  <si>
    <t xml:space="preserve">Evaluaciones, boletines periodicos </t>
  </si>
  <si>
    <t>Los docentesde la institución presentan
esfuerzos colectivos por trabajar con estrategias alternativas
a la clase magistral.</t>
  </si>
  <si>
    <t>Guias de estudio</t>
  </si>
  <si>
    <t>Estandares curriculares</t>
  </si>
  <si>
    <t>La institucion realiza un seguimiento a los reportes academicos de manera periodica y semestral</t>
  </si>
  <si>
    <t>Boletines periodicos y boletines finales de notas</t>
  </si>
  <si>
    <t>Las  reportes de los análisis de los resultados de los estudiantes en las evaluaciones externas (pruebas SABER 11) son fuente para el mejoramiento Institucional.</t>
  </si>
  <si>
    <t>Reporte de analisis de evaluaciones externas</t>
  </si>
  <si>
    <t>Listados de asistencia</t>
  </si>
  <si>
    <t>Según los reportes que se evidencien en las listas de asistencia la institucion determina las ausencias por parte de los alumnos y si es muy constante se hace el llamado a los padres de familia para determinar los motivos</t>
  </si>
  <si>
    <t xml:space="preserve">Los docentes evaluan a cada estudiante y de acuerdo a las falencias que presentan realizan un taller de recuperacion y una evaluacion de cada una de las areas a mejorar para que el estudiante tenga la oportunidad de mejorar su nota y siga avanzando en su ciclo de formacion </t>
  </si>
  <si>
    <t xml:space="preserve">De acuerdo a los reportes de notas de los docentes la institucion toma medidas para casos de bajo rendimiento
y problemas de aprendizaje de los estudiantes y realiza los debidos procesos de recuperacion </t>
  </si>
  <si>
    <t>SIEE</t>
  </si>
  <si>
    <t xml:space="preserve">Se mantienen las carpetas por orden de ciclo y separando alumnos en vigencia y egresados, como tambien se posee toda la informacion de forma magnetica </t>
  </si>
  <si>
    <t xml:space="preserve">Libro de matriculas                                                                </t>
  </si>
  <si>
    <t>Arcivero con todas las carpetas de los alumnos                                                                                  Memoria externa USB</t>
  </si>
  <si>
    <t>Equipos funcionales</t>
  </si>
  <si>
    <t>Fotografias</t>
  </si>
  <si>
    <t xml:space="preserve">No se cuenta con un progrma definifo para la adecuacion de la planta fisica </t>
  </si>
  <si>
    <t>Dentro de la insitucion se cuenta con un espacio para la cafeteria y asi los estudiantes puedan aprovechar  su tiempo de receso. El servicio de orientación escolar esta disponible en cualquier momento que se requiera ya que la psicologa siempre esta presente en el instituto para prestar sus servicios</t>
  </si>
  <si>
    <t>Cafeteria                                                                                 Atencion de psicologia</t>
  </si>
  <si>
    <t>La estrategia para apoyar a los estudiantes que presentan bajo desempeño académico o con dificultades de interacción, es aplicada de acuerdo a los niveles de desempeño que se presenten por parte de los alumnos</t>
  </si>
  <si>
    <t>PEI</t>
  </si>
  <si>
    <t>Hoja de vida de docentes y directivos</t>
  </si>
  <si>
    <t>La  institucion revisa y evalua continuamente la definicion de los perfiles y su uso en los procesos de selección, solicitud e inducción del personal, en función del plan de mejoramiento y de sus necesidades.</t>
  </si>
  <si>
    <t>Manual de funciones y procedimientos</t>
  </si>
  <si>
    <t xml:space="preserve">La institucion lleva a cabo una induccion a cada persona que va a ser parte dentro del establecimiento para llevar una mejora de resultados. </t>
  </si>
  <si>
    <t>La institución tiene un proceso establecido para elaborar los horarios y realizar la asignación académica de los docentes</t>
  </si>
  <si>
    <t>Actas del consejo directivo                                  PEI</t>
  </si>
  <si>
    <t>La institucion de acuerdo a la informacion localizada en las hoja de vida realiza capacitacion a los docentes que requieran de una mejora para su desempeño</t>
  </si>
  <si>
    <t>Reportes de contabilidad</t>
  </si>
  <si>
    <t xml:space="preserve">En la institucion se manejan talonarios de recibos de pagos en los cuales se lleva el reporte de contabilidad </t>
  </si>
  <si>
    <t>El personal vinculado está identificado con la institución: comparte la filosofía, principios, valores y objetivos, y está dispuesto a realizar actividades complementarias que sean necesarias para cualificar su labor.</t>
  </si>
  <si>
    <t>El proceso de evaluación de docentes, directivos y personal administrativo permite la implementación de acciones de mejoramiento y de desarrollo profesional.</t>
  </si>
  <si>
    <t xml:space="preserve">Actas consejo directivo semana inicial de labores </t>
  </si>
  <si>
    <t>La institución dispone de estrategias claras para mediación y solución de conflictos y éstos se resuelven a través del diálogo y la concertación permanente. Esto contribuye a que exista un buen clima laboral. Creación del comité de convivencia escolar.</t>
  </si>
  <si>
    <t xml:space="preserve">Actas del comité de convivencia escolar </t>
  </si>
  <si>
    <t xml:space="preserve">La institucion procura siempre brindar cualquier apoyo que llegue a necesitar todo el personal que hace parte del plantel educativo </t>
  </si>
  <si>
    <t>Se procura realizar incentivos a los docentes por su buen desempeño laboral</t>
  </si>
  <si>
    <t xml:space="preserve">Pago de bonos extras </t>
  </si>
  <si>
    <t xml:space="preserve">Informes de contabilidad </t>
  </si>
  <si>
    <t>Cada año se hacen las reuniones pertinentes para la definicion de costos educativos y asi mismo se realiza análisis financieros y proyecciones presupuestales para la planeación y gestión institucional.</t>
  </si>
  <si>
    <t>Reportes de egreso e ingreso de la institucion</t>
  </si>
  <si>
    <t>Se guarda toda la informacion correspondiente a los egresos e ingresos que se realizan en la institucion</t>
  </si>
  <si>
    <t xml:space="preserve">La institucion en el marco del proyecto institucional, garantizará el derecho a la educación a las poblaciones vulnerables y, en esta categoría, las que presenten condiciones de víctimas de la violencia o que tengan alguna discapacidad. </t>
  </si>
  <si>
    <t>La institución conoce los requerimientos
educativos de las poblaciones pertenecientes a los grupos étnicos y ha diseñado estrategias pedagógicas para atenderlas en concordancia con el PEI y la normatividad vigente. ( La Institución no cuenta con población étnica)</t>
  </si>
  <si>
    <t>La institución conoce las características de su entorno y procura dar respuestas a éstas mediante acciones que buscan acercar los estudiantes a la institución, en concordancia con el PEI.</t>
  </si>
  <si>
    <t>Modulos y guias de estudio</t>
  </si>
  <si>
    <t>Dentro de los modulos y guias de estudio los docentes incentivan a los estudiantes para que empiecen a interesarse por sus proyectos de vida</t>
  </si>
  <si>
    <t xml:space="preserve">El Proyecto de Servicio Social busca ser un proyecto integral y continuo que brinde una sistemática y efectiva atención a los grupos poblacionales beneficiarios de este servicio. No es de carácter obligatorio </t>
  </si>
  <si>
    <t>Dentro de la institucion se maneja es el consejo de padres de familia</t>
  </si>
  <si>
    <t>Actas consejo de padres de familia</t>
  </si>
  <si>
    <t>La instittucion en el marco de su proyecto institucional PEI, ofrece el servicio educativo a todos los jovenes y adultos que quieran superarse y salir adelante con sus estudios</t>
  </si>
  <si>
    <t>La institucion dispone en todo momento el uso de la planta fisica a toda la comunidad educativa para que realicen cualquier actividad que cultural que deseen realizar</t>
  </si>
  <si>
    <t xml:space="preserve">Planta fisica </t>
  </si>
  <si>
    <t xml:space="preserve">Los estudiantes y miembros de la comunidad educativa deben participar activamente en todos los procesos que impliquen la administración y desarrollo del PEI. </t>
  </si>
  <si>
    <t>Manual de funciones</t>
  </si>
  <si>
    <t>El consejo de padres de familia es un estamento destinado a participar en el apoyo a procesos que ayuden a mejorar la calidad del servicio; además, es instancia de veeduría y control a fin de que las condiciones fijadas para el desarrollo del PEI se cumplan, y para que ayuden a prevenir acciones que atentan contra los derechos de los estudiantes y otros miembros de la comunidad educativa</t>
  </si>
  <si>
    <t xml:space="preserve">los estudiantes y miembros de la comunidad educativa deben participar activamente en todos los procesos que impliquen la administración y desarrollo del PEI. </t>
  </si>
  <si>
    <t>Actas gobierno escolar</t>
  </si>
  <si>
    <t>Pan escolar de gestion del riesgo</t>
  </si>
  <si>
    <t xml:space="preserve">La institucion cuenta con un plan escolar para la gestion de los riesgos </t>
  </si>
  <si>
    <t xml:space="preserve">La institución no cuenta con programas de prevencion psicosocial </t>
  </si>
  <si>
    <t>La institución cuenta con algunos planes de acción frente a accidentes o desastres naturales solamente para algunas riesgos</t>
  </si>
  <si>
    <t>Seguimiento de procesos</t>
  </si>
  <si>
    <t>Evaluacion de procesos</t>
  </si>
  <si>
    <t xml:space="preserve">Fernando </t>
  </si>
  <si>
    <t>No se han dejado registros de las capacitaciones ya que se hace de acuerdo al perfil del docente</t>
  </si>
  <si>
    <t>Asesor</t>
  </si>
  <si>
    <t>Karin Fabiana Araque Gallo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</si>
</sst>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02">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12" fillId="0" borderId="0" xfId="0" applyFont="1" applyBorder="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2" fillId="0" borderId="0" xfId="0" applyFont="1" applyBorder="1" applyAlignment="1">
      <alignment vertical="center"/>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5" borderId="15"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3" borderId="6" xfId="0" applyFont="1" applyFill="1" applyBorder="1" applyAlignment="1" applyProtection="1">
      <alignment horizontal="left" vertical="justify" wrapText="1"/>
      <protection locked="0"/>
    </xf>
    <xf numFmtId="0" fontId="32" fillId="15" borderId="6"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2" fillId="0" borderId="0" xfId="0" applyFont="1" applyBorder="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32" fillId="19" borderId="6" xfId="0" applyFont="1" applyFill="1" applyBorder="1" applyAlignment="1" applyProtection="1">
      <alignment horizontal="center" vertical="center" wrapText="1"/>
      <protection locked="0"/>
    </xf>
    <xf numFmtId="0" fontId="32" fillId="19" borderId="3" xfId="0" applyFont="1" applyFill="1" applyBorder="1"/>
    <xf numFmtId="0" fontId="32" fillId="19" borderId="2" xfId="0" applyFont="1" applyFill="1" applyBorder="1"/>
    <xf numFmtId="0" fontId="32" fillId="19" borderId="2" xfId="0" applyFont="1" applyFill="1" applyBorder="1" applyAlignment="1">
      <alignment wrapText="1"/>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Fill="1" applyBorder="1" applyAlignment="1" applyProtection="1">
      <alignment horizontal="center" vertical="center" wrapText="1"/>
      <protection locked="0"/>
    </xf>
    <xf numFmtId="0" fontId="17" fillId="0" borderId="3" xfId="0" applyFont="1" applyFill="1" applyBorder="1" applyAlignment="1" applyProtection="1">
      <alignment horizontal="center" vertical="center" wrapText="1"/>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32" fillId="19" borderId="0" xfId="0" applyFont="1" applyFill="1" applyBorder="1" applyAlignment="1">
      <alignment vertical="center"/>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lignment horizontal="center"/>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9"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2" fillId="20" borderId="4" xfId="0" applyFont="1" applyFill="1" applyBorder="1" applyAlignment="1">
      <alignment horizontal="center" vertical="center"/>
    </xf>
    <xf numFmtId="0" fontId="12" fillId="20" borderId="5" xfId="0" applyFont="1" applyFill="1" applyBorder="1" applyAlignment="1">
      <alignment horizontal="center" vertical="center"/>
    </xf>
    <xf numFmtId="0" fontId="12" fillId="20"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6" fillId="9" borderId="2" xfId="0" applyFont="1" applyFill="1" applyBorder="1" applyAlignment="1">
      <alignment horizontal="center" vertical="center" wrapText="1"/>
    </xf>
    <xf numFmtId="0" fontId="12" fillId="0" borderId="8" xfId="0" applyFont="1" applyBorder="1" applyAlignment="1">
      <alignment horizontal="right"/>
    </xf>
    <xf numFmtId="0" fontId="12" fillId="0" borderId="20" xfId="0" applyFont="1" applyBorder="1" applyAlignment="1">
      <alignment horizontal="right"/>
    </xf>
    <xf numFmtId="0" fontId="35" fillId="6" borderId="2" xfId="0" applyFont="1" applyFill="1" applyBorder="1" applyAlignment="1">
      <alignment horizontal="left" vertical="center"/>
    </xf>
    <xf numFmtId="0" fontId="35" fillId="6" borderId="10" xfId="0" applyFont="1" applyFill="1" applyBorder="1" applyAlignment="1">
      <alignment horizontal="left" vertical="center"/>
    </xf>
    <xf numFmtId="0" fontId="12" fillId="0" borderId="4" xfId="0" applyFont="1" applyBorder="1" applyAlignment="1">
      <alignment horizontal="right"/>
    </xf>
    <xf numFmtId="0" fontId="12" fillId="0" borderId="5" xfId="0" applyFont="1" applyBorder="1" applyAlignment="1">
      <alignment horizontal="right"/>
    </xf>
    <xf numFmtId="0" fontId="12" fillId="15" borderId="2" xfId="0" applyFont="1" applyFill="1" applyBorder="1" applyAlignment="1">
      <alignment horizontal="center"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33" fillId="0" borderId="0" xfId="2" applyFont="1" applyBorder="1" applyAlignment="1" applyProtection="1">
      <alignment horizontal="center"/>
    </xf>
    <xf numFmtId="0" fontId="12" fillId="0" borderId="0" xfId="0" applyFont="1" applyBorder="1" applyAlignment="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35" fillId="6" borderId="3" xfId="0" applyFont="1" applyFill="1" applyBorder="1" applyAlignment="1">
      <alignment horizontal="left" vertical="center"/>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1" borderId="2"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12" fillId="0" borderId="18" xfId="0" applyFont="1" applyBorder="1" applyAlignment="1">
      <alignment horizont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8" xfId="0" applyFont="1" applyFill="1" applyBorder="1" applyAlignment="1">
      <alignment horizontal="left" vertical="center"/>
    </xf>
    <xf numFmtId="0" fontId="29" fillId="0" borderId="14" xfId="0" applyFont="1" applyFill="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9"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9" fillId="0" borderId="2" xfId="0" applyFont="1" applyBorder="1" applyAlignment="1" applyProtection="1">
      <alignment horizontal="center" vertical="top" wrapText="1"/>
      <protection locked="0"/>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c:v>
                </c:pt>
                <c:pt idx="1">
                  <c:v>0</c:v>
                </c:pt>
                <c:pt idx="2">
                  <c:v>0.25</c:v>
                </c:pt>
                <c:pt idx="3">
                  <c:v>0.75</c:v>
                </c:pt>
              </c:numCache>
            </c:numRef>
          </c:val>
        </c:ser>
        <c:dLbls>
          <c:showLegendKey val="0"/>
          <c:showVal val="0"/>
          <c:showCatName val="0"/>
          <c:showSerName val="0"/>
          <c:showPercent val="0"/>
          <c:showBubbleSize val="0"/>
        </c:dLbls>
        <c:gapWidth val="150"/>
        <c:shape val="box"/>
        <c:axId val="269097208"/>
        <c:axId val="269099168"/>
        <c:axId val="0"/>
      </c:bar3DChart>
      <c:catAx>
        <c:axId val="269097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9099168"/>
        <c:crosses val="autoZero"/>
        <c:auto val="1"/>
        <c:lblAlgn val="ctr"/>
        <c:lblOffset val="100"/>
        <c:noMultiLvlLbl val="0"/>
      </c:catAx>
      <c:valAx>
        <c:axId val="269099168"/>
        <c:scaling>
          <c:orientation val="minMax"/>
        </c:scaling>
        <c:delete val="1"/>
        <c:axPos val="l"/>
        <c:numFmt formatCode="0%" sourceLinked="1"/>
        <c:majorTickMark val="out"/>
        <c:minorTickMark val="none"/>
        <c:tickLblPos val="nextTo"/>
        <c:crossAx val="2690972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2022</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smooth val="0"/>
        </c:ser>
        <c:ser>
          <c:idx val="0"/>
          <c:order val="1"/>
          <c:tx>
            <c:strRef>
              <c:f>Directiva!$H$2</c:f>
              <c:strCache>
                <c:ptCount val="1"/>
                <c:pt idx="0">
                  <c:v>AÑO 202_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smooth val="0"/>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272928440"/>
        <c:axId val="272929616"/>
      </c:lineChart>
      <c:catAx>
        <c:axId val="272928440"/>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72929616"/>
        <c:crosses val="autoZero"/>
        <c:auto val="1"/>
        <c:lblAlgn val="ctr"/>
        <c:lblOffset val="100"/>
        <c:noMultiLvlLbl val="0"/>
      </c:catAx>
      <c:valAx>
        <c:axId val="272929616"/>
        <c:scaling>
          <c:orientation val="minMax"/>
        </c:scaling>
        <c:delete val="1"/>
        <c:axPos val="l"/>
        <c:numFmt formatCode="0%" sourceLinked="1"/>
        <c:majorTickMark val="out"/>
        <c:minorTickMark val="none"/>
        <c:tickLblPos val="nextTo"/>
        <c:crossAx val="272928440"/>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smooth val="0"/>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smooth val="0"/>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272924128"/>
        <c:axId val="39521024"/>
      </c:lineChart>
      <c:catAx>
        <c:axId val="272924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9521024"/>
        <c:crosses val="autoZero"/>
        <c:auto val="1"/>
        <c:lblAlgn val="ctr"/>
        <c:lblOffset val="100"/>
        <c:noMultiLvlLbl val="0"/>
      </c:catAx>
      <c:valAx>
        <c:axId val="39521024"/>
        <c:scaling>
          <c:orientation val="minMax"/>
        </c:scaling>
        <c:delete val="1"/>
        <c:axPos val="l"/>
        <c:numFmt formatCode="0%" sourceLinked="1"/>
        <c:majorTickMark val="out"/>
        <c:minorTickMark val="none"/>
        <c:tickLblPos val="nextTo"/>
        <c:crossAx val="2729241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2022</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c:v>
                </c:pt>
                <c:pt idx="3">
                  <c:v>1</c:v>
                </c:pt>
              </c:numCache>
            </c:numRef>
          </c:val>
          <c:smooth val="0"/>
        </c:ser>
        <c:ser>
          <c:idx val="0"/>
          <c:order val="1"/>
          <c:tx>
            <c:strRef>
              <c:f>Directiva!$H$2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0.14285714285714285</c:v>
                </c:pt>
                <c:pt idx="1">
                  <c:v>0</c:v>
                </c:pt>
                <c:pt idx="2">
                  <c:v>0.14285714285714285</c:v>
                </c:pt>
                <c:pt idx="3">
                  <c:v>0.8571428571428571</c:v>
                </c:pt>
              </c:numCache>
            </c:numRef>
          </c:val>
          <c:smooth val="0"/>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9522984"/>
        <c:axId val="269092896"/>
      </c:lineChart>
      <c:catAx>
        <c:axId val="395229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69092896"/>
        <c:crosses val="autoZero"/>
        <c:auto val="1"/>
        <c:lblAlgn val="ctr"/>
        <c:lblOffset val="100"/>
        <c:noMultiLvlLbl val="0"/>
      </c:catAx>
      <c:valAx>
        <c:axId val="269092896"/>
        <c:scaling>
          <c:orientation val="minMax"/>
        </c:scaling>
        <c:delete val="1"/>
        <c:axPos val="l"/>
        <c:numFmt formatCode="0%" sourceLinked="1"/>
        <c:majorTickMark val="out"/>
        <c:minorTickMark val="none"/>
        <c:tickLblPos val="nextTo"/>
        <c:crossAx val="395229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shape val="box"/>
        <c:axId val="271949152"/>
        <c:axId val="271955424"/>
        <c:axId val="0"/>
      </c:bar3DChart>
      <c:catAx>
        <c:axId val="271949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1955424"/>
        <c:crosses val="autoZero"/>
        <c:auto val="1"/>
        <c:lblAlgn val="ctr"/>
        <c:lblOffset val="100"/>
        <c:noMultiLvlLbl val="0"/>
      </c:catAx>
      <c:valAx>
        <c:axId val="271955424"/>
        <c:scaling>
          <c:orientation val="minMax"/>
        </c:scaling>
        <c:delete val="1"/>
        <c:axPos val="l"/>
        <c:numFmt formatCode="0%" sourceLinked="1"/>
        <c:majorTickMark val="out"/>
        <c:minorTickMark val="none"/>
        <c:tickLblPos val="nextTo"/>
        <c:crossAx val="271949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shape val="box"/>
        <c:axId val="271948760"/>
        <c:axId val="271952680"/>
        <c:axId val="0"/>
      </c:bar3DChart>
      <c:catAx>
        <c:axId val="271948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1952680"/>
        <c:crosses val="autoZero"/>
        <c:auto val="1"/>
        <c:lblAlgn val="ctr"/>
        <c:lblOffset val="100"/>
        <c:noMultiLvlLbl val="0"/>
      </c:catAx>
      <c:valAx>
        <c:axId val="271952680"/>
        <c:scaling>
          <c:orientation val="minMax"/>
        </c:scaling>
        <c:delete val="1"/>
        <c:axPos val="l"/>
        <c:numFmt formatCode="0%" sourceLinked="1"/>
        <c:majorTickMark val="out"/>
        <c:minorTickMark val="none"/>
        <c:tickLblPos val="nextTo"/>
        <c:crossAx val="2719487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1953072"/>
        <c:axId val="271953464"/>
        <c:axId val="0"/>
      </c:bar3DChart>
      <c:catAx>
        <c:axId val="271953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1953464"/>
        <c:crosses val="autoZero"/>
        <c:auto val="1"/>
        <c:lblAlgn val="ctr"/>
        <c:lblOffset val="100"/>
        <c:noMultiLvlLbl val="0"/>
      </c:catAx>
      <c:valAx>
        <c:axId val="271953464"/>
        <c:scaling>
          <c:orientation val="minMax"/>
        </c:scaling>
        <c:delete val="1"/>
        <c:axPos val="l"/>
        <c:numFmt formatCode="0%" sourceLinked="1"/>
        <c:majorTickMark val="out"/>
        <c:minorTickMark val="none"/>
        <c:tickLblPos val="nextTo"/>
        <c:crossAx val="2719530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2022</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smooth val="0"/>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mooth val="0"/>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271953856"/>
        <c:axId val="271950720"/>
      </c:lineChart>
      <c:catAx>
        <c:axId val="2719538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1950720"/>
        <c:crosses val="autoZero"/>
        <c:auto val="1"/>
        <c:lblAlgn val="ctr"/>
        <c:lblOffset val="100"/>
        <c:noMultiLvlLbl val="0"/>
      </c:catAx>
      <c:valAx>
        <c:axId val="271950720"/>
        <c:scaling>
          <c:orientation val="minMax"/>
        </c:scaling>
        <c:delete val="1"/>
        <c:axPos val="l"/>
        <c:numFmt formatCode="0%" sourceLinked="1"/>
        <c:majorTickMark val="out"/>
        <c:minorTickMark val="none"/>
        <c:tickLblPos val="nextTo"/>
        <c:crossAx val="2719538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er>
        <c:dLbls>
          <c:showLegendKey val="0"/>
          <c:showVal val="0"/>
          <c:showCatName val="0"/>
          <c:showSerName val="0"/>
          <c:showPercent val="0"/>
          <c:showBubbleSize val="0"/>
        </c:dLbls>
        <c:gapWidth val="150"/>
        <c:shape val="box"/>
        <c:axId val="271949544"/>
        <c:axId val="271954640"/>
        <c:axId val="0"/>
      </c:bar3DChart>
      <c:catAx>
        <c:axId val="271949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1954640"/>
        <c:crosses val="autoZero"/>
        <c:auto val="1"/>
        <c:lblAlgn val="ctr"/>
        <c:lblOffset val="100"/>
        <c:noMultiLvlLbl val="0"/>
      </c:catAx>
      <c:valAx>
        <c:axId val="271954640"/>
        <c:scaling>
          <c:orientation val="minMax"/>
        </c:scaling>
        <c:delete val="1"/>
        <c:axPos val="l"/>
        <c:numFmt formatCode="0%" sourceLinked="1"/>
        <c:majorTickMark val="out"/>
        <c:minorTickMark val="none"/>
        <c:tickLblPos val="nextTo"/>
        <c:crossAx val="2719495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er>
        <c:dLbls>
          <c:showLegendKey val="0"/>
          <c:showVal val="0"/>
          <c:showCatName val="0"/>
          <c:showSerName val="0"/>
          <c:showPercent val="0"/>
          <c:showBubbleSize val="0"/>
        </c:dLbls>
        <c:gapWidth val="150"/>
        <c:shape val="box"/>
        <c:axId val="271955032"/>
        <c:axId val="271948368"/>
        <c:axId val="0"/>
      </c:bar3DChart>
      <c:catAx>
        <c:axId val="271955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1948368"/>
        <c:crosses val="autoZero"/>
        <c:auto val="1"/>
        <c:lblAlgn val="ctr"/>
        <c:lblOffset val="100"/>
        <c:noMultiLvlLbl val="0"/>
      </c:catAx>
      <c:valAx>
        <c:axId val="271948368"/>
        <c:scaling>
          <c:orientation val="minMax"/>
        </c:scaling>
        <c:delete val="1"/>
        <c:axPos val="l"/>
        <c:numFmt formatCode="0%" sourceLinked="1"/>
        <c:majorTickMark val="out"/>
        <c:minorTickMark val="none"/>
        <c:tickLblPos val="nextTo"/>
        <c:crossAx val="271955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1951112"/>
        <c:axId val="362239952"/>
        <c:axId val="0"/>
      </c:bar3DChart>
      <c:catAx>
        <c:axId val="271951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2239952"/>
        <c:crosses val="autoZero"/>
        <c:auto val="1"/>
        <c:lblAlgn val="ctr"/>
        <c:lblOffset val="100"/>
        <c:noMultiLvlLbl val="0"/>
      </c:catAx>
      <c:valAx>
        <c:axId val="362239952"/>
        <c:scaling>
          <c:orientation val="minMax"/>
        </c:scaling>
        <c:delete val="1"/>
        <c:axPos val="l"/>
        <c:numFmt formatCode="0%" sourceLinked="1"/>
        <c:majorTickMark val="out"/>
        <c:minorTickMark val="none"/>
        <c:tickLblPos val="nextTo"/>
        <c:crossAx val="271951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Directiva!$H$4:$K$4</c:f>
              <c:numCache>
                <c:formatCode>0%</c:formatCode>
                <c:ptCount val="4"/>
                <c:pt idx="0">
                  <c:v>0</c:v>
                </c:pt>
                <c:pt idx="1">
                  <c:v>0</c:v>
                </c:pt>
                <c:pt idx="2">
                  <c:v>0.25</c:v>
                </c:pt>
                <c:pt idx="3">
                  <c:v>0.75</c:v>
                </c:pt>
              </c:numCache>
            </c:numRef>
          </c:val>
        </c:ser>
        <c:dLbls>
          <c:showLegendKey val="0"/>
          <c:showVal val="0"/>
          <c:showCatName val="0"/>
          <c:showSerName val="0"/>
          <c:showPercent val="0"/>
          <c:showBubbleSize val="0"/>
        </c:dLbls>
        <c:gapWidth val="150"/>
        <c:shape val="box"/>
        <c:axId val="269094072"/>
        <c:axId val="269097600"/>
        <c:axId val="0"/>
      </c:bar3DChart>
      <c:catAx>
        <c:axId val="269094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9097600"/>
        <c:crosses val="autoZero"/>
        <c:auto val="1"/>
        <c:lblAlgn val="ctr"/>
        <c:lblOffset val="100"/>
        <c:noMultiLvlLbl val="0"/>
      </c:catAx>
      <c:valAx>
        <c:axId val="269097600"/>
        <c:scaling>
          <c:orientation val="minMax"/>
        </c:scaling>
        <c:delete val="1"/>
        <c:axPos val="l"/>
        <c:numFmt formatCode="0%" sourceLinked="1"/>
        <c:majorTickMark val="out"/>
        <c:minorTickMark val="none"/>
        <c:tickLblPos val="nextTo"/>
        <c:crossAx val="2690940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mooth val="0"/>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62240736"/>
        <c:axId val="362237992"/>
      </c:lineChart>
      <c:catAx>
        <c:axId val="3622407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62237992"/>
        <c:crosses val="autoZero"/>
        <c:auto val="1"/>
        <c:lblAlgn val="ctr"/>
        <c:lblOffset val="100"/>
        <c:noMultiLvlLbl val="0"/>
      </c:catAx>
      <c:valAx>
        <c:axId val="362237992"/>
        <c:scaling>
          <c:orientation val="minMax"/>
        </c:scaling>
        <c:delete val="1"/>
        <c:axPos val="l"/>
        <c:numFmt formatCode="0%" sourceLinked="1"/>
        <c:majorTickMark val="out"/>
        <c:minorTickMark val="none"/>
        <c:tickLblPos val="nextTo"/>
        <c:crossAx val="3622407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0.33333333333333331</c:v>
                </c:pt>
                <c:pt idx="3">
                  <c:v>0.66666666666666663</c:v>
                </c:pt>
              </c:numCache>
            </c:numRef>
          </c:val>
        </c:ser>
        <c:dLbls>
          <c:showLegendKey val="0"/>
          <c:showVal val="0"/>
          <c:showCatName val="0"/>
          <c:showSerName val="0"/>
          <c:showPercent val="0"/>
          <c:showBubbleSize val="0"/>
        </c:dLbls>
        <c:gapWidth val="150"/>
        <c:shape val="box"/>
        <c:axId val="362238384"/>
        <c:axId val="362233288"/>
        <c:axId val="0"/>
      </c:bar3DChart>
      <c:catAx>
        <c:axId val="362238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2233288"/>
        <c:crosses val="autoZero"/>
        <c:auto val="1"/>
        <c:lblAlgn val="ctr"/>
        <c:lblOffset val="100"/>
        <c:noMultiLvlLbl val="0"/>
      </c:catAx>
      <c:valAx>
        <c:axId val="362233288"/>
        <c:scaling>
          <c:orientation val="minMax"/>
        </c:scaling>
        <c:delete val="1"/>
        <c:axPos val="l"/>
        <c:numFmt formatCode="0%" sourceLinked="1"/>
        <c:majorTickMark val="out"/>
        <c:minorTickMark val="none"/>
        <c:tickLblPos val="nextTo"/>
        <c:crossAx val="3622383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0.33333333333333331</c:v>
                </c:pt>
                <c:pt idx="3">
                  <c:v>0.66666666666666663</c:v>
                </c:pt>
              </c:numCache>
            </c:numRef>
          </c:val>
        </c:ser>
        <c:dLbls>
          <c:showLegendKey val="0"/>
          <c:showVal val="0"/>
          <c:showCatName val="0"/>
          <c:showSerName val="0"/>
          <c:showPercent val="0"/>
          <c:showBubbleSize val="0"/>
        </c:dLbls>
        <c:gapWidth val="150"/>
        <c:shape val="box"/>
        <c:axId val="362239560"/>
        <c:axId val="362237600"/>
        <c:axId val="0"/>
      </c:bar3DChart>
      <c:catAx>
        <c:axId val="3622395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2237600"/>
        <c:crosses val="autoZero"/>
        <c:auto val="1"/>
        <c:lblAlgn val="ctr"/>
        <c:lblOffset val="100"/>
        <c:noMultiLvlLbl val="0"/>
      </c:catAx>
      <c:valAx>
        <c:axId val="362237600"/>
        <c:scaling>
          <c:orientation val="minMax"/>
        </c:scaling>
        <c:delete val="1"/>
        <c:axPos val="l"/>
        <c:numFmt formatCode="0%" sourceLinked="1"/>
        <c:majorTickMark val="out"/>
        <c:minorTickMark val="none"/>
        <c:tickLblPos val="nextTo"/>
        <c:crossAx val="3622395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62236424"/>
        <c:axId val="362233680"/>
        <c:axId val="0"/>
      </c:bar3DChart>
      <c:catAx>
        <c:axId val="362236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2233680"/>
        <c:crosses val="autoZero"/>
        <c:auto val="1"/>
        <c:lblAlgn val="ctr"/>
        <c:lblOffset val="100"/>
        <c:noMultiLvlLbl val="0"/>
      </c:catAx>
      <c:valAx>
        <c:axId val="362233680"/>
        <c:scaling>
          <c:orientation val="minMax"/>
        </c:scaling>
        <c:delete val="1"/>
        <c:axPos val="l"/>
        <c:numFmt formatCode="0%" sourceLinked="1"/>
        <c:majorTickMark val="out"/>
        <c:minorTickMark val="none"/>
        <c:tickLblPos val="nextTo"/>
        <c:crossAx val="3622364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2022</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0.22222222222222221</c:v>
                </c:pt>
                <c:pt idx="3">
                  <c:v>0.77777777777777779</c:v>
                </c:pt>
              </c:numCache>
            </c:numRef>
          </c:val>
          <c:smooth val="0"/>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mooth val="0"/>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62239168"/>
        <c:axId val="362234072"/>
      </c:lineChart>
      <c:catAx>
        <c:axId val="3622391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62234072"/>
        <c:crosses val="autoZero"/>
        <c:auto val="1"/>
        <c:lblAlgn val="ctr"/>
        <c:lblOffset val="100"/>
        <c:noMultiLvlLbl val="0"/>
      </c:catAx>
      <c:valAx>
        <c:axId val="362234072"/>
        <c:scaling>
          <c:orientation val="minMax"/>
        </c:scaling>
        <c:delete val="1"/>
        <c:axPos val="l"/>
        <c:numFmt formatCode="0%" sourceLinked="1"/>
        <c:majorTickMark val="out"/>
        <c:minorTickMark val="none"/>
        <c:tickLblPos val="nextTo"/>
        <c:crossAx val="3622391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62234856"/>
        <c:axId val="362235640"/>
        <c:axId val="0"/>
      </c:bar3DChart>
      <c:catAx>
        <c:axId val="362234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2235640"/>
        <c:crosses val="autoZero"/>
        <c:auto val="1"/>
        <c:lblAlgn val="ctr"/>
        <c:lblOffset val="100"/>
        <c:noMultiLvlLbl val="0"/>
      </c:catAx>
      <c:valAx>
        <c:axId val="362235640"/>
        <c:scaling>
          <c:orientation val="minMax"/>
        </c:scaling>
        <c:delete val="1"/>
        <c:axPos val="l"/>
        <c:numFmt formatCode="0%" sourceLinked="1"/>
        <c:majorTickMark val="out"/>
        <c:minorTickMark val="none"/>
        <c:tickLblPos val="nextTo"/>
        <c:crossAx val="3622348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5352128"/>
        <c:axId val="275352520"/>
        <c:axId val="0"/>
      </c:bar3DChart>
      <c:catAx>
        <c:axId val="275352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5352520"/>
        <c:crosses val="autoZero"/>
        <c:auto val="1"/>
        <c:lblAlgn val="ctr"/>
        <c:lblOffset val="100"/>
        <c:noMultiLvlLbl val="0"/>
      </c:catAx>
      <c:valAx>
        <c:axId val="275352520"/>
        <c:scaling>
          <c:orientation val="minMax"/>
        </c:scaling>
        <c:delete val="1"/>
        <c:axPos val="l"/>
        <c:numFmt formatCode="0%" sourceLinked="1"/>
        <c:majorTickMark val="out"/>
        <c:minorTickMark val="none"/>
        <c:tickLblPos val="nextTo"/>
        <c:crossAx val="275352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5350168"/>
        <c:axId val="275347424"/>
        <c:axId val="0"/>
      </c:bar3DChart>
      <c:catAx>
        <c:axId val="2753501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5347424"/>
        <c:crosses val="autoZero"/>
        <c:auto val="1"/>
        <c:lblAlgn val="ctr"/>
        <c:lblOffset val="100"/>
        <c:noMultiLvlLbl val="0"/>
      </c:catAx>
      <c:valAx>
        <c:axId val="275347424"/>
        <c:scaling>
          <c:orientation val="minMax"/>
        </c:scaling>
        <c:delete val="1"/>
        <c:axPos val="l"/>
        <c:numFmt formatCode="0%" sourceLinked="1"/>
        <c:majorTickMark val="out"/>
        <c:minorTickMark val="none"/>
        <c:tickLblPos val="nextTo"/>
        <c:crossAx val="2753501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5350560"/>
        <c:axId val="275349384"/>
        <c:axId val="0"/>
      </c:bar3DChart>
      <c:catAx>
        <c:axId val="275350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5349384"/>
        <c:crosses val="autoZero"/>
        <c:auto val="1"/>
        <c:lblAlgn val="ctr"/>
        <c:lblOffset val="100"/>
        <c:noMultiLvlLbl val="0"/>
      </c:catAx>
      <c:valAx>
        <c:axId val="275349384"/>
        <c:scaling>
          <c:orientation val="minMax"/>
        </c:scaling>
        <c:delete val="1"/>
        <c:axPos val="l"/>
        <c:numFmt formatCode="0%" sourceLinked="1"/>
        <c:majorTickMark val="out"/>
        <c:minorTickMark val="none"/>
        <c:tickLblPos val="nextTo"/>
        <c:crossAx val="275350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5348208"/>
        <c:axId val="275349776"/>
        <c:axId val="0"/>
      </c:bar3DChart>
      <c:catAx>
        <c:axId val="275348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5349776"/>
        <c:crosses val="autoZero"/>
        <c:auto val="1"/>
        <c:lblAlgn val="ctr"/>
        <c:lblOffset val="100"/>
        <c:noMultiLvlLbl val="0"/>
      </c:catAx>
      <c:valAx>
        <c:axId val="275349776"/>
        <c:scaling>
          <c:orientation val="minMax"/>
        </c:scaling>
        <c:delete val="1"/>
        <c:axPos val="l"/>
        <c:numFmt formatCode="0%" sourceLinked="1"/>
        <c:majorTickMark val="out"/>
        <c:minorTickMark val="none"/>
        <c:tickLblPos val="nextTo"/>
        <c:crossAx val="275348208"/>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69098776"/>
        <c:axId val="269099560"/>
        <c:axId val="0"/>
      </c:bar3DChart>
      <c:catAx>
        <c:axId val="269098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9099560"/>
        <c:crosses val="autoZero"/>
        <c:auto val="1"/>
        <c:lblAlgn val="ctr"/>
        <c:lblOffset val="100"/>
        <c:noMultiLvlLbl val="0"/>
      </c:catAx>
      <c:valAx>
        <c:axId val="269099560"/>
        <c:scaling>
          <c:orientation val="minMax"/>
        </c:scaling>
        <c:delete val="1"/>
        <c:axPos val="l"/>
        <c:numFmt formatCode="0%" sourceLinked="1"/>
        <c:majorTickMark val="out"/>
        <c:minorTickMark val="none"/>
        <c:tickLblPos val="nextTo"/>
        <c:crossAx val="2690987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5350952"/>
        <c:axId val="275351344"/>
        <c:axId val="0"/>
      </c:bar3DChart>
      <c:catAx>
        <c:axId val="2753509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5351344"/>
        <c:crosses val="autoZero"/>
        <c:auto val="1"/>
        <c:lblAlgn val="ctr"/>
        <c:lblOffset val="100"/>
        <c:noMultiLvlLbl val="0"/>
      </c:catAx>
      <c:valAx>
        <c:axId val="275351344"/>
        <c:scaling>
          <c:orientation val="minMax"/>
        </c:scaling>
        <c:delete val="1"/>
        <c:axPos val="l"/>
        <c:numFmt formatCode="0%" sourceLinked="1"/>
        <c:majorTickMark val="out"/>
        <c:minorTickMark val="none"/>
        <c:tickLblPos val="nextTo"/>
        <c:crossAx val="2753509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shape val="box"/>
        <c:axId val="275351736"/>
        <c:axId val="275352912"/>
        <c:axId val="0"/>
      </c:bar3DChart>
      <c:catAx>
        <c:axId val="275351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5352912"/>
        <c:crosses val="autoZero"/>
        <c:auto val="1"/>
        <c:lblAlgn val="ctr"/>
        <c:lblOffset val="100"/>
        <c:noMultiLvlLbl val="0"/>
      </c:catAx>
      <c:valAx>
        <c:axId val="275352912"/>
        <c:scaling>
          <c:orientation val="minMax"/>
        </c:scaling>
        <c:delete val="1"/>
        <c:axPos val="l"/>
        <c:numFmt formatCode="0%" sourceLinked="1"/>
        <c:majorTickMark val="out"/>
        <c:minorTickMark val="none"/>
        <c:tickLblPos val="nextTo"/>
        <c:crossAx val="2753517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shape val="box"/>
        <c:axId val="275346640"/>
        <c:axId val="275346248"/>
        <c:axId val="0"/>
      </c:bar3DChart>
      <c:catAx>
        <c:axId val="275346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5346248"/>
        <c:crosses val="autoZero"/>
        <c:auto val="1"/>
        <c:lblAlgn val="ctr"/>
        <c:lblOffset val="100"/>
        <c:noMultiLvlLbl val="0"/>
      </c:catAx>
      <c:valAx>
        <c:axId val="275346248"/>
        <c:scaling>
          <c:orientation val="minMax"/>
        </c:scaling>
        <c:delete val="1"/>
        <c:axPos val="l"/>
        <c:numFmt formatCode="0%" sourceLinked="1"/>
        <c:majorTickMark val="out"/>
        <c:minorTickMark val="none"/>
        <c:tickLblPos val="nextTo"/>
        <c:crossAx val="275346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62459000"/>
        <c:axId val="362466056"/>
        <c:axId val="0"/>
      </c:bar3DChart>
      <c:catAx>
        <c:axId val="362459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2466056"/>
        <c:crosses val="autoZero"/>
        <c:auto val="1"/>
        <c:lblAlgn val="ctr"/>
        <c:lblOffset val="100"/>
        <c:noMultiLvlLbl val="0"/>
      </c:catAx>
      <c:valAx>
        <c:axId val="362466056"/>
        <c:scaling>
          <c:orientation val="minMax"/>
        </c:scaling>
        <c:delete val="1"/>
        <c:axPos val="l"/>
        <c:numFmt formatCode="0%" sourceLinked="1"/>
        <c:majorTickMark val="out"/>
        <c:minorTickMark val="none"/>
        <c:tickLblPos val="nextTo"/>
        <c:crossAx val="3624590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ser>
        <c:dLbls>
          <c:showLegendKey val="0"/>
          <c:showVal val="0"/>
          <c:showCatName val="0"/>
          <c:showSerName val="0"/>
          <c:showPercent val="0"/>
          <c:showBubbleSize val="0"/>
        </c:dLbls>
        <c:gapWidth val="150"/>
        <c:shape val="box"/>
        <c:axId val="362458608"/>
        <c:axId val="362459392"/>
        <c:axId val="0"/>
      </c:bar3DChart>
      <c:catAx>
        <c:axId val="362458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2459392"/>
        <c:crosses val="autoZero"/>
        <c:auto val="1"/>
        <c:lblAlgn val="ctr"/>
        <c:lblOffset val="100"/>
        <c:noMultiLvlLbl val="0"/>
      </c:catAx>
      <c:valAx>
        <c:axId val="362459392"/>
        <c:scaling>
          <c:orientation val="minMax"/>
        </c:scaling>
        <c:delete val="1"/>
        <c:axPos val="l"/>
        <c:numFmt formatCode="0%" sourceLinked="1"/>
        <c:majorTickMark val="out"/>
        <c:minorTickMark val="none"/>
        <c:tickLblPos val="nextTo"/>
        <c:crossAx val="362458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362460176"/>
        <c:axId val="362463704"/>
        <c:axId val="0"/>
      </c:bar3DChart>
      <c:catAx>
        <c:axId val="362460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2463704"/>
        <c:crosses val="autoZero"/>
        <c:auto val="1"/>
        <c:lblAlgn val="ctr"/>
        <c:lblOffset val="100"/>
        <c:noMultiLvlLbl val="0"/>
      </c:catAx>
      <c:valAx>
        <c:axId val="362463704"/>
        <c:scaling>
          <c:orientation val="minMax"/>
        </c:scaling>
        <c:delete val="1"/>
        <c:axPos val="l"/>
        <c:numFmt formatCode="0%" sourceLinked="1"/>
        <c:majorTickMark val="out"/>
        <c:minorTickMark val="none"/>
        <c:tickLblPos val="nextTo"/>
        <c:crossAx val="3624601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62464096"/>
        <c:axId val="362461352"/>
        <c:axId val="0"/>
      </c:bar3DChart>
      <c:catAx>
        <c:axId val="362464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2461352"/>
        <c:crosses val="autoZero"/>
        <c:auto val="1"/>
        <c:lblAlgn val="ctr"/>
        <c:lblOffset val="100"/>
        <c:noMultiLvlLbl val="0"/>
      </c:catAx>
      <c:valAx>
        <c:axId val="362461352"/>
        <c:scaling>
          <c:orientation val="minMax"/>
        </c:scaling>
        <c:delete val="1"/>
        <c:axPos val="l"/>
        <c:numFmt formatCode="0%" sourceLinked="1"/>
        <c:majorTickMark val="out"/>
        <c:minorTickMark val="none"/>
        <c:tickLblPos val="nextTo"/>
        <c:crossAx val="3624640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362463312"/>
        <c:axId val="362464488"/>
        <c:axId val="0"/>
      </c:bar3DChart>
      <c:catAx>
        <c:axId val="362463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2464488"/>
        <c:crosses val="autoZero"/>
        <c:auto val="1"/>
        <c:lblAlgn val="ctr"/>
        <c:lblOffset val="100"/>
        <c:noMultiLvlLbl val="0"/>
      </c:catAx>
      <c:valAx>
        <c:axId val="362464488"/>
        <c:scaling>
          <c:orientation val="minMax"/>
        </c:scaling>
        <c:delete val="1"/>
        <c:axPos val="l"/>
        <c:numFmt formatCode="0%" sourceLinked="1"/>
        <c:majorTickMark val="out"/>
        <c:minorTickMark val="none"/>
        <c:tickLblPos val="nextTo"/>
        <c:crossAx val="3624633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shape val="box"/>
        <c:axId val="362462136"/>
        <c:axId val="362465664"/>
        <c:axId val="0"/>
      </c:bar3DChart>
      <c:catAx>
        <c:axId val="362462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2465664"/>
        <c:crosses val="autoZero"/>
        <c:auto val="1"/>
        <c:lblAlgn val="ctr"/>
        <c:lblOffset val="100"/>
        <c:noMultiLvlLbl val="0"/>
      </c:catAx>
      <c:valAx>
        <c:axId val="362465664"/>
        <c:scaling>
          <c:orientation val="minMax"/>
        </c:scaling>
        <c:delete val="1"/>
        <c:axPos val="l"/>
        <c:numFmt formatCode="0%" sourceLinked="1"/>
        <c:majorTickMark val="out"/>
        <c:minorTickMark val="none"/>
        <c:tickLblPos val="nextTo"/>
        <c:crossAx val="362462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62465272"/>
        <c:axId val="272302528"/>
        <c:axId val="0"/>
      </c:bar3DChart>
      <c:catAx>
        <c:axId val="362465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302528"/>
        <c:crosses val="autoZero"/>
        <c:auto val="1"/>
        <c:lblAlgn val="ctr"/>
        <c:lblOffset val="100"/>
        <c:noMultiLvlLbl val="0"/>
      </c:catAx>
      <c:valAx>
        <c:axId val="272302528"/>
        <c:scaling>
          <c:orientation val="minMax"/>
        </c:scaling>
        <c:delete val="1"/>
        <c:axPos val="l"/>
        <c:numFmt formatCode="0%" sourceLinked="1"/>
        <c:majorTickMark val="out"/>
        <c:minorTickMark val="none"/>
        <c:tickLblPos val="nextTo"/>
        <c:crossAx val="3624652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0</c:v>
                </c:pt>
                <c:pt idx="2">
                  <c:v>0.6</c:v>
                </c:pt>
                <c:pt idx="3">
                  <c:v>0.4</c:v>
                </c:pt>
              </c:numCache>
            </c:numRef>
          </c:val>
        </c:ser>
        <c:dLbls>
          <c:showLegendKey val="0"/>
          <c:showVal val="0"/>
          <c:showCatName val="0"/>
          <c:showSerName val="0"/>
          <c:showPercent val="0"/>
          <c:showBubbleSize val="0"/>
        </c:dLbls>
        <c:gapWidth val="150"/>
        <c:shape val="box"/>
        <c:axId val="185751488"/>
        <c:axId val="185751880"/>
        <c:axId val="0"/>
      </c:bar3DChart>
      <c:catAx>
        <c:axId val="185751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5751880"/>
        <c:crosses val="autoZero"/>
        <c:auto val="1"/>
        <c:lblAlgn val="ctr"/>
        <c:lblOffset val="100"/>
        <c:noMultiLvlLbl val="0"/>
      </c:catAx>
      <c:valAx>
        <c:axId val="185751880"/>
        <c:scaling>
          <c:orientation val="minMax"/>
        </c:scaling>
        <c:delete val="1"/>
        <c:axPos val="l"/>
        <c:numFmt formatCode="0%" sourceLinked="1"/>
        <c:majorTickMark val="out"/>
        <c:minorTickMark val="none"/>
        <c:tickLblPos val="nextTo"/>
        <c:crossAx val="1857514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c:v>
                </c:pt>
                <c:pt idx="3">
                  <c:v>1</c:v>
                </c:pt>
              </c:numCache>
            </c:numRef>
          </c:val>
          <c:smooth val="0"/>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1</c:v>
                </c:pt>
              </c:numCache>
            </c:numRef>
          </c:val>
          <c:smooth val="0"/>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272304096"/>
        <c:axId val="272304880"/>
      </c:lineChart>
      <c:catAx>
        <c:axId val="272304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2304880"/>
        <c:crosses val="autoZero"/>
        <c:auto val="1"/>
        <c:lblAlgn val="ctr"/>
        <c:lblOffset val="100"/>
        <c:noMultiLvlLbl val="0"/>
      </c:catAx>
      <c:valAx>
        <c:axId val="272304880"/>
        <c:scaling>
          <c:orientation val="minMax"/>
        </c:scaling>
        <c:delete val="1"/>
        <c:axPos val="l"/>
        <c:numFmt formatCode="0%" sourceLinked="1"/>
        <c:majorTickMark val="out"/>
        <c:minorTickMark val="none"/>
        <c:tickLblPos val="nextTo"/>
        <c:crossAx val="2723040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smooth val="0"/>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272302920"/>
        <c:axId val="272303704"/>
      </c:lineChart>
      <c:catAx>
        <c:axId val="272302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2303704"/>
        <c:crosses val="autoZero"/>
        <c:auto val="1"/>
        <c:lblAlgn val="ctr"/>
        <c:lblOffset val="100"/>
        <c:noMultiLvlLbl val="0"/>
      </c:catAx>
      <c:valAx>
        <c:axId val="272303704"/>
        <c:scaling>
          <c:orientation val="minMax"/>
        </c:scaling>
        <c:delete val="1"/>
        <c:axPos val="l"/>
        <c:numFmt formatCode="0%" sourceLinked="1"/>
        <c:majorTickMark val="out"/>
        <c:minorTickMark val="none"/>
        <c:tickLblPos val="nextTo"/>
        <c:crossAx val="2723029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mooth val="0"/>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272306448"/>
        <c:axId val="272308016"/>
      </c:lineChart>
      <c:catAx>
        <c:axId val="272306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2308016"/>
        <c:crosses val="autoZero"/>
        <c:auto val="1"/>
        <c:lblAlgn val="ctr"/>
        <c:lblOffset val="100"/>
        <c:noMultiLvlLbl val="0"/>
      </c:catAx>
      <c:valAx>
        <c:axId val="272308016"/>
        <c:scaling>
          <c:orientation val="minMax"/>
        </c:scaling>
        <c:delete val="1"/>
        <c:axPos val="l"/>
        <c:numFmt formatCode="0%" sourceLinked="1"/>
        <c:majorTickMark val="out"/>
        <c:minorTickMark val="none"/>
        <c:tickLblPos val="nextTo"/>
        <c:crossAx val="2723064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shape val="box"/>
        <c:axId val="272309584"/>
        <c:axId val="272308800"/>
        <c:axId val="0"/>
      </c:bar3DChart>
      <c:catAx>
        <c:axId val="272309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308800"/>
        <c:crosses val="autoZero"/>
        <c:auto val="1"/>
        <c:lblAlgn val="ctr"/>
        <c:lblOffset val="100"/>
        <c:noMultiLvlLbl val="0"/>
      </c:catAx>
      <c:valAx>
        <c:axId val="272308800"/>
        <c:scaling>
          <c:orientation val="minMax"/>
        </c:scaling>
        <c:delete val="1"/>
        <c:axPos val="l"/>
        <c:numFmt formatCode="0%" sourceLinked="1"/>
        <c:majorTickMark val="out"/>
        <c:minorTickMark val="none"/>
        <c:tickLblPos val="nextTo"/>
        <c:crossAx val="2723095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er>
        <c:dLbls>
          <c:showLegendKey val="0"/>
          <c:showVal val="0"/>
          <c:showCatName val="0"/>
          <c:showSerName val="0"/>
          <c:showPercent val="0"/>
          <c:showBubbleSize val="0"/>
        </c:dLbls>
        <c:gapWidth val="150"/>
        <c:shape val="box"/>
        <c:axId val="272302136"/>
        <c:axId val="272309192"/>
        <c:axId val="0"/>
      </c:bar3DChart>
      <c:catAx>
        <c:axId val="272302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309192"/>
        <c:crosses val="autoZero"/>
        <c:auto val="1"/>
        <c:lblAlgn val="ctr"/>
        <c:lblOffset val="100"/>
        <c:noMultiLvlLbl val="0"/>
      </c:catAx>
      <c:valAx>
        <c:axId val="272309192"/>
        <c:scaling>
          <c:orientation val="minMax"/>
        </c:scaling>
        <c:delete val="1"/>
        <c:axPos val="l"/>
        <c:numFmt formatCode="0%" sourceLinked="1"/>
        <c:majorTickMark val="out"/>
        <c:minorTickMark val="none"/>
        <c:tickLblPos val="nextTo"/>
        <c:crossAx val="272302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305272"/>
        <c:axId val="272305664"/>
        <c:axId val="0"/>
      </c:bar3DChart>
      <c:catAx>
        <c:axId val="272305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305664"/>
        <c:crosses val="autoZero"/>
        <c:auto val="1"/>
        <c:lblAlgn val="ctr"/>
        <c:lblOffset val="100"/>
        <c:noMultiLvlLbl val="0"/>
      </c:catAx>
      <c:valAx>
        <c:axId val="272305664"/>
        <c:scaling>
          <c:orientation val="minMax"/>
        </c:scaling>
        <c:delete val="1"/>
        <c:axPos val="l"/>
        <c:numFmt formatCode="0%" sourceLinked="1"/>
        <c:majorTickMark val="out"/>
        <c:minorTickMark val="none"/>
        <c:tickLblPos val="nextTo"/>
        <c:crossAx val="2723052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0.33333333333333331</c:v>
                </c:pt>
                <c:pt idx="1">
                  <c:v>0</c:v>
                </c:pt>
                <c:pt idx="2">
                  <c:v>0</c:v>
                </c:pt>
                <c:pt idx="3">
                  <c:v>0.66666666666666663</c:v>
                </c:pt>
              </c:numCache>
            </c:numRef>
          </c:val>
          <c:smooth val="0"/>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c:v>
                </c:pt>
                <c:pt idx="2">
                  <c:v>0.83333333333333337</c:v>
                </c:pt>
                <c:pt idx="3">
                  <c:v>0</c:v>
                </c:pt>
              </c:numCache>
            </c:numRef>
          </c:val>
          <c:smooth val="0"/>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272318656"/>
        <c:axId val="272323752"/>
      </c:lineChart>
      <c:catAx>
        <c:axId val="2723186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2323752"/>
        <c:crosses val="autoZero"/>
        <c:auto val="1"/>
        <c:lblAlgn val="ctr"/>
        <c:lblOffset val="100"/>
        <c:noMultiLvlLbl val="0"/>
      </c:catAx>
      <c:valAx>
        <c:axId val="272323752"/>
        <c:scaling>
          <c:orientation val="minMax"/>
        </c:scaling>
        <c:delete val="1"/>
        <c:axPos val="l"/>
        <c:numFmt formatCode="0%" sourceLinked="1"/>
        <c:majorTickMark val="out"/>
        <c:minorTickMark val="none"/>
        <c:tickLblPos val="nextTo"/>
        <c:crossAx val="2723186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315520"/>
        <c:axId val="272324928"/>
        <c:axId val="0"/>
      </c:bar3DChart>
      <c:catAx>
        <c:axId val="2723155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2324928"/>
        <c:crosses val="autoZero"/>
        <c:auto val="1"/>
        <c:lblAlgn val="ctr"/>
        <c:lblOffset val="100"/>
        <c:noMultiLvlLbl val="0"/>
      </c:catAx>
      <c:valAx>
        <c:axId val="272324928"/>
        <c:scaling>
          <c:orientation val="minMax"/>
        </c:scaling>
        <c:delete val="1"/>
        <c:axPos val="l"/>
        <c:numFmt formatCode="0%" sourceLinked="1"/>
        <c:majorTickMark val="out"/>
        <c:minorTickMark val="none"/>
        <c:tickLblPos val="nextTo"/>
        <c:crossAx val="2723155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313560"/>
        <c:axId val="272323360"/>
        <c:axId val="0"/>
      </c:bar3DChart>
      <c:catAx>
        <c:axId val="2723135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2323360"/>
        <c:crosses val="autoZero"/>
        <c:auto val="1"/>
        <c:lblAlgn val="ctr"/>
        <c:lblOffset val="100"/>
        <c:noMultiLvlLbl val="0"/>
      </c:catAx>
      <c:valAx>
        <c:axId val="272323360"/>
        <c:scaling>
          <c:orientation val="minMax"/>
        </c:scaling>
        <c:delete val="1"/>
        <c:axPos val="l"/>
        <c:numFmt formatCode="0%" sourceLinked="1"/>
        <c:majorTickMark val="out"/>
        <c:minorTickMark val="none"/>
        <c:tickLblPos val="nextTo"/>
        <c:crossAx val="2723135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320224"/>
        <c:axId val="272321792"/>
        <c:axId val="0"/>
      </c:bar3DChart>
      <c:catAx>
        <c:axId val="272320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2321792"/>
        <c:crosses val="autoZero"/>
        <c:auto val="1"/>
        <c:lblAlgn val="ctr"/>
        <c:lblOffset val="100"/>
        <c:noMultiLvlLbl val="0"/>
      </c:catAx>
      <c:valAx>
        <c:axId val="272321792"/>
        <c:scaling>
          <c:orientation val="minMax"/>
        </c:scaling>
        <c:delete val="1"/>
        <c:axPos val="l"/>
        <c:numFmt formatCode="0%" sourceLinked="1"/>
        <c:majorTickMark val="out"/>
        <c:minorTickMark val="none"/>
        <c:tickLblPos val="nextTo"/>
        <c:crossAx val="272320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Directiva!$H$5:$K$5</c:f>
              <c:numCache>
                <c:formatCode>0%</c:formatCode>
                <c:ptCount val="4"/>
                <c:pt idx="0">
                  <c:v>0</c:v>
                </c:pt>
                <c:pt idx="1">
                  <c:v>0</c:v>
                </c:pt>
                <c:pt idx="2">
                  <c:v>0.2</c:v>
                </c:pt>
                <c:pt idx="3">
                  <c:v>0.8</c:v>
                </c:pt>
              </c:numCache>
            </c:numRef>
          </c:val>
        </c:ser>
        <c:dLbls>
          <c:showLegendKey val="0"/>
          <c:showVal val="0"/>
          <c:showCatName val="0"/>
          <c:showSerName val="0"/>
          <c:showPercent val="0"/>
          <c:showBubbleSize val="0"/>
        </c:dLbls>
        <c:gapWidth val="150"/>
        <c:shape val="box"/>
        <c:axId val="272924912"/>
        <c:axId val="272926480"/>
        <c:axId val="0"/>
      </c:bar3DChart>
      <c:catAx>
        <c:axId val="272924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926480"/>
        <c:crosses val="autoZero"/>
        <c:auto val="1"/>
        <c:lblAlgn val="ctr"/>
        <c:lblOffset val="100"/>
        <c:noMultiLvlLbl val="0"/>
      </c:catAx>
      <c:valAx>
        <c:axId val="272926480"/>
        <c:scaling>
          <c:orientation val="minMax"/>
        </c:scaling>
        <c:delete val="1"/>
        <c:axPos val="l"/>
        <c:numFmt formatCode="0%" sourceLinked="1"/>
        <c:majorTickMark val="out"/>
        <c:minorTickMark val="none"/>
        <c:tickLblPos val="nextTo"/>
        <c:crossAx val="2729249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313952"/>
        <c:axId val="272321400"/>
        <c:axId val="0"/>
      </c:bar3DChart>
      <c:catAx>
        <c:axId val="2723139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2321400"/>
        <c:crosses val="autoZero"/>
        <c:auto val="1"/>
        <c:lblAlgn val="ctr"/>
        <c:lblOffset val="100"/>
        <c:noMultiLvlLbl val="0"/>
      </c:catAx>
      <c:valAx>
        <c:axId val="272321400"/>
        <c:scaling>
          <c:orientation val="minMax"/>
        </c:scaling>
        <c:delete val="1"/>
        <c:axPos val="l"/>
        <c:numFmt formatCode="0%" sourceLinked="1"/>
        <c:majorTickMark val="out"/>
        <c:minorTickMark val="none"/>
        <c:tickLblPos val="nextTo"/>
        <c:crossAx val="2723139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er>
        <c:dLbls>
          <c:showLegendKey val="0"/>
          <c:showVal val="0"/>
          <c:showCatName val="0"/>
          <c:showSerName val="0"/>
          <c:showPercent val="0"/>
          <c:showBubbleSize val="0"/>
        </c:dLbls>
        <c:gapWidth val="150"/>
        <c:shape val="box"/>
        <c:axId val="272312776"/>
        <c:axId val="272319440"/>
        <c:axId val="0"/>
      </c:bar3DChart>
      <c:catAx>
        <c:axId val="272312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319440"/>
        <c:crosses val="autoZero"/>
        <c:auto val="1"/>
        <c:lblAlgn val="ctr"/>
        <c:lblOffset val="100"/>
        <c:noMultiLvlLbl val="0"/>
      </c:catAx>
      <c:valAx>
        <c:axId val="272319440"/>
        <c:scaling>
          <c:orientation val="minMax"/>
        </c:scaling>
        <c:delete val="1"/>
        <c:axPos val="l"/>
        <c:numFmt formatCode="0%" sourceLinked="1"/>
        <c:majorTickMark val="out"/>
        <c:minorTickMark val="none"/>
        <c:tickLblPos val="nextTo"/>
        <c:crossAx val="272312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er>
        <c:dLbls>
          <c:showLegendKey val="0"/>
          <c:showVal val="0"/>
          <c:showCatName val="0"/>
          <c:showSerName val="0"/>
          <c:showPercent val="0"/>
          <c:showBubbleSize val="0"/>
        </c:dLbls>
        <c:gapWidth val="150"/>
        <c:shape val="box"/>
        <c:axId val="272319832"/>
        <c:axId val="272322576"/>
        <c:axId val="0"/>
      </c:bar3DChart>
      <c:catAx>
        <c:axId val="272319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322576"/>
        <c:crosses val="autoZero"/>
        <c:auto val="1"/>
        <c:lblAlgn val="ctr"/>
        <c:lblOffset val="100"/>
        <c:noMultiLvlLbl val="0"/>
      </c:catAx>
      <c:valAx>
        <c:axId val="272322576"/>
        <c:scaling>
          <c:orientation val="minMax"/>
        </c:scaling>
        <c:delete val="1"/>
        <c:axPos val="l"/>
        <c:numFmt formatCode="0%" sourceLinked="1"/>
        <c:majorTickMark val="out"/>
        <c:minorTickMark val="none"/>
        <c:tickLblPos val="nextTo"/>
        <c:crossAx val="2723198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320616"/>
        <c:axId val="272321008"/>
        <c:axId val="0"/>
      </c:bar3DChart>
      <c:catAx>
        <c:axId val="272320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321008"/>
        <c:crosses val="autoZero"/>
        <c:auto val="1"/>
        <c:lblAlgn val="ctr"/>
        <c:lblOffset val="100"/>
        <c:noMultiLvlLbl val="0"/>
      </c:catAx>
      <c:valAx>
        <c:axId val="272321008"/>
        <c:scaling>
          <c:orientation val="minMax"/>
        </c:scaling>
        <c:delete val="1"/>
        <c:axPos val="l"/>
        <c:numFmt formatCode="0%" sourceLinked="1"/>
        <c:majorTickMark val="out"/>
        <c:minorTickMark val="none"/>
        <c:tickLblPos val="nextTo"/>
        <c:crossAx val="2723206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c:v>
                </c:pt>
                <c:pt idx="2">
                  <c:v>0.7142857142857143</c:v>
                </c:pt>
                <c:pt idx="3">
                  <c:v>0</c:v>
                </c:pt>
              </c:numCache>
            </c:numRef>
          </c:val>
        </c:ser>
        <c:dLbls>
          <c:showLegendKey val="0"/>
          <c:showVal val="0"/>
          <c:showCatName val="0"/>
          <c:showSerName val="0"/>
          <c:showPercent val="0"/>
          <c:showBubbleSize val="0"/>
        </c:dLbls>
        <c:gapWidth val="150"/>
        <c:shape val="box"/>
        <c:axId val="272322968"/>
        <c:axId val="272314736"/>
        <c:axId val="0"/>
      </c:bar3DChart>
      <c:catAx>
        <c:axId val="272322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314736"/>
        <c:crosses val="autoZero"/>
        <c:auto val="1"/>
        <c:lblAlgn val="ctr"/>
        <c:lblOffset val="100"/>
        <c:noMultiLvlLbl val="0"/>
      </c:catAx>
      <c:valAx>
        <c:axId val="272314736"/>
        <c:scaling>
          <c:orientation val="minMax"/>
        </c:scaling>
        <c:delete val="1"/>
        <c:axPos val="l"/>
        <c:numFmt formatCode="0%" sourceLinked="1"/>
        <c:majorTickMark val="out"/>
        <c:minorTickMark val="none"/>
        <c:tickLblPos val="nextTo"/>
        <c:crossAx val="2723229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315912"/>
        <c:axId val="272316696"/>
        <c:axId val="0"/>
      </c:bar3DChart>
      <c:catAx>
        <c:axId val="272315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316696"/>
        <c:crosses val="autoZero"/>
        <c:auto val="1"/>
        <c:lblAlgn val="ctr"/>
        <c:lblOffset val="100"/>
        <c:noMultiLvlLbl val="0"/>
      </c:catAx>
      <c:valAx>
        <c:axId val="272316696"/>
        <c:scaling>
          <c:orientation val="minMax"/>
        </c:scaling>
        <c:delete val="1"/>
        <c:axPos val="l"/>
        <c:numFmt formatCode="0%" sourceLinked="1"/>
        <c:majorTickMark val="out"/>
        <c:minorTickMark val="none"/>
        <c:tickLblPos val="nextTo"/>
        <c:crossAx val="2723159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317872"/>
        <c:axId val="272327672"/>
        <c:axId val="0"/>
      </c:bar3DChart>
      <c:catAx>
        <c:axId val="272317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327672"/>
        <c:crosses val="autoZero"/>
        <c:auto val="1"/>
        <c:lblAlgn val="ctr"/>
        <c:lblOffset val="100"/>
        <c:noMultiLvlLbl val="0"/>
      </c:catAx>
      <c:valAx>
        <c:axId val="272327672"/>
        <c:scaling>
          <c:orientation val="minMax"/>
        </c:scaling>
        <c:delete val="1"/>
        <c:axPos val="l"/>
        <c:numFmt formatCode="0%" sourceLinked="1"/>
        <c:majorTickMark val="out"/>
        <c:minorTickMark val="none"/>
        <c:tickLblPos val="nextTo"/>
        <c:crossAx val="2723178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272328064"/>
        <c:axId val="272328456"/>
        <c:axId val="0"/>
      </c:bar3DChart>
      <c:catAx>
        <c:axId val="272328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328456"/>
        <c:crosses val="autoZero"/>
        <c:auto val="1"/>
        <c:lblAlgn val="ctr"/>
        <c:lblOffset val="100"/>
        <c:noMultiLvlLbl val="0"/>
      </c:catAx>
      <c:valAx>
        <c:axId val="272328456"/>
        <c:scaling>
          <c:orientation val="minMax"/>
        </c:scaling>
        <c:delete val="1"/>
        <c:axPos val="l"/>
        <c:numFmt formatCode="0%" sourceLinked="1"/>
        <c:majorTickMark val="out"/>
        <c:minorTickMark val="none"/>
        <c:tickLblPos val="nextTo"/>
        <c:crossAx val="2723280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1.5</c:v>
                </c:pt>
              </c:numCache>
            </c:numRef>
          </c:val>
        </c:ser>
        <c:dLbls>
          <c:showLegendKey val="0"/>
          <c:showVal val="0"/>
          <c:showCatName val="0"/>
          <c:showSerName val="0"/>
          <c:showPercent val="0"/>
          <c:showBubbleSize val="0"/>
        </c:dLbls>
        <c:gapWidth val="150"/>
        <c:shape val="box"/>
        <c:axId val="272326888"/>
        <c:axId val="272325712"/>
        <c:axId val="0"/>
      </c:bar3DChart>
      <c:catAx>
        <c:axId val="272326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325712"/>
        <c:crosses val="autoZero"/>
        <c:auto val="1"/>
        <c:lblAlgn val="ctr"/>
        <c:lblOffset val="100"/>
        <c:noMultiLvlLbl val="0"/>
      </c:catAx>
      <c:valAx>
        <c:axId val="272325712"/>
        <c:scaling>
          <c:orientation val="minMax"/>
        </c:scaling>
        <c:delete val="1"/>
        <c:axPos val="l"/>
        <c:numFmt formatCode="0%" sourceLinked="1"/>
        <c:majorTickMark val="out"/>
        <c:minorTickMark val="none"/>
        <c:tickLblPos val="nextTo"/>
        <c:crossAx val="2723268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326104"/>
        <c:axId val="364508096"/>
        <c:axId val="0"/>
      </c:bar3DChart>
      <c:catAx>
        <c:axId val="272326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4508096"/>
        <c:crosses val="autoZero"/>
        <c:auto val="1"/>
        <c:lblAlgn val="ctr"/>
        <c:lblOffset val="100"/>
        <c:noMultiLvlLbl val="0"/>
      </c:catAx>
      <c:valAx>
        <c:axId val="364508096"/>
        <c:scaling>
          <c:orientation val="minMax"/>
        </c:scaling>
        <c:delete val="1"/>
        <c:axPos val="l"/>
        <c:numFmt formatCode="0%" sourceLinked="1"/>
        <c:majorTickMark val="out"/>
        <c:minorTickMark val="none"/>
        <c:tickLblPos val="nextTo"/>
        <c:crossAx val="2723261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928832"/>
        <c:axId val="272929224"/>
        <c:axId val="0"/>
      </c:bar3DChart>
      <c:catAx>
        <c:axId val="272928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929224"/>
        <c:crosses val="autoZero"/>
        <c:auto val="1"/>
        <c:lblAlgn val="ctr"/>
        <c:lblOffset val="100"/>
        <c:noMultiLvlLbl val="0"/>
      </c:catAx>
      <c:valAx>
        <c:axId val="272929224"/>
        <c:scaling>
          <c:orientation val="minMax"/>
        </c:scaling>
        <c:delete val="1"/>
        <c:axPos val="l"/>
        <c:numFmt formatCode="0%" sourceLinked="1"/>
        <c:majorTickMark val="out"/>
        <c:minorTickMark val="none"/>
        <c:tickLblPos val="nextTo"/>
        <c:crossAx val="2729288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64512016"/>
        <c:axId val="364513584"/>
      </c:lineChart>
      <c:catAx>
        <c:axId val="364512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64513584"/>
        <c:crosses val="autoZero"/>
        <c:auto val="1"/>
        <c:lblAlgn val="ctr"/>
        <c:lblOffset val="100"/>
        <c:noMultiLvlLbl val="0"/>
      </c:catAx>
      <c:valAx>
        <c:axId val="364513584"/>
        <c:scaling>
          <c:orientation val="minMax"/>
        </c:scaling>
        <c:delete val="1"/>
        <c:axPos val="l"/>
        <c:numFmt formatCode="0%" sourceLinked="1"/>
        <c:majorTickMark val="out"/>
        <c:minorTickMark val="none"/>
        <c:tickLblPos val="nextTo"/>
        <c:crossAx val="3645120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c:v>
                </c:pt>
                <c:pt idx="2">
                  <c:v>0.7142857142857143</c:v>
                </c:pt>
                <c:pt idx="3">
                  <c:v>0</c:v>
                </c:pt>
              </c:numCache>
            </c:numRef>
          </c:val>
          <c:smooth val="0"/>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64512408"/>
        <c:axId val="364508488"/>
      </c:lineChart>
      <c:catAx>
        <c:axId val="3645124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64508488"/>
        <c:crosses val="autoZero"/>
        <c:auto val="1"/>
        <c:lblAlgn val="ctr"/>
        <c:lblOffset val="100"/>
        <c:noMultiLvlLbl val="0"/>
      </c:catAx>
      <c:valAx>
        <c:axId val="364508488"/>
        <c:scaling>
          <c:orientation val="minMax"/>
        </c:scaling>
        <c:delete val="1"/>
        <c:axPos val="l"/>
        <c:numFmt formatCode="0%" sourceLinked="1"/>
        <c:majorTickMark val="out"/>
        <c:minorTickMark val="none"/>
        <c:tickLblPos val="nextTo"/>
        <c:crossAx val="3645124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1.5</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64513976"/>
        <c:axId val="364507312"/>
      </c:lineChart>
      <c:catAx>
        <c:axId val="3645139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64507312"/>
        <c:crosses val="autoZero"/>
        <c:auto val="1"/>
        <c:lblAlgn val="ctr"/>
        <c:lblOffset val="100"/>
        <c:noMultiLvlLbl val="0"/>
      </c:catAx>
      <c:valAx>
        <c:axId val="364507312"/>
        <c:scaling>
          <c:orientation val="minMax"/>
        </c:scaling>
        <c:delete val="1"/>
        <c:axPos val="l"/>
        <c:numFmt formatCode="0%" sourceLinked="1"/>
        <c:majorTickMark val="out"/>
        <c:minorTickMark val="none"/>
        <c:tickLblPos val="nextTo"/>
        <c:crossAx val="3645139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0.1</c:v>
                </c:pt>
                <c:pt idx="2">
                  <c:v>0.6</c:v>
                </c:pt>
                <c:pt idx="3">
                  <c:v>0.2</c:v>
                </c:pt>
              </c:numCache>
            </c:numRef>
          </c:val>
        </c:ser>
        <c:dLbls>
          <c:showLegendKey val="0"/>
          <c:showVal val="0"/>
          <c:showCatName val="0"/>
          <c:showSerName val="0"/>
          <c:showPercent val="0"/>
          <c:showBubbleSize val="0"/>
        </c:dLbls>
        <c:gapWidth val="150"/>
        <c:shape val="box"/>
        <c:axId val="364512800"/>
        <c:axId val="364513192"/>
        <c:axId val="0"/>
      </c:bar3DChart>
      <c:catAx>
        <c:axId val="364512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4513192"/>
        <c:crosses val="autoZero"/>
        <c:auto val="1"/>
        <c:lblAlgn val="ctr"/>
        <c:lblOffset val="100"/>
        <c:noMultiLvlLbl val="0"/>
      </c:catAx>
      <c:valAx>
        <c:axId val="364513192"/>
        <c:scaling>
          <c:orientation val="minMax"/>
        </c:scaling>
        <c:delete val="1"/>
        <c:axPos val="l"/>
        <c:numFmt formatCode="0%" sourceLinked="1"/>
        <c:majorTickMark val="out"/>
        <c:minorTickMark val="none"/>
        <c:tickLblPos val="nextTo"/>
        <c:crossAx val="364512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0.875</c:v>
                </c:pt>
                <c:pt idx="3">
                  <c:v>0.125</c:v>
                </c:pt>
              </c:numCache>
            </c:numRef>
          </c:val>
        </c:ser>
        <c:dLbls>
          <c:showLegendKey val="0"/>
          <c:showVal val="0"/>
          <c:showCatName val="0"/>
          <c:showSerName val="0"/>
          <c:showPercent val="0"/>
          <c:showBubbleSize val="0"/>
        </c:dLbls>
        <c:gapWidth val="150"/>
        <c:shape val="box"/>
        <c:axId val="364507704"/>
        <c:axId val="364511232"/>
        <c:axId val="0"/>
      </c:bar3DChart>
      <c:catAx>
        <c:axId val="364507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4511232"/>
        <c:crosses val="autoZero"/>
        <c:auto val="1"/>
        <c:lblAlgn val="ctr"/>
        <c:lblOffset val="100"/>
        <c:noMultiLvlLbl val="0"/>
      </c:catAx>
      <c:valAx>
        <c:axId val="364511232"/>
        <c:scaling>
          <c:orientation val="minMax"/>
        </c:scaling>
        <c:delete val="1"/>
        <c:axPos val="l"/>
        <c:numFmt formatCode="0%" sourceLinked="1"/>
        <c:majorTickMark val="out"/>
        <c:minorTickMark val="none"/>
        <c:tickLblPos val="nextTo"/>
        <c:crossAx val="3645077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0.875</c:v>
                </c:pt>
                <c:pt idx="3">
                  <c:v>0.125</c:v>
                </c:pt>
              </c:numCache>
            </c:numRef>
          </c:val>
        </c:ser>
        <c:dLbls>
          <c:showLegendKey val="0"/>
          <c:showVal val="0"/>
          <c:showCatName val="0"/>
          <c:showSerName val="0"/>
          <c:showPercent val="0"/>
          <c:showBubbleSize val="0"/>
        </c:dLbls>
        <c:gapWidth val="150"/>
        <c:shape val="box"/>
        <c:axId val="364510056"/>
        <c:axId val="364510448"/>
        <c:axId val="0"/>
      </c:bar3DChart>
      <c:catAx>
        <c:axId val="364510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64510448"/>
        <c:crosses val="autoZero"/>
        <c:auto val="1"/>
        <c:lblAlgn val="ctr"/>
        <c:lblOffset val="100"/>
        <c:noMultiLvlLbl val="0"/>
      </c:catAx>
      <c:valAx>
        <c:axId val="364510448"/>
        <c:scaling>
          <c:orientation val="minMax"/>
        </c:scaling>
        <c:delete val="1"/>
        <c:axPos val="l"/>
        <c:numFmt formatCode="0%" sourceLinked="1"/>
        <c:majorTickMark val="out"/>
        <c:minorTickMark val="none"/>
        <c:tickLblPos val="nextTo"/>
        <c:crossAx val="364510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0.875</c:v>
                </c:pt>
                <c:pt idx="3">
                  <c:v>0.125</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59326560"/>
        <c:axId val="359337536"/>
      </c:lineChart>
      <c:catAx>
        <c:axId val="3593265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9337536"/>
        <c:crosses val="autoZero"/>
        <c:auto val="1"/>
        <c:lblAlgn val="ctr"/>
        <c:lblOffset val="100"/>
        <c:noMultiLvlLbl val="0"/>
      </c:catAx>
      <c:valAx>
        <c:axId val="359337536"/>
        <c:scaling>
          <c:orientation val="minMax"/>
        </c:scaling>
        <c:delete val="1"/>
        <c:axPos val="l"/>
        <c:numFmt formatCode="0%" sourceLinked="1"/>
        <c:majorTickMark val="out"/>
        <c:minorTickMark val="none"/>
        <c:tickLblPos val="nextTo"/>
        <c:crossAx val="35932656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359335184"/>
        <c:axId val="359327736"/>
        <c:axId val="0"/>
      </c:bar3DChart>
      <c:catAx>
        <c:axId val="359335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327736"/>
        <c:crosses val="autoZero"/>
        <c:auto val="1"/>
        <c:lblAlgn val="ctr"/>
        <c:lblOffset val="100"/>
        <c:noMultiLvlLbl val="0"/>
      </c:catAx>
      <c:valAx>
        <c:axId val="359327736"/>
        <c:scaling>
          <c:orientation val="minMax"/>
        </c:scaling>
        <c:delete val="1"/>
        <c:axPos val="l"/>
        <c:numFmt formatCode="0%" sourceLinked="1"/>
        <c:majorTickMark val="out"/>
        <c:minorTickMark val="none"/>
        <c:tickLblPos val="nextTo"/>
        <c:crossAx val="359335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0.66666666666666663</c:v>
                </c:pt>
                <c:pt idx="3">
                  <c:v>0.33333333333333331</c:v>
                </c:pt>
              </c:numCache>
            </c:numRef>
          </c:val>
        </c:ser>
        <c:dLbls>
          <c:showLegendKey val="0"/>
          <c:showVal val="0"/>
          <c:showCatName val="0"/>
          <c:showSerName val="0"/>
          <c:showPercent val="0"/>
          <c:showBubbleSize val="0"/>
        </c:dLbls>
        <c:gapWidth val="150"/>
        <c:shape val="box"/>
        <c:axId val="359329304"/>
        <c:axId val="359331264"/>
        <c:axId val="0"/>
      </c:bar3DChart>
      <c:catAx>
        <c:axId val="359329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331264"/>
        <c:crosses val="autoZero"/>
        <c:auto val="1"/>
        <c:lblAlgn val="ctr"/>
        <c:lblOffset val="100"/>
        <c:noMultiLvlLbl val="0"/>
      </c:catAx>
      <c:valAx>
        <c:axId val="359331264"/>
        <c:scaling>
          <c:orientation val="minMax"/>
        </c:scaling>
        <c:delete val="1"/>
        <c:axPos val="l"/>
        <c:numFmt formatCode="0%" sourceLinked="1"/>
        <c:majorTickMark val="out"/>
        <c:minorTickMark val="none"/>
        <c:tickLblPos val="nextTo"/>
        <c:crossAx val="3593293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59337144"/>
        <c:axId val="359332832"/>
        <c:axId val="0"/>
      </c:bar3DChart>
      <c:catAx>
        <c:axId val="359337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332832"/>
        <c:crosses val="autoZero"/>
        <c:auto val="1"/>
        <c:lblAlgn val="ctr"/>
        <c:lblOffset val="100"/>
        <c:noMultiLvlLbl val="0"/>
      </c:catAx>
      <c:valAx>
        <c:axId val="359332832"/>
        <c:scaling>
          <c:orientation val="minMax"/>
        </c:scaling>
        <c:delete val="1"/>
        <c:axPos val="l"/>
        <c:numFmt formatCode="0%" sourceLinked="1"/>
        <c:majorTickMark val="out"/>
        <c:minorTickMark val="none"/>
        <c:tickLblPos val="nextTo"/>
        <c:crossAx val="359337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c:v>
                </c:pt>
                <c:pt idx="1">
                  <c:v>0</c:v>
                </c:pt>
                <c:pt idx="2">
                  <c:v>0</c:v>
                </c:pt>
                <c:pt idx="3">
                  <c:v>1</c:v>
                </c:pt>
              </c:numCache>
            </c:numRef>
          </c:val>
        </c:ser>
        <c:dLbls>
          <c:showLegendKey val="0"/>
          <c:showVal val="0"/>
          <c:showCatName val="0"/>
          <c:showSerName val="0"/>
          <c:showPercent val="0"/>
          <c:showBubbleSize val="0"/>
        </c:dLbls>
        <c:gapWidth val="150"/>
        <c:shape val="box"/>
        <c:axId val="272926872"/>
        <c:axId val="272928048"/>
        <c:axId val="0"/>
      </c:bar3DChart>
      <c:catAx>
        <c:axId val="272926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928048"/>
        <c:crosses val="autoZero"/>
        <c:auto val="1"/>
        <c:lblAlgn val="ctr"/>
        <c:lblOffset val="100"/>
        <c:noMultiLvlLbl val="0"/>
      </c:catAx>
      <c:valAx>
        <c:axId val="272928048"/>
        <c:scaling>
          <c:orientation val="minMax"/>
        </c:scaling>
        <c:delete val="1"/>
        <c:axPos val="l"/>
        <c:numFmt formatCode="0%" sourceLinked="1"/>
        <c:majorTickMark val="out"/>
        <c:minorTickMark val="none"/>
        <c:tickLblPos val="nextTo"/>
        <c:crossAx val="2729268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0.66666666666666663</c:v>
                </c:pt>
                <c:pt idx="3">
                  <c:v>0.33333333333333331</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359334008"/>
        <c:axId val="359332048"/>
      </c:lineChart>
      <c:catAx>
        <c:axId val="359334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59332048"/>
        <c:crosses val="autoZero"/>
        <c:auto val="1"/>
        <c:lblAlgn val="ctr"/>
        <c:lblOffset val="100"/>
        <c:noMultiLvlLbl val="0"/>
      </c:catAx>
      <c:valAx>
        <c:axId val="359332048"/>
        <c:scaling>
          <c:orientation val="minMax"/>
        </c:scaling>
        <c:delete val="1"/>
        <c:axPos val="l"/>
        <c:numFmt formatCode="0%" sourceLinked="1"/>
        <c:majorTickMark val="out"/>
        <c:minorTickMark val="none"/>
        <c:tickLblPos val="nextTo"/>
        <c:crossAx val="3593340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59326168"/>
        <c:axId val="359328912"/>
        <c:axId val="0"/>
      </c:bar3DChart>
      <c:catAx>
        <c:axId val="3593261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9328912"/>
        <c:crosses val="autoZero"/>
        <c:auto val="1"/>
        <c:lblAlgn val="ctr"/>
        <c:lblOffset val="100"/>
        <c:noMultiLvlLbl val="0"/>
      </c:catAx>
      <c:valAx>
        <c:axId val="359328912"/>
        <c:scaling>
          <c:orientation val="minMax"/>
        </c:scaling>
        <c:delete val="1"/>
        <c:axPos val="l"/>
        <c:numFmt formatCode="0%" sourceLinked="1"/>
        <c:majorTickMark val="out"/>
        <c:minorTickMark val="none"/>
        <c:tickLblPos val="nextTo"/>
        <c:crossAx val="3593261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59330088"/>
        <c:axId val="359332440"/>
        <c:axId val="0"/>
      </c:bar3DChart>
      <c:catAx>
        <c:axId val="359330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9332440"/>
        <c:crosses val="autoZero"/>
        <c:auto val="1"/>
        <c:lblAlgn val="ctr"/>
        <c:lblOffset val="100"/>
        <c:noMultiLvlLbl val="0"/>
      </c:catAx>
      <c:valAx>
        <c:axId val="359332440"/>
        <c:scaling>
          <c:orientation val="minMax"/>
        </c:scaling>
        <c:delete val="1"/>
        <c:axPos val="l"/>
        <c:numFmt formatCode="0%" sourceLinked="1"/>
        <c:majorTickMark val="out"/>
        <c:minorTickMark val="none"/>
        <c:tickLblPos val="nextTo"/>
        <c:crossAx val="359330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59330480"/>
        <c:axId val="359328128"/>
        <c:axId val="0"/>
      </c:bar3DChart>
      <c:catAx>
        <c:axId val="359330480"/>
        <c:scaling>
          <c:orientation val="minMax"/>
        </c:scaling>
        <c:delete val="1"/>
        <c:axPos val="b"/>
        <c:majorTickMark val="out"/>
        <c:minorTickMark val="none"/>
        <c:tickLblPos val="nextTo"/>
        <c:crossAx val="359328128"/>
        <c:crosses val="autoZero"/>
        <c:auto val="1"/>
        <c:lblAlgn val="ctr"/>
        <c:lblOffset val="100"/>
        <c:noMultiLvlLbl val="0"/>
      </c:catAx>
      <c:valAx>
        <c:axId val="359328128"/>
        <c:scaling>
          <c:orientation val="minMax"/>
        </c:scaling>
        <c:delete val="1"/>
        <c:axPos val="l"/>
        <c:numFmt formatCode="0%" sourceLinked="1"/>
        <c:majorTickMark val="out"/>
        <c:minorTickMark val="none"/>
        <c:tickLblPos val="nextTo"/>
        <c:crossAx val="3593304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59333616"/>
        <c:axId val="359325776"/>
        <c:axId val="0"/>
      </c:bar3DChart>
      <c:catAx>
        <c:axId val="3593336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9325776"/>
        <c:crosses val="autoZero"/>
        <c:auto val="1"/>
        <c:lblAlgn val="ctr"/>
        <c:lblOffset val="100"/>
        <c:noMultiLvlLbl val="0"/>
      </c:catAx>
      <c:valAx>
        <c:axId val="359325776"/>
        <c:scaling>
          <c:orientation val="minMax"/>
        </c:scaling>
        <c:delete val="1"/>
        <c:axPos val="l"/>
        <c:numFmt formatCode="0%" sourceLinked="1"/>
        <c:majorTickMark val="out"/>
        <c:minorTickMark val="none"/>
        <c:tickLblPos val="nextTo"/>
        <c:crossAx val="3593336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59334792"/>
        <c:axId val="359335576"/>
        <c:axId val="0"/>
      </c:bar3DChart>
      <c:catAx>
        <c:axId val="3593347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59335576"/>
        <c:crosses val="autoZero"/>
        <c:auto val="1"/>
        <c:lblAlgn val="ctr"/>
        <c:lblOffset val="100"/>
        <c:noMultiLvlLbl val="0"/>
      </c:catAx>
      <c:valAx>
        <c:axId val="359335576"/>
        <c:scaling>
          <c:orientation val="minMax"/>
        </c:scaling>
        <c:delete val="1"/>
        <c:axPos val="l"/>
        <c:numFmt formatCode="0%" sourceLinked="1"/>
        <c:majorTickMark val="out"/>
        <c:minorTickMark val="none"/>
        <c:tickLblPos val="nextTo"/>
        <c:crossAx val="3593347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0.75</c:v>
                </c:pt>
                <c:pt idx="3">
                  <c:v>0.25</c:v>
                </c:pt>
              </c:numCache>
            </c:numRef>
          </c:val>
        </c:ser>
        <c:dLbls>
          <c:showLegendKey val="0"/>
          <c:showVal val="0"/>
          <c:showCatName val="0"/>
          <c:showSerName val="0"/>
          <c:showPercent val="0"/>
          <c:showBubbleSize val="0"/>
        </c:dLbls>
        <c:gapWidth val="150"/>
        <c:shape val="box"/>
        <c:axId val="359336360"/>
        <c:axId val="359336752"/>
        <c:axId val="0"/>
      </c:bar3DChart>
      <c:catAx>
        <c:axId val="359336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336752"/>
        <c:crosses val="autoZero"/>
        <c:auto val="1"/>
        <c:lblAlgn val="ctr"/>
        <c:lblOffset val="100"/>
        <c:noMultiLvlLbl val="0"/>
      </c:catAx>
      <c:valAx>
        <c:axId val="359336752"/>
        <c:scaling>
          <c:orientation val="minMax"/>
        </c:scaling>
        <c:delete val="1"/>
        <c:axPos val="l"/>
        <c:numFmt formatCode="0%" sourceLinked="1"/>
        <c:majorTickMark val="out"/>
        <c:minorTickMark val="none"/>
        <c:tickLblPos val="nextTo"/>
        <c:crossAx val="3593363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0.75</c:v>
                </c:pt>
                <c:pt idx="3">
                  <c:v>0.25</c:v>
                </c:pt>
              </c:numCache>
            </c:numRef>
          </c:val>
        </c:ser>
        <c:dLbls>
          <c:showLegendKey val="0"/>
          <c:showVal val="0"/>
          <c:showCatName val="0"/>
          <c:showSerName val="0"/>
          <c:showPercent val="0"/>
          <c:showBubbleSize val="0"/>
        </c:dLbls>
        <c:gapWidth val="150"/>
        <c:shape val="box"/>
        <c:axId val="359339496"/>
        <c:axId val="359339888"/>
        <c:axId val="0"/>
      </c:bar3DChart>
      <c:catAx>
        <c:axId val="359339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339888"/>
        <c:crosses val="autoZero"/>
        <c:auto val="1"/>
        <c:lblAlgn val="ctr"/>
        <c:lblOffset val="100"/>
        <c:noMultiLvlLbl val="0"/>
      </c:catAx>
      <c:valAx>
        <c:axId val="359339888"/>
        <c:scaling>
          <c:orientation val="minMax"/>
        </c:scaling>
        <c:delete val="1"/>
        <c:axPos val="l"/>
        <c:numFmt formatCode="0%" sourceLinked="1"/>
        <c:majorTickMark val="out"/>
        <c:minorTickMark val="none"/>
        <c:tickLblPos val="nextTo"/>
        <c:crossAx val="3593394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59340280"/>
        <c:axId val="359341456"/>
        <c:axId val="0"/>
      </c:bar3DChart>
      <c:catAx>
        <c:axId val="359340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341456"/>
        <c:crosses val="autoZero"/>
        <c:auto val="1"/>
        <c:lblAlgn val="ctr"/>
        <c:lblOffset val="100"/>
        <c:noMultiLvlLbl val="0"/>
      </c:catAx>
      <c:valAx>
        <c:axId val="359341456"/>
        <c:scaling>
          <c:orientation val="minMax"/>
        </c:scaling>
        <c:delete val="1"/>
        <c:axPos val="l"/>
        <c:numFmt formatCode="0%" sourceLinked="1"/>
        <c:majorTickMark val="out"/>
        <c:minorTickMark val="none"/>
        <c:tickLblPos val="nextTo"/>
        <c:crossAx val="3593402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359338320"/>
        <c:axId val="359339104"/>
        <c:axId val="0"/>
      </c:bar3DChart>
      <c:catAx>
        <c:axId val="359338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59339104"/>
        <c:crosses val="autoZero"/>
        <c:auto val="1"/>
        <c:lblAlgn val="ctr"/>
        <c:lblOffset val="100"/>
        <c:noMultiLvlLbl val="0"/>
      </c:catAx>
      <c:valAx>
        <c:axId val="359339104"/>
        <c:scaling>
          <c:orientation val="minMax"/>
        </c:scaling>
        <c:delete val="1"/>
        <c:axPos val="l"/>
        <c:numFmt formatCode="0%" sourceLinked="1"/>
        <c:majorTickMark val="out"/>
        <c:minorTickMark val="none"/>
        <c:tickLblPos val="nextTo"/>
        <c:crossAx val="3593383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Directiva!$H$6:$K$6</c:f>
              <c:numCache>
                <c:formatCode>0%</c:formatCode>
                <c:ptCount val="4"/>
                <c:pt idx="0">
                  <c:v>0.14285714285714285</c:v>
                </c:pt>
                <c:pt idx="1">
                  <c:v>0</c:v>
                </c:pt>
                <c:pt idx="2">
                  <c:v>0.14285714285714285</c:v>
                </c:pt>
                <c:pt idx="3">
                  <c:v>0.8571428571428571</c:v>
                </c:pt>
              </c:numCache>
            </c:numRef>
          </c:val>
        </c:ser>
        <c:dLbls>
          <c:showLegendKey val="0"/>
          <c:showVal val="0"/>
          <c:showCatName val="0"/>
          <c:showSerName val="0"/>
          <c:showPercent val="0"/>
          <c:showBubbleSize val="0"/>
        </c:dLbls>
        <c:gapWidth val="150"/>
        <c:shape val="box"/>
        <c:axId val="272930400"/>
        <c:axId val="272922952"/>
        <c:axId val="0"/>
      </c:bar3DChart>
      <c:catAx>
        <c:axId val="272930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922952"/>
        <c:crosses val="autoZero"/>
        <c:auto val="1"/>
        <c:lblAlgn val="ctr"/>
        <c:lblOffset val="100"/>
        <c:noMultiLvlLbl val="0"/>
      </c:catAx>
      <c:valAx>
        <c:axId val="272922952"/>
        <c:scaling>
          <c:orientation val="minMax"/>
        </c:scaling>
        <c:delete val="1"/>
        <c:axPos val="l"/>
        <c:numFmt formatCode="0%" sourceLinked="1"/>
        <c:majorTickMark val="out"/>
        <c:minorTickMark val="none"/>
        <c:tickLblPos val="nextTo"/>
        <c:crossAx val="272930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272682144"/>
        <c:axId val="272683712"/>
        <c:axId val="0"/>
      </c:bar3DChart>
      <c:catAx>
        <c:axId val="272682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683712"/>
        <c:crosses val="autoZero"/>
        <c:auto val="1"/>
        <c:lblAlgn val="ctr"/>
        <c:lblOffset val="100"/>
        <c:noMultiLvlLbl val="0"/>
      </c:catAx>
      <c:valAx>
        <c:axId val="272683712"/>
        <c:scaling>
          <c:orientation val="minMax"/>
        </c:scaling>
        <c:delete val="1"/>
        <c:axPos val="l"/>
        <c:numFmt formatCode="0%" sourceLinked="1"/>
        <c:majorTickMark val="out"/>
        <c:minorTickMark val="none"/>
        <c:tickLblPos val="nextTo"/>
        <c:crossAx val="2726821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678224"/>
        <c:axId val="272679008"/>
        <c:axId val="0"/>
      </c:bar3DChart>
      <c:catAx>
        <c:axId val="272678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679008"/>
        <c:crosses val="autoZero"/>
        <c:auto val="1"/>
        <c:lblAlgn val="ctr"/>
        <c:lblOffset val="100"/>
        <c:noMultiLvlLbl val="0"/>
      </c:catAx>
      <c:valAx>
        <c:axId val="272679008"/>
        <c:scaling>
          <c:orientation val="minMax"/>
        </c:scaling>
        <c:delete val="1"/>
        <c:axPos val="l"/>
        <c:numFmt formatCode="0%" sourceLinked="1"/>
        <c:majorTickMark val="out"/>
        <c:minorTickMark val="none"/>
        <c:tickLblPos val="nextTo"/>
        <c:crossAx val="2726782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272682536"/>
        <c:axId val="272681360"/>
        <c:axId val="0"/>
      </c:bar3DChart>
      <c:catAx>
        <c:axId val="272682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681360"/>
        <c:crosses val="autoZero"/>
        <c:auto val="1"/>
        <c:lblAlgn val="ctr"/>
        <c:lblOffset val="100"/>
        <c:noMultiLvlLbl val="0"/>
      </c:catAx>
      <c:valAx>
        <c:axId val="272681360"/>
        <c:scaling>
          <c:orientation val="minMax"/>
        </c:scaling>
        <c:delete val="1"/>
        <c:axPos val="l"/>
        <c:numFmt formatCode="0%" sourceLinked="1"/>
        <c:majorTickMark val="out"/>
        <c:minorTickMark val="none"/>
        <c:tickLblPos val="nextTo"/>
        <c:crossAx val="2726825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er>
        <c:dLbls>
          <c:showLegendKey val="0"/>
          <c:showVal val="0"/>
          <c:showCatName val="0"/>
          <c:showSerName val="0"/>
          <c:showPercent val="0"/>
          <c:showBubbleSize val="0"/>
        </c:dLbls>
        <c:gapWidth val="150"/>
        <c:shape val="box"/>
        <c:axId val="272685280"/>
        <c:axId val="272686064"/>
        <c:axId val="0"/>
      </c:bar3DChart>
      <c:catAx>
        <c:axId val="272685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686064"/>
        <c:crosses val="autoZero"/>
        <c:auto val="1"/>
        <c:lblAlgn val="ctr"/>
        <c:lblOffset val="100"/>
        <c:noMultiLvlLbl val="0"/>
      </c:catAx>
      <c:valAx>
        <c:axId val="272686064"/>
        <c:scaling>
          <c:orientation val="minMax"/>
        </c:scaling>
        <c:delete val="1"/>
        <c:axPos val="l"/>
        <c:numFmt formatCode="0%" sourceLinked="1"/>
        <c:majorTickMark val="out"/>
        <c:minorTickMark val="none"/>
        <c:tickLblPos val="nextTo"/>
        <c:crossAx val="272685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675872"/>
        <c:axId val="272684888"/>
        <c:axId val="0"/>
      </c:bar3DChart>
      <c:catAx>
        <c:axId val="272675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684888"/>
        <c:crosses val="autoZero"/>
        <c:auto val="1"/>
        <c:lblAlgn val="ctr"/>
        <c:lblOffset val="100"/>
        <c:noMultiLvlLbl val="0"/>
      </c:catAx>
      <c:valAx>
        <c:axId val="272684888"/>
        <c:scaling>
          <c:orientation val="minMax"/>
        </c:scaling>
        <c:delete val="1"/>
        <c:axPos val="l"/>
        <c:numFmt formatCode="0%" sourceLinked="1"/>
        <c:majorTickMark val="out"/>
        <c:minorTickMark val="none"/>
        <c:tickLblPos val="nextTo"/>
        <c:crossAx val="2726758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0.75</c:v>
                </c:pt>
                <c:pt idx="3">
                  <c:v>0.25</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0.75</c:v>
                </c:pt>
                <c:pt idx="3">
                  <c:v>0.25</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272678616"/>
        <c:axId val="272687632"/>
      </c:lineChart>
      <c:catAx>
        <c:axId val="2726786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2687632"/>
        <c:crosses val="autoZero"/>
        <c:auto val="1"/>
        <c:lblAlgn val="ctr"/>
        <c:lblOffset val="100"/>
        <c:noMultiLvlLbl val="0"/>
      </c:catAx>
      <c:valAx>
        <c:axId val="272687632"/>
        <c:scaling>
          <c:orientation val="minMax"/>
        </c:scaling>
        <c:delete val="1"/>
        <c:axPos val="l"/>
        <c:numFmt formatCode="0%" sourceLinked="1"/>
        <c:majorTickMark val="out"/>
        <c:minorTickMark val="none"/>
        <c:tickLblPos val="nextTo"/>
        <c:crossAx val="2726786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272680968"/>
        <c:axId val="272684496"/>
      </c:lineChart>
      <c:catAx>
        <c:axId val="2726809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2684496"/>
        <c:crosses val="autoZero"/>
        <c:auto val="1"/>
        <c:lblAlgn val="ctr"/>
        <c:lblOffset val="100"/>
        <c:noMultiLvlLbl val="0"/>
      </c:catAx>
      <c:valAx>
        <c:axId val="272684496"/>
        <c:scaling>
          <c:orientation val="minMax"/>
        </c:scaling>
        <c:delete val="1"/>
        <c:axPos val="l"/>
        <c:numFmt formatCode="0%" sourceLinked="1"/>
        <c:majorTickMark val="out"/>
        <c:minorTickMark val="none"/>
        <c:tickLblPos val="nextTo"/>
        <c:crossAx val="2726809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272679792"/>
        <c:axId val="272676264"/>
      </c:lineChart>
      <c:catAx>
        <c:axId val="2726797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2676264"/>
        <c:crosses val="autoZero"/>
        <c:auto val="1"/>
        <c:lblAlgn val="ctr"/>
        <c:lblOffset val="100"/>
        <c:noMultiLvlLbl val="0"/>
      </c:catAx>
      <c:valAx>
        <c:axId val="272676264"/>
        <c:scaling>
          <c:orientation val="minMax"/>
        </c:scaling>
        <c:delete val="1"/>
        <c:axPos val="l"/>
        <c:numFmt formatCode="0%" sourceLinked="1"/>
        <c:majorTickMark val="out"/>
        <c:minorTickMark val="none"/>
        <c:tickLblPos val="nextTo"/>
        <c:crossAx val="2726797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c:v>
                </c:pt>
                <c:pt idx="2">
                  <c:v>0.33333333333333331</c:v>
                </c:pt>
                <c:pt idx="3">
                  <c:v>0.33333333333333331</c:v>
                </c:pt>
              </c:numCache>
            </c:numRef>
          </c:val>
        </c:ser>
        <c:dLbls>
          <c:showLegendKey val="0"/>
          <c:showVal val="0"/>
          <c:showCatName val="0"/>
          <c:showSerName val="0"/>
          <c:showPercent val="0"/>
          <c:showBubbleSize val="0"/>
        </c:dLbls>
        <c:gapWidth val="150"/>
        <c:shape val="box"/>
        <c:axId val="272686848"/>
        <c:axId val="272686456"/>
        <c:axId val="0"/>
      </c:bar3DChart>
      <c:catAx>
        <c:axId val="272686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686456"/>
        <c:crosses val="autoZero"/>
        <c:auto val="1"/>
        <c:lblAlgn val="ctr"/>
        <c:lblOffset val="100"/>
        <c:noMultiLvlLbl val="0"/>
      </c:catAx>
      <c:valAx>
        <c:axId val="272686456"/>
        <c:scaling>
          <c:orientation val="minMax"/>
        </c:scaling>
        <c:delete val="1"/>
        <c:axPos val="l"/>
        <c:numFmt formatCode="0%" sourceLinked="1"/>
        <c:majorTickMark val="out"/>
        <c:minorTickMark val="none"/>
        <c:tickLblPos val="nextTo"/>
        <c:crossAx val="2726868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c:v>
                </c:pt>
                <c:pt idx="2">
                  <c:v>0.33333333333333331</c:v>
                </c:pt>
                <c:pt idx="3">
                  <c:v>0.33333333333333331</c:v>
                </c:pt>
              </c:numCache>
            </c:numRef>
          </c:val>
        </c:ser>
        <c:dLbls>
          <c:showLegendKey val="0"/>
          <c:showVal val="0"/>
          <c:showCatName val="0"/>
          <c:showSerName val="0"/>
          <c:showPercent val="0"/>
          <c:showBubbleSize val="0"/>
        </c:dLbls>
        <c:gapWidth val="150"/>
        <c:shape val="box"/>
        <c:axId val="272683320"/>
        <c:axId val="272680576"/>
        <c:axId val="0"/>
      </c:bar3DChart>
      <c:catAx>
        <c:axId val="272683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680576"/>
        <c:crosses val="autoZero"/>
        <c:auto val="1"/>
        <c:lblAlgn val="ctr"/>
        <c:lblOffset val="100"/>
        <c:noMultiLvlLbl val="0"/>
      </c:catAx>
      <c:valAx>
        <c:axId val="272680576"/>
        <c:scaling>
          <c:orientation val="minMax"/>
        </c:scaling>
        <c:delete val="1"/>
        <c:axPos val="l"/>
        <c:numFmt formatCode="0%" sourceLinked="1"/>
        <c:majorTickMark val="out"/>
        <c:minorTickMark val="none"/>
        <c:tickLblPos val="nextTo"/>
        <c:crossAx val="2726833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927656"/>
        <c:axId val="272926088"/>
        <c:axId val="0"/>
      </c:bar3DChart>
      <c:catAx>
        <c:axId val="272927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926088"/>
        <c:crosses val="autoZero"/>
        <c:auto val="1"/>
        <c:lblAlgn val="ctr"/>
        <c:lblOffset val="100"/>
        <c:noMultiLvlLbl val="0"/>
      </c:catAx>
      <c:valAx>
        <c:axId val="272926088"/>
        <c:scaling>
          <c:orientation val="minMax"/>
        </c:scaling>
        <c:delete val="1"/>
        <c:axPos val="l"/>
        <c:numFmt formatCode="0%" sourceLinked="1"/>
        <c:majorTickMark val="out"/>
        <c:minorTickMark val="none"/>
        <c:tickLblPos val="nextTo"/>
        <c:crossAx val="2729276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682928"/>
        <c:axId val="272689592"/>
        <c:axId val="0"/>
      </c:bar3DChart>
      <c:catAx>
        <c:axId val="272682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2689592"/>
        <c:crosses val="autoZero"/>
        <c:auto val="1"/>
        <c:lblAlgn val="ctr"/>
        <c:lblOffset val="100"/>
        <c:noMultiLvlLbl val="0"/>
      </c:catAx>
      <c:valAx>
        <c:axId val="272689592"/>
        <c:scaling>
          <c:orientation val="minMax"/>
        </c:scaling>
        <c:delete val="1"/>
        <c:axPos val="l"/>
        <c:numFmt formatCode="0%" sourceLinked="1"/>
        <c:majorTickMark val="out"/>
        <c:minorTickMark val="none"/>
        <c:tickLblPos val="nextTo"/>
        <c:crossAx val="2726829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c:v>
                </c:pt>
                <c:pt idx="2">
                  <c:v>0.33333333333333331</c:v>
                </c:pt>
                <c:pt idx="3">
                  <c:v>0.33333333333333331</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c:v>
                </c:pt>
                <c:pt idx="2">
                  <c:v>0.33333333333333331</c:v>
                </c:pt>
                <c:pt idx="3">
                  <c:v>0.33333333333333331</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ser>
        <c:dLbls>
          <c:showLegendKey val="0"/>
          <c:showVal val="0"/>
          <c:showCatName val="0"/>
          <c:showSerName val="0"/>
          <c:showPercent val="0"/>
          <c:showBubbleSize val="0"/>
        </c:dLbls>
        <c:smooth val="0"/>
        <c:axId val="272688024"/>
        <c:axId val="272689200"/>
      </c:lineChart>
      <c:catAx>
        <c:axId val="2726880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72689200"/>
        <c:crosses val="autoZero"/>
        <c:auto val="1"/>
        <c:lblAlgn val="ctr"/>
        <c:lblOffset val="100"/>
        <c:noMultiLvlLbl val="0"/>
      </c:catAx>
      <c:valAx>
        <c:axId val="272689200"/>
        <c:scaling>
          <c:orientation val="minMax"/>
        </c:scaling>
        <c:delete val="1"/>
        <c:axPos val="l"/>
        <c:numFmt formatCode="0%" sourceLinked="1"/>
        <c:majorTickMark val="out"/>
        <c:minorTickMark val="none"/>
        <c:tickLblPos val="nextTo"/>
        <c:crossAx val="2726880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689984"/>
        <c:axId val="272690768"/>
        <c:axId val="0"/>
      </c:bar3DChart>
      <c:catAx>
        <c:axId val="2726899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72690768"/>
        <c:crosses val="autoZero"/>
        <c:auto val="1"/>
        <c:lblAlgn val="ctr"/>
        <c:lblOffset val="100"/>
        <c:noMultiLvlLbl val="0"/>
      </c:catAx>
      <c:valAx>
        <c:axId val="272690768"/>
        <c:scaling>
          <c:orientation val="minMax"/>
        </c:scaling>
        <c:delete val="1"/>
        <c:axPos val="l"/>
        <c:numFmt formatCode="0%" sourceLinked="1"/>
        <c:majorTickMark val="out"/>
        <c:minorTickMark val="none"/>
        <c:tickLblPos val="nextTo"/>
        <c:crossAx val="2726899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272690376"/>
        <c:axId val="361153000"/>
        <c:axId val="0"/>
      </c:bar3DChart>
      <c:catAx>
        <c:axId val="272690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1153000"/>
        <c:crosses val="autoZero"/>
        <c:auto val="1"/>
        <c:lblAlgn val="ctr"/>
        <c:lblOffset val="100"/>
        <c:noMultiLvlLbl val="0"/>
      </c:catAx>
      <c:valAx>
        <c:axId val="361153000"/>
        <c:scaling>
          <c:orientation val="minMax"/>
        </c:scaling>
        <c:delete val="1"/>
        <c:axPos val="l"/>
        <c:numFmt formatCode="0%" sourceLinked="1"/>
        <c:majorTickMark val="out"/>
        <c:minorTickMark val="none"/>
        <c:tickLblPos val="nextTo"/>
        <c:crossAx val="272690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61156136"/>
        <c:axId val="361153392"/>
        <c:axId val="0"/>
      </c:bar3DChart>
      <c:catAx>
        <c:axId val="3611561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1153392"/>
        <c:crosses val="autoZero"/>
        <c:auto val="1"/>
        <c:lblAlgn val="ctr"/>
        <c:lblOffset val="100"/>
        <c:noMultiLvlLbl val="0"/>
      </c:catAx>
      <c:valAx>
        <c:axId val="361153392"/>
        <c:scaling>
          <c:orientation val="minMax"/>
        </c:scaling>
        <c:delete val="1"/>
        <c:axPos val="l"/>
        <c:numFmt formatCode="0%" sourceLinked="1"/>
        <c:majorTickMark val="out"/>
        <c:minorTickMark val="none"/>
        <c:tickLblPos val="nextTo"/>
        <c:crossAx val="3611561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er>
        <c:dLbls>
          <c:showLegendKey val="0"/>
          <c:showVal val="0"/>
          <c:showCatName val="0"/>
          <c:showSerName val="0"/>
          <c:showPercent val="0"/>
          <c:showBubbleSize val="0"/>
        </c:dLbls>
        <c:gapWidth val="150"/>
        <c:shape val="box"/>
        <c:axId val="361164368"/>
        <c:axId val="361158096"/>
        <c:axId val="0"/>
      </c:bar3DChart>
      <c:catAx>
        <c:axId val="3611643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61158096"/>
        <c:crosses val="autoZero"/>
        <c:auto val="1"/>
        <c:lblAlgn val="ctr"/>
        <c:lblOffset val="100"/>
        <c:noMultiLvlLbl val="0"/>
      </c:catAx>
      <c:valAx>
        <c:axId val="361158096"/>
        <c:scaling>
          <c:orientation val="minMax"/>
        </c:scaling>
        <c:delete val="1"/>
        <c:axPos val="l"/>
        <c:numFmt formatCode="0%" sourceLinked="1"/>
        <c:majorTickMark val="out"/>
        <c:minorTickMark val="none"/>
        <c:tickLblPos val="nextTo"/>
        <c:crossAx val="3611643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99" name="1 Imagen" descr="Secretaría de Educació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00" name="Picture 3995" descr="MB900431547">
          <a:hlinkClick xmlns:r="http://schemas.openxmlformats.org/officeDocument/2006/relationships" r:id="rId2" tooltip="Ir a revision identidad"/>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4154476" name="2 Imagen">
          <a:hlinkClick xmlns:r="http://schemas.openxmlformats.org/officeDocument/2006/relationships" r:id="rId1"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4154477" name="3 Imagen">
          <a:hlinkClick xmlns:r="http://schemas.openxmlformats.org/officeDocument/2006/relationships" r:id="rId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4154478" name="4 Imagen">
          <a:hlinkClick xmlns:r="http://schemas.openxmlformats.org/officeDocument/2006/relationships" r:id="rId5" tooltip="IR A RESUMEN"/>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4154479" name="5 Imagen">
          <a:hlinkClick xmlns:r="http://schemas.openxmlformats.org/officeDocument/2006/relationships" r:id="rId7"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4154480" name="7 Imagen">
          <a:hlinkClick xmlns:r="http://schemas.openxmlformats.org/officeDocument/2006/relationships" r:id="rId8"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4154481" name="8 Imagen">
          <a:hlinkClick xmlns:r="http://schemas.openxmlformats.org/officeDocument/2006/relationships" r:id="rId9"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4154482" name="9 Imagen">
          <a:hlinkClick xmlns:r="http://schemas.openxmlformats.org/officeDocument/2006/relationships" r:id="rId10"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4154483" name="10 Imagen">
          <a:hlinkClick xmlns:r="http://schemas.openxmlformats.org/officeDocument/2006/relationships" r:id="rId11" tooltip="IR A RESUMEN"/>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4154484" name="11 Imagen">
          <a:hlinkClick xmlns:r="http://schemas.openxmlformats.org/officeDocument/2006/relationships" r:id="rId1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4154485" name="12 Imagen">
          <a:hlinkClick xmlns:r="http://schemas.openxmlformats.org/officeDocument/2006/relationships" r:id="rId14" tooltip="IR A RESUMEN"/>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4154486" name="13 Imagen">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4154487" name="14 Imagen">
          <a:hlinkClick xmlns:r="http://schemas.openxmlformats.org/officeDocument/2006/relationships" r:id="rId17" tooltip="IR A RESUMEN"/>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4154488" name="15 Imagen">
          <a:hlinkClick xmlns:r="http://schemas.openxmlformats.org/officeDocument/2006/relationships" r:id="rId19" tooltip="IR A RESUMEN"/>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4154489" name="16 Imagen">
          <a:hlinkClick xmlns:r="http://schemas.openxmlformats.org/officeDocument/2006/relationships" r:id="rId21" tooltip="IR A RESUMEN"/>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4154490" name="17 Imagen">
          <a:hlinkClick xmlns:r="http://schemas.openxmlformats.org/officeDocument/2006/relationships" r:id="rId22"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4154491" name="18 Imagen">
          <a:hlinkClick xmlns:r="http://schemas.openxmlformats.org/officeDocument/2006/relationships" r:id="rId2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4154492" name="19 Imagen">
          <a:hlinkClick xmlns:r="http://schemas.openxmlformats.org/officeDocument/2006/relationships" r:id="rId24"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4154493" name="20 Imagen">
          <a:hlinkClick xmlns:r="http://schemas.openxmlformats.org/officeDocument/2006/relationships" r:id="rId25"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4154494" name="21 Imagen">
          <a:hlinkClick xmlns:r="http://schemas.openxmlformats.org/officeDocument/2006/relationships" r:id="rId26"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4154495" name="Picture 3995" descr="MB900431547">
          <a:hlinkClick xmlns:r="http://schemas.openxmlformats.org/officeDocument/2006/relationships" r:id="rId27" tooltip="Regresar"/>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4154496" name="Picture 3995" descr="MB900431547">
          <a:hlinkClick xmlns:r="http://schemas.openxmlformats.org/officeDocument/2006/relationships" r:id="rId29" tooltip="Ir a directiva"/>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2</xdr:col>
      <xdr:colOff>2762250</xdr:colOff>
      <xdr:row>113</xdr:row>
      <xdr:rowOff>19050</xdr:rowOff>
    </xdr:from>
    <xdr:ext cx="242887" cy="247650"/>
    <xdr:pic>
      <xdr:nvPicPr>
        <xdr:cNvPr id="23" name="17 Imagen">
          <a:hlinkClick xmlns:r="http://schemas.openxmlformats.org/officeDocument/2006/relationships" r:id="rId22"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1631394"/>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114</xdr:row>
      <xdr:rowOff>19050</xdr:rowOff>
    </xdr:from>
    <xdr:ext cx="242887" cy="247650"/>
    <xdr:pic>
      <xdr:nvPicPr>
        <xdr:cNvPr id="24" name="17 Imagen">
          <a:hlinkClick xmlns:r="http://schemas.openxmlformats.org/officeDocument/2006/relationships" r:id="rId22"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1631394"/>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115</xdr:row>
      <xdr:rowOff>19050</xdr:rowOff>
    </xdr:from>
    <xdr:ext cx="242887" cy="247650"/>
    <xdr:pic>
      <xdr:nvPicPr>
        <xdr:cNvPr id="25" name="17 Imagen">
          <a:hlinkClick xmlns:r="http://schemas.openxmlformats.org/officeDocument/2006/relationships" r:id="rId22"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1869519"/>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121</xdr:row>
      <xdr:rowOff>9525</xdr:rowOff>
    </xdr:from>
    <xdr:ext cx="242887" cy="247650"/>
    <xdr:pic>
      <xdr:nvPicPr>
        <xdr:cNvPr id="26" name="18 Imagen">
          <a:hlinkClick xmlns:r="http://schemas.openxmlformats.org/officeDocument/2006/relationships" r:id="rId2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3884056"/>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122</xdr:row>
      <xdr:rowOff>9525</xdr:rowOff>
    </xdr:from>
    <xdr:ext cx="242887" cy="247650"/>
    <xdr:pic>
      <xdr:nvPicPr>
        <xdr:cNvPr id="27" name="18 Imagen">
          <a:hlinkClick xmlns:r="http://schemas.openxmlformats.org/officeDocument/2006/relationships" r:id="rId2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3884056"/>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123</xdr:row>
      <xdr:rowOff>9525</xdr:rowOff>
    </xdr:from>
    <xdr:ext cx="242887" cy="247650"/>
    <xdr:pic>
      <xdr:nvPicPr>
        <xdr:cNvPr id="28" name="18 Imagen">
          <a:hlinkClick xmlns:r="http://schemas.openxmlformats.org/officeDocument/2006/relationships" r:id="rId2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4122181"/>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123</xdr:row>
      <xdr:rowOff>9525</xdr:rowOff>
    </xdr:from>
    <xdr:ext cx="242887" cy="247650"/>
    <xdr:pic>
      <xdr:nvPicPr>
        <xdr:cNvPr id="29" name="18 Imagen">
          <a:hlinkClick xmlns:r="http://schemas.openxmlformats.org/officeDocument/2006/relationships" r:id="rId2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3884056"/>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124</xdr:row>
      <xdr:rowOff>9525</xdr:rowOff>
    </xdr:from>
    <xdr:ext cx="242887" cy="247650"/>
    <xdr:pic>
      <xdr:nvPicPr>
        <xdr:cNvPr id="30" name="18 Imagen">
          <a:hlinkClick xmlns:r="http://schemas.openxmlformats.org/officeDocument/2006/relationships" r:id="rId23" tooltip="IR A RESUMEN"/>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1313" y="44122181"/>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155616"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15561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155618"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415561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155620"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155621"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4155622"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155623"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155624"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4155625"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4155626"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4155627"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4155628"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155629"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155630"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4155631"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4155632"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4155633"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4155634"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4155635"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4155636"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4155637"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4155638"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4155639"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4155640" name="Picture 3995" descr="MB900431547">
          <a:hlinkClick xmlns:r="http://schemas.openxmlformats.org/officeDocument/2006/relationships" r:id="rId25" tooltip="Ir a factores criticos"/>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4155641" name="2 Imagen">
          <a:hlinkClick xmlns:r="http://schemas.openxmlformats.org/officeDocument/2006/relationships" r:id="rId25" tooltip="Ir a academica"/>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415564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4155643"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4155644"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4155645"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4155646"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4155647"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187250"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18725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18725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4187253"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187254"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187255"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4187256"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187257"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187258"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4187259"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4187260"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4187261"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4187262"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187263"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187264"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4187265"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4187266" name="Picture 3995" descr="MB900431547">
          <a:hlinkClick xmlns:r="http://schemas.openxmlformats.org/officeDocument/2006/relationships" r:id="rId17" tooltip="Ir a factores criticos"/>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4187267" name="2 Imagen">
          <a:hlinkClick xmlns:r="http://schemas.openxmlformats.org/officeDocument/2006/relationships" r:id="rId17" tooltip="Ir a administrativa"/>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4187268"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418726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4187270"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4187271"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208809"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20881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208811"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420881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20881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208814"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4208815"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208816"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208817"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4208818"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4208819"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4208820"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4208821"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208822"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208823"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4208824"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4208825"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4208826"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4208827"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4208828"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4208829" name="Picture 3995" descr="MB900431547">
          <a:hlinkClick xmlns:r="http://schemas.openxmlformats.org/officeDocument/2006/relationships" r:id="rId21" tooltip="Ir a factores criticos"/>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4208830" name="2 Imagen">
          <a:hlinkClick xmlns:r="http://schemas.openxmlformats.org/officeDocument/2006/relationships" r:id="rId23" tooltip="Ir a comunidad"/>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4208831"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420883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420883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4208834"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4208835"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4235367"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4235368"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4235369"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423537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4235371"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4235372"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4235373"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4235374"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4235375"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4235376"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4235377" name="1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4235378"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4235379"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4235380"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4235381"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4235382" name="1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4235383" name="Picture 3995" descr="MB900431547">
          <a:hlinkClick xmlns:r="http://schemas.openxmlformats.org/officeDocument/2006/relationships" r:id="rId17" tooltip="Ir a factores criticos"/>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4235384"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423538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4235386"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423538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7" zoomScale="80" zoomScaleNormal="80" workbookViewId="0">
      <selection activeCell="L22" sqref="L22"/>
    </sheetView>
  </sheetViews>
  <sheetFormatPr baseColWidth="10"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93"/>
      <c r="B1" s="194"/>
      <c r="C1" s="201" t="s">
        <v>169</v>
      </c>
      <c r="D1" s="202"/>
      <c r="E1" s="202"/>
      <c r="F1" s="202"/>
      <c r="G1" s="202"/>
      <c r="H1" s="199" t="s">
        <v>170</v>
      </c>
      <c r="I1" s="200"/>
    </row>
    <row r="2" spans="1:13" ht="18.75" customHeight="1" x14ac:dyDescent="0.25">
      <c r="A2" s="195"/>
      <c r="B2" s="196"/>
      <c r="C2" s="201" t="s">
        <v>171</v>
      </c>
      <c r="D2" s="202"/>
      <c r="E2" s="202"/>
      <c r="F2" s="202"/>
      <c r="G2" s="202"/>
      <c r="H2" s="98">
        <v>41241</v>
      </c>
      <c r="I2" s="99" t="s">
        <v>175</v>
      </c>
    </row>
    <row r="3" spans="1:13" ht="21" customHeight="1" x14ac:dyDescent="0.25">
      <c r="A3" s="197"/>
      <c r="B3" s="198"/>
      <c r="C3" s="201" t="s">
        <v>172</v>
      </c>
      <c r="D3" s="202"/>
      <c r="E3" s="202"/>
      <c r="F3" s="202"/>
      <c r="G3" s="202"/>
      <c r="H3" s="199" t="s">
        <v>173</v>
      </c>
      <c r="I3" s="200"/>
    </row>
    <row r="4" spans="1:13" ht="5.25" customHeight="1" x14ac:dyDescent="0.2"/>
    <row r="5" spans="1:13" ht="34.5" customHeight="1" x14ac:dyDescent="0.2">
      <c r="A5" s="152" t="s">
        <v>164</v>
      </c>
      <c r="B5" s="152"/>
      <c r="C5" s="152"/>
      <c r="D5" s="152"/>
      <c r="E5" s="152"/>
      <c r="F5" s="152"/>
      <c r="G5" s="152"/>
      <c r="H5" s="152"/>
      <c r="I5" s="152"/>
      <c r="K5" s="153" t="s">
        <v>140</v>
      </c>
      <c r="L5" s="153"/>
      <c r="M5" s="153"/>
    </row>
    <row r="6" spans="1:13" ht="23.25" customHeight="1" x14ac:dyDescent="0.2">
      <c r="A6" s="154" t="s">
        <v>162</v>
      </c>
      <c r="B6" s="155"/>
      <c r="C6" s="155"/>
      <c r="D6" s="155"/>
      <c r="E6" s="155"/>
      <c r="F6" s="184" t="s">
        <v>141</v>
      </c>
      <c r="G6" s="185"/>
      <c r="H6" s="185"/>
      <c r="I6" s="185"/>
      <c r="K6" s="101" t="s">
        <v>142</v>
      </c>
      <c r="L6" s="102" t="s">
        <v>143</v>
      </c>
      <c r="M6" s="103" t="s">
        <v>144</v>
      </c>
    </row>
    <row r="7" spans="1:13" ht="20.100000000000001" customHeight="1" x14ac:dyDescent="0.2">
      <c r="A7" s="156" t="s">
        <v>184</v>
      </c>
      <c r="B7" s="157"/>
      <c r="C7" s="157"/>
      <c r="D7" s="157"/>
      <c r="E7" s="157"/>
      <c r="F7" s="186">
        <v>45148</v>
      </c>
      <c r="G7" s="186"/>
      <c r="H7" s="186"/>
      <c r="I7" s="186"/>
      <c r="K7" s="158" t="s">
        <v>166</v>
      </c>
      <c r="L7" s="117" t="s">
        <v>145</v>
      </c>
      <c r="M7" s="159" t="s">
        <v>146</v>
      </c>
    </row>
    <row r="8" spans="1:13" ht="33.75" customHeight="1" x14ac:dyDescent="0.2">
      <c r="A8" s="156"/>
      <c r="B8" s="157"/>
      <c r="C8" s="157"/>
      <c r="D8" s="157"/>
      <c r="E8" s="157"/>
      <c r="F8" s="160" t="s">
        <v>160</v>
      </c>
      <c r="G8" s="161"/>
      <c r="H8" s="162">
        <v>354874800011</v>
      </c>
      <c r="I8" s="163"/>
      <c r="K8" s="159"/>
      <c r="L8" s="117" t="s">
        <v>159</v>
      </c>
      <c r="M8" s="159"/>
    </row>
    <row r="9" spans="1:13" ht="20.100000000000001" customHeight="1" x14ac:dyDescent="0.2">
      <c r="A9" s="96" t="s">
        <v>147</v>
      </c>
      <c r="B9" s="97"/>
      <c r="C9" s="189" t="s">
        <v>185</v>
      </c>
      <c r="D9" s="189"/>
      <c r="E9" s="190"/>
      <c r="F9" s="191" t="s">
        <v>163</v>
      </c>
      <c r="G9" s="192"/>
      <c r="H9" s="166" t="s">
        <v>186</v>
      </c>
      <c r="I9" s="167"/>
      <c r="K9" s="159"/>
      <c r="L9" s="117" t="s">
        <v>148</v>
      </c>
      <c r="M9" s="159" t="s">
        <v>149</v>
      </c>
    </row>
    <row r="10" spans="1:13" ht="20.100000000000001" customHeight="1" x14ac:dyDescent="0.2">
      <c r="A10" s="187" t="s">
        <v>168</v>
      </c>
      <c r="B10" s="188"/>
      <c r="C10" s="189" t="s">
        <v>187</v>
      </c>
      <c r="D10" s="189"/>
      <c r="E10" s="189"/>
      <c r="F10" s="190"/>
      <c r="G10" s="100" t="s">
        <v>150</v>
      </c>
      <c r="H10" s="164">
        <v>5651681</v>
      </c>
      <c r="I10" s="165"/>
      <c r="K10" s="159"/>
      <c r="L10" s="117" t="s">
        <v>151</v>
      </c>
      <c r="M10" s="159"/>
    </row>
    <row r="11" spans="1:13" ht="20.100000000000001" customHeight="1" x14ac:dyDescent="0.2">
      <c r="A11" s="187" t="s">
        <v>165</v>
      </c>
      <c r="B11" s="188"/>
      <c r="C11" s="189" t="s">
        <v>360</v>
      </c>
      <c r="D11" s="189"/>
      <c r="E11" s="189"/>
      <c r="F11" s="190"/>
      <c r="G11" s="100" t="s">
        <v>174</v>
      </c>
      <c r="H11" s="168" t="s">
        <v>273</v>
      </c>
      <c r="I11" s="169"/>
      <c r="K11" s="170"/>
      <c r="L11" s="118"/>
      <c r="M11" s="118"/>
    </row>
    <row r="12" spans="1:13" ht="19.5" customHeight="1" x14ac:dyDescent="0.2">
      <c r="A12" s="172" t="s">
        <v>152</v>
      </c>
      <c r="B12" s="173"/>
      <c r="C12" s="173"/>
      <c r="D12" s="173"/>
      <c r="E12" s="173"/>
      <c r="F12" s="173"/>
      <c r="G12" s="173"/>
      <c r="H12" s="173"/>
      <c r="I12" s="174"/>
      <c r="K12" s="171"/>
      <c r="L12" s="118"/>
      <c r="M12" s="171"/>
    </row>
    <row r="13" spans="1:13" ht="20.100000000000001" customHeight="1" x14ac:dyDescent="0.2">
      <c r="A13" s="175" t="s">
        <v>153</v>
      </c>
      <c r="B13" s="175"/>
      <c r="C13" s="175"/>
      <c r="D13" s="175" t="s">
        <v>154</v>
      </c>
      <c r="E13" s="175"/>
      <c r="F13" s="175"/>
      <c r="G13" s="175" t="s">
        <v>161</v>
      </c>
      <c r="H13" s="175"/>
      <c r="I13" s="175"/>
      <c r="K13" s="171"/>
      <c r="L13" s="118"/>
      <c r="M13" s="171"/>
    </row>
    <row r="14" spans="1:13" ht="20.100000000000001" customHeight="1" x14ac:dyDescent="0.2">
      <c r="A14" s="176" t="s">
        <v>360</v>
      </c>
      <c r="B14" s="176"/>
      <c r="C14" s="176"/>
      <c r="D14" s="176" t="s">
        <v>190</v>
      </c>
      <c r="E14" s="176"/>
      <c r="F14" s="176"/>
      <c r="G14" s="176" t="s">
        <v>187</v>
      </c>
      <c r="H14" s="176"/>
      <c r="I14" s="176"/>
      <c r="K14" s="171"/>
      <c r="L14" s="118"/>
      <c r="M14" s="171"/>
    </row>
    <row r="15" spans="1:13" ht="20.100000000000001" customHeight="1" x14ac:dyDescent="0.2">
      <c r="A15" s="176" t="s">
        <v>188</v>
      </c>
      <c r="B15" s="176"/>
      <c r="C15" s="176"/>
      <c r="D15" s="176" t="s">
        <v>191</v>
      </c>
      <c r="E15" s="176"/>
      <c r="F15" s="176"/>
      <c r="G15" s="176" t="s">
        <v>194</v>
      </c>
      <c r="H15" s="176"/>
      <c r="I15" s="176"/>
      <c r="K15" s="171"/>
      <c r="L15" s="118"/>
      <c r="M15" s="118"/>
    </row>
    <row r="16" spans="1:13" ht="20.100000000000001" customHeight="1" x14ac:dyDescent="0.2">
      <c r="A16" s="176" t="s">
        <v>189</v>
      </c>
      <c r="B16" s="176"/>
      <c r="C16" s="176"/>
      <c r="D16" s="176" t="s">
        <v>192</v>
      </c>
      <c r="E16" s="176"/>
      <c r="F16" s="176"/>
      <c r="G16" s="176" t="s">
        <v>193</v>
      </c>
      <c r="H16" s="176"/>
      <c r="I16" s="176"/>
      <c r="K16" s="171"/>
      <c r="L16" s="118"/>
      <c r="M16" s="118"/>
    </row>
    <row r="17" spans="1:13" ht="20.100000000000001" customHeight="1" x14ac:dyDescent="0.2">
      <c r="A17" s="176" t="s">
        <v>357</v>
      </c>
      <c r="B17" s="176"/>
      <c r="C17" s="176"/>
      <c r="D17" s="176" t="s">
        <v>272</v>
      </c>
      <c r="E17" s="176"/>
      <c r="F17" s="176"/>
      <c r="G17" s="176"/>
      <c r="H17" s="176"/>
      <c r="I17" s="176"/>
      <c r="K17" s="171"/>
      <c r="L17" s="118"/>
      <c r="M17" s="118"/>
    </row>
    <row r="18" spans="1:13" ht="20.100000000000001" customHeight="1" x14ac:dyDescent="0.2">
      <c r="A18" s="176"/>
      <c r="B18" s="176"/>
      <c r="C18" s="176"/>
      <c r="D18" s="176"/>
      <c r="E18" s="176"/>
      <c r="F18" s="176"/>
      <c r="G18" s="176"/>
      <c r="H18" s="176"/>
      <c r="I18" s="176"/>
      <c r="K18" s="177"/>
      <c r="L18" s="118"/>
      <c r="M18" s="118"/>
    </row>
    <row r="19" spans="1:13" ht="20.100000000000001" customHeight="1" x14ac:dyDescent="0.2">
      <c r="A19" s="176"/>
      <c r="B19" s="176"/>
      <c r="C19" s="176"/>
      <c r="D19" s="176"/>
      <c r="E19" s="176"/>
      <c r="F19" s="176"/>
      <c r="G19" s="176"/>
      <c r="H19" s="176"/>
      <c r="I19" s="176"/>
      <c r="K19" s="171"/>
      <c r="L19" s="118"/>
      <c r="M19" s="118"/>
    </row>
    <row r="20" spans="1:13" ht="20.100000000000001" customHeight="1" x14ac:dyDescent="0.2">
      <c r="A20" s="176"/>
      <c r="B20" s="176"/>
      <c r="C20" s="176"/>
      <c r="D20" s="176"/>
      <c r="E20" s="176"/>
      <c r="F20" s="176"/>
      <c r="G20" s="176"/>
      <c r="H20" s="176"/>
      <c r="I20" s="176"/>
      <c r="K20" s="171"/>
      <c r="L20" s="118"/>
      <c r="M20" s="118"/>
    </row>
    <row r="21" spans="1:13" ht="20.100000000000001" customHeight="1" x14ac:dyDescent="0.2">
      <c r="A21" s="176"/>
      <c r="B21" s="176"/>
      <c r="C21" s="176"/>
      <c r="D21" s="176"/>
      <c r="E21" s="176"/>
      <c r="F21" s="176"/>
      <c r="G21" s="176"/>
      <c r="H21" s="176"/>
      <c r="I21" s="176"/>
      <c r="K21" s="171"/>
      <c r="L21" s="118"/>
      <c r="M21" s="119"/>
    </row>
    <row r="22" spans="1:13" ht="20.100000000000001" customHeight="1" x14ac:dyDescent="0.2">
      <c r="A22" s="176"/>
      <c r="B22" s="176"/>
      <c r="C22" s="176"/>
      <c r="D22" s="176"/>
      <c r="E22" s="176"/>
      <c r="F22" s="176"/>
      <c r="G22" s="176"/>
      <c r="H22" s="176"/>
      <c r="I22" s="176"/>
    </row>
    <row r="23" spans="1:13" s="21" customFormat="1" ht="20.25" x14ac:dyDescent="0.3">
      <c r="A23" s="178"/>
      <c r="B23" s="178"/>
      <c r="C23" s="178"/>
      <c r="D23" s="178"/>
      <c r="E23" s="178"/>
      <c r="F23" s="178"/>
      <c r="G23" s="178"/>
      <c r="H23" s="178"/>
      <c r="I23" s="178"/>
      <c r="K23" s="179"/>
      <c r="L23" s="179"/>
      <c r="M23" s="22"/>
    </row>
    <row r="24" spans="1:13" ht="30" customHeight="1" x14ac:dyDescent="0.2">
      <c r="A24" s="180" t="s">
        <v>155</v>
      </c>
      <c r="B24" s="180"/>
      <c r="C24" s="180"/>
      <c r="D24" s="180"/>
      <c r="E24" s="180"/>
      <c r="F24" s="180"/>
      <c r="G24" s="180"/>
      <c r="H24" s="180"/>
      <c r="I24" s="180"/>
      <c r="K24" s="23"/>
      <c r="L24" s="23"/>
    </row>
    <row r="25" spans="1:13" ht="33.75" customHeight="1" x14ac:dyDescent="0.2">
      <c r="A25" s="175" t="s">
        <v>153</v>
      </c>
      <c r="B25" s="175"/>
      <c r="C25" s="175"/>
      <c r="D25" s="175" t="s">
        <v>154</v>
      </c>
      <c r="E25" s="175"/>
      <c r="F25" s="175"/>
      <c r="G25" s="175" t="s">
        <v>23</v>
      </c>
      <c r="H25" s="175"/>
      <c r="I25" s="175"/>
      <c r="K25" s="24"/>
      <c r="L25" s="25"/>
      <c r="M25" s="20" t="s">
        <v>156</v>
      </c>
    </row>
    <row r="26" spans="1:13" ht="20.100000000000001" customHeight="1" x14ac:dyDescent="0.2">
      <c r="A26" s="176" t="s">
        <v>357</v>
      </c>
      <c r="B26" s="176"/>
      <c r="C26" s="176"/>
      <c r="D26" s="176" t="s">
        <v>359</v>
      </c>
      <c r="E26" s="176"/>
      <c r="F26" s="176"/>
      <c r="G26" s="176" t="s">
        <v>195</v>
      </c>
      <c r="H26" s="176"/>
      <c r="I26" s="176"/>
      <c r="K26" s="24"/>
      <c r="L26" s="25"/>
    </row>
    <row r="27" spans="1:13" ht="20.100000000000001" customHeight="1" x14ac:dyDescent="0.2">
      <c r="A27" s="176" t="s">
        <v>189</v>
      </c>
      <c r="B27" s="176"/>
      <c r="C27" s="176"/>
      <c r="D27" s="176" t="s">
        <v>197</v>
      </c>
      <c r="E27" s="176"/>
      <c r="F27" s="176"/>
      <c r="G27" s="176" t="s">
        <v>196</v>
      </c>
      <c r="H27" s="176"/>
      <c r="I27" s="176"/>
      <c r="K27" s="24"/>
      <c r="L27" s="26"/>
    </row>
    <row r="28" spans="1:13" ht="20.100000000000001" customHeight="1" x14ac:dyDescent="0.2">
      <c r="A28" s="176" t="s">
        <v>360</v>
      </c>
      <c r="B28" s="176"/>
      <c r="C28" s="176"/>
      <c r="D28" s="176" t="s">
        <v>190</v>
      </c>
      <c r="E28" s="176"/>
      <c r="F28" s="176"/>
      <c r="G28" s="176" t="s">
        <v>355</v>
      </c>
      <c r="H28" s="176"/>
      <c r="I28" s="176"/>
      <c r="K28" s="24"/>
      <c r="L28" s="26"/>
    </row>
    <row r="29" spans="1:13" ht="20.100000000000001" customHeight="1" x14ac:dyDescent="0.2">
      <c r="A29" s="176" t="s">
        <v>188</v>
      </c>
      <c r="B29" s="176"/>
      <c r="C29" s="176"/>
      <c r="D29" s="176" t="s">
        <v>191</v>
      </c>
      <c r="E29" s="176"/>
      <c r="F29" s="176"/>
      <c r="G29" s="176" t="s">
        <v>356</v>
      </c>
      <c r="H29" s="176"/>
      <c r="I29" s="176"/>
      <c r="K29" s="24"/>
      <c r="L29" s="25"/>
    </row>
    <row r="30" spans="1:13" ht="20.100000000000001" customHeight="1" x14ac:dyDescent="0.2">
      <c r="A30" s="176"/>
      <c r="B30" s="176"/>
      <c r="C30" s="176"/>
      <c r="D30" s="176"/>
      <c r="E30" s="176"/>
      <c r="F30" s="176"/>
      <c r="G30" s="176"/>
      <c r="H30" s="176"/>
      <c r="I30" s="176"/>
      <c r="K30" s="24"/>
      <c r="L30" s="26"/>
    </row>
    <row r="31" spans="1:13" ht="20.100000000000001" customHeight="1" x14ac:dyDescent="0.2">
      <c r="A31" s="176"/>
      <c r="B31" s="176"/>
      <c r="C31" s="176"/>
      <c r="D31" s="176"/>
      <c r="E31" s="176"/>
      <c r="F31" s="176"/>
      <c r="G31" s="176"/>
      <c r="H31" s="176"/>
      <c r="I31" s="176"/>
      <c r="K31" s="24"/>
      <c r="L31" s="27"/>
    </row>
    <row r="32" spans="1:13" ht="20.100000000000001" customHeight="1" x14ac:dyDescent="0.2">
      <c r="A32" s="176"/>
      <c r="B32" s="176"/>
      <c r="C32" s="176"/>
      <c r="D32" s="176"/>
      <c r="E32" s="176"/>
      <c r="F32" s="176"/>
      <c r="G32" s="176"/>
      <c r="H32" s="176"/>
      <c r="I32" s="176"/>
      <c r="K32" s="181"/>
      <c r="L32" s="25"/>
    </row>
    <row r="33" spans="11:12" ht="15" x14ac:dyDescent="0.2">
      <c r="K33" s="181"/>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82" t="s">
        <v>29</v>
      </c>
      <c r="B65526" s="182"/>
      <c r="C65526" s="182"/>
      <c r="D65526" s="182"/>
      <c r="E65526" s="182"/>
    </row>
    <row r="65527" spans="1:5" x14ac:dyDescent="0.2">
      <c r="A65527" s="183" t="s">
        <v>30</v>
      </c>
      <c r="B65527" s="183"/>
      <c r="C65527" s="183"/>
      <c r="D65527" s="183"/>
      <c r="E65527" s="183"/>
    </row>
    <row r="65528" spans="1:5" x14ac:dyDescent="0.2">
      <c r="A65528" s="183" t="s">
        <v>31</v>
      </c>
      <c r="B65528" s="183"/>
      <c r="C65528" s="183"/>
      <c r="D65528" s="183"/>
      <c r="E65528" s="183"/>
    </row>
    <row r="65529" spans="1:5" x14ac:dyDescent="0.2">
      <c r="A65529" s="20" t="s">
        <v>157</v>
      </c>
      <c r="D65529" s="20"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zoomScale="80" zoomScaleNormal="80" workbookViewId="0">
      <selection activeCell="F144" sqref="F144"/>
    </sheetView>
  </sheetViews>
  <sheetFormatPr baseColWidth="10" defaultRowHeight="14.25" x14ac:dyDescent="0.2"/>
  <cols>
    <col min="1" max="1" width="0.42578125" style="30" customWidth="1"/>
    <col min="2" max="2" width="1.42578125" style="30" customWidth="1"/>
    <col min="3" max="3" width="44.7109375" style="30" customWidth="1"/>
    <col min="4" max="4" width="11.7109375" style="77" customWidth="1"/>
    <col min="5" max="6" width="33.7109375" style="62" customWidth="1"/>
    <col min="7" max="7" width="11.7109375" style="77" customWidth="1"/>
    <col min="8" max="9" width="33.7109375" style="62" customWidth="1"/>
    <col min="10" max="10" width="11.7109375" style="77" customWidth="1"/>
    <col min="11" max="12" width="33.7109375" style="62" customWidth="1"/>
    <col min="13" max="13" width="11.7109375" style="77" customWidth="1"/>
    <col min="14" max="15" width="33.7109375" style="62"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48" t="s">
        <v>124</v>
      </c>
      <c r="C1" s="248"/>
      <c r="D1" s="248"/>
      <c r="E1" s="248"/>
      <c r="F1" s="248"/>
      <c r="G1" s="248"/>
      <c r="H1" s="248"/>
      <c r="I1" s="248"/>
      <c r="J1" s="249"/>
      <c r="K1" s="249"/>
      <c r="L1" s="29"/>
      <c r="M1" s="29"/>
      <c r="N1" s="29"/>
      <c r="O1" s="29"/>
    </row>
    <row r="2" spans="1:21" ht="15.75" x14ac:dyDescent="0.2">
      <c r="B2" s="250" t="s">
        <v>27</v>
      </c>
      <c r="C2" s="250"/>
      <c r="D2" s="204" t="s">
        <v>267</v>
      </c>
      <c r="E2" s="204"/>
      <c r="F2" s="204"/>
      <c r="G2" s="205" t="s">
        <v>180</v>
      </c>
      <c r="H2" s="205"/>
      <c r="I2" s="205"/>
      <c r="J2" s="206" t="s">
        <v>180</v>
      </c>
      <c r="K2" s="206"/>
      <c r="L2" s="206"/>
      <c r="M2" s="262" t="s">
        <v>180</v>
      </c>
      <c r="N2" s="262"/>
      <c r="O2" s="262"/>
      <c r="Q2" s="30">
        <v>1</v>
      </c>
    </row>
    <row r="3" spans="1:21" ht="15" customHeight="1" x14ac:dyDescent="0.2">
      <c r="B3" s="250"/>
      <c r="C3" s="250"/>
      <c r="D3" s="211" t="s">
        <v>34</v>
      </c>
      <c r="E3" s="209" t="s">
        <v>122</v>
      </c>
      <c r="F3" s="209" t="s">
        <v>125</v>
      </c>
      <c r="G3" s="207" t="s">
        <v>34</v>
      </c>
      <c r="H3" s="209" t="s">
        <v>122</v>
      </c>
      <c r="I3" s="209" t="s">
        <v>125</v>
      </c>
      <c r="J3" s="207" t="s">
        <v>34</v>
      </c>
      <c r="K3" s="216" t="s">
        <v>122</v>
      </c>
      <c r="L3" s="210" t="s">
        <v>125</v>
      </c>
      <c r="M3" s="207" t="s">
        <v>34</v>
      </c>
      <c r="N3" s="216" t="s">
        <v>122</v>
      </c>
      <c r="O3" s="210" t="s">
        <v>125</v>
      </c>
      <c r="Q3" s="30">
        <v>2</v>
      </c>
    </row>
    <row r="4" spans="1:21" ht="15.75" customHeight="1" x14ac:dyDescent="0.2">
      <c r="B4" s="250"/>
      <c r="C4" s="250"/>
      <c r="D4" s="212"/>
      <c r="E4" s="210"/>
      <c r="F4" s="210"/>
      <c r="G4" s="208"/>
      <c r="H4" s="210"/>
      <c r="I4" s="210"/>
      <c r="J4" s="208"/>
      <c r="K4" s="217"/>
      <c r="L4" s="227"/>
      <c r="M4" s="208"/>
      <c r="N4" s="217"/>
      <c r="O4" s="227"/>
      <c r="Q4" s="30">
        <v>3</v>
      </c>
    </row>
    <row r="5" spans="1:21" ht="15.75" x14ac:dyDescent="0.2">
      <c r="B5" s="250"/>
      <c r="C5" s="250"/>
      <c r="D5" s="31"/>
      <c r="E5" s="32"/>
      <c r="F5" s="32"/>
      <c r="G5" s="33"/>
      <c r="H5" s="34"/>
      <c r="I5" s="34"/>
      <c r="J5" s="33"/>
      <c r="K5" s="35"/>
      <c r="L5" s="34"/>
      <c r="M5" s="33"/>
      <c r="N5" s="35"/>
      <c r="O5" s="34"/>
      <c r="Q5" s="30">
        <v>4</v>
      </c>
    </row>
    <row r="6" spans="1:21" ht="18.75" x14ac:dyDescent="0.2">
      <c r="A6" s="203"/>
      <c r="B6" s="256"/>
      <c r="C6" s="36" t="s">
        <v>73</v>
      </c>
      <c r="D6" s="37"/>
      <c r="E6" s="37"/>
      <c r="F6" s="37"/>
      <c r="G6" s="37"/>
      <c r="H6" s="37"/>
      <c r="I6" s="37"/>
      <c r="J6" s="37"/>
      <c r="K6" s="37"/>
      <c r="L6" s="38"/>
      <c r="M6" s="37"/>
      <c r="N6" s="37"/>
      <c r="O6" s="38"/>
    </row>
    <row r="7" spans="1:21" ht="39.950000000000003" customHeight="1" x14ac:dyDescent="0.2">
      <c r="A7" s="203"/>
      <c r="B7" s="257"/>
      <c r="C7" s="39" t="s">
        <v>33</v>
      </c>
      <c r="D7" s="79">
        <v>4</v>
      </c>
      <c r="E7" s="120" t="s">
        <v>226</v>
      </c>
      <c r="F7" s="120" t="s">
        <v>231</v>
      </c>
      <c r="G7" s="139">
        <v>4</v>
      </c>
      <c r="H7" s="121"/>
      <c r="I7" s="121"/>
      <c r="J7" s="143"/>
      <c r="K7" s="122"/>
      <c r="L7" s="123"/>
      <c r="M7" s="145"/>
      <c r="N7" s="124"/>
      <c r="O7" s="125"/>
      <c r="Q7" s="40"/>
      <c r="R7" s="30">
        <f>COUNTIF(D7:D10,"1")</f>
        <v>0</v>
      </c>
      <c r="S7" s="30">
        <f>COUNTIF(G7:G10,"1")</f>
        <v>0</v>
      </c>
      <c r="T7" s="30">
        <f>COUNTIF(J7:J10,"1")</f>
        <v>0</v>
      </c>
      <c r="U7" s="30">
        <f>COUNTIF(M7:M10,"1")</f>
        <v>0</v>
      </c>
    </row>
    <row r="8" spans="1:21" ht="39.950000000000003" customHeight="1" x14ac:dyDescent="0.2">
      <c r="A8" s="203"/>
      <c r="B8" s="257"/>
      <c r="C8" s="41" t="s">
        <v>35</v>
      </c>
      <c r="D8" s="79">
        <v>3</v>
      </c>
      <c r="E8" s="120" t="s">
        <v>227</v>
      </c>
      <c r="F8" s="120" t="s">
        <v>234</v>
      </c>
      <c r="G8" s="139">
        <v>3</v>
      </c>
      <c r="H8" s="126"/>
      <c r="I8" s="121"/>
      <c r="J8" s="143"/>
      <c r="K8" s="127"/>
      <c r="L8" s="123"/>
      <c r="M8" s="145"/>
      <c r="N8" s="128"/>
      <c r="O8" s="125"/>
      <c r="R8" s="30">
        <f>COUNTIF(D7:D10,"2")</f>
        <v>0</v>
      </c>
      <c r="S8" s="30">
        <f>COUNTIF(G7:G10,"2")</f>
        <v>0</v>
      </c>
      <c r="T8" s="30">
        <f>COUNTIF(J7:J10,"2")</f>
        <v>0</v>
      </c>
      <c r="U8" s="30">
        <f>COUNTIF(M7:M10,"2")</f>
        <v>0</v>
      </c>
    </row>
    <row r="9" spans="1:21" ht="39.950000000000003" customHeight="1" x14ac:dyDescent="0.2">
      <c r="A9" s="203"/>
      <c r="B9" s="257"/>
      <c r="C9" s="42" t="s">
        <v>36</v>
      </c>
      <c r="D9" s="79">
        <v>4</v>
      </c>
      <c r="E9" s="120" t="s">
        <v>228</v>
      </c>
      <c r="F9" s="120" t="s">
        <v>230</v>
      </c>
      <c r="G9" s="139">
        <v>4</v>
      </c>
      <c r="H9" s="126"/>
      <c r="I9" s="121"/>
      <c r="J9" s="143"/>
      <c r="K9" s="127"/>
      <c r="L9" s="123"/>
      <c r="M9" s="145"/>
      <c r="N9" s="128"/>
      <c r="O9" s="125"/>
      <c r="R9" s="30">
        <f>COUNTIF(D7:D10,"3")</f>
        <v>1</v>
      </c>
      <c r="S9" s="30">
        <f>COUNTIF(G7:G10,"3")</f>
        <v>1</v>
      </c>
      <c r="T9" s="30">
        <f>COUNTIF(J7:J10,"3")</f>
        <v>0</v>
      </c>
      <c r="U9" s="30">
        <f>COUNTIF(M7:M10,"3")</f>
        <v>0</v>
      </c>
    </row>
    <row r="10" spans="1:21" ht="39.950000000000003" customHeight="1" x14ac:dyDescent="0.2">
      <c r="A10" s="203"/>
      <c r="B10" s="258"/>
      <c r="C10" s="42" t="s">
        <v>37</v>
      </c>
      <c r="D10" s="79">
        <v>4</v>
      </c>
      <c r="E10" s="120" t="s">
        <v>236</v>
      </c>
      <c r="F10" s="120" t="s">
        <v>229</v>
      </c>
      <c r="G10" s="139">
        <v>4</v>
      </c>
      <c r="H10" s="126"/>
      <c r="I10" s="121"/>
      <c r="J10" s="143"/>
      <c r="K10" s="127"/>
      <c r="L10" s="123"/>
      <c r="M10" s="145"/>
      <c r="N10" s="128"/>
      <c r="O10" s="125"/>
      <c r="R10" s="30">
        <f>COUNTIF(D7:D10,"4")</f>
        <v>3</v>
      </c>
      <c r="S10" s="30">
        <f>COUNTIF(G7:G10,"4")</f>
        <v>3</v>
      </c>
      <c r="T10" s="30">
        <f>COUNTIF(J7:J10,"4")</f>
        <v>0</v>
      </c>
      <c r="U10" s="30">
        <f>COUNTIF(M7:M10,"4")</f>
        <v>0</v>
      </c>
    </row>
    <row r="11" spans="1:21" ht="6" customHeight="1" x14ac:dyDescent="0.25">
      <c r="B11" s="240"/>
      <c r="C11" s="241"/>
      <c r="D11" s="241"/>
      <c r="E11" s="241"/>
      <c r="F11" s="241"/>
      <c r="G11" s="241"/>
      <c r="H11" s="241"/>
      <c r="I11" s="241"/>
      <c r="J11" s="241"/>
      <c r="K11" s="255"/>
      <c r="L11" s="43"/>
      <c r="M11" s="146"/>
      <c r="N11" s="43"/>
      <c r="O11" s="43"/>
      <c r="Q11" s="30">
        <f>COUNTIF(D7:D10,"1")</f>
        <v>0</v>
      </c>
      <c r="R11" s="30">
        <f>COUNTIF(D7:D10,"1")</f>
        <v>0</v>
      </c>
      <c r="S11" s="30">
        <f>COUNTIF(D7:D10,"3")</f>
        <v>1</v>
      </c>
    </row>
    <row r="12" spans="1:21" ht="18.75" x14ac:dyDescent="0.2">
      <c r="A12" s="203"/>
      <c r="B12" s="224"/>
      <c r="C12" s="44" t="s">
        <v>72</v>
      </c>
      <c r="D12" s="45"/>
      <c r="E12" s="45"/>
      <c r="F12" s="45"/>
      <c r="G12" s="45"/>
      <c r="H12" s="45"/>
      <c r="I12" s="45"/>
      <c r="J12" s="45"/>
      <c r="K12" s="46"/>
      <c r="L12" s="47"/>
      <c r="M12" s="45"/>
      <c r="N12" s="46"/>
      <c r="O12" s="47"/>
    </row>
    <row r="13" spans="1:21" ht="39.950000000000003" customHeight="1" x14ac:dyDescent="0.2">
      <c r="A13" s="203"/>
      <c r="B13" s="225"/>
      <c r="C13" s="48" t="s">
        <v>38</v>
      </c>
      <c r="D13" s="80">
        <v>3</v>
      </c>
      <c r="E13" s="120" t="s">
        <v>237</v>
      </c>
      <c r="F13" s="129" t="s">
        <v>238</v>
      </c>
      <c r="G13" s="140">
        <v>4</v>
      </c>
      <c r="H13" s="121"/>
      <c r="I13" s="121"/>
      <c r="J13" s="144"/>
      <c r="K13" s="130"/>
      <c r="L13" s="131"/>
      <c r="M13" s="147"/>
      <c r="N13" s="132"/>
      <c r="O13" s="133"/>
      <c r="R13" s="30">
        <f>COUNTIF(D13:D17,"1")</f>
        <v>0</v>
      </c>
      <c r="S13" s="30">
        <f>COUNTIF(G13:G17,"1")</f>
        <v>0</v>
      </c>
      <c r="T13" s="30">
        <f>COUNTIF(J13:J17,"1")</f>
        <v>0</v>
      </c>
      <c r="U13" s="30">
        <f>COUNTIF(M13:M17,"1")</f>
        <v>0</v>
      </c>
    </row>
    <row r="14" spans="1:21" ht="39.950000000000003" customHeight="1" x14ac:dyDescent="0.2">
      <c r="A14" s="203"/>
      <c r="B14" s="225"/>
      <c r="C14" s="41" t="s">
        <v>39</v>
      </c>
      <c r="D14" s="80">
        <v>4</v>
      </c>
      <c r="E14" s="134" t="s">
        <v>232</v>
      </c>
      <c r="F14" s="129" t="s">
        <v>239</v>
      </c>
      <c r="G14" s="140">
        <v>4</v>
      </c>
      <c r="H14" s="126"/>
      <c r="I14" s="121"/>
      <c r="J14" s="144"/>
      <c r="K14" s="131"/>
      <c r="L14" s="131"/>
      <c r="M14" s="147"/>
      <c r="N14" s="133"/>
      <c r="O14" s="133"/>
      <c r="R14" s="30">
        <f>COUNTIF(D13:D17,"2")</f>
        <v>0</v>
      </c>
      <c r="S14" s="30">
        <f>COUNTIF(G13:G17,"2")</f>
        <v>0</v>
      </c>
      <c r="T14" s="30">
        <f>COUNTIF(J13:J17,"2")</f>
        <v>0</v>
      </c>
      <c r="U14" s="30">
        <f>COUNTIF(M13:M17,"2")</f>
        <v>0</v>
      </c>
    </row>
    <row r="15" spans="1:21" ht="39.950000000000003" customHeight="1" x14ac:dyDescent="0.2">
      <c r="A15" s="203"/>
      <c r="B15" s="225"/>
      <c r="C15" s="41" t="s">
        <v>40</v>
      </c>
      <c r="D15" s="80">
        <v>3</v>
      </c>
      <c r="E15" s="134" t="s">
        <v>233</v>
      </c>
      <c r="F15" s="129" t="s">
        <v>234</v>
      </c>
      <c r="G15" s="140">
        <v>3</v>
      </c>
      <c r="H15" s="126"/>
      <c r="I15" s="121"/>
      <c r="J15" s="144"/>
      <c r="K15" s="131"/>
      <c r="L15" s="131"/>
      <c r="M15" s="147"/>
      <c r="N15" s="133"/>
      <c r="O15" s="133"/>
      <c r="R15" s="30">
        <f>COUNTIF(D13:D17,"3")</f>
        <v>3</v>
      </c>
      <c r="S15" s="30">
        <f>COUNTIF(G13:G17,"3")</f>
        <v>1</v>
      </c>
      <c r="T15" s="30">
        <f>COUNTIF(J13:J17,"3")</f>
        <v>0</v>
      </c>
      <c r="U15" s="30">
        <f>COUNTIF(M13:M17,"3")</f>
        <v>0</v>
      </c>
    </row>
    <row r="16" spans="1:21" ht="39.950000000000003" customHeight="1" x14ac:dyDescent="0.2">
      <c r="A16" s="203"/>
      <c r="B16" s="225"/>
      <c r="C16" s="42" t="s">
        <v>41</v>
      </c>
      <c r="D16" s="80">
        <v>3</v>
      </c>
      <c r="E16" s="134" t="s">
        <v>240</v>
      </c>
      <c r="F16" s="129" t="s">
        <v>235</v>
      </c>
      <c r="G16" s="140">
        <v>4</v>
      </c>
      <c r="H16" s="126"/>
      <c r="I16" s="121"/>
      <c r="J16" s="144"/>
      <c r="K16" s="131"/>
      <c r="L16" s="131"/>
      <c r="M16" s="147"/>
      <c r="N16" s="133"/>
      <c r="O16" s="133"/>
      <c r="R16" s="30">
        <f>COUNTIF(D13:D17,"4")</f>
        <v>2</v>
      </c>
      <c r="S16" s="30">
        <f>COUNTIF(G13:G17,"4")</f>
        <v>4</v>
      </c>
      <c r="T16" s="30">
        <f>COUNTIF(J13:J17,"4")</f>
        <v>0</v>
      </c>
      <c r="U16" s="30">
        <f>COUNTIF(M13:M17,"4")</f>
        <v>0</v>
      </c>
    </row>
    <row r="17" spans="1:21" ht="39.950000000000003" customHeight="1" x14ac:dyDescent="0.2">
      <c r="A17" s="203"/>
      <c r="B17" s="226"/>
      <c r="C17" s="41" t="s">
        <v>42</v>
      </c>
      <c r="D17" s="80">
        <v>4</v>
      </c>
      <c r="E17" s="134" t="s">
        <v>241</v>
      </c>
      <c r="F17" s="129" t="s">
        <v>242</v>
      </c>
      <c r="G17" s="140">
        <v>4</v>
      </c>
      <c r="H17" s="126"/>
      <c r="I17" s="121"/>
      <c r="J17" s="144"/>
      <c r="K17" s="131"/>
      <c r="L17" s="131"/>
      <c r="M17" s="147"/>
      <c r="N17" s="133"/>
      <c r="O17" s="133"/>
    </row>
    <row r="18" spans="1:21" ht="7.5" customHeight="1" x14ac:dyDescent="0.25">
      <c r="B18" s="213"/>
      <c r="C18" s="214"/>
      <c r="D18" s="214"/>
      <c r="E18" s="214"/>
      <c r="F18" s="214"/>
      <c r="G18" s="214"/>
      <c r="H18" s="214"/>
      <c r="I18" s="214"/>
      <c r="J18" s="214"/>
      <c r="K18" s="215"/>
      <c r="L18" s="43"/>
      <c r="M18" s="146"/>
      <c r="N18" s="43"/>
      <c r="O18" s="43"/>
    </row>
    <row r="19" spans="1:21" ht="18.75" x14ac:dyDescent="0.2">
      <c r="A19" s="203"/>
      <c r="B19" s="224"/>
      <c r="C19" s="44" t="s">
        <v>43</v>
      </c>
      <c r="D19" s="45"/>
      <c r="E19" s="45"/>
      <c r="F19" s="45"/>
      <c r="G19" s="45"/>
      <c r="H19" s="45"/>
      <c r="I19" s="45"/>
      <c r="J19" s="45"/>
      <c r="K19" s="46"/>
      <c r="L19" s="47"/>
      <c r="M19" s="45"/>
      <c r="N19" s="46"/>
      <c r="O19" s="47"/>
    </row>
    <row r="20" spans="1:21" ht="39.950000000000003" customHeight="1" x14ac:dyDescent="0.2">
      <c r="A20" s="203"/>
      <c r="B20" s="259"/>
      <c r="C20" s="49" t="s">
        <v>44</v>
      </c>
      <c r="D20" s="80">
        <v>4</v>
      </c>
      <c r="E20" s="120" t="s">
        <v>243</v>
      </c>
      <c r="F20" s="120" t="s">
        <v>200</v>
      </c>
      <c r="G20" s="140">
        <v>1</v>
      </c>
      <c r="H20" s="121"/>
      <c r="I20" s="121"/>
      <c r="J20" s="144"/>
      <c r="K20" s="135"/>
      <c r="L20" s="136"/>
      <c r="M20" s="147"/>
      <c r="N20" s="137"/>
      <c r="O20" s="138"/>
      <c r="R20" s="30">
        <f>COUNTIF(D20:D27,"1")</f>
        <v>0</v>
      </c>
      <c r="S20" s="30">
        <f>COUNTIF(G20:G27,"1")</f>
        <v>1</v>
      </c>
      <c r="T20" s="30">
        <f>COUNTIF(J20:J27,"1")</f>
        <v>0</v>
      </c>
      <c r="U20" s="30">
        <f>COUNTIF(M20:M27,"1")</f>
        <v>0</v>
      </c>
    </row>
    <row r="21" spans="1:21" ht="39.950000000000003" customHeight="1" x14ac:dyDescent="0.2">
      <c r="A21" s="203"/>
      <c r="B21" s="259"/>
      <c r="C21" s="50" t="s">
        <v>45</v>
      </c>
      <c r="D21" s="80">
        <v>4</v>
      </c>
      <c r="E21" s="134" t="s">
        <v>244</v>
      </c>
      <c r="F21" s="120" t="s">
        <v>201</v>
      </c>
      <c r="G21" s="140">
        <v>4</v>
      </c>
      <c r="H21" s="126"/>
      <c r="I21" s="121"/>
      <c r="J21" s="144"/>
      <c r="K21" s="136"/>
      <c r="L21" s="136"/>
      <c r="M21" s="147"/>
      <c r="N21" s="138"/>
      <c r="O21" s="138"/>
      <c r="R21" s="30">
        <f>COUNTIF(D20:D27,"2")</f>
        <v>0</v>
      </c>
      <c r="S21" s="30">
        <f>COUNTIF(G20:G27,"2")</f>
        <v>0</v>
      </c>
      <c r="T21" s="30">
        <f>COUNTIF(J20:J27,"2")</f>
        <v>0</v>
      </c>
      <c r="U21" s="30">
        <f>COUNTIF(M20:M27,"2")</f>
        <v>0</v>
      </c>
    </row>
    <row r="22" spans="1:21" ht="39.950000000000003" customHeight="1" x14ac:dyDescent="0.2">
      <c r="A22" s="203"/>
      <c r="B22" s="259"/>
      <c r="C22" s="149" t="s">
        <v>46</v>
      </c>
      <c r="D22" s="80"/>
      <c r="E22" s="134"/>
      <c r="F22" s="120"/>
      <c r="G22" s="140"/>
      <c r="H22" s="126"/>
      <c r="I22" s="121"/>
      <c r="J22" s="144"/>
      <c r="K22" s="136"/>
      <c r="L22" s="136"/>
      <c r="M22" s="147"/>
      <c r="N22" s="138"/>
      <c r="O22" s="138"/>
      <c r="R22" s="30">
        <f>COUNTIF(D20:D27,"3")</f>
        <v>0</v>
      </c>
      <c r="S22" s="30">
        <f>COUNTIF(G20:G27,"3")</f>
        <v>0</v>
      </c>
      <c r="T22" s="30">
        <f>COUNTIF(J20:J27,"3")</f>
        <v>0</v>
      </c>
      <c r="U22" s="30">
        <f>COUNTIF(M20:M27,"3")</f>
        <v>0</v>
      </c>
    </row>
    <row r="23" spans="1:21" ht="39.950000000000003" customHeight="1" x14ac:dyDescent="0.2">
      <c r="A23" s="203"/>
      <c r="B23" s="259"/>
      <c r="C23" s="50" t="s">
        <v>47</v>
      </c>
      <c r="D23" s="80">
        <v>4</v>
      </c>
      <c r="E23" s="134" t="s">
        <v>245</v>
      </c>
      <c r="F23" s="120" t="s">
        <v>202</v>
      </c>
      <c r="G23" s="140">
        <v>4</v>
      </c>
      <c r="H23" s="126"/>
      <c r="I23" s="121"/>
      <c r="J23" s="144"/>
      <c r="K23" s="136"/>
      <c r="L23" s="136"/>
      <c r="M23" s="147"/>
      <c r="N23" s="138"/>
      <c r="O23" s="138"/>
      <c r="R23" s="30">
        <f>COUNTIF(D20:D27,"4")</f>
        <v>5</v>
      </c>
      <c r="S23" s="30">
        <f>COUNTIF(G20:G27,"4")</f>
        <v>6</v>
      </c>
      <c r="T23" s="30">
        <f>COUNTIF(J20:J27,"4")</f>
        <v>0</v>
      </c>
      <c r="U23" s="30">
        <f>COUNTIF(M20:M27,"4")</f>
        <v>0</v>
      </c>
    </row>
    <row r="24" spans="1:21" ht="39.950000000000003" customHeight="1" x14ac:dyDescent="0.2">
      <c r="A24" s="203"/>
      <c r="B24" s="259"/>
      <c r="C24" s="149" t="s">
        <v>48</v>
      </c>
      <c r="D24" s="80"/>
      <c r="E24" s="134"/>
      <c r="F24" s="120"/>
      <c r="G24" s="140">
        <v>4</v>
      </c>
      <c r="H24" s="126"/>
      <c r="I24" s="121"/>
      <c r="J24" s="144"/>
      <c r="K24" s="136"/>
      <c r="L24" s="136"/>
      <c r="M24" s="147"/>
      <c r="N24" s="138"/>
      <c r="O24" s="138"/>
    </row>
    <row r="25" spans="1:21" ht="39.950000000000003" customHeight="1" x14ac:dyDescent="0.2">
      <c r="A25" s="203"/>
      <c r="B25" s="259"/>
      <c r="C25" s="50" t="s">
        <v>49</v>
      </c>
      <c r="D25" s="80">
        <v>4</v>
      </c>
      <c r="E25" s="134" t="s">
        <v>246</v>
      </c>
      <c r="F25" s="120" t="s">
        <v>203</v>
      </c>
      <c r="G25" s="140">
        <v>4</v>
      </c>
      <c r="H25" s="126"/>
      <c r="I25" s="121"/>
      <c r="J25" s="144"/>
      <c r="K25" s="136"/>
      <c r="L25" s="136"/>
      <c r="M25" s="147"/>
      <c r="N25" s="138"/>
      <c r="O25" s="138"/>
    </row>
    <row r="26" spans="1:21" ht="39.950000000000003" customHeight="1" x14ac:dyDescent="0.2">
      <c r="A26" s="203"/>
      <c r="B26" s="259"/>
      <c r="C26" s="149" t="s">
        <v>50</v>
      </c>
      <c r="D26" s="80"/>
      <c r="E26" s="134"/>
      <c r="F26" s="120"/>
      <c r="G26" s="140">
        <v>4</v>
      </c>
      <c r="H26" s="126"/>
      <c r="I26" s="121"/>
      <c r="J26" s="144"/>
      <c r="K26" s="136"/>
      <c r="L26" s="136"/>
      <c r="M26" s="147"/>
      <c r="N26" s="138"/>
      <c r="O26" s="138"/>
    </row>
    <row r="27" spans="1:21" ht="39.950000000000003" customHeight="1" x14ac:dyDescent="0.2">
      <c r="A27" s="203"/>
      <c r="B27" s="260"/>
      <c r="C27" s="50" t="s">
        <v>51</v>
      </c>
      <c r="D27" s="80">
        <v>4</v>
      </c>
      <c r="E27" s="134" t="s">
        <v>247</v>
      </c>
      <c r="F27" s="120" t="s">
        <v>204</v>
      </c>
      <c r="G27" s="140">
        <v>4</v>
      </c>
      <c r="H27" s="126"/>
      <c r="I27" s="121"/>
      <c r="J27" s="144"/>
      <c r="K27" s="136"/>
      <c r="L27" s="136"/>
      <c r="M27" s="147"/>
      <c r="N27" s="138"/>
      <c r="O27" s="138"/>
    </row>
    <row r="28" spans="1:21" ht="7.5" customHeight="1" x14ac:dyDescent="0.25">
      <c r="B28" s="240"/>
      <c r="C28" s="241"/>
      <c r="D28" s="241"/>
      <c r="E28" s="241"/>
      <c r="F28" s="241"/>
      <c r="G28" s="241"/>
      <c r="H28" s="241"/>
      <c r="I28" s="241"/>
      <c r="J28" s="241"/>
      <c r="K28" s="255"/>
      <c r="L28" s="43"/>
      <c r="M28" s="146"/>
      <c r="N28" s="43"/>
      <c r="O28" s="43"/>
    </row>
    <row r="29" spans="1:21" ht="18.75" x14ac:dyDescent="0.2">
      <c r="A29" s="203"/>
      <c r="B29" s="224"/>
      <c r="C29" s="44" t="s">
        <v>52</v>
      </c>
      <c r="D29" s="45"/>
      <c r="E29" s="45"/>
      <c r="F29" s="45"/>
      <c r="G29" s="45"/>
      <c r="H29" s="45"/>
      <c r="I29" s="45"/>
      <c r="J29" s="45"/>
      <c r="K29" s="46"/>
      <c r="L29" s="47"/>
      <c r="M29" s="45"/>
      <c r="N29" s="46"/>
      <c r="O29" s="47"/>
    </row>
    <row r="30" spans="1:21" ht="39.950000000000003" customHeight="1" x14ac:dyDescent="0.2">
      <c r="A30" s="203"/>
      <c r="B30" s="225"/>
      <c r="C30" s="48" t="s">
        <v>53</v>
      </c>
      <c r="D30" s="80">
        <v>3</v>
      </c>
      <c r="E30" s="120" t="s">
        <v>248</v>
      </c>
      <c r="F30" s="120" t="s">
        <v>225</v>
      </c>
      <c r="G30" s="140">
        <v>3</v>
      </c>
      <c r="H30" s="121"/>
      <c r="I30" s="121"/>
      <c r="J30" s="144"/>
      <c r="K30" s="135"/>
      <c r="L30" s="136"/>
      <c r="M30" s="147"/>
      <c r="N30" s="137"/>
      <c r="O30" s="138"/>
      <c r="R30" s="30">
        <f>COUNTIF(D30:D33,"1")</f>
        <v>0</v>
      </c>
      <c r="S30" s="30">
        <f>COUNTIF(G30:G33,"1")</f>
        <v>0</v>
      </c>
      <c r="T30" s="30">
        <f>COUNTIF(J30:J33,"1")</f>
        <v>0</v>
      </c>
      <c r="U30" s="30">
        <f>COUNTIF(M30:M33,"1")</f>
        <v>0</v>
      </c>
    </row>
    <row r="31" spans="1:21" ht="39.950000000000003" customHeight="1" x14ac:dyDescent="0.2">
      <c r="A31" s="203"/>
      <c r="B31" s="225"/>
      <c r="C31" s="41" t="s">
        <v>54</v>
      </c>
      <c r="D31" s="80">
        <v>3</v>
      </c>
      <c r="E31" s="134" t="s">
        <v>249</v>
      </c>
      <c r="F31" s="120" t="s">
        <v>251</v>
      </c>
      <c r="G31" s="140">
        <v>3</v>
      </c>
      <c r="H31" s="126"/>
      <c r="I31" s="121"/>
      <c r="J31" s="144"/>
      <c r="K31" s="136"/>
      <c r="L31" s="136"/>
      <c r="M31" s="147"/>
      <c r="N31" s="138"/>
      <c r="O31" s="138"/>
      <c r="R31" s="30">
        <f>COUNTIF(D30:D33,"2")</f>
        <v>0</v>
      </c>
      <c r="S31" s="30">
        <f>COUNTIF(G30:G33,"2")</f>
        <v>0</v>
      </c>
      <c r="T31" s="30">
        <f>COUNTIF(J30:J33,"2")</f>
        <v>0</v>
      </c>
      <c r="U31" s="30">
        <f>COUNTIF(M30:M33,"2")</f>
        <v>0</v>
      </c>
    </row>
    <row r="32" spans="1:21" ht="39.950000000000003" customHeight="1" x14ac:dyDescent="0.2">
      <c r="A32" s="203"/>
      <c r="B32" s="225"/>
      <c r="C32" s="41" t="s">
        <v>55</v>
      </c>
      <c r="D32" s="80">
        <v>4</v>
      </c>
      <c r="E32" s="134" t="s">
        <v>250</v>
      </c>
      <c r="F32" s="120" t="s">
        <v>252</v>
      </c>
      <c r="G32" s="140">
        <v>4</v>
      </c>
      <c r="H32" s="126"/>
      <c r="I32" s="121"/>
      <c r="J32" s="144"/>
      <c r="K32" s="136"/>
      <c r="L32" s="136"/>
      <c r="M32" s="147"/>
      <c r="N32" s="138"/>
      <c r="O32" s="138"/>
      <c r="R32" s="30">
        <f>COUNTIF(D30:D33,"3")</f>
        <v>2</v>
      </c>
      <c r="S32" s="30">
        <f>COUNTIF(G30:G33,"3")</f>
        <v>2</v>
      </c>
      <c r="T32" s="30">
        <f>COUNTIF(J30:J33,"31")</f>
        <v>0</v>
      </c>
      <c r="U32" s="30">
        <f>COUNTIF(M30:M33,"3")</f>
        <v>0</v>
      </c>
    </row>
    <row r="33" spans="1:21" ht="39.950000000000003" customHeight="1" x14ac:dyDescent="0.2">
      <c r="A33" s="203"/>
      <c r="B33" s="226"/>
      <c r="C33" s="41" t="s">
        <v>56</v>
      </c>
      <c r="D33" s="80">
        <v>4</v>
      </c>
      <c r="E33" s="134" t="s">
        <v>253</v>
      </c>
      <c r="F33" s="120" t="s">
        <v>254</v>
      </c>
      <c r="G33" s="140">
        <v>4</v>
      </c>
      <c r="H33" s="126"/>
      <c r="I33" s="121"/>
      <c r="J33" s="144"/>
      <c r="K33" s="136"/>
      <c r="L33" s="136"/>
      <c r="M33" s="147"/>
      <c r="N33" s="138"/>
      <c r="O33" s="138"/>
      <c r="R33" s="30">
        <f>COUNTIF(D30:D33,"4")</f>
        <v>2</v>
      </c>
      <c r="S33" s="30">
        <f>COUNTIF(G30:G33,"4")</f>
        <v>2</v>
      </c>
      <c r="T33" s="30">
        <f>COUNTIF(J30:J33,"4")</f>
        <v>0</v>
      </c>
      <c r="U33" s="30">
        <f>COUNTIF(M30:M33,"4")</f>
        <v>0</v>
      </c>
    </row>
    <row r="34" spans="1:21" ht="9" customHeight="1" x14ac:dyDescent="0.25">
      <c r="B34" s="213"/>
      <c r="C34" s="214"/>
      <c r="D34" s="214"/>
      <c r="E34" s="214"/>
      <c r="F34" s="214"/>
      <c r="G34" s="214"/>
      <c r="H34" s="214"/>
      <c r="I34" s="214"/>
      <c r="J34" s="214"/>
      <c r="K34" s="215"/>
      <c r="L34" s="43"/>
      <c r="M34" s="146"/>
      <c r="N34" s="43"/>
      <c r="O34" s="43"/>
    </row>
    <row r="35" spans="1:21" ht="18.75" x14ac:dyDescent="0.2">
      <c r="A35" s="203"/>
      <c r="B35" s="224"/>
      <c r="C35" s="51" t="s">
        <v>57</v>
      </c>
      <c r="D35" s="261"/>
      <c r="E35" s="261"/>
      <c r="F35" s="261"/>
      <c r="G35" s="261"/>
      <c r="H35" s="261"/>
      <c r="I35" s="261"/>
      <c r="J35" s="261"/>
      <c r="K35" s="261"/>
      <c r="L35" s="52"/>
      <c r="M35" s="105"/>
      <c r="N35" s="105"/>
      <c r="O35" s="104"/>
    </row>
    <row r="36" spans="1:21" ht="39.950000000000003" customHeight="1" x14ac:dyDescent="0.2">
      <c r="A36" s="203"/>
      <c r="B36" s="225"/>
      <c r="C36" s="48" t="s">
        <v>58</v>
      </c>
      <c r="D36" s="80">
        <v>4</v>
      </c>
      <c r="E36" s="120" t="s">
        <v>255</v>
      </c>
      <c r="F36" s="120" t="s">
        <v>256</v>
      </c>
      <c r="G36" s="140">
        <v>3</v>
      </c>
      <c r="H36" s="121"/>
      <c r="I36" s="121"/>
      <c r="J36" s="144"/>
      <c r="K36" s="135"/>
      <c r="L36" s="136"/>
      <c r="M36" s="147"/>
      <c r="N36" s="137"/>
      <c r="O36" s="138"/>
      <c r="R36" s="30">
        <f>COUNTIF(D36:D44,"1")</f>
        <v>0</v>
      </c>
      <c r="S36" s="30">
        <f>COUNTIF(G36:G44,"1")</f>
        <v>0</v>
      </c>
      <c r="T36" s="30">
        <f>COUNTIF(J36:J44,"1")</f>
        <v>0</v>
      </c>
      <c r="U36" s="30">
        <f>COUNTIF(M36:M44,"1")</f>
        <v>0</v>
      </c>
    </row>
    <row r="37" spans="1:21" ht="39.950000000000003" customHeight="1" x14ac:dyDescent="0.2">
      <c r="A37" s="203"/>
      <c r="B37" s="225"/>
      <c r="C37" s="41" t="s">
        <v>59</v>
      </c>
      <c r="D37" s="80">
        <v>4</v>
      </c>
      <c r="E37" s="134" t="s">
        <v>257</v>
      </c>
      <c r="F37" s="120" t="s">
        <v>258</v>
      </c>
      <c r="G37" s="140">
        <v>4</v>
      </c>
      <c r="H37" s="126"/>
      <c r="I37" s="121"/>
      <c r="J37" s="144"/>
      <c r="K37" s="136"/>
      <c r="L37" s="136"/>
      <c r="M37" s="147"/>
      <c r="N37" s="138"/>
      <c r="O37" s="138"/>
      <c r="R37" s="30">
        <f>COUNTIF(D36:D44,"2")</f>
        <v>0</v>
      </c>
      <c r="S37" s="30">
        <f>COUNTIF(G36:G44,"2")</f>
        <v>0</v>
      </c>
      <c r="T37" s="30">
        <f>COUNTIF(J36:J44,"2")</f>
        <v>0</v>
      </c>
      <c r="U37" s="30">
        <f>COUNTIF(M36:M44,"2")</f>
        <v>0</v>
      </c>
    </row>
    <row r="38" spans="1:21" ht="39.950000000000003" customHeight="1" x14ac:dyDescent="0.2">
      <c r="A38" s="203"/>
      <c r="B38" s="225"/>
      <c r="C38" s="41" t="s">
        <v>60</v>
      </c>
      <c r="D38" s="80">
        <v>4</v>
      </c>
      <c r="E38" s="134" t="s">
        <v>224</v>
      </c>
      <c r="F38" s="120" t="s">
        <v>259</v>
      </c>
      <c r="G38" s="140">
        <v>4</v>
      </c>
      <c r="H38" s="126"/>
      <c r="I38" s="121"/>
      <c r="J38" s="144"/>
      <c r="K38" s="136"/>
      <c r="L38" s="136"/>
      <c r="M38" s="147"/>
      <c r="N38" s="138"/>
      <c r="O38" s="138"/>
      <c r="R38" s="30">
        <f>COUNTIF(D36:D44,"3")</f>
        <v>2</v>
      </c>
      <c r="S38" s="30">
        <f>COUNTIF(G36:G44,"3")</f>
        <v>2</v>
      </c>
      <c r="T38" s="30">
        <f>COUNTIF(J36:J44,"3")</f>
        <v>0</v>
      </c>
      <c r="U38" s="30">
        <f>COUNTIF(M36:M44,"3")</f>
        <v>0</v>
      </c>
    </row>
    <row r="39" spans="1:21" ht="39.950000000000003" customHeight="1" x14ac:dyDescent="0.2">
      <c r="A39" s="203"/>
      <c r="B39" s="225"/>
      <c r="C39" s="41" t="s">
        <v>61</v>
      </c>
      <c r="D39" s="80">
        <v>4</v>
      </c>
      <c r="E39" s="134" t="s">
        <v>260</v>
      </c>
      <c r="F39" s="120" t="s">
        <v>261</v>
      </c>
      <c r="G39" s="140">
        <v>4</v>
      </c>
      <c r="H39" s="126"/>
      <c r="I39" s="121"/>
      <c r="J39" s="144"/>
      <c r="K39" s="136"/>
      <c r="L39" s="136"/>
      <c r="M39" s="147"/>
      <c r="N39" s="138"/>
      <c r="O39" s="138"/>
      <c r="R39" s="30">
        <f>COUNTIF(D36:D44,"4")</f>
        <v>7</v>
      </c>
      <c r="S39" s="30">
        <f>COUNTIF(G36:G44,"4")</f>
        <v>7</v>
      </c>
      <c r="T39" s="30">
        <f>COUNTIF(J36:J44,"4")</f>
        <v>0</v>
      </c>
      <c r="U39" s="30">
        <f>COUNTIF(M36:M44,"4")</f>
        <v>0</v>
      </c>
    </row>
    <row r="40" spans="1:21" ht="39.950000000000003" customHeight="1" x14ac:dyDescent="0.2">
      <c r="A40" s="203"/>
      <c r="B40" s="225"/>
      <c r="C40" s="41" t="s">
        <v>62</v>
      </c>
      <c r="D40" s="80">
        <v>4</v>
      </c>
      <c r="E40" s="134" t="s">
        <v>216</v>
      </c>
      <c r="F40" s="120" t="s">
        <v>62</v>
      </c>
      <c r="G40" s="140">
        <v>4</v>
      </c>
      <c r="H40" s="126"/>
      <c r="I40" s="121"/>
      <c r="J40" s="144"/>
      <c r="K40" s="136"/>
      <c r="L40" s="136"/>
      <c r="M40" s="147"/>
      <c r="N40" s="138"/>
      <c r="O40" s="138"/>
    </row>
    <row r="41" spans="1:21" ht="39.950000000000003" customHeight="1" x14ac:dyDescent="0.2">
      <c r="A41" s="203"/>
      <c r="B41" s="225"/>
      <c r="C41" s="41" t="s">
        <v>63</v>
      </c>
      <c r="D41" s="80">
        <v>3</v>
      </c>
      <c r="E41" s="134" t="s">
        <v>217</v>
      </c>
      <c r="F41" s="120" t="s">
        <v>218</v>
      </c>
      <c r="G41" s="140">
        <v>3</v>
      </c>
      <c r="H41" s="126"/>
      <c r="I41" s="121"/>
      <c r="J41" s="144"/>
      <c r="K41" s="136"/>
      <c r="L41" s="136"/>
      <c r="M41" s="147"/>
      <c r="N41" s="138"/>
      <c r="O41" s="138"/>
    </row>
    <row r="42" spans="1:21" ht="39.950000000000003" customHeight="1" x14ac:dyDescent="0.2">
      <c r="A42" s="203"/>
      <c r="B42" s="225"/>
      <c r="C42" s="41" t="s">
        <v>64</v>
      </c>
      <c r="D42" s="80">
        <v>4</v>
      </c>
      <c r="E42" s="134" t="s">
        <v>222</v>
      </c>
      <c r="F42" s="120" t="s">
        <v>262</v>
      </c>
      <c r="G42" s="140">
        <v>4</v>
      </c>
      <c r="H42" s="126"/>
      <c r="I42" s="121"/>
      <c r="J42" s="144"/>
      <c r="K42" s="136"/>
      <c r="L42" s="136"/>
      <c r="M42" s="147"/>
      <c r="N42" s="138"/>
      <c r="O42" s="138"/>
    </row>
    <row r="43" spans="1:21" ht="39.950000000000003" customHeight="1" x14ac:dyDescent="0.2">
      <c r="A43" s="203"/>
      <c r="B43" s="225"/>
      <c r="C43" s="41" t="s">
        <v>65</v>
      </c>
      <c r="D43" s="80">
        <v>4</v>
      </c>
      <c r="E43" s="134" t="s">
        <v>220</v>
      </c>
      <c r="F43" s="120" t="s">
        <v>219</v>
      </c>
      <c r="G43" s="140">
        <v>4</v>
      </c>
      <c r="H43" s="126"/>
      <c r="I43" s="121"/>
      <c r="J43" s="144"/>
      <c r="K43" s="136"/>
      <c r="L43" s="136"/>
      <c r="M43" s="147"/>
      <c r="N43" s="138"/>
      <c r="O43" s="138"/>
    </row>
    <row r="44" spans="1:21" ht="39.950000000000003" customHeight="1" x14ac:dyDescent="0.2">
      <c r="A44" s="203"/>
      <c r="B44" s="226"/>
      <c r="C44" s="41" t="s">
        <v>66</v>
      </c>
      <c r="D44" s="80">
        <v>3</v>
      </c>
      <c r="E44" s="134" t="s">
        <v>221</v>
      </c>
      <c r="F44" s="120" t="s">
        <v>219</v>
      </c>
      <c r="G44" s="140">
        <v>4</v>
      </c>
      <c r="H44" s="126"/>
      <c r="I44" s="121"/>
      <c r="J44" s="144"/>
      <c r="K44" s="136"/>
      <c r="L44" s="136"/>
      <c r="M44" s="147"/>
      <c r="N44" s="138"/>
      <c r="O44" s="138"/>
    </row>
    <row r="45" spans="1:21" ht="6.75" customHeight="1" x14ac:dyDescent="0.25">
      <c r="B45" s="213"/>
      <c r="C45" s="214"/>
      <c r="D45" s="214"/>
      <c r="E45" s="214"/>
      <c r="F45" s="214"/>
      <c r="G45" s="214"/>
      <c r="H45" s="214"/>
      <c r="I45" s="214"/>
      <c r="J45" s="214"/>
      <c r="K45" s="215"/>
      <c r="L45" s="43"/>
      <c r="M45" s="146"/>
      <c r="N45" s="43"/>
      <c r="O45" s="43"/>
    </row>
    <row r="46" spans="1:21" ht="18.75" x14ac:dyDescent="0.2">
      <c r="A46" s="203"/>
      <c r="B46" s="224"/>
      <c r="C46" s="44" t="s">
        <v>67</v>
      </c>
      <c r="D46" s="45"/>
      <c r="E46" s="45"/>
      <c r="F46" s="45"/>
      <c r="G46" s="45"/>
      <c r="H46" s="45"/>
      <c r="I46" s="45"/>
      <c r="J46" s="45"/>
      <c r="K46" s="46"/>
      <c r="L46" s="47"/>
      <c r="M46" s="45"/>
      <c r="N46" s="46"/>
      <c r="O46" s="47"/>
    </row>
    <row r="47" spans="1:21" ht="39.950000000000003" customHeight="1" x14ac:dyDescent="0.2">
      <c r="A47" s="203"/>
      <c r="B47" s="225"/>
      <c r="C47" s="48" t="s">
        <v>68</v>
      </c>
      <c r="D47" s="80">
        <v>4</v>
      </c>
      <c r="E47" s="83" t="s">
        <v>263</v>
      </c>
      <c r="F47" s="83" t="s">
        <v>264</v>
      </c>
      <c r="G47" s="81">
        <v>4</v>
      </c>
      <c r="H47" s="85"/>
      <c r="I47" s="85"/>
      <c r="J47" s="82"/>
      <c r="K47" s="87"/>
      <c r="L47" s="88"/>
      <c r="M47" s="110"/>
      <c r="N47" s="108"/>
      <c r="O47" s="109"/>
      <c r="R47" s="30">
        <f>COUNTIF(D47:D50,"1")</f>
        <v>0</v>
      </c>
      <c r="S47" s="30">
        <f>COUNTIF(G47:G50,"1")</f>
        <v>0</v>
      </c>
      <c r="T47" s="30">
        <f>COUNTIF(J47:J50,"1")</f>
        <v>0</v>
      </c>
      <c r="U47" s="30">
        <f>COUNTIF(M47:M50,"1")</f>
        <v>0</v>
      </c>
    </row>
    <row r="48" spans="1:21" ht="39.950000000000003" customHeight="1" x14ac:dyDescent="0.2">
      <c r="A48" s="203"/>
      <c r="B48" s="225"/>
      <c r="C48" s="41" t="s">
        <v>69</v>
      </c>
      <c r="D48" s="80">
        <v>3</v>
      </c>
      <c r="E48" s="84" t="s">
        <v>269</v>
      </c>
      <c r="F48" s="83" t="s">
        <v>270</v>
      </c>
      <c r="G48" s="81">
        <v>3</v>
      </c>
      <c r="H48" s="86"/>
      <c r="I48" s="85"/>
      <c r="J48" s="82"/>
      <c r="K48" s="88"/>
      <c r="L48" s="88"/>
      <c r="M48" s="110"/>
      <c r="N48" s="109"/>
      <c r="O48" s="109"/>
      <c r="R48" s="30">
        <f>COUNTIF(D47:D50,"2")</f>
        <v>0</v>
      </c>
      <c r="S48" s="30">
        <f>COUNTIF(G47:G50,"2")</f>
        <v>0</v>
      </c>
      <c r="T48" s="30">
        <f>COUNTIF(J47:J50,"2")</f>
        <v>0</v>
      </c>
      <c r="U48" s="30">
        <f>COUNTIF(M47:M50,"2")</f>
        <v>0</v>
      </c>
    </row>
    <row r="49" spans="1:21" ht="39.950000000000003" customHeight="1" x14ac:dyDescent="0.2">
      <c r="A49" s="203"/>
      <c r="B49" s="225"/>
      <c r="C49" s="150" t="s">
        <v>70</v>
      </c>
      <c r="D49" s="80"/>
      <c r="E49" s="84"/>
      <c r="F49" s="83"/>
      <c r="G49" s="81"/>
      <c r="H49" s="86"/>
      <c r="I49" s="85"/>
      <c r="J49" s="82"/>
      <c r="K49" s="88"/>
      <c r="L49" s="88"/>
      <c r="M49" s="110"/>
      <c r="N49" s="109"/>
      <c r="O49" s="109"/>
      <c r="R49" s="30">
        <f>COUNTIF(D47:D50,"3")</f>
        <v>1</v>
      </c>
      <c r="S49" s="30">
        <f>COUNTIF(G47:G50,"3")</f>
        <v>1</v>
      </c>
      <c r="T49" s="30">
        <f>COUNTIF(J47:J50,"3")</f>
        <v>0</v>
      </c>
      <c r="U49" s="30">
        <f>COUNTIF(M47:M50,"3")</f>
        <v>0</v>
      </c>
    </row>
    <row r="50" spans="1:21" ht="39.950000000000003" customHeight="1" x14ac:dyDescent="0.2">
      <c r="A50" s="203"/>
      <c r="B50" s="226"/>
      <c r="C50" s="41" t="s">
        <v>71</v>
      </c>
      <c r="D50" s="80">
        <v>4</v>
      </c>
      <c r="E50" s="84" t="s">
        <v>265</v>
      </c>
      <c r="F50" s="83" t="s">
        <v>266</v>
      </c>
      <c r="G50" s="81">
        <v>4</v>
      </c>
      <c r="H50" s="86"/>
      <c r="I50" s="85"/>
      <c r="J50" s="82"/>
      <c r="K50" s="88"/>
      <c r="L50" s="88"/>
      <c r="M50" s="110"/>
      <c r="N50" s="109"/>
      <c r="O50" s="109"/>
      <c r="R50" s="30">
        <f>COUNTIF(D47:D50,"4")</f>
        <v>2</v>
      </c>
      <c r="S50" s="30">
        <f>COUNTIF(G47:G50,"4")</f>
        <v>2</v>
      </c>
      <c r="T50" s="30">
        <f>COUNTIF(J47:J50,"4")</f>
        <v>0</v>
      </c>
      <c r="U50" s="30">
        <f>COUNTIF(M47:M50,"4")</f>
        <v>0</v>
      </c>
    </row>
    <row r="51" spans="1:21" ht="8.25" customHeight="1" x14ac:dyDescent="0.25">
      <c r="B51" s="213"/>
      <c r="C51" s="214"/>
      <c r="D51" s="214"/>
      <c r="E51" s="214"/>
      <c r="F51" s="214"/>
      <c r="G51" s="214"/>
      <c r="H51" s="214"/>
      <c r="I51" s="214"/>
      <c r="J51" s="214"/>
      <c r="K51" s="215"/>
      <c r="L51" s="43"/>
      <c r="M51" s="146"/>
      <c r="N51" s="43"/>
      <c r="O51" s="43"/>
    </row>
    <row r="52" spans="1:21" ht="24" customHeight="1" x14ac:dyDescent="0.2">
      <c r="B52" s="243" t="s">
        <v>26</v>
      </c>
      <c r="C52" s="244"/>
      <c r="D52" s="235">
        <v>2022</v>
      </c>
      <c r="E52" s="236"/>
      <c r="F52" s="237"/>
      <c r="G52" s="218">
        <v>2016</v>
      </c>
      <c r="H52" s="219"/>
      <c r="I52" s="220"/>
      <c r="J52" s="221">
        <v>2017</v>
      </c>
      <c r="K52" s="222"/>
      <c r="L52" s="223"/>
      <c r="M52" s="263">
        <v>2018</v>
      </c>
      <c r="N52" s="264"/>
      <c r="O52" s="265"/>
    </row>
    <row r="53" spans="1:21" ht="33" customHeight="1" x14ac:dyDescent="0.2">
      <c r="B53" s="245"/>
      <c r="C53" s="246"/>
      <c r="D53" s="53" t="s">
        <v>34</v>
      </c>
      <c r="E53" s="54" t="s">
        <v>122</v>
      </c>
      <c r="F53" s="54" t="s">
        <v>125</v>
      </c>
      <c r="G53" s="53" t="s">
        <v>34</v>
      </c>
      <c r="H53" s="54" t="s">
        <v>122</v>
      </c>
      <c r="I53" s="54" t="s">
        <v>125</v>
      </c>
      <c r="J53" s="53" t="s">
        <v>34</v>
      </c>
      <c r="K53" s="54" t="s">
        <v>122</v>
      </c>
      <c r="L53" s="55" t="s">
        <v>125</v>
      </c>
      <c r="M53" s="53"/>
      <c r="N53" s="54"/>
      <c r="O53" s="55"/>
    </row>
    <row r="54" spans="1:21" ht="18.75" x14ac:dyDescent="0.2">
      <c r="A54" s="203"/>
      <c r="B54" s="56"/>
      <c r="C54" s="247" t="s">
        <v>74</v>
      </c>
      <c r="D54" s="230"/>
      <c r="E54" s="230"/>
      <c r="F54" s="230"/>
      <c r="G54" s="230"/>
      <c r="H54" s="230"/>
      <c r="I54" s="230"/>
      <c r="J54" s="230"/>
      <c r="K54" s="230"/>
      <c r="L54" s="57"/>
      <c r="M54" s="63"/>
      <c r="N54" s="63"/>
      <c r="O54" s="57"/>
    </row>
    <row r="55" spans="1:21" ht="30" customHeight="1" x14ac:dyDescent="0.2">
      <c r="A55" s="203"/>
      <c r="B55" s="58"/>
      <c r="C55" s="48" t="s">
        <v>75</v>
      </c>
      <c r="D55" s="80">
        <v>4</v>
      </c>
      <c r="E55" s="120" t="s">
        <v>223</v>
      </c>
      <c r="F55" s="120" t="s">
        <v>198</v>
      </c>
      <c r="G55" s="140">
        <v>4</v>
      </c>
      <c r="H55" s="121"/>
      <c r="I55" s="121"/>
      <c r="J55" s="144"/>
      <c r="K55" s="135"/>
      <c r="L55" s="136"/>
      <c r="M55" s="147"/>
      <c r="N55" s="137"/>
      <c r="O55" s="138"/>
      <c r="R55" s="30">
        <f>COUNTIF(D55:D59,"1")</f>
        <v>0</v>
      </c>
      <c r="S55" s="30">
        <f>COUNTIF(G55:G59,"1")</f>
        <v>0</v>
      </c>
      <c r="T55" s="30">
        <f>COUNTIF(J55:J59,"1")</f>
        <v>0</v>
      </c>
      <c r="U55" s="30">
        <f>COUNTIF(M55:M59,"1")</f>
        <v>0</v>
      </c>
    </row>
    <row r="56" spans="1:21" ht="30" customHeight="1" x14ac:dyDescent="0.2">
      <c r="A56" s="203"/>
      <c r="B56" s="58"/>
      <c r="C56" s="41" t="s">
        <v>76</v>
      </c>
      <c r="D56" s="80">
        <v>4</v>
      </c>
      <c r="E56" s="134" t="s">
        <v>274</v>
      </c>
      <c r="F56" s="120" t="s">
        <v>275</v>
      </c>
      <c r="G56" s="140">
        <v>4</v>
      </c>
      <c r="H56" s="126"/>
      <c r="I56" s="121"/>
      <c r="J56" s="144"/>
      <c r="K56" s="136"/>
      <c r="L56" s="136"/>
      <c r="M56" s="147"/>
      <c r="N56" s="138"/>
      <c r="O56" s="138"/>
      <c r="R56" s="30">
        <f>COUNTIF(D55:D59,"2")</f>
        <v>0</v>
      </c>
      <c r="S56" s="30">
        <f>COUNTIF(G55:G59,"2")</f>
        <v>0</v>
      </c>
      <c r="T56" s="30">
        <f>COUNTIF(J55:J59,"2")</f>
        <v>0</v>
      </c>
      <c r="U56" s="30">
        <f>COUNTIF(M55:M59,"2")</f>
        <v>0</v>
      </c>
    </row>
    <row r="57" spans="1:21" ht="30" customHeight="1" x14ac:dyDescent="0.2">
      <c r="A57" s="203"/>
      <c r="B57" s="58"/>
      <c r="C57" s="41" t="s">
        <v>77</v>
      </c>
      <c r="D57" s="80">
        <v>4</v>
      </c>
      <c r="E57" s="134" t="s">
        <v>276</v>
      </c>
      <c r="F57" s="120" t="s">
        <v>277</v>
      </c>
      <c r="G57" s="140">
        <v>4</v>
      </c>
      <c r="H57" s="126"/>
      <c r="I57" s="121"/>
      <c r="J57" s="144"/>
      <c r="K57" s="136"/>
      <c r="L57" s="136"/>
      <c r="M57" s="147"/>
      <c r="N57" s="138"/>
      <c r="O57" s="138"/>
      <c r="R57" s="30">
        <f>COUNTIF(D55:D59,"3")</f>
        <v>0</v>
      </c>
      <c r="S57" s="30">
        <f>COUNTIF(G55:G59,"3")</f>
        <v>0</v>
      </c>
      <c r="T57" s="30">
        <f>COUNTIF(J55:J59,"3")</f>
        <v>0</v>
      </c>
      <c r="U57" s="30">
        <f>COUNTIF(M55:M59,"3")</f>
        <v>0</v>
      </c>
    </row>
    <row r="58" spans="1:21" ht="30" customHeight="1" x14ac:dyDescent="0.2">
      <c r="A58" s="203"/>
      <c r="B58" s="58"/>
      <c r="C58" s="41" t="s">
        <v>78</v>
      </c>
      <c r="D58" s="80">
        <v>4</v>
      </c>
      <c r="E58" s="134" t="s">
        <v>278</v>
      </c>
      <c r="F58" s="120" t="s">
        <v>271</v>
      </c>
      <c r="G58" s="140">
        <v>4</v>
      </c>
      <c r="H58" s="126"/>
      <c r="I58" s="121"/>
      <c r="J58" s="144"/>
      <c r="K58" s="136"/>
      <c r="L58" s="136"/>
      <c r="M58" s="147"/>
      <c r="N58" s="138"/>
      <c r="O58" s="138"/>
      <c r="R58" s="30">
        <f>COUNTIF(D55:D59,"4")</f>
        <v>5</v>
      </c>
      <c r="S58" s="30">
        <f>COUNTIF(G55:G59,"4")</f>
        <v>5</v>
      </c>
      <c r="T58" s="30">
        <f>COUNTIF(J55:J59,"4")</f>
        <v>0</v>
      </c>
      <c r="U58" s="30">
        <f>COUNTIF(M55:M59,"4")</f>
        <v>0</v>
      </c>
    </row>
    <row r="59" spans="1:21" ht="30" customHeight="1" x14ac:dyDescent="0.2">
      <c r="A59" s="203"/>
      <c r="B59" s="59"/>
      <c r="C59" s="41" t="s">
        <v>79</v>
      </c>
      <c r="D59" s="80">
        <v>4</v>
      </c>
      <c r="E59" s="134" t="s">
        <v>279</v>
      </c>
      <c r="F59" s="120" t="s">
        <v>280</v>
      </c>
      <c r="G59" s="140">
        <v>4</v>
      </c>
      <c r="H59" s="126"/>
      <c r="I59" s="121"/>
      <c r="J59" s="144"/>
      <c r="K59" s="136"/>
      <c r="L59" s="136"/>
      <c r="M59" s="147"/>
      <c r="N59" s="138"/>
      <c r="O59" s="138"/>
    </row>
    <row r="60" spans="1:21" ht="6.75" customHeight="1" x14ac:dyDescent="0.25">
      <c r="B60" s="228"/>
      <c r="C60" s="229"/>
      <c r="D60" s="60"/>
      <c r="E60" s="61"/>
      <c r="F60" s="61"/>
      <c r="G60" s="60"/>
      <c r="H60" s="61"/>
      <c r="I60" s="61"/>
      <c r="J60" s="60"/>
      <c r="K60" s="61"/>
      <c r="M60" s="60"/>
      <c r="N60" s="61"/>
    </row>
    <row r="61" spans="1:21" ht="18.75" x14ac:dyDescent="0.2">
      <c r="A61" s="203"/>
      <c r="B61" s="56"/>
      <c r="C61" s="247" t="s">
        <v>80</v>
      </c>
      <c r="D61" s="230"/>
      <c r="E61" s="230"/>
      <c r="F61" s="230"/>
      <c r="G61" s="230"/>
      <c r="H61" s="230"/>
      <c r="I61" s="230"/>
      <c r="J61" s="230"/>
      <c r="K61" s="231"/>
      <c r="L61" s="63"/>
      <c r="M61" s="63"/>
      <c r="N61" s="63"/>
      <c r="O61" s="63"/>
    </row>
    <row r="62" spans="1:21" ht="30" customHeight="1" x14ac:dyDescent="0.2">
      <c r="A62" s="203"/>
      <c r="B62" s="64"/>
      <c r="C62" s="39" t="s">
        <v>81</v>
      </c>
      <c r="D62" s="80">
        <v>4</v>
      </c>
      <c r="E62" s="120" t="s">
        <v>281</v>
      </c>
      <c r="F62" s="120" t="s">
        <v>282</v>
      </c>
      <c r="G62" s="140">
        <v>3</v>
      </c>
      <c r="H62" s="121"/>
      <c r="I62" s="121"/>
      <c r="J62" s="144"/>
      <c r="K62" s="136"/>
      <c r="L62" s="136"/>
      <c r="M62" s="147"/>
      <c r="N62" s="138"/>
      <c r="O62" s="138"/>
      <c r="R62" s="30">
        <f>COUNTIF(D62:D65,"1")</f>
        <v>0</v>
      </c>
      <c r="S62" s="30">
        <f>COUNTIF(G62:G65,"1")</f>
        <v>0</v>
      </c>
      <c r="T62" s="30">
        <f>COUNTIF(J62:J65,"1")</f>
        <v>0</v>
      </c>
      <c r="U62" s="30">
        <f>COUNTIF(M62:M65,"1")</f>
        <v>0</v>
      </c>
    </row>
    <row r="63" spans="1:21" ht="30" customHeight="1" x14ac:dyDescent="0.2">
      <c r="A63" s="203"/>
      <c r="B63" s="58"/>
      <c r="C63" s="41" t="s">
        <v>82</v>
      </c>
      <c r="D63" s="80">
        <v>3</v>
      </c>
      <c r="E63" s="134" t="s">
        <v>284</v>
      </c>
      <c r="F63" s="120" t="s">
        <v>285</v>
      </c>
      <c r="G63" s="140">
        <v>3</v>
      </c>
      <c r="H63" s="126"/>
      <c r="I63" s="121"/>
      <c r="J63" s="144"/>
      <c r="K63" s="136"/>
      <c r="L63" s="136"/>
      <c r="M63" s="147"/>
      <c r="N63" s="138"/>
      <c r="O63" s="138"/>
      <c r="R63" s="30">
        <f>COUNTIF(D62:D65,"2")</f>
        <v>0</v>
      </c>
      <c r="S63" s="30">
        <f>COUNTIF(G62:G65,"2")</f>
        <v>0</v>
      </c>
      <c r="T63" s="30">
        <f>COUNTIF(J62:J65,"2")</f>
        <v>0</v>
      </c>
      <c r="U63" s="30">
        <f>COUNTIF(M62:M65,"2")</f>
        <v>0</v>
      </c>
    </row>
    <row r="64" spans="1:21" ht="30" customHeight="1" x14ac:dyDescent="0.2">
      <c r="A64" s="203"/>
      <c r="B64" s="58"/>
      <c r="C64" s="41" t="s">
        <v>83</v>
      </c>
      <c r="D64" s="80">
        <v>3</v>
      </c>
      <c r="E64" s="134" t="s">
        <v>283</v>
      </c>
      <c r="F64" s="120" t="s">
        <v>234</v>
      </c>
      <c r="G64" s="140">
        <v>3</v>
      </c>
      <c r="H64" s="126"/>
      <c r="I64" s="121"/>
      <c r="J64" s="144"/>
      <c r="K64" s="136"/>
      <c r="L64" s="136"/>
      <c r="M64" s="147"/>
      <c r="N64" s="138"/>
      <c r="O64" s="138"/>
      <c r="R64" s="30">
        <f>COUNTIF(D62:D65,"3")</f>
        <v>3</v>
      </c>
      <c r="S64" s="30">
        <f>COUNTIF(G62:G65,"3")</f>
        <v>4</v>
      </c>
      <c r="T64" s="30">
        <f>COUNTIF(J62:J65,"3")</f>
        <v>0</v>
      </c>
      <c r="U64" s="30">
        <f>COUNTIF(M62:M65,"3")</f>
        <v>0</v>
      </c>
    </row>
    <row r="65" spans="1:21" ht="30" customHeight="1" x14ac:dyDescent="0.2">
      <c r="A65" s="203"/>
      <c r="B65" s="59"/>
      <c r="C65" s="41" t="s">
        <v>84</v>
      </c>
      <c r="D65" s="80">
        <v>3</v>
      </c>
      <c r="E65" s="134" t="s">
        <v>286</v>
      </c>
      <c r="F65" s="120" t="s">
        <v>234</v>
      </c>
      <c r="G65" s="140">
        <v>3</v>
      </c>
      <c r="H65" s="126"/>
      <c r="I65" s="121"/>
      <c r="J65" s="144"/>
      <c r="K65" s="136"/>
      <c r="L65" s="136"/>
      <c r="M65" s="147"/>
      <c r="N65" s="138"/>
      <c r="O65" s="138"/>
      <c r="R65" s="30">
        <f>COUNTIF(D62:D65,"4")</f>
        <v>1</v>
      </c>
      <c r="S65" s="30">
        <f>COUNTIF(G62:G65,"4")</f>
        <v>0</v>
      </c>
      <c r="T65" s="30">
        <f>COUNTIF(J62:J65,"4")</f>
        <v>0</v>
      </c>
      <c r="U65" s="30">
        <f>COUNTIF(M62:M65,"4")</f>
        <v>0</v>
      </c>
    </row>
    <row r="66" spans="1:21" ht="9" customHeight="1" x14ac:dyDescent="0.25">
      <c r="B66" s="240"/>
      <c r="C66" s="241"/>
      <c r="D66" s="241"/>
      <c r="E66" s="241"/>
      <c r="F66" s="241"/>
      <c r="G66" s="241"/>
      <c r="H66" s="241"/>
      <c r="I66" s="241"/>
      <c r="J66" s="241"/>
      <c r="K66" s="242"/>
      <c r="L66" s="43"/>
      <c r="M66" s="146"/>
      <c r="N66" s="43"/>
      <c r="O66" s="43"/>
    </row>
    <row r="67" spans="1:21" ht="18.75" x14ac:dyDescent="0.2">
      <c r="A67" s="203"/>
      <c r="B67" s="56"/>
      <c r="C67" s="247" t="s">
        <v>167</v>
      </c>
      <c r="D67" s="230"/>
      <c r="E67" s="230"/>
      <c r="F67" s="230"/>
      <c r="G67" s="230"/>
      <c r="H67" s="230"/>
      <c r="I67" s="230"/>
      <c r="J67" s="230"/>
      <c r="K67" s="231"/>
      <c r="L67" s="65"/>
      <c r="M67" s="65"/>
      <c r="N67" s="65"/>
      <c r="O67" s="65"/>
    </row>
    <row r="68" spans="1:21" ht="30" customHeight="1" x14ac:dyDescent="0.2">
      <c r="A68" s="203"/>
      <c r="B68" s="58"/>
      <c r="C68" s="48" t="s">
        <v>85</v>
      </c>
      <c r="D68" s="80">
        <v>3</v>
      </c>
      <c r="E68" s="129" t="s">
        <v>287</v>
      </c>
      <c r="F68" s="120" t="s">
        <v>288</v>
      </c>
      <c r="G68" s="140">
        <v>4</v>
      </c>
      <c r="H68" s="121"/>
      <c r="I68" s="121"/>
      <c r="J68" s="144"/>
      <c r="K68" s="136"/>
      <c r="L68" s="136"/>
      <c r="M68" s="147"/>
      <c r="N68" s="138"/>
      <c r="O68" s="138"/>
      <c r="R68" s="30">
        <f>COUNTIF(D68:D71,"1")</f>
        <v>0</v>
      </c>
      <c r="S68" s="30">
        <f>COUNTIF(G68:G71,"1")</f>
        <v>0</v>
      </c>
      <c r="T68" s="30">
        <f>COUNTIF(J68:J71,"1")</f>
        <v>0</v>
      </c>
      <c r="U68" s="30">
        <f>COUNTIF(M68:M71,"1")</f>
        <v>0</v>
      </c>
    </row>
    <row r="69" spans="1:21" ht="30" customHeight="1" x14ac:dyDescent="0.2">
      <c r="A69" s="203"/>
      <c r="B69" s="58"/>
      <c r="C69" s="41" t="s">
        <v>86</v>
      </c>
      <c r="D69" s="80">
        <v>3</v>
      </c>
      <c r="E69" s="141" t="s">
        <v>289</v>
      </c>
      <c r="F69" s="120" t="s">
        <v>294</v>
      </c>
      <c r="G69" s="140">
        <v>3</v>
      </c>
      <c r="H69" s="126"/>
      <c r="I69" s="121"/>
      <c r="J69" s="144"/>
      <c r="K69" s="136"/>
      <c r="L69" s="136"/>
      <c r="M69" s="147"/>
      <c r="N69" s="138"/>
      <c r="O69" s="138"/>
      <c r="R69" s="30">
        <f>COUNTIF(D68:D71,"2")</f>
        <v>0</v>
      </c>
      <c r="S69" s="30">
        <f>COUNTIF(G68:G71,"2")</f>
        <v>0</v>
      </c>
      <c r="T69" s="30">
        <f>COUNTIF(J68:J71,"2")</f>
        <v>0</v>
      </c>
      <c r="U69" s="30">
        <f>COUNTIF(M68:M71,"2")</f>
        <v>0</v>
      </c>
    </row>
    <row r="70" spans="1:21" ht="30" customHeight="1" x14ac:dyDescent="0.2">
      <c r="A70" s="203"/>
      <c r="B70" s="58"/>
      <c r="C70" s="41" t="s">
        <v>87</v>
      </c>
      <c r="D70" s="80">
        <v>3</v>
      </c>
      <c r="E70" s="141" t="s">
        <v>292</v>
      </c>
      <c r="F70" s="120" t="s">
        <v>293</v>
      </c>
      <c r="G70" s="140">
        <v>3</v>
      </c>
      <c r="H70" s="126"/>
      <c r="I70" s="121"/>
      <c r="J70" s="144"/>
      <c r="K70" s="136"/>
      <c r="L70" s="136"/>
      <c r="M70" s="147"/>
      <c r="N70" s="138"/>
      <c r="O70" s="138"/>
      <c r="R70" s="30">
        <f>COUNTIF(D68:D71,"3")</f>
        <v>4</v>
      </c>
      <c r="S70" s="30">
        <f>COUNTIF(G68:G71,"3")</f>
        <v>2</v>
      </c>
      <c r="T70" s="30">
        <f>COUNTIF(J68:J71,"3")</f>
        <v>0</v>
      </c>
      <c r="U70" s="30">
        <f>COUNTIF(M68:M71,"3")</f>
        <v>0</v>
      </c>
    </row>
    <row r="71" spans="1:21" ht="30" customHeight="1" x14ac:dyDescent="0.2">
      <c r="A71" s="203"/>
      <c r="B71" s="59"/>
      <c r="C71" s="41" t="s">
        <v>88</v>
      </c>
      <c r="D71" s="80">
        <v>3</v>
      </c>
      <c r="E71" s="141" t="s">
        <v>290</v>
      </c>
      <c r="F71" s="120" t="s">
        <v>291</v>
      </c>
      <c r="G71" s="140">
        <v>4</v>
      </c>
      <c r="H71" s="126"/>
      <c r="I71" s="121"/>
      <c r="J71" s="144"/>
      <c r="K71" s="136"/>
      <c r="L71" s="136"/>
      <c r="M71" s="147"/>
      <c r="N71" s="138"/>
      <c r="O71" s="138"/>
      <c r="R71" s="30">
        <f>COUNTIF(D68:D71,"4")</f>
        <v>0</v>
      </c>
      <c r="S71" s="30">
        <f>COUNTIF(G68:G71,"4")</f>
        <v>2</v>
      </c>
      <c r="T71" s="30">
        <f>COUNTIF(J68:J71,"4")</f>
        <v>0</v>
      </c>
      <c r="U71" s="30">
        <f>COUNTIF(M68:M71,"4")</f>
        <v>0</v>
      </c>
    </row>
    <row r="72" spans="1:21" ht="8.25" customHeight="1" x14ac:dyDescent="0.25">
      <c r="B72" s="240"/>
      <c r="C72" s="241"/>
      <c r="D72" s="241"/>
      <c r="E72" s="241"/>
      <c r="F72" s="241"/>
      <c r="G72" s="241"/>
      <c r="H72" s="241"/>
      <c r="I72" s="241"/>
      <c r="J72" s="241"/>
      <c r="K72" s="242"/>
      <c r="L72" s="43"/>
      <c r="M72" s="146"/>
      <c r="N72" s="43"/>
      <c r="O72" s="43"/>
    </row>
    <row r="73" spans="1:21" ht="18.75" x14ac:dyDescent="0.2">
      <c r="A73" s="203"/>
      <c r="B73" s="56"/>
      <c r="C73" s="247" t="s">
        <v>89</v>
      </c>
      <c r="D73" s="230"/>
      <c r="E73" s="230"/>
      <c r="F73" s="230"/>
      <c r="G73" s="230"/>
      <c r="H73" s="230"/>
      <c r="I73" s="230"/>
      <c r="J73" s="230"/>
      <c r="K73" s="231"/>
      <c r="L73" s="63"/>
      <c r="M73" s="63"/>
      <c r="N73" s="63"/>
      <c r="O73" s="63"/>
    </row>
    <row r="74" spans="1:21" ht="30" customHeight="1" x14ac:dyDescent="0.2">
      <c r="A74" s="203"/>
      <c r="B74" s="58"/>
      <c r="C74" s="48" t="s">
        <v>90</v>
      </c>
      <c r="D74" s="80">
        <v>3</v>
      </c>
      <c r="E74" s="120" t="s">
        <v>295</v>
      </c>
      <c r="F74" s="120" t="s">
        <v>296</v>
      </c>
      <c r="G74" s="140">
        <v>3</v>
      </c>
      <c r="H74" s="121"/>
      <c r="I74" s="121"/>
      <c r="J74" s="144"/>
      <c r="K74" s="136"/>
      <c r="L74" s="136"/>
      <c r="M74" s="147"/>
      <c r="N74" s="138"/>
      <c r="O74" s="138"/>
      <c r="R74" s="30">
        <f>COUNTIF(D74:D79,"1")</f>
        <v>1</v>
      </c>
      <c r="S74" s="30">
        <f>COUNTIF(G74:G79,"1")</f>
        <v>1</v>
      </c>
      <c r="T74" s="30">
        <f>COUNTIF(J74:J79,"1")</f>
        <v>0</v>
      </c>
      <c r="U74" s="30">
        <f>COUNTIF(M74:M79,"1")</f>
        <v>0</v>
      </c>
    </row>
    <row r="75" spans="1:21" ht="30" customHeight="1" x14ac:dyDescent="0.2">
      <c r="A75" s="203"/>
      <c r="B75" s="58"/>
      <c r="C75" s="41" t="s">
        <v>91</v>
      </c>
      <c r="D75" s="80">
        <v>3</v>
      </c>
      <c r="E75" s="134" t="s">
        <v>297</v>
      </c>
      <c r="F75" s="120" t="s">
        <v>298</v>
      </c>
      <c r="G75" s="140">
        <v>3</v>
      </c>
      <c r="H75" s="126"/>
      <c r="I75" s="121"/>
      <c r="J75" s="144"/>
      <c r="K75" s="136"/>
      <c r="L75" s="136"/>
      <c r="M75" s="147"/>
      <c r="N75" s="138"/>
      <c r="O75" s="138"/>
      <c r="R75" s="30">
        <f>COUNTIF(D74:D79,"2")</f>
        <v>0</v>
      </c>
      <c r="S75" s="30">
        <f>COUNTIF(G74:G79,"2")</f>
        <v>0</v>
      </c>
      <c r="T75" s="30">
        <f>COUNTIF(J74:J79,"2")</f>
        <v>0</v>
      </c>
      <c r="U75" s="30">
        <f>COUNTIF(M74:M79,"2")</f>
        <v>0</v>
      </c>
    </row>
    <row r="76" spans="1:21" ht="30" customHeight="1" x14ac:dyDescent="0.2">
      <c r="A76" s="203"/>
      <c r="B76" s="58"/>
      <c r="C76" s="41" t="s">
        <v>92</v>
      </c>
      <c r="D76" s="80">
        <v>4</v>
      </c>
      <c r="E76" s="134" t="s">
        <v>300</v>
      </c>
      <c r="F76" s="120" t="s">
        <v>299</v>
      </c>
      <c r="G76" s="140">
        <v>3</v>
      </c>
      <c r="H76" s="126"/>
      <c r="I76" s="121"/>
      <c r="J76" s="144"/>
      <c r="K76" s="136"/>
      <c r="L76" s="136"/>
      <c r="M76" s="147"/>
      <c r="N76" s="138"/>
      <c r="O76" s="138"/>
      <c r="R76" s="30">
        <f>COUNTIF(D74:D79,"2")</f>
        <v>0</v>
      </c>
      <c r="S76" s="30">
        <f>COUNTIF(G74:G79,"3")</f>
        <v>5</v>
      </c>
      <c r="T76" s="30">
        <f>COUNTIF(J74:J79,"3")</f>
        <v>0</v>
      </c>
      <c r="U76" s="30">
        <f>COUNTIF(M74:M79,"3")</f>
        <v>0</v>
      </c>
    </row>
    <row r="77" spans="1:21" ht="30" customHeight="1" x14ac:dyDescent="0.2">
      <c r="A77" s="203"/>
      <c r="B77" s="58"/>
      <c r="C77" s="41" t="s">
        <v>93</v>
      </c>
      <c r="D77" s="80">
        <v>4</v>
      </c>
      <c r="E77" s="134" t="s">
        <v>301</v>
      </c>
      <c r="F77" s="120" t="s">
        <v>199</v>
      </c>
      <c r="G77" s="140">
        <v>3</v>
      </c>
      <c r="H77" s="126"/>
      <c r="I77" s="121"/>
      <c r="J77" s="144"/>
      <c r="K77" s="136"/>
      <c r="L77" s="136"/>
      <c r="M77" s="147"/>
      <c r="N77" s="138"/>
      <c r="O77" s="138"/>
      <c r="R77" s="30">
        <f>COUNTIF(D74:D79,"4")</f>
        <v>2</v>
      </c>
      <c r="S77" s="30">
        <f>COUNTIF(G74:G79,"4")</f>
        <v>0</v>
      </c>
      <c r="T77" s="30">
        <f>COUNTIF(J74:J79,"4")</f>
        <v>0</v>
      </c>
      <c r="U77" s="30">
        <f>COUNTIF(M74:M79,"4")</f>
        <v>0</v>
      </c>
    </row>
    <row r="78" spans="1:21" ht="30" customHeight="1" x14ac:dyDescent="0.2">
      <c r="A78" s="203"/>
      <c r="B78" s="64"/>
      <c r="C78" s="42" t="s">
        <v>94</v>
      </c>
      <c r="D78" s="80">
        <v>3</v>
      </c>
      <c r="E78" s="134" t="s">
        <v>302</v>
      </c>
      <c r="F78" s="120" t="s">
        <v>303</v>
      </c>
      <c r="G78" s="140">
        <v>3</v>
      </c>
      <c r="H78" s="126"/>
      <c r="I78" s="121"/>
      <c r="J78" s="144"/>
      <c r="K78" s="136"/>
      <c r="L78" s="136"/>
      <c r="M78" s="147"/>
      <c r="N78" s="138"/>
      <c r="O78" s="138"/>
    </row>
    <row r="79" spans="1:21" ht="30" customHeight="1" x14ac:dyDescent="0.2">
      <c r="A79" s="203"/>
      <c r="B79" s="59"/>
      <c r="C79" s="150" t="s">
        <v>95</v>
      </c>
      <c r="D79" s="80">
        <v>1</v>
      </c>
      <c r="E79" s="134"/>
      <c r="F79" s="120"/>
      <c r="G79" s="140">
        <v>1</v>
      </c>
      <c r="H79" s="126"/>
      <c r="I79" s="121"/>
      <c r="J79" s="144"/>
      <c r="K79" s="136"/>
      <c r="L79" s="136"/>
      <c r="M79" s="147"/>
      <c r="N79" s="138"/>
      <c r="O79" s="138"/>
    </row>
    <row r="80" spans="1:21" ht="9" customHeight="1" x14ac:dyDescent="0.25">
      <c r="B80" s="228"/>
      <c r="C80" s="229"/>
      <c r="D80" s="60"/>
      <c r="E80" s="61"/>
      <c r="F80" s="61"/>
      <c r="G80" s="60"/>
      <c r="H80" s="61"/>
      <c r="I80" s="61"/>
      <c r="J80" s="60"/>
      <c r="K80" s="66"/>
      <c r="M80" s="60"/>
      <c r="N80" s="66"/>
    </row>
    <row r="81" spans="1:21" ht="18.75" customHeight="1" x14ac:dyDescent="0.2">
      <c r="B81" s="251" t="s">
        <v>96</v>
      </c>
      <c r="C81" s="252"/>
      <c r="D81" s="235" t="s">
        <v>268</v>
      </c>
      <c r="E81" s="236"/>
      <c r="F81" s="237"/>
      <c r="G81" s="218">
        <v>2016</v>
      </c>
      <c r="H81" s="219"/>
      <c r="I81" s="220"/>
      <c r="J81" s="221">
        <v>2017</v>
      </c>
      <c r="K81" s="222"/>
      <c r="L81" s="223"/>
      <c r="M81" s="263">
        <v>2018</v>
      </c>
      <c r="N81" s="264"/>
      <c r="O81" s="265"/>
    </row>
    <row r="82" spans="1:21" ht="34.5" customHeight="1" x14ac:dyDescent="0.2">
      <c r="B82" s="253"/>
      <c r="C82" s="254"/>
      <c r="D82" s="53" t="s">
        <v>34</v>
      </c>
      <c r="E82" s="54" t="s">
        <v>122</v>
      </c>
      <c r="F82" s="54"/>
      <c r="G82" s="53" t="s">
        <v>34</v>
      </c>
      <c r="H82" s="54" t="s">
        <v>122</v>
      </c>
      <c r="I82" s="54" t="s">
        <v>125</v>
      </c>
      <c r="J82" s="53" t="s">
        <v>34</v>
      </c>
      <c r="K82" s="54" t="s">
        <v>122</v>
      </c>
      <c r="L82" s="55" t="s">
        <v>125</v>
      </c>
      <c r="M82" s="53" t="s">
        <v>34</v>
      </c>
      <c r="N82" s="54" t="s">
        <v>122</v>
      </c>
      <c r="O82" s="55" t="s">
        <v>125</v>
      </c>
    </row>
    <row r="83" spans="1:21" ht="18.75" x14ac:dyDescent="0.2">
      <c r="A83" s="203"/>
      <c r="B83" s="67"/>
      <c r="C83" s="230" t="s">
        <v>97</v>
      </c>
      <c r="D83" s="230"/>
      <c r="E83" s="230"/>
      <c r="F83" s="230"/>
      <c r="G83" s="230"/>
      <c r="H83" s="230"/>
      <c r="I83" s="230"/>
      <c r="J83" s="230"/>
      <c r="K83" s="230"/>
      <c r="L83" s="68"/>
      <c r="M83" s="106"/>
      <c r="N83" s="106"/>
      <c r="O83" s="68"/>
    </row>
    <row r="84" spans="1:21" ht="30" customHeight="1" x14ac:dyDescent="0.2">
      <c r="A84" s="203"/>
      <c r="B84" s="59"/>
      <c r="C84" s="48" t="s">
        <v>98</v>
      </c>
      <c r="D84" s="80">
        <v>3</v>
      </c>
      <c r="E84" s="134" t="s">
        <v>207</v>
      </c>
      <c r="F84" s="120" t="s">
        <v>305</v>
      </c>
      <c r="G84" s="140">
        <v>3</v>
      </c>
      <c r="H84" s="126"/>
      <c r="I84" s="121"/>
      <c r="J84" s="144"/>
      <c r="K84" s="136"/>
      <c r="L84" s="136"/>
      <c r="M84" s="147"/>
      <c r="N84" s="138"/>
      <c r="O84" s="138"/>
      <c r="R84" s="30">
        <f>COUNTIF(D84:D86,"1")</f>
        <v>0</v>
      </c>
      <c r="S84" s="30">
        <f>COUNTIF(G84:G86,"1")</f>
        <v>0</v>
      </c>
      <c r="T84" s="30">
        <f>COUNTIF(J84:J86,"1")</f>
        <v>0</v>
      </c>
      <c r="U84" s="30">
        <f>COUNTIF(M84:M86,"1")</f>
        <v>0</v>
      </c>
    </row>
    <row r="85" spans="1:21" ht="30" customHeight="1" x14ac:dyDescent="0.2">
      <c r="A85" s="203"/>
      <c r="B85" s="67"/>
      <c r="C85" s="41" t="s">
        <v>99</v>
      </c>
      <c r="D85" s="80">
        <v>3</v>
      </c>
      <c r="E85" s="134" t="s">
        <v>304</v>
      </c>
      <c r="F85" s="120" t="s">
        <v>306</v>
      </c>
      <c r="G85" s="140">
        <v>3</v>
      </c>
      <c r="H85" s="126"/>
      <c r="I85" s="121"/>
      <c r="J85" s="144"/>
      <c r="K85" s="136"/>
      <c r="L85" s="136"/>
      <c r="M85" s="147"/>
      <c r="N85" s="138"/>
      <c r="O85" s="138"/>
      <c r="R85" s="30">
        <f>COUNTIF(D84:D86,"2")</f>
        <v>0</v>
      </c>
      <c r="S85" s="30">
        <f>COUNTIF(G84:G86,"2")</f>
        <v>0</v>
      </c>
      <c r="T85" s="30">
        <f>COUNTIF(J84:J86,"2")</f>
        <v>0</v>
      </c>
      <c r="U85" s="30">
        <f>COUNTIF(M84:M86,"2")</f>
        <v>0</v>
      </c>
    </row>
    <row r="86" spans="1:21" ht="30" customHeight="1" x14ac:dyDescent="0.2">
      <c r="A86" s="203"/>
      <c r="B86" s="67"/>
      <c r="C86" s="41" t="s">
        <v>100</v>
      </c>
      <c r="D86" s="80">
        <v>4</v>
      </c>
      <c r="E86" s="134" t="s">
        <v>205</v>
      </c>
      <c r="F86" s="120" t="s">
        <v>206</v>
      </c>
      <c r="G86" s="140">
        <v>4</v>
      </c>
      <c r="H86" s="126"/>
      <c r="I86" s="121"/>
      <c r="J86" s="144"/>
      <c r="K86" s="136"/>
      <c r="L86" s="136"/>
      <c r="M86" s="147"/>
      <c r="N86" s="138"/>
      <c r="O86" s="138"/>
      <c r="R86" s="30">
        <f>COUNTIF(D84:D86,"3")</f>
        <v>2</v>
      </c>
      <c r="S86" s="30">
        <f>COUNTIF(G84:G86,"3")</f>
        <v>2</v>
      </c>
      <c r="T86" s="30">
        <f>COUNTIF(J84:J86,"3")</f>
        <v>0</v>
      </c>
      <c r="U86" s="30">
        <f>COUNTIF(M84:M86,"3")</f>
        <v>0</v>
      </c>
    </row>
    <row r="87" spans="1:21" ht="21" customHeight="1" x14ac:dyDescent="0.25">
      <c r="B87" s="228"/>
      <c r="C87" s="229"/>
      <c r="D87" s="60"/>
      <c r="E87" s="61"/>
      <c r="F87" s="61"/>
      <c r="G87" s="60"/>
      <c r="H87" s="61"/>
      <c r="I87" s="61"/>
      <c r="J87" s="60"/>
      <c r="K87" s="61"/>
      <c r="M87" s="60"/>
      <c r="N87" s="61"/>
      <c r="R87" s="30">
        <f>COUNTIF(D84:D86,"4")</f>
        <v>1</v>
      </c>
      <c r="S87" s="30">
        <f>COUNTIF(G84:G86,"4")</f>
        <v>1</v>
      </c>
      <c r="T87" s="30">
        <f>COUNTIF(J84:J86,"4")</f>
        <v>0</v>
      </c>
      <c r="U87" s="30">
        <f>COUNTIF(M84:M86,"4")</f>
        <v>0</v>
      </c>
    </row>
    <row r="88" spans="1:21" ht="18.75" x14ac:dyDescent="0.2">
      <c r="A88" s="203"/>
      <c r="B88" s="69"/>
      <c r="C88" s="266" t="s">
        <v>101</v>
      </c>
      <c r="D88" s="267"/>
      <c r="E88" s="267"/>
      <c r="F88" s="267"/>
      <c r="G88" s="267"/>
      <c r="H88" s="267"/>
      <c r="I88" s="267"/>
      <c r="J88" s="267"/>
      <c r="K88" s="268"/>
      <c r="L88" s="63"/>
      <c r="M88" s="63"/>
      <c r="N88" s="63"/>
      <c r="O88" s="63"/>
    </row>
    <row r="89" spans="1:21" ht="30" customHeight="1" x14ac:dyDescent="0.2">
      <c r="A89" s="203"/>
      <c r="B89" s="59"/>
      <c r="C89" s="39" t="s">
        <v>102</v>
      </c>
      <c r="D89" s="80">
        <v>3</v>
      </c>
      <c r="E89" s="120" t="s">
        <v>215</v>
      </c>
      <c r="F89" s="120" t="s">
        <v>308</v>
      </c>
      <c r="G89" s="140">
        <v>3</v>
      </c>
      <c r="H89" s="121"/>
      <c r="I89" s="121"/>
      <c r="J89" s="144"/>
      <c r="K89" s="136"/>
      <c r="L89" s="136"/>
      <c r="M89" s="147"/>
      <c r="N89" s="138"/>
      <c r="O89" s="138"/>
      <c r="R89" s="30">
        <f>COUNTIF(D89:D95,"1")</f>
        <v>2</v>
      </c>
      <c r="S89" s="30">
        <f>COUNTIF(G89:G95,"1")</f>
        <v>0</v>
      </c>
      <c r="T89" s="30">
        <f>COUNTIF(J89:J95,"1")</f>
        <v>0</v>
      </c>
      <c r="U89" s="30">
        <f>COUNTIF(M89:M95,"1")</f>
        <v>0</v>
      </c>
    </row>
    <row r="90" spans="1:21" ht="30" customHeight="1" x14ac:dyDescent="0.2">
      <c r="A90" s="203"/>
      <c r="B90" s="70"/>
      <c r="C90" s="151" t="s">
        <v>103</v>
      </c>
      <c r="D90" s="80">
        <v>1</v>
      </c>
      <c r="E90" s="134" t="s">
        <v>309</v>
      </c>
      <c r="F90" s="120"/>
      <c r="G90" s="140"/>
      <c r="H90" s="126"/>
      <c r="I90" s="121"/>
      <c r="J90" s="144"/>
      <c r="K90" s="136"/>
      <c r="L90" s="136"/>
      <c r="M90" s="147"/>
      <c r="N90" s="138"/>
      <c r="O90" s="138"/>
      <c r="R90" s="30">
        <f>COUNTIF(D89:D95,"2")</f>
        <v>0</v>
      </c>
      <c r="S90" s="30">
        <f>COUNTIF(G89:G95,"2")</f>
        <v>0</v>
      </c>
      <c r="T90" s="30">
        <f>COUNTIF(J89:J95,"2")</f>
        <v>0</v>
      </c>
      <c r="U90" s="30">
        <f>COUNTIF(M89:M95,"2")</f>
        <v>0</v>
      </c>
    </row>
    <row r="91" spans="1:21" ht="30" customHeight="1" x14ac:dyDescent="0.2">
      <c r="A91" s="203"/>
      <c r="B91" s="67"/>
      <c r="C91" s="150" t="s">
        <v>104</v>
      </c>
      <c r="D91" s="80">
        <v>1</v>
      </c>
      <c r="E91" s="134"/>
      <c r="F91" s="120"/>
      <c r="G91" s="140"/>
      <c r="H91" s="126"/>
      <c r="I91" s="121"/>
      <c r="J91" s="144"/>
      <c r="K91" s="136"/>
      <c r="L91" s="136"/>
      <c r="M91" s="147"/>
      <c r="N91" s="138"/>
      <c r="O91" s="138"/>
      <c r="R91" s="30">
        <f>COUNTIF(D89:D95,"3")</f>
        <v>5</v>
      </c>
      <c r="S91" s="30">
        <f>COUNTIF(G89:G95,"3")</f>
        <v>5</v>
      </c>
      <c r="T91" s="30">
        <f>COUNTIF(J89:J95,"3")</f>
        <v>0</v>
      </c>
      <c r="U91" s="30">
        <f>COUNTIF(M89:M95,"3")</f>
        <v>0</v>
      </c>
    </row>
    <row r="92" spans="1:21" ht="30" customHeight="1" x14ac:dyDescent="0.2">
      <c r="A92" s="203"/>
      <c r="B92" s="67"/>
      <c r="C92" s="42" t="s">
        <v>105</v>
      </c>
      <c r="D92" s="80">
        <v>3</v>
      </c>
      <c r="E92" s="134" t="s">
        <v>208</v>
      </c>
      <c r="F92" s="120" t="s">
        <v>209</v>
      </c>
      <c r="G92" s="140">
        <v>3</v>
      </c>
      <c r="H92" s="126"/>
      <c r="I92" s="121"/>
      <c r="J92" s="144"/>
      <c r="K92" s="136"/>
      <c r="L92" s="136"/>
      <c r="M92" s="147"/>
      <c r="N92" s="138"/>
      <c r="O92" s="138"/>
      <c r="R92" s="30">
        <f>COUNTIF(D89:D95,"4")</f>
        <v>0</v>
      </c>
      <c r="S92" s="30">
        <f>COUNTIF(G89:G95,"4")</f>
        <v>0</v>
      </c>
      <c r="T92" s="30">
        <f>COUNTIF(J89:J95,"4")</f>
        <v>0</v>
      </c>
      <c r="U92" s="30">
        <f>COUNTIF(M89:M95,"4")</f>
        <v>0</v>
      </c>
    </row>
    <row r="93" spans="1:21" ht="30" customHeight="1" x14ac:dyDescent="0.2">
      <c r="A93" s="203"/>
      <c r="B93" s="67"/>
      <c r="C93" s="41" t="s">
        <v>106</v>
      </c>
      <c r="D93" s="80">
        <v>3</v>
      </c>
      <c r="E93" s="134" t="s">
        <v>214</v>
      </c>
      <c r="F93" s="120" t="s">
        <v>213</v>
      </c>
      <c r="G93" s="140">
        <v>3</v>
      </c>
      <c r="H93" s="126"/>
      <c r="I93" s="121"/>
      <c r="J93" s="144"/>
      <c r="K93" s="136"/>
      <c r="L93" s="136"/>
      <c r="M93" s="147"/>
      <c r="N93" s="138"/>
      <c r="O93" s="138"/>
    </row>
    <row r="94" spans="1:21" ht="30" customHeight="1" x14ac:dyDescent="0.2">
      <c r="A94" s="203"/>
      <c r="B94" s="70"/>
      <c r="C94" s="42" t="s">
        <v>107</v>
      </c>
      <c r="D94" s="80">
        <v>3</v>
      </c>
      <c r="E94" s="134" t="s">
        <v>212</v>
      </c>
      <c r="F94" s="120" t="s">
        <v>307</v>
      </c>
      <c r="G94" s="140">
        <v>3</v>
      </c>
      <c r="H94" s="126"/>
      <c r="I94" s="121"/>
      <c r="J94" s="144"/>
      <c r="K94" s="136"/>
      <c r="L94" s="136"/>
      <c r="M94" s="147"/>
      <c r="N94" s="138"/>
      <c r="O94" s="138"/>
    </row>
    <row r="95" spans="1:21" ht="30" customHeight="1" x14ac:dyDescent="0.2">
      <c r="A95" s="203"/>
      <c r="B95" s="67"/>
      <c r="C95" s="41" t="s">
        <v>108</v>
      </c>
      <c r="D95" s="80">
        <v>3</v>
      </c>
      <c r="E95" s="134" t="s">
        <v>211</v>
      </c>
      <c r="F95" s="120" t="s">
        <v>210</v>
      </c>
      <c r="G95" s="140">
        <v>3</v>
      </c>
      <c r="H95" s="126"/>
      <c r="I95" s="121"/>
      <c r="J95" s="144"/>
      <c r="K95" s="136"/>
      <c r="L95" s="136"/>
      <c r="M95" s="147"/>
      <c r="N95" s="138"/>
      <c r="O95" s="138"/>
    </row>
    <row r="96" spans="1:21" ht="5.25" customHeight="1" x14ac:dyDescent="0.25">
      <c r="B96" s="228"/>
      <c r="C96" s="229"/>
      <c r="D96" s="60"/>
      <c r="E96" s="61"/>
      <c r="F96" s="61"/>
      <c r="G96" s="60"/>
      <c r="H96" s="61"/>
      <c r="I96" s="61"/>
      <c r="J96" s="60"/>
      <c r="K96" s="66"/>
      <c r="M96" s="60"/>
      <c r="N96" s="66"/>
    </row>
    <row r="97" spans="1:21" ht="18.75" x14ac:dyDescent="0.2">
      <c r="A97" s="203"/>
      <c r="B97" s="56"/>
      <c r="C97" s="247" t="s">
        <v>25</v>
      </c>
      <c r="D97" s="230"/>
      <c r="E97" s="230"/>
      <c r="F97" s="230"/>
      <c r="G97" s="230"/>
      <c r="H97" s="230"/>
      <c r="I97" s="230"/>
      <c r="J97" s="230"/>
      <c r="K97" s="230"/>
      <c r="L97" s="230"/>
      <c r="M97" s="107"/>
      <c r="N97" s="107"/>
      <c r="O97" s="114"/>
    </row>
    <row r="98" spans="1:21" ht="96" x14ac:dyDescent="0.2">
      <c r="A98" s="203"/>
      <c r="B98" s="64"/>
      <c r="C98" s="39" t="s">
        <v>109</v>
      </c>
      <c r="D98" s="80">
        <v>3</v>
      </c>
      <c r="E98" s="83" t="s">
        <v>310</v>
      </c>
      <c r="F98" s="83" t="s">
        <v>311</v>
      </c>
      <c r="G98" s="81">
        <v>3</v>
      </c>
      <c r="H98" s="85"/>
      <c r="I98" s="85"/>
      <c r="J98" s="82"/>
      <c r="K98" s="88"/>
      <c r="L98" s="88"/>
      <c r="M98" s="110"/>
      <c r="N98" s="109"/>
      <c r="O98" s="109"/>
      <c r="R98" s="30">
        <f>COUNTIF(D98:D99,"1")</f>
        <v>0</v>
      </c>
      <c r="S98" s="30">
        <f>COUNTIF(G98:G99,"1")</f>
        <v>0</v>
      </c>
      <c r="T98" s="30">
        <f>COUNTIF(J98:J99,"1")</f>
        <v>0</v>
      </c>
      <c r="U98" s="30">
        <f>COUNTIF(M98:M99,"1")</f>
        <v>0</v>
      </c>
    </row>
    <row r="99" spans="1:21" ht="84" x14ac:dyDescent="0.2">
      <c r="A99" s="203"/>
      <c r="B99" s="71"/>
      <c r="C99" s="42" t="s">
        <v>110</v>
      </c>
      <c r="D99" s="80">
        <v>3</v>
      </c>
      <c r="E99" s="84" t="s">
        <v>312</v>
      </c>
      <c r="F99" s="83" t="s">
        <v>303</v>
      </c>
      <c r="G99" s="81">
        <v>3</v>
      </c>
      <c r="H99" s="86"/>
      <c r="I99" s="85"/>
      <c r="J99" s="82"/>
      <c r="K99" s="88"/>
      <c r="L99" s="88"/>
      <c r="M99" s="110"/>
      <c r="N99" s="109"/>
      <c r="O99" s="109"/>
      <c r="R99" s="30">
        <f>COUNTIF(D98:D99,"2")</f>
        <v>0</v>
      </c>
      <c r="S99" s="30">
        <f>COUNTIF(G98:G99,"2")</f>
        <v>0</v>
      </c>
      <c r="T99" s="30">
        <f>COUNTIF(J98:J99,"2")</f>
        <v>0</v>
      </c>
      <c r="U99" s="30">
        <f>COUNTIF(M98:M99,"2")</f>
        <v>0</v>
      </c>
    </row>
    <row r="100" spans="1:21" ht="8.25" customHeight="1" x14ac:dyDescent="0.25">
      <c r="B100" s="228"/>
      <c r="C100" s="229"/>
      <c r="D100" s="60"/>
      <c r="E100" s="61"/>
      <c r="F100" s="61"/>
      <c r="G100" s="60"/>
      <c r="H100" s="61"/>
      <c r="I100" s="61"/>
      <c r="J100" s="60"/>
      <c r="K100" s="66"/>
      <c r="M100" s="60"/>
      <c r="N100" s="66"/>
      <c r="R100" s="30">
        <f>COUNTIF(D98:D99,"3")</f>
        <v>2</v>
      </c>
      <c r="S100" s="30">
        <f>COUNTIF(G98:G99,"3")</f>
        <v>2</v>
      </c>
      <c r="T100" s="30">
        <f>COUNTIF(J98:J99,"3")</f>
        <v>0</v>
      </c>
      <c r="U100" s="30">
        <f>COUNTIF(M98:M99,"3")</f>
        <v>0</v>
      </c>
    </row>
    <row r="101" spans="1:21" ht="18.75" x14ac:dyDescent="0.2">
      <c r="A101" s="203"/>
      <c r="B101" s="67"/>
      <c r="C101" s="230" t="s">
        <v>111</v>
      </c>
      <c r="D101" s="230"/>
      <c r="E101" s="230"/>
      <c r="F101" s="230"/>
      <c r="G101" s="230"/>
      <c r="H101" s="230"/>
      <c r="I101" s="230"/>
      <c r="J101" s="230"/>
      <c r="K101" s="231"/>
      <c r="L101" s="63"/>
      <c r="M101" s="63"/>
      <c r="N101" s="63"/>
      <c r="O101" s="63"/>
      <c r="R101" s="30">
        <f>COUNTIF(D98:D99,"4")</f>
        <v>0</v>
      </c>
      <c r="S101" s="30">
        <f>COUNTIF(G98:G99,"4")</f>
        <v>0</v>
      </c>
      <c r="T101" s="30">
        <f>COUNTIF(J98:J99,"4")</f>
        <v>0</v>
      </c>
      <c r="U101" s="30">
        <f>COUNTIF(M98:M99,"4")</f>
        <v>0</v>
      </c>
    </row>
    <row r="102" spans="1:21" ht="30" customHeight="1" x14ac:dyDescent="0.2">
      <c r="A102" s="203"/>
      <c r="B102" s="59"/>
      <c r="C102" s="48" t="s">
        <v>112</v>
      </c>
      <c r="D102" s="80">
        <v>3</v>
      </c>
      <c r="E102" s="120" t="s">
        <v>315</v>
      </c>
      <c r="F102" s="120" t="s">
        <v>314</v>
      </c>
      <c r="G102" s="140">
        <v>3</v>
      </c>
      <c r="H102" s="121"/>
      <c r="I102" s="121"/>
      <c r="J102" s="144"/>
      <c r="K102" s="136"/>
      <c r="L102" s="136"/>
      <c r="M102" s="147"/>
      <c r="N102" s="138"/>
      <c r="O102" s="138"/>
      <c r="R102" s="30">
        <f>COUNTIF(D102:D111,"1")</f>
        <v>1</v>
      </c>
      <c r="S102" s="30">
        <f>COUNTIF(G102:G111,"1")</f>
        <v>0</v>
      </c>
      <c r="T102" s="30">
        <f>COUNTIF(J102:J111,"1")</f>
        <v>0</v>
      </c>
      <c r="U102" s="30">
        <f>COUNTIF(M102:M111,"1")</f>
        <v>0</v>
      </c>
    </row>
    <row r="103" spans="1:21" ht="30" customHeight="1" x14ac:dyDescent="0.2">
      <c r="A103" s="203"/>
      <c r="B103" s="67"/>
      <c r="C103" s="41" t="s">
        <v>113</v>
      </c>
      <c r="D103" s="80">
        <v>4</v>
      </c>
      <c r="E103" s="134" t="s">
        <v>317</v>
      </c>
      <c r="F103" s="120" t="s">
        <v>316</v>
      </c>
      <c r="G103" s="140">
        <v>3</v>
      </c>
      <c r="H103" s="126"/>
      <c r="I103" s="121"/>
      <c r="J103" s="144"/>
      <c r="K103" s="136"/>
      <c r="L103" s="136"/>
      <c r="M103" s="147"/>
      <c r="N103" s="138"/>
      <c r="O103" s="138"/>
      <c r="R103" s="30">
        <f>COUNTIF(D102:D111,"2")</f>
        <v>1</v>
      </c>
      <c r="S103" s="30">
        <f>COUNTIF(G102:G111,"2")</f>
        <v>0</v>
      </c>
      <c r="T103" s="30">
        <f>COUNTIF(J102:J111,"2")</f>
        <v>0</v>
      </c>
      <c r="U103" s="30">
        <f>COUNTIF(M102:M111,"2")</f>
        <v>0</v>
      </c>
    </row>
    <row r="104" spans="1:21" ht="30" customHeight="1" x14ac:dyDescent="0.2">
      <c r="A104" s="203"/>
      <c r="B104" s="67"/>
      <c r="C104" s="150" t="s">
        <v>114</v>
      </c>
      <c r="D104" s="80">
        <v>2</v>
      </c>
      <c r="E104" s="134" t="s">
        <v>320</v>
      </c>
      <c r="F104" s="120" t="s">
        <v>358</v>
      </c>
      <c r="G104" s="140"/>
      <c r="H104" s="126"/>
      <c r="I104" s="121"/>
      <c r="J104" s="144"/>
      <c r="K104" s="136"/>
      <c r="L104" s="136"/>
      <c r="M104" s="147"/>
      <c r="N104" s="138"/>
      <c r="O104" s="138"/>
      <c r="R104" s="30">
        <f>COUNTIF(D102:D111,"3")</f>
        <v>6</v>
      </c>
      <c r="S104" s="30">
        <f>COUNTIF(G102:G111,"3")</f>
        <v>7</v>
      </c>
      <c r="T104" s="30">
        <f>COUNTIF(J102:J111,"3")</f>
        <v>0</v>
      </c>
      <c r="U104" s="30">
        <f>COUNTIF(M102:M111,"3")</f>
        <v>0</v>
      </c>
    </row>
    <row r="105" spans="1:21" ht="30" customHeight="1" x14ac:dyDescent="0.2">
      <c r="A105" s="203"/>
      <c r="B105" s="67"/>
      <c r="C105" s="41" t="s">
        <v>115</v>
      </c>
      <c r="D105" s="80">
        <v>3</v>
      </c>
      <c r="E105" s="134" t="s">
        <v>318</v>
      </c>
      <c r="F105" s="120" t="s">
        <v>319</v>
      </c>
      <c r="G105" s="140">
        <v>3</v>
      </c>
      <c r="H105" s="126"/>
      <c r="I105" s="121"/>
      <c r="J105" s="144"/>
      <c r="K105" s="136"/>
      <c r="L105" s="136"/>
      <c r="M105" s="147"/>
      <c r="N105" s="138"/>
      <c r="O105" s="138"/>
      <c r="R105" s="30">
        <f>COUNTIF(D102:D111,"4")</f>
        <v>2</v>
      </c>
      <c r="S105" s="30">
        <f>COUNTIF(G102:G111,"4")</f>
        <v>1</v>
      </c>
      <c r="T105" s="30">
        <f>COUNTIF(J102:J111,"4")</f>
        <v>0</v>
      </c>
      <c r="U105" s="30">
        <f>COUNTIF(M102:M111,"4")</f>
        <v>0</v>
      </c>
    </row>
    <row r="106" spans="1:21" ht="30" customHeight="1" x14ac:dyDescent="0.2">
      <c r="A106" s="203"/>
      <c r="B106" s="67"/>
      <c r="C106" s="41" t="s">
        <v>116</v>
      </c>
      <c r="D106" s="80">
        <v>3</v>
      </c>
      <c r="E106" s="134" t="s">
        <v>323</v>
      </c>
      <c r="F106" s="120" t="s">
        <v>313</v>
      </c>
      <c r="G106" s="140">
        <v>3</v>
      </c>
      <c r="H106" s="126"/>
      <c r="I106" s="121"/>
      <c r="J106" s="144"/>
      <c r="K106" s="136"/>
      <c r="L106" s="136"/>
      <c r="M106" s="147"/>
      <c r="N106" s="138"/>
      <c r="O106" s="138"/>
    </row>
    <row r="107" spans="1:21" ht="30" customHeight="1" x14ac:dyDescent="0.2">
      <c r="A107" s="203"/>
      <c r="B107" s="67"/>
      <c r="C107" s="41" t="s">
        <v>117</v>
      </c>
      <c r="D107" s="80">
        <v>3</v>
      </c>
      <c r="E107" s="134" t="s">
        <v>324</v>
      </c>
      <c r="F107" s="120" t="s">
        <v>325</v>
      </c>
      <c r="G107" s="140">
        <v>3</v>
      </c>
      <c r="H107" s="126"/>
      <c r="I107" s="121"/>
      <c r="J107" s="144"/>
      <c r="K107" s="136"/>
      <c r="L107" s="136"/>
      <c r="M107" s="147"/>
      <c r="N107" s="138"/>
      <c r="O107" s="138"/>
    </row>
    <row r="108" spans="1:21" ht="30" customHeight="1" x14ac:dyDescent="0.2">
      <c r="A108" s="203"/>
      <c r="B108" s="67"/>
      <c r="C108" s="41" t="s">
        <v>118</v>
      </c>
      <c r="D108" s="80">
        <v>3</v>
      </c>
      <c r="E108" s="134" t="s">
        <v>329</v>
      </c>
      <c r="F108" s="120" t="s">
        <v>330</v>
      </c>
      <c r="G108" s="140">
        <v>3</v>
      </c>
      <c r="H108" s="126"/>
      <c r="I108" s="121"/>
      <c r="J108" s="144"/>
      <c r="K108" s="136"/>
      <c r="L108" s="136"/>
      <c r="M108" s="147"/>
      <c r="N108" s="138"/>
      <c r="O108" s="138"/>
    </row>
    <row r="109" spans="1:21" ht="30" customHeight="1" x14ac:dyDescent="0.2">
      <c r="A109" s="203"/>
      <c r="B109" s="67"/>
      <c r="C109" s="150" t="s">
        <v>119</v>
      </c>
      <c r="D109" s="80">
        <v>1</v>
      </c>
      <c r="E109" s="134"/>
      <c r="F109" s="120"/>
      <c r="G109" s="140"/>
      <c r="H109" s="126"/>
      <c r="I109" s="121"/>
      <c r="J109" s="144"/>
      <c r="K109" s="136"/>
      <c r="L109" s="136"/>
      <c r="M109" s="147"/>
      <c r="N109" s="138"/>
      <c r="O109" s="138"/>
    </row>
    <row r="110" spans="1:21" ht="30" customHeight="1" x14ac:dyDescent="0.2">
      <c r="A110" s="203"/>
      <c r="B110" s="67"/>
      <c r="C110" s="41" t="s">
        <v>120</v>
      </c>
      <c r="D110" s="80">
        <v>3</v>
      </c>
      <c r="E110" s="134" t="s">
        <v>326</v>
      </c>
      <c r="F110" s="120" t="s">
        <v>327</v>
      </c>
      <c r="G110" s="140">
        <v>3</v>
      </c>
      <c r="H110" s="126"/>
      <c r="I110" s="121"/>
      <c r="J110" s="144"/>
      <c r="K110" s="136"/>
      <c r="L110" s="136"/>
      <c r="M110" s="147"/>
      <c r="N110" s="138"/>
      <c r="O110" s="138"/>
    </row>
    <row r="111" spans="1:21" ht="30" customHeight="1" x14ac:dyDescent="0.2">
      <c r="A111" s="203"/>
      <c r="B111" s="67"/>
      <c r="C111" s="41" t="s">
        <v>121</v>
      </c>
      <c r="D111" s="80">
        <v>4</v>
      </c>
      <c r="E111" s="134" t="s">
        <v>328</v>
      </c>
      <c r="F111" s="120" t="s">
        <v>313</v>
      </c>
      <c r="G111" s="140">
        <v>4</v>
      </c>
      <c r="H111" s="126"/>
      <c r="I111" s="121"/>
      <c r="J111" s="144"/>
      <c r="K111" s="136"/>
      <c r="L111" s="136"/>
      <c r="M111" s="147"/>
      <c r="N111" s="138"/>
      <c r="O111" s="138"/>
    </row>
    <row r="112" spans="1:21" ht="5.25" customHeight="1" x14ac:dyDescent="0.25">
      <c r="B112" s="232"/>
      <c r="C112" s="233"/>
      <c r="D112" s="72"/>
      <c r="E112" s="73"/>
      <c r="F112" s="73"/>
      <c r="G112" s="72"/>
      <c r="H112" s="73"/>
      <c r="I112" s="73"/>
      <c r="J112" s="72"/>
      <c r="K112" s="74"/>
      <c r="M112" s="72"/>
      <c r="N112" s="74"/>
    </row>
    <row r="113" spans="1:21" ht="18.75" x14ac:dyDescent="0.2">
      <c r="A113" s="203"/>
      <c r="B113" s="67"/>
      <c r="C113" s="230" t="s">
        <v>0</v>
      </c>
      <c r="D113" s="230"/>
      <c r="E113" s="230"/>
      <c r="F113" s="230"/>
      <c r="G113" s="230"/>
      <c r="H113" s="230"/>
      <c r="I113" s="230"/>
      <c r="J113" s="230"/>
      <c r="K113" s="231"/>
      <c r="L113" s="63"/>
      <c r="M113" s="63"/>
      <c r="N113" s="63"/>
      <c r="O113" s="63"/>
    </row>
    <row r="114" spans="1:21" ht="30" customHeight="1" x14ac:dyDescent="0.2">
      <c r="A114" s="203"/>
      <c r="B114" s="70"/>
      <c r="C114" s="42" t="s">
        <v>1</v>
      </c>
      <c r="D114" s="80">
        <v>3</v>
      </c>
      <c r="E114" s="134" t="s">
        <v>332</v>
      </c>
      <c r="F114" s="120" t="s">
        <v>331</v>
      </c>
      <c r="G114" s="140">
        <v>3</v>
      </c>
      <c r="H114" s="126"/>
      <c r="I114" s="121"/>
      <c r="J114" s="144"/>
      <c r="K114" s="136"/>
      <c r="L114" s="136"/>
      <c r="M114" s="147"/>
      <c r="N114" s="138"/>
      <c r="O114" s="138"/>
      <c r="R114" s="30">
        <f>COUNTIF(D114:D117,"1")</f>
        <v>0</v>
      </c>
      <c r="S114" s="30">
        <f>COUNTIF(G114:G117,"1")</f>
        <v>0</v>
      </c>
      <c r="T114" s="30">
        <f>COUNTIF(J114:J117,"1")</f>
        <v>0</v>
      </c>
      <c r="U114" s="30">
        <f>COUNTIF(M114:M117,"1")</f>
        <v>0</v>
      </c>
    </row>
    <row r="115" spans="1:21" ht="30" customHeight="1" x14ac:dyDescent="0.2">
      <c r="A115" s="203"/>
      <c r="B115" s="67"/>
      <c r="C115" s="41" t="s">
        <v>2</v>
      </c>
      <c r="D115" s="80">
        <v>3</v>
      </c>
      <c r="E115" s="134" t="s">
        <v>322</v>
      </c>
      <c r="F115" s="120" t="s">
        <v>321</v>
      </c>
      <c r="G115" s="140">
        <v>4</v>
      </c>
      <c r="H115" s="126"/>
      <c r="I115" s="121"/>
      <c r="J115" s="144"/>
      <c r="K115" s="136"/>
      <c r="L115" s="136"/>
      <c r="M115" s="147"/>
      <c r="N115" s="138"/>
      <c r="O115" s="138"/>
      <c r="R115" s="30">
        <f>COUNTIF(D114:D117,"2")</f>
        <v>0</v>
      </c>
      <c r="S115" s="30">
        <f>COUNTIF(G114:G117,"2")</f>
        <v>0</v>
      </c>
      <c r="T115" s="30">
        <f>COUNTIF(J114:J117,"2")</f>
        <v>0</v>
      </c>
      <c r="U115" s="30">
        <f>COUNTIF(M114:M117,"2")</f>
        <v>0</v>
      </c>
    </row>
    <row r="116" spans="1:21" ht="30" customHeight="1" x14ac:dyDescent="0.2">
      <c r="A116" s="203"/>
      <c r="B116" s="67"/>
      <c r="C116" s="41" t="s">
        <v>3</v>
      </c>
      <c r="D116" s="80">
        <v>3</v>
      </c>
      <c r="E116" s="134" t="s">
        <v>334</v>
      </c>
      <c r="F116" s="120" t="s">
        <v>333</v>
      </c>
      <c r="G116" s="140">
        <v>3</v>
      </c>
      <c r="H116" s="126"/>
      <c r="I116" s="121"/>
      <c r="J116" s="144"/>
      <c r="K116" s="136"/>
      <c r="L116" s="136"/>
      <c r="M116" s="147"/>
      <c r="N116" s="138"/>
      <c r="O116" s="138"/>
      <c r="R116" s="30">
        <f>COUNTIF(D114:D117,"3")</f>
        <v>3</v>
      </c>
      <c r="S116" s="30">
        <f>COUNTIF(G114:G117,"3")</f>
        <v>2</v>
      </c>
      <c r="T116" s="30">
        <f>COUNTIF(J114:J117,"3")</f>
        <v>0</v>
      </c>
      <c r="U116" s="30">
        <f>COUNTIF(M114:M117,"3")</f>
        <v>0</v>
      </c>
    </row>
    <row r="117" spans="1:21" ht="30" customHeight="1" x14ac:dyDescent="0.2">
      <c r="A117" s="203"/>
      <c r="B117" s="67"/>
      <c r="C117" s="150" t="s">
        <v>4</v>
      </c>
      <c r="D117" s="80"/>
      <c r="E117" s="134"/>
      <c r="F117" s="120"/>
      <c r="G117" s="140"/>
      <c r="H117" s="126"/>
      <c r="I117" s="121"/>
      <c r="J117" s="144"/>
      <c r="K117" s="136"/>
      <c r="L117" s="136"/>
      <c r="M117" s="147"/>
      <c r="N117" s="138"/>
      <c r="O117" s="138"/>
      <c r="R117" s="30">
        <f>COUNTIF(D114:D117,"4")</f>
        <v>0</v>
      </c>
      <c r="S117" s="30">
        <f>COUNTIF(G114:G117,"4")</f>
        <v>1</v>
      </c>
      <c r="T117" s="30">
        <f>COUNTIF(J114:J117,"4")</f>
        <v>0</v>
      </c>
      <c r="U117" s="30">
        <f>COUNTIF(M114:M117,"4")</f>
        <v>0</v>
      </c>
    </row>
    <row r="118" spans="1:21" ht="7.5" customHeight="1" x14ac:dyDescent="0.25">
      <c r="B118" s="228"/>
      <c r="C118" s="229"/>
      <c r="D118" s="72"/>
      <c r="E118" s="73"/>
      <c r="F118" s="73"/>
      <c r="G118" s="72"/>
      <c r="H118" s="73"/>
      <c r="I118" s="73"/>
      <c r="J118" s="60"/>
      <c r="K118" s="66"/>
      <c r="M118" s="60"/>
      <c r="N118" s="66"/>
    </row>
    <row r="119" spans="1:21" ht="15.75" customHeight="1" x14ac:dyDescent="0.2">
      <c r="B119" s="243" t="s">
        <v>24</v>
      </c>
      <c r="C119" s="244"/>
      <c r="D119" s="235" t="s">
        <v>268</v>
      </c>
      <c r="E119" s="236"/>
      <c r="F119" s="237"/>
      <c r="G119" s="218" t="s">
        <v>177</v>
      </c>
      <c r="H119" s="219"/>
      <c r="I119" s="220"/>
      <c r="J119" s="234" t="s">
        <v>178</v>
      </c>
      <c r="K119" s="234"/>
      <c r="L119" s="234"/>
      <c r="M119" s="262" t="s">
        <v>176</v>
      </c>
      <c r="N119" s="262"/>
      <c r="O119" s="262"/>
    </row>
    <row r="120" spans="1:21" ht="15.75" customHeight="1" x14ac:dyDescent="0.2">
      <c r="B120" s="245"/>
      <c r="C120" s="246"/>
      <c r="D120" s="53" t="s">
        <v>34</v>
      </c>
      <c r="E120" s="54" t="s">
        <v>122</v>
      </c>
      <c r="F120" s="54"/>
      <c r="G120" s="53" t="s">
        <v>34</v>
      </c>
      <c r="H120" s="54" t="s">
        <v>122</v>
      </c>
      <c r="I120" s="54"/>
      <c r="J120" s="53" t="s">
        <v>34</v>
      </c>
      <c r="K120" s="54" t="s">
        <v>122</v>
      </c>
      <c r="L120" s="75" t="s">
        <v>125</v>
      </c>
      <c r="M120" s="53" t="s">
        <v>34</v>
      </c>
      <c r="N120" s="54" t="s">
        <v>122</v>
      </c>
      <c r="O120" s="75"/>
    </row>
    <row r="121" spans="1:21" ht="18.75" x14ac:dyDescent="0.2">
      <c r="A121" s="203"/>
      <c r="B121" s="69"/>
      <c r="C121" s="230" t="s">
        <v>5</v>
      </c>
      <c r="D121" s="230"/>
      <c r="E121" s="230"/>
      <c r="F121" s="230"/>
      <c r="G121" s="230"/>
      <c r="H121" s="230"/>
      <c r="I121" s="230"/>
      <c r="J121" s="230"/>
      <c r="K121" s="231"/>
      <c r="L121" s="63"/>
      <c r="M121" s="63"/>
      <c r="N121" s="63"/>
      <c r="O121" s="63"/>
    </row>
    <row r="122" spans="1:21" ht="39" customHeight="1" x14ac:dyDescent="0.2">
      <c r="A122" s="203"/>
      <c r="B122" s="71"/>
      <c r="C122" s="76" t="s">
        <v>6</v>
      </c>
      <c r="D122" s="80">
        <v>3</v>
      </c>
      <c r="E122" s="120" t="s">
        <v>335</v>
      </c>
      <c r="F122" s="120" t="s">
        <v>313</v>
      </c>
      <c r="G122" s="140">
        <v>3</v>
      </c>
      <c r="H122" s="121"/>
      <c r="I122" s="121"/>
      <c r="J122" s="144"/>
      <c r="K122" s="136"/>
      <c r="L122" s="136"/>
      <c r="M122" s="147"/>
      <c r="N122" s="138"/>
      <c r="O122" s="138"/>
      <c r="R122" s="30">
        <f>COUNTIF(D122:D125,"1")</f>
        <v>0</v>
      </c>
      <c r="S122" s="30">
        <f>COUNTIF(G122:G125,"1")</f>
        <v>0</v>
      </c>
      <c r="T122" s="30">
        <f>COUNTIF(J122:J125,"1")</f>
        <v>0</v>
      </c>
      <c r="U122" s="30">
        <f>COUNTIF(M122:M125,"1")</f>
        <v>0</v>
      </c>
    </row>
    <row r="123" spans="1:21" ht="30" customHeight="1" x14ac:dyDescent="0.2">
      <c r="A123" s="203"/>
      <c r="B123" s="70"/>
      <c r="C123" s="42" t="s">
        <v>7</v>
      </c>
      <c r="D123" s="80">
        <v>3</v>
      </c>
      <c r="E123" s="134" t="s">
        <v>336</v>
      </c>
      <c r="F123" s="120" t="s">
        <v>313</v>
      </c>
      <c r="G123" s="140">
        <v>3</v>
      </c>
      <c r="H123" s="126"/>
      <c r="I123" s="121"/>
      <c r="J123" s="144"/>
      <c r="K123" s="136"/>
      <c r="L123" s="136"/>
      <c r="M123" s="147"/>
      <c r="N123" s="138"/>
      <c r="O123" s="138"/>
      <c r="R123" s="30">
        <f>COUNTIF(D122:D125,"2")</f>
        <v>0</v>
      </c>
      <c r="S123" s="30">
        <f>COUNTIF(G122:G125,"2")</f>
        <v>0</v>
      </c>
      <c r="T123" s="30">
        <f>COUNTIF(J122:J125,"2")</f>
        <v>0</v>
      </c>
      <c r="U123" s="30">
        <f>COUNTIF(M122:M125,"2")</f>
        <v>0</v>
      </c>
    </row>
    <row r="124" spans="1:21" ht="30" customHeight="1" x14ac:dyDescent="0.2">
      <c r="A124" s="203"/>
      <c r="B124" s="67"/>
      <c r="C124" s="42" t="s">
        <v>8</v>
      </c>
      <c r="D124" s="80">
        <v>3</v>
      </c>
      <c r="E124" s="134" t="s">
        <v>337</v>
      </c>
      <c r="F124" s="120" t="s">
        <v>313</v>
      </c>
      <c r="G124" s="140">
        <v>3</v>
      </c>
      <c r="H124" s="126"/>
      <c r="I124" s="121"/>
      <c r="J124" s="144"/>
      <c r="K124" s="136"/>
      <c r="L124" s="136"/>
      <c r="M124" s="147"/>
      <c r="N124" s="138"/>
      <c r="O124" s="138"/>
      <c r="R124" s="30">
        <f>COUNTIF(D122:D125,"3")</f>
        <v>3</v>
      </c>
      <c r="S124" s="30">
        <f>COUNTIF(G122:G125,"3")</f>
        <v>3</v>
      </c>
      <c r="T124" s="30">
        <f>COUNTIF(J122:J125,"3")</f>
        <v>0</v>
      </c>
      <c r="U124" s="30">
        <f>COUNTIF(M122:M125,"3")</f>
        <v>0</v>
      </c>
    </row>
    <row r="125" spans="1:21" ht="30" customHeight="1" x14ac:dyDescent="0.2">
      <c r="A125" s="203"/>
      <c r="B125" s="67"/>
      <c r="C125" s="41" t="s">
        <v>9</v>
      </c>
      <c r="D125" s="80">
        <v>4</v>
      </c>
      <c r="E125" s="134" t="s">
        <v>339</v>
      </c>
      <c r="F125" s="120" t="s">
        <v>338</v>
      </c>
      <c r="G125" s="140">
        <v>4</v>
      </c>
      <c r="H125" s="126"/>
      <c r="I125" s="121"/>
      <c r="J125" s="144"/>
      <c r="K125" s="136"/>
      <c r="L125" s="136"/>
      <c r="M125" s="147"/>
      <c r="N125" s="138"/>
      <c r="O125" s="138"/>
      <c r="R125" s="30">
        <f>COUNTIF(D122:D125,"4")</f>
        <v>1</v>
      </c>
      <c r="S125" s="30">
        <f>COUNTIF(G122:G125,"4")</f>
        <v>1</v>
      </c>
      <c r="T125" s="30">
        <f>COUNTIF(J122:J125,"4")</f>
        <v>0</v>
      </c>
      <c r="U125" s="30">
        <f>COUNTIF(M122:M125,"4")</f>
        <v>0</v>
      </c>
    </row>
    <row r="126" spans="1:21" ht="8.25" customHeight="1" x14ac:dyDescent="0.25">
      <c r="B126" s="228"/>
      <c r="C126" s="229"/>
      <c r="D126" s="60"/>
      <c r="E126" s="61"/>
      <c r="F126" s="61"/>
      <c r="G126" s="60"/>
      <c r="H126" s="61"/>
      <c r="I126" s="61"/>
      <c r="J126" s="60"/>
      <c r="K126" s="66"/>
      <c r="M126" s="60"/>
      <c r="N126" s="66"/>
    </row>
    <row r="127" spans="1:21" ht="18.75" x14ac:dyDescent="0.2">
      <c r="A127" s="203"/>
      <c r="B127" s="67"/>
      <c r="C127" s="230" t="s">
        <v>10</v>
      </c>
      <c r="D127" s="230"/>
      <c r="E127" s="230"/>
      <c r="F127" s="230"/>
      <c r="G127" s="230"/>
      <c r="H127" s="230"/>
      <c r="I127" s="230"/>
      <c r="J127" s="230"/>
      <c r="K127" s="231"/>
      <c r="L127" s="63"/>
      <c r="M127" s="63"/>
      <c r="N127" s="63"/>
      <c r="O127" s="63"/>
    </row>
    <row r="128" spans="1:21" ht="30" customHeight="1" x14ac:dyDescent="0.2">
      <c r="A128" s="203"/>
      <c r="B128" s="59"/>
      <c r="C128" s="48" t="s">
        <v>11</v>
      </c>
      <c r="D128" s="80">
        <v>3</v>
      </c>
      <c r="E128" s="120" t="s">
        <v>341</v>
      </c>
      <c r="F128" s="120" t="s">
        <v>342</v>
      </c>
      <c r="G128" s="140">
        <v>3</v>
      </c>
      <c r="H128" s="121"/>
      <c r="I128" s="121"/>
      <c r="J128" s="144"/>
      <c r="K128" s="136"/>
      <c r="L128" s="136"/>
      <c r="M128" s="147"/>
      <c r="N128" s="138"/>
      <c r="O128" s="138"/>
      <c r="R128" s="30">
        <f>COUNTIF(D128:D131,"1")</f>
        <v>0</v>
      </c>
      <c r="S128" s="30">
        <f>COUNTIF(G128:G131,"1")</f>
        <v>0</v>
      </c>
      <c r="T128" s="30">
        <f>COUNTIF(J128:J131,"1")</f>
        <v>0</v>
      </c>
      <c r="U128" s="30">
        <f>COUNTIF(M128:M131,"1")</f>
        <v>0</v>
      </c>
    </row>
    <row r="129" spans="1:21" ht="30" customHeight="1" x14ac:dyDescent="0.2">
      <c r="A129" s="203"/>
      <c r="B129" s="67"/>
      <c r="C129" s="41" t="s">
        <v>12</v>
      </c>
      <c r="D129" s="80">
        <v>3</v>
      </c>
      <c r="E129" s="134" t="s">
        <v>343</v>
      </c>
      <c r="F129" s="120" t="s">
        <v>313</v>
      </c>
      <c r="G129" s="140">
        <v>3</v>
      </c>
      <c r="H129" s="126"/>
      <c r="I129" s="121"/>
      <c r="J129" s="144"/>
      <c r="K129" s="136"/>
      <c r="L129" s="136"/>
      <c r="M129" s="147"/>
      <c r="N129" s="138"/>
      <c r="O129" s="138"/>
      <c r="R129" s="30">
        <f>COUNTIF(D128:D131,"2")</f>
        <v>0</v>
      </c>
      <c r="S129" s="30">
        <f>COUNTIF(G128:G131,"2")</f>
        <v>0</v>
      </c>
      <c r="T129" s="30">
        <f>COUNTIF(J128:J131,"2")</f>
        <v>0</v>
      </c>
      <c r="U129" s="30">
        <f>COUNTIF(M128:M131,"2")</f>
        <v>0</v>
      </c>
    </row>
    <row r="130" spans="1:21" ht="30" customHeight="1" x14ac:dyDescent="0.2">
      <c r="A130" s="203"/>
      <c r="B130" s="67"/>
      <c r="C130" s="41" t="s">
        <v>13</v>
      </c>
      <c r="D130" s="80">
        <v>3</v>
      </c>
      <c r="E130" s="134" t="s">
        <v>344</v>
      </c>
      <c r="F130" s="120" t="s">
        <v>345</v>
      </c>
      <c r="G130" s="140">
        <v>3</v>
      </c>
      <c r="H130" s="126"/>
      <c r="I130" s="121"/>
      <c r="J130" s="144"/>
      <c r="K130" s="136"/>
      <c r="L130" s="136"/>
      <c r="M130" s="147"/>
      <c r="N130" s="138"/>
      <c r="O130" s="138"/>
      <c r="R130" s="30">
        <f>COUNTIF(D128:D131,"3")</f>
        <v>4</v>
      </c>
      <c r="S130" s="30">
        <f>COUNTIF(G128:G131,"3")</f>
        <v>4</v>
      </c>
      <c r="T130" s="30">
        <f>COUNTIF(J128:J131,"3")</f>
        <v>0</v>
      </c>
      <c r="U130" s="30">
        <f>COUNTIF(M128:M131,"3")</f>
        <v>0</v>
      </c>
    </row>
    <row r="131" spans="1:21" ht="30" customHeight="1" x14ac:dyDescent="0.2">
      <c r="A131" s="203"/>
      <c r="B131" s="67"/>
      <c r="C131" s="41" t="s">
        <v>14</v>
      </c>
      <c r="D131" s="80">
        <v>3</v>
      </c>
      <c r="E131" s="134" t="s">
        <v>340</v>
      </c>
      <c r="F131" s="120" t="s">
        <v>313</v>
      </c>
      <c r="G131" s="140">
        <v>3</v>
      </c>
      <c r="H131" s="126"/>
      <c r="I131" s="121"/>
      <c r="J131" s="144"/>
      <c r="K131" s="136"/>
      <c r="L131" s="136"/>
      <c r="M131" s="147"/>
      <c r="N131" s="138"/>
      <c r="O131" s="138"/>
      <c r="R131" s="30">
        <f>COUNTIF(D128:D131,"4")</f>
        <v>0</v>
      </c>
      <c r="S131" s="30">
        <f>COUNTIF(G128:G131,"4")</f>
        <v>0</v>
      </c>
      <c r="T131" s="30">
        <f>COUNTIF(J128:J131,"4")</f>
        <v>0</v>
      </c>
      <c r="U131" s="30">
        <f>COUNTIF(M128:M131,"4")</f>
        <v>0</v>
      </c>
    </row>
    <row r="132" spans="1:21" ht="9" customHeight="1" x14ac:dyDescent="0.25">
      <c r="B132" s="228"/>
      <c r="C132" s="229"/>
      <c r="D132" s="60"/>
      <c r="E132" s="61"/>
      <c r="F132" s="61"/>
      <c r="G132" s="148"/>
      <c r="H132" s="61"/>
      <c r="I132" s="61"/>
      <c r="J132" s="60"/>
      <c r="K132" s="66"/>
      <c r="M132" s="60"/>
      <c r="N132" s="66"/>
    </row>
    <row r="133" spans="1:21" ht="18.75" x14ac:dyDescent="0.2">
      <c r="A133" s="203"/>
      <c r="B133" s="67"/>
      <c r="C133" s="230" t="s">
        <v>15</v>
      </c>
      <c r="D133" s="230"/>
      <c r="E133" s="230"/>
      <c r="F133" s="230"/>
      <c r="G133" s="230"/>
      <c r="H133" s="230"/>
      <c r="I133" s="230"/>
      <c r="J133" s="230"/>
      <c r="K133" s="231"/>
      <c r="L133" s="63"/>
      <c r="M133" s="63"/>
      <c r="N133" s="63"/>
      <c r="O133" s="63"/>
    </row>
    <row r="134" spans="1:21" ht="30" customHeight="1" x14ac:dyDescent="0.2">
      <c r="A134" s="203"/>
      <c r="B134" s="59"/>
      <c r="C134" s="48" t="s">
        <v>16</v>
      </c>
      <c r="D134" s="80">
        <v>3</v>
      </c>
      <c r="E134" s="120" t="s">
        <v>346</v>
      </c>
      <c r="F134" s="120" t="s">
        <v>347</v>
      </c>
      <c r="G134" s="140">
        <v>3</v>
      </c>
      <c r="H134" s="121"/>
      <c r="I134" s="121"/>
      <c r="J134" s="144"/>
      <c r="K134" s="136"/>
      <c r="L134" s="136"/>
      <c r="M134" s="147"/>
      <c r="N134" s="138"/>
      <c r="O134" s="138"/>
      <c r="R134" s="30">
        <f>COUNTIF(D134:D136,"1")</f>
        <v>0</v>
      </c>
      <c r="S134" s="30">
        <f>COUNTIF(G134:G136,"1")</f>
        <v>0</v>
      </c>
      <c r="T134" s="30">
        <f>COUNTIF(J134:J136,"1")</f>
        <v>0</v>
      </c>
      <c r="U134" s="30">
        <f>COUNTIF(M134:M136,"1")</f>
        <v>0</v>
      </c>
    </row>
    <row r="135" spans="1:21" ht="30" customHeight="1" x14ac:dyDescent="0.2">
      <c r="A135" s="203"/>
      <c r="B135" s="67"/>
      <c r="C135" s="41" t="s">
        <v>17</v>
      </c>
      <c r="D135" s="80">
        <v>3</v>
      </c>
      <c r="E135" s="120" t="s">
        <v>348</v>
      </c>
      <c r="F135" s="120" t="s">
        <v>313</v>
      </c>
      <c r="G135" s="140">
        <v>3</v>
      </c>
      <c r="H135" s="126"/>
      <c r="I135" s="121"/>
      <c r="J135" s="144"/>
      <c r="K135" s="136"/>
      <c r="L135" s="136"/>
      <c r="M135" s="147"/>
      <c r="N135" s="138"/>
      <c r="O135" s="138"/>
      <c r="R135" s="30">
        <f>COUNTIF(D134:D136,"2")</f>
        <v>0</v>
      </c>
      <c r="S135" s="30">
        <f>COUNTIF(G134:G136,"2")</f>
        <v>0</v>
      </c>
      <c r="T135" s="30">
        <f>COUNTIF(J134:J136,"2")</f>
        <v>0</v>
      </c>
      <c r="U135" s="30">
        <f>COUNTIF(M134:M136,"2")</f>
        <v>0</v>
      </c>
    </row>
    <row r="136" spans="1:21" ht="30" customHeight="1" x14ac:dyDescent="0.2">
      <c r="A136" s="203"/>
      <c r="B136" s="67"/>
      <c r="C136" s="41" t="s">
        <v>18</v>
      </c>
      <c r="D136" s="80">
        <v>3</v>
      </c>
      <c r="E136" s="134" t="s">
        <v>349</v>
      </c>
      <c r="F136" s="120" t="s">
        <v>350</v>
      </c>
      <c r="G136" s="140">
        <v>3</v>
      </c>
      <c r="H136" s="126"/>
      <c r="I136" s="121"/>
      <c r="J136" s="144"/>
      <c r="K136" s="136"/>
      <c r="L136" s="136"/>
      <c r="M136" s="147"/>
      <c r="N136" s="138"/>
      <c r="O136" s="138"/>
      <c r="R136" s="30">
        <f>COUNTIF(D134:D136,"3")</f>
        <v>3</v>
      </c>
      <c r="S136" s="30">
        <f>COUNTIF(G134:G136,"3")</f>
        <v>3</v>
      </c>
      <c r="T136" s="30">
        <f>COUNTIF(J134:J136,"3")</f>
        <v>0</v>
      </c>
      <c r="U136" s="30">
        <f>COUNTIF(M134:M136,"3")</f>
        <v>0</v>
      </c>
    </row>
    <row r="137" spans="1:21" ht="9" customHeight="1" x14ac:dyDescent="0.25">
      <c r="B137" s="228"/>
      <c r="C137" s="229"/>
      <c r="D137" s="60"/>
      <c r="E137" s="61"/>
      <c r="F137" s="61"/>
      <c r="G137" s="60"/>
      <c r="H137" s="61"/>
      <c r="I137" s="61"/>
      <c r="J137" s="60"/>
      <c r="K137" s="66"/>
      <c r="M137" s="60"/>
      <c r="N137" s="66"/>
      <c r="R137" s="30">
        <f>COUNTIF(D134:D136,"4")</f>
        <v>0</v>
      </c>
      <c r="S137" s="30">
        <f>COUNTIF(G134:G136,"4")</f>
        <v>0</v>
      </c>
      <c r="T137" s="30">
        <f>COUNTIF(J134:J136,"4")</f>
        <v>0</v>
      </c>
    </row>
    <row r="138" spans="1:21" ht="18.75" x14ac:dyDescent="0.2">
      <c r="A138" s="203"/>
      <c r="B138" s="67"/>
      <c r="C138" s="230" t="s">
        <v>19</v>
      </c>
      <c r="D138" s="230"/>
      <c r="E138" s="230"/>
      <c r="F138" s="230"/>
      <c r="G138" s="230"/>
      <c r="H138" s="230"/>
      <c r="I138" s="230"/>
      <c r="J138" s="230"/>
      <c r="K138" s="231"/>
      <c r="L138" s="63"/>
      <c r="M138" s="63"/>
      <c r="N138" s="63"/>
      <c r="O138" s="63"/>
    </row>
    <row r="139" spans="1:21" ht="30" customHeight="1" x14ac:dyDescent="0.2">
      <c r="A139" s="203"/>
      <c r="B139" s="59"/>
      <c r="C139" s="48" t="s">
        <v>20</v>
      </c>
      <c r="D139" s="80">
        <v>4</v>
      </c>
      <c r="E139" s="120" t="s">
        <v>352</v>
      </c>
      <c r="F139" s="120" t="s">
        <v>351</v>
      </c>
      <c r="G139" s="140">
        <v>4</v>
      </c>
      <c r="H139" s="121"/>
      <c r="I139" s="121"/>
      <c r="J139" s="144"/>
      <c r="K139" s="136"/>
      <c r="L139" s="136"/>
      <c r="M139" s="147"/>
      <c r="N139" s="138"/>
      <c r="O139" s="138"/>
      <c r="P139" s="142"/>
      <c r="Q139" s="142"/>
      <c r="R139" s="30">
        <f>COUNTIF(D139:D141,"1")</f>
        <v>1</v>
      </c>
      <c r="S139" s="30">
        <f>COUNTIF(G139:G141,"1")</f>
        <v>1</v>
      </c>
      <c r="T139" s="30">
        <f>COUNTIF(J139:J141,"1")</f>
        <v>0</v>
      </c>
      <c r="U139" s="30">
        <f>COUNTIF(M139:M141,"1")</f>
        <v>0</v>
      </c>
    </row>
    <row r="140" spans="1:21" ht="30" customHeight="1" x14ac:dyDescent="0.2">
      <c r="A140" s="203"/>
      <c r="B140" s="67"/>
      <c r="C140" s="150" t="s">
        <v>21</v>
      </c>
      <c r="D140" s="80">
        <v>1</v>
      </c>
      <c r="E140" s="134" t="s">
        <v>353</v>
      </c>
      <c r="F140" s="120"/>
      <c r="G140" s="140">
        <v>1</v>
      </c>
      <c r="H140" s="126"/>
      <c r="I140" s="121"/>
      <c r="J140" s="144"/>
      <c r="K140" s="136"/>
      <c r="L140" s="136"/>
      <c r="M140" s="147"/>
      <c r="N140" s="138"/>
      <c r="O140" s="138"/>
      <c r="P140" s="142"/>
      <c r="Q140" s="142"/>
      <c r="R140" s="30">
        <f>COUNTIF(D139:D141,"2")</f>
        <v>0</v>
      </c>
      <c r="S140" s="30">
        <f>COUNTIF(G139:G141,"2")</f>
        <v>0</v>
      </c>
      <c r="T140" s="30">
        <f>COUNTIF(J139:J141,"2")</f>
        <v>0</v>
      </c>
      <c r="U140" s="30">
        <f>COUNTIF(M139:M141,"2")</f>
        <v>0</v>
      </c>
    </row>
    <row r="141" spans="1:21" ht="30" customHeight="1" x14ac:dyDescent="0.2">
      <c r="A141" s="203"/>
      <c r="B141" s="67"/>
      <c r="C141" s="41" t="s">
        <v>22</v>
      </c>
      <c r="D141" s="80">
        <v>3</v>
      </c>
      <c r="E141" s="134" t="s">
        <v>354</v>
      </c>
      <c r="F141" s="120" t="s">
        <v>351</v>
      </c>
      <c r="G141" s="140">
        <v>3</v>
      </c>
      <c r="H141" s="126"/>
      <c r="I141" s="121"/>
      <c r="J141" s="144"/>
      <c r="K141" s="136"/>
      <c r="L141" s="136"/>
      <c r="M141" s="147"/>
      <c r="N141" s="138"/>
      <c r="O141" s="138"/>
      <c r="P141" s="142"/>
      <c r="Q141" s="142"/>
      <c r="R141" s="30">
        <f>COUNTIF(D139:D141,"3")</f>
        <v>1</v>
      </c>
      <c r="S141" s="30">
        <f>COUNTIF(G139:G141,"3")</f>
        <v>1</v>
      </c>
      <c r="T141" s="30">
        <f>COUNTIF(J139:J141,"3")</f>
        <v>0</v>
      </c>
      <c r="U141" s="30">
        <f>COUNTIF(M139:M141,"3")</f>
        <v>0</v>
      </c>
    </row>
    <row r="142" spans="1:21" x14ac:dyDescent="0.2">
      <c r="R142" s="30">
        <f>COUNTIF(D139:D141,"4")</f>
        <v>1</v>
      </c>
      <c r="S142" s="30">
        <f>COUNTIF(G139:G141,"4")</f>
        <v>1</v>
      </c>
      <c r="T142" s="30">
        <f>COUNTIF(J139:J141,"4")</f>
        <v>0</v>
      </c>
    </row>
    <row r="65530" spans="2:6" ht="15" x14ac:dyDescent="0.25">
      <c r="B65530" s="239" t="s">
        <v>29</v>
      </c>
      <c r="C65530" s="239"/>
      <c r="D65530" s="239"/>
      <c r="E65530" s="239"/>
      <c r="F65530" s="43"/>
    </row>
    <row r="65531" spans="2:6" x14ac:dyDescent="0.2">
      <c r="B65531" s="238" t="s">
        <v>30</v>
      </c>
      <c r="C65531" s="238"/>
      <c r="D65531" s="238"/>
      <c r="E65531" s="238"/>
      <c r="F65531" s="78"/>
    </row>
    <row r="65532" spans="2:6" x14ac:dyDescent="0.2">
      <c r="B65532" s="238" t="s">
        <v>31</v>
      </c>
      <c r="C65532" s="238"/>
      <c r="D65532" s="238"/>
      <c r="E65532" s="238"/>
      <c r="F65532" s="78"/>
    </row>
  </sheetData>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Q7">
    <cfRule type="cellIs" dxfId="1" priority="131" stopIfTrue="1" operator="lessThan">
      <formula>$Q$7</formula>
    </cfRule>
  </conditionalFormatting>
  <conditionalFormatting sqref="P7:P9">
    <cfRule type="iconSet" priority="130">
      <iconSet iconSet="3Flags">
        <cfvo type="percent" val="0"/>
        <cfvo type="num" val="0"/>
        <cfvo type="num" val="1" gte="0"/>
      </iconSet>
    </cfRule>
  </conditionalFormatting>
  <conditionalFormatting sqref="D20:D27">
    <cfRule type="iconSet" priority="129">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G128:G132">
    <cfRule type="iconSet" priority="28">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74:G79 D89:D95 G98:G99 G102:G111 D102:D111 M128:M131 G47:G50 G36:G44 G30:G33 G20:G27 G13:G17 G7:G10 J7:J10 D13:D17 D7:D10 J20:J27 J30:J33 D20:D27 J36:J44 D30:D33 J47:J50 D36:D44 D47:D50 G68:G71 J13:J17 D74:D79 J62:J65 D68:D71 D55:D59 G62:G65 G55:G59 J55:J59 J68:J71 J74:J79 D114:D117 G128:G132 D128:D131 G89:G95 D122:D125 G122:G125 J114:J117 G114:G117 J139:J141 G139:G141 J122:J125 J128:J131 M134:M136 M102:M111 M98:M99 M89:M95 M84:M86 M7:M10 M20:M27 M30:M33 M36:M44 M47:M50 M13:M17 M62:M65 M55:M59 M68:M71 M74:M79 M114:M117 M139:M141 M122:M125 G134:G136">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abSelected="1" zoomScale="80" zoomScaleNormal="80" workbookViewId="0">
      <selection activeCell="X2" sqref="X2"/>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73" t="s">
        <v>27</v>
      </c>
      <c r="C2" s="272" t="s">
        <v>267</v>
      </c>
      <c r="D2" s="272"/>
      <c r="E2" s="272"/>
      <c r="F2" s="272"/>
      <c r="G2" s="2"/>
      <c r="H2" s="270" t="s">
        <v>180</v>
      </c>
      <c r="I2" s="270"/>
      <c r="J2" s="270"/>
      <c r="K2" s="270"/>
      <c r="L2" s="3"/>
      <c r="M2" s="271" t="s">
        <v>180</v>
      </c>
      <c r="N2" s="271"/>
      <c r="O2" s="271"/>
      <c r="P2" s="271"/>
      <c r="Q2" s="113"/>
      <c r="R2" s="279" t="s">
        <v>180</v>
      </c>
      <c r="S2" s="279"/>
      <c r="T2" s="279"/>
      <c r="U2" s="279"/>
      <c r="V2" s="269"/>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74"/>
      <c r="C3" s="4">
        <v>1</v>
      </c>
      <c r="D3" s="4">
        <v>2</v>
      </c>
      <c r="E3" s="5">
        <v>3</v>
      </c>
      <c r="F3" s="6">
        <v>4</v>
      </c>
      <c r="G3" s="277"/>
      <c r="H3" s="4">
        <v>1</v>
      </c>
      <c r="I3" s="4">
        <v>2</v>
      </c>
      <c r="J3" s="5">
        <v>3</v>
      </c>
      <c r="K3" s="6">
        <v>4</v>
      </c>
      <c r="L3" s="275"/>
      <c r="M3" s="4">
        <v>1</v>
      </c>
      <c r="N3" s="4">
        <v>2</v>
      </c>
      <c r="O3" s="5">
        <v>3</v>
      </c>
      <c r="P3" s="6">
        <v>4</v>
      </c>
      <c r="Q3" s="113"/>
      <c r="R3" s="4">
        <v>1</v>
      </c>
      <c r="S3" s="4">
        <v>2</v>
      </c>
      <c r="T3" s="5">
        <v>3</v>
      </c>
      <c r="U3" s="6">
        <v>4</v>
      </c>
      <c r="V3" s="269"/>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1" t="s">
        <v>73</v>
      </c>
      <c r="C4" s="89">
        <f>Autoevaluación!R7/SUM(Autoevaluación!R7:R10)</f>
        <v>0</v>
      </c>
      <c r="D4" s="8">
        <f>Autoevaluación!R8/SUM(Autoevaluación!R7:R10)</f>
        <v>0</v>
      </c>
      <c r="E4" s="8">
        <f>Autoevaluación!R9/SUM(Autoevaluación!R7:R10)</f>
        <v>0.25</v>
      </c>
      <c r="F4" s="8">
        <f>Autoevaluación!R10/SUM(Autoevaluación!R7:R10)</f>
        <v>0.75</v>
      </c>
      <c r="G4" s="278"/>
      <c r="H4" s="8">
        <f>Autoevaluación!S7/SUM(Autoevaluación!S7:S10)</f>
        <v>0</v>
      </c>
      <c r="I4" s="8">
        <f>Autoevaluación!S8/SUM(Autoevaluación!S7:S10)</f>
        <v>0</v>
      </c>
      <c r="J4" s="8">
        <f>Autoevaluación!S9/SUM(Autoevaluación!S7:S10)</f>
        <v>0.25</v>
      </c>
      <c r="K4" s="8">
        <f>Autoevaluación!S10/SUM(Autoevaluación!S7:S10)</f>
        <v>0.75</v>
      </c>
      <c r="L4" s="276"/>
      <c r="M4" s="8" t="e">
        <f>Autoevaluación!T7/SUM(Autoevaluación!T7:T10)</f>
        <v>#DIV/0!</v>
      </c>
      <c r="N4" s="8" t="e">
        <f>Autoevaluación!T8/SUM(Autoevaluación!T7:T10)</f>
        <v>#DIV/0!</v>
      </c>
      <c r="O4" s="8" t="e">
        <f>Autoevaluación!T9/SUM(Autoevaluación!T7:T10)</f>
        <v>#DIV/0!</v>
      </c>
      <c r="P4" s="8" t="e">
        <f>Autoevaluación!T10/SUM(Autoevaluación!T7:T10)</f>
        <v>#DIV/0!</v>
      </c>
      <c r="Q4" s="111"/>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1" t="s">
        <v>72</v>
      </c>
      <c r="C5" s="89">
        <f>Autoevaluación!R13/SUM(Autoevaluación!R13:R16)</f>
        <v>0</v>
      </c>
      <c r="D5" s="8">
        <f>Autoevaluación!R14/SUM(Autoevaluación!R13:R16)</f>
        <v>0</v>
      </c>
      <c r="E5" s="8">
        <f>Autoevaluación!R15/SUM(Autoevaluación!R13:R16)</f>
        <v>0.6</v>
      </c>
      <c r="F5" s="8">
        <f>Autoevaluación!R16/SUM(Autoevaluación!R13:R16)</f>
        <v>0.4</v>
      </c>
      <c r="G5" s="278"/>
      <c r="H5" s="8">
        <f>Autoevaluación!S13/SUM(Autoevaluación!S13:S16)</f>
        <v>0</v>
      </c>
      <c r="I5" s="8">
        <f>Autoevaluación!S14/SUM(Autoevaluación!S13:S16)</f>
        <v>0</v>
      </c>
      <c r="J5" s="8">
        <f>Autoevaluación!S15/SUM(Autoevaluación!S13:S16)</f>
        <v>0.2</v>
      </c>
      <c r="K5" s="8">
        <f>Autoevaluación!S16/SUM(Autoevaluación!S13:S16)</f>
        <v>0.8</v>
      </c>
      <c r="L5" s="276"/>
      <c r="M5" s="8" t="e">
        <f>Autoevaluación!T13/SUM(Autoevaluación!T13:T16)</f>
        <v>#DIV/0!</v>
      </c>
      <c r="N5" s="8" t="e">
        <f>Autoevaluación!T14/SUM(Autoevaluación!T13:T16)</f>
        <v>#DIV/0!</v>
      </c>
      <c r="O5" s="8" t="e">
        <f>Autoevaluación!T15/SUM(Autoevaluación!T13:T16)</f>
        <v>#DIV/0!</v>
      </c>
      <c r="P5" s="8" t="e">
        <f>Autoevaluación!T16/SUM(Autoevaluación!T13:T16)</f>
        <v>#DIV/0!</v>
      </c>
      <c r="Q5" s="111"/>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1" t="s">
        <v>43</v>
      </c>
      <c r="C6" s="89">
        <f>Autoevaluación!R20/SUM(Autoevaluación!R20:R23)</f>
        <v>0</v>
      </c>
      <c r="D6" s="8">
        <f>Autoevaluación!R21/SUM(Autoevaluación!R20:R23)</f>
        <v>0</v>
      </c>
      <c r="E6" s="8">
        <f>Autoevaluación!R22/SUM(Autoevaluación!R20:R23)</f>
        <v>0</v>
      </c>
      <c r="F6" s="8">
        <f>Autoevaluación!R23/SUM(Autoevaluación!R20:R23)</f>
        <v>1</v>
      </c>
      <c r="G6" s="278"/>
      <c r="H6" s="8">
        <f>Autoevaluación!S20/SUM(Autoevaluación!S20:S23)</f>
        <v>0.14285714285714285</v>
      </c>
      <c r="I6" s="8">
        <f>Autoevaluación!S21/SUM(Autoevaluación!S20:S23)</f>
        <v>0</v>
      </c>
      <c r="J6" s="8">
        <f>Autoevaluación!S20/SUM(Autoevaluación!S20:S23)</f>
        <v>0.14285714285714285</v>
      </c>
      <c r="K6" s="8">
        <f>Autoevaluación!S23/SUM(Autoevaluación!S20:S23)</f>
        <v>0.8571428571428571</v>
      </c>
      <c r="L6" s="276"/>
      <c r="M6" s="8" t="e">
        <f>Autoevaluación!T20/SUM(Autoevaluación!T20:T23)</f>
        <v>#DIV/0!</v>
      </c>
      <c r="N6" s="8" t="e">
        <f>Autoevaluación!T21/SUM(Autoevaluación!T20:T23)</f>
        <v>#DIV/0!</v>
      </c>
      <c r="O6" s="8" t="e">
        <f>Autoevaluación!T22/SUM(Autoevaluación!T20:T23)</f>
        <v>#DIV/0!</v>
      </c>
      <c r="P6" s="8" t="e">
        <f>Autoevaluación!T23/SUM(Autoevaluación!T20:T23)</f>
        <v>#DIV/0!</v>
      </c>
      <c r="Q6" s="111"/>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1" t="s">
        <v>52</v>
      </c>
      <c r="C7" s="89">
        <f>Autoevaluación!R30/SUM(Autoevaluación!R30:R33)</f>
        <v>0</v>
      </c>
      <c r="D7" s="8">
        <f>Autoevaluación!R31/SUM(Autoevaluación!R30:R33)</f>
        <v>0</v>
      </c>
      <c r="E7" s="8">
        <f>Autoevaluación!R32/SUM(Autoevaluación!R30:R33)</f>
        <v>0.5</v>
      </c>
      <c r="F7" s="8">
        <f>Autoevaluación!R33/SUM(Autoevaluación!R30:R33)</f>
        <v>0.5</v>
      </c>
      <c r="G7" s="278"/>
      <c r="H7" s="8">
        <f>Autoevaluación!S30/SUM(Autoevaluación!S30:S33)</f>
        <v>0</v>
      </c>
      <c r="I7" s="8">
        <f>Autoevaluación!S31/SUM(Autoevaluación!S30:S33)</f>
        <v>0</v>
      </c>
      <c r="J7" s="8">
        <f>Autoevaluación!S32/SUM(Autoevaluación!S30:S33)</f>
        <v>0.5</v>
      </c>
      <c r="K7" s="8">
        <f>Autoevaluación!S33/SUM(Autoevaluación!S30:S33)</f>
        <v>0.5</v>
      </c>
      <c r="L7" s="276"/>
      <c r="M7" s="8" t="e">
        <f>Autoevaluación!T30/SUM(Autoevaluación!T30:T33)</f>
        <v>#DIV/0!</v>
      </c>
      <c r="N7" s="8" t="e">
        <f>Autoevaluación!T31/SUM(Autoevaluación!T30:T33)</f>
        <v>#DIV/0!</v>
      </c>
      <c r="O7" s="8" t="e">
        <f>Autoevaluación!T32/SUM(Autoevaluación!T30:T33)</f>
        <v>#DIV/0!</v>
      </c>
      <c r="P7" s="8" t="e">
        <f>Autoevaluación!T33/SUM(Autoevaluación!T30:T33)</f>
        <v>#DIV/0!</v>
      </c>
      <c r="Q7" s="111"/>
      <c r="R7" s="8" t="e">
        <f>Autoevaluación!U30/SUM(Autoevaluación!U30:U33)</f>
        <v>#DIV/0!</v>
      </c>
      <c r="S7" s="8" t="e">
        <f>Autoevaluación!U31/SUM(Autoevaluación!U30:U33)</f>
        <v>#DIV/0!</v>
      </c>
      <c r="T7" s="8" t="e">
        <f>Autoevaluación!U32/SUM(Autoevaluación!U30:U33)</f>
        <v>#DIV/0!</v>
      </c>
      <c r="U7" s="8"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91" t="s">
        <v>57</v>
      </c>
      <c r="C8" s="89">
        <f>Autoevaluación!R36/SUM(Autoevaluación!R36:R39)</f>
        <v>0</v>
      </c>
      <c r="D8" s="8">
        <f>Autoevaluación!R37/SUM(Autoevaluación!R36:R39)</f>
        <v>0</v>
      </c>
      <c r="E8" s="8">
        <f>Autoevaluación!R38/SUM(Autoevaluación!R36:R39)</f>
        <v>0.22222222222222221</v>
      </c>
      <c r="F8" s="8">
        <f>Autoevaluación!R39/SUM(Autoevaluación!R36:R39)</f>
        <v>0.77777777777777779</v>
      </c>
      <c r="G8" s="278"/>
      <c r="H8" s="8">
        <f>Autoevaluación!S36/SUM(Autoevaluación!S36:S39)</f>
        <v>0</v>
      </c>
      <c r="I8" s="8">
        <f>Autoevaluación!S37/SUM(Autoevaluación!S36:S39)</f>
        <v>0</v>
      </c>
      <c r="J8" s="8">
        <f>Autoevaluación!S38/SUM(Autoevaluación!S36:S39)</f>
        <v>0.22222222222222221</v>
      </c>
      <c r="K8" s="8">
        <f>Autoevaluación!S39/SUM(Autoevaluación!S36:S39)</f>
        <v>0.77777777777777779</v>
      </c>
      <c r="L8" s="276"/>
      <c r="M8" s="8" t="e">
        <f>Autoevaluación!T36/SUM(Autoevaluación!T36:T39)</f>
        <v>#DIV/0!</v>
      </c>
      <c r="N8" s="8" t="e">
        <f>Autoevaluación!T37/SUM(Autoevaluación!T36:T39)</f>
        <v>#DIV/0!</v>
      </c>
      <c r="O8" s="8" t="e">
        <f>Autoevaluación!T38/SUM(Autoevaluación!T36:T39)</f>
        <v>#DIV/0!</v>
      </c>
      <c r="P8" s="8" t="e">
        <f>Autoevaluación!T39/SUM(Autoevaluación!T36:T39)</f>
        <v>#DIV/0!</v>
      </c>
      <c r="Q8" s="111"/>
      <c r="R8" s="8" t="e">
        <f>Autoevaluación!U36/SUM(Autoevaluación!U36:U39)</f>
        <v>#DIV/0!</v>
      </c>
      <c r="S8" s="8" t="e">
        <f>Autoevaluación!U37/SUM(Autoevaluación!U36:U39)</f>
        <v>#DIV/0!</v>
      </c>
      <c r="T8" s="8" t="e">
        <f>Autoevaluación!U38/SUM(Autoevaluación!U36:U39)</f>
        <v>#DIV/0!</v>
      </c>
      <c r="U8" s="8"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91" t="s">
        <v>67</v>
      </c>
      <c r="C9" s="89">
        <f>Autoevaluación!R47/SUM(Autoevaluación!R47:R50)</f>
        <v>0</v>
      </c>
      <c r="D9" s="8">
        <f>Autoevaluación!R48/SUM(Autoevaluación!R47:R50)</f>
        <v>0</v>
      </c>
      <c r="E9" s="8">
        <f>Autoevaluación!R49/SUM(Autoevaluación!R47:R50)</f>
        <v>0.33333333333333331</v>
      </c>
      <c r="F9" s="8">
        <f>Autoevaluación!R50/SUM(Autoevaluación!R47:R50)</f>
        <v>0.66666666666666663</v>
      </c>
      <c r="G9" s="278"/>
      <c r="H9" s="8">
        <f>Autoevaluación!S47/SUM(Autoevaluación!S47:S50)</f>
        <v>0</v>
      </c>
      <c r="I9" s="8">
        <f>Autoevaluación!S48/SUM(Autoevaluación!S47:S50)</f>
        <v>0</v>
      </c>
      <c r="J9" s="8">
        <f>Autoevaluación!S49/SUM(Autoevaluación!S47:S50)</f>
        <v>0.33333333333333331</v>
      </c>
      <c r="K9" s="8">
        <f>Autoevaluación!S50/SUM(Autoevaluación!S47:S50)</f>
        <v>0.66666666666666663</v>
      </c>
      <c r="L9" s="276"/>
      <c r="M9" s="8" t="e">
        <f>Autoevaluación!T47/SUM(Autoevaluación!T47:T50)</f>
        <v>#DIV/0!</v>
      </c>
      <c r="N9" s="8" t="e">
        <f>Autoevaluación!T48/SUM(Autoevaluación!T47:T50)</f>
        <v>#DIV/0!</v>
      </c>
      <c r="O9" s="8" t="e">
        <f>Autoevaluación!T49/SUM(Autoevaluación!T47:T50)</f>
        <v>#DIV/0!</v>
      </c>
      <c r="P9" s="8" t="e">
        <f>Autoevaluación!T50/SUM(Autoevaluación!T47:T50)</f>
        <v>#DIV/0!</v>
      </c>
      <c r="Q9" s="111"/>
      <c r="R9" s="8" t="e">
        <f>Autoevaluación!U47/SUM(Autoevaluación!U47:U50)</f>
        <v>#DIV/0!</v>
      </c>
      <c r="S9" s="8" t="e">
        <f>Autoevaluación!U48/SUM(Autoevaluación!U47:U50)</f>
        <v>#DIV/0!</v>
      </c>
      <c r="T9" s="8" t="e">
        <f>Autoevaluación!U49/SUM(Autoevaluación!U47:U50)</f>
        <v>#DIV/0!</v>
      </c>
      <c r="U9" s="8"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90" t="s">
        <v>126</v>
      </c>
      <c r="C10" s="13">
        <f>AVERAGE(C4:C9)</f>
        <v>0</v>
      </c>
      <c r="D10" s="13">
        <f>AVERAGE(D4:D9)</f>
        <v>0</v>
      </c>
      <c r="E10" s="13">
        <f>AVERAGE(E4:E9)</f>
        <v>0.31759259259259259</v>
      </c>
      <c r="F10" s="13">
        <f>AVERAGE(F4:F9)</f>
        <v>0.68240740740740735</v>
      </c>
      <c r="G10" s="10"/>
      <c r="H10" s="13">
        <f>AVERAGE(H4:H9)</f>
        <v>2.3809523809523808E-2</v>
      </c>
      <c r="I10" s="13">
        <f>AVERAGE(I4:I9)</f>
        <v>0</v>
      </c>
      <c r="J10" s="13">
        <f>AVERAGE(J4:J9)</f>
        <v>0.27473544973544978</v>
      </c>
      <c r="K10" s="13">
        <f>AVERAGE(K4:K9)</f>
        <v>0.72526455026455017</v>
      </c>
      <c r="L10" s="10"/>
      <c r="M10" s="13" t="e">
        <f>AVERAGE(M4:M9)</f>
        <v>#DIV/0!</v>
      </c>
      <c r="N10" s="13" t="e">
        <f>AVERAGE(N4:N9)</f>
        <v>#DIV/0!</v>
      </c>
      <c r="O10" s="13" t="e">
        <f>AVERAGE(O4:O9)</f>
        <v>#DIV/0!</v>
      </c>
      <c r="P10" s="13" t="e">
        <f>AVERAGE(P4:P9)</f>
        <v>#DIV/0!</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80" t="s">
        <v>181</v>
      </c>
      <c r="C12" s="281"/>
      <c r="D12" s="281"/>
      <c r="E12" s="281"/>
      <c r="F12" s="281"/>
      <c r="G12" s="281"/>
      <c r="H12" s="281"/>
      <c r="I12" s="281"/>
      <c r="J12" s="281"/>
      <c r="K12" s="281"/>
      <c r="L12" s="281"/>
      <c r="M12" s="281"/>
      <c r="N12" s="281"/>
      <c r="O12" s="281"/>
      <c r="P12" s="281"/>
      <c r="Q12" s="281"/>
      <c r="R12" s="281"/>
      <c r="S12" s="281"/>
      <c r="T12" s="281"/>
      <c r="U12" s="282"/>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283" t="s">
        <v>28</v>
      </c>
      <c r="C13" s="284"/>
      <c r="D13" s="284"/>
      <c r="E13" s="284"/>
      <c r="F13" s="284"/>
      <c r="G13" s="284"/>
      <c r="H13" s="284"/>
      <c r="I13" s="284"/>
      <c r="J13" s="284"/>
      <c r="K13" s="284"/>
      <c r="L13" s="284"/>
      <c r="M13" s="284"/>
      <c r="N13" s="284"/>
      <c r="O13" s="284"/>
      <c r="P13" s="284"/>
      <c r="Q13" s="284"/>
      <c r="R13" s="284"/>
      <c r="S13" s="284"/>
      <c r="T13" s="284"/>
      <c r="U13" s="284"/>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85"/>
      <c r="C14" s="285"/>
      <c r="D14" s="285"/>
      <c r="E14" s="285"/>
      <c r="F14" s="285"/>
      <c r="G14" s="285"/>
      <c r="H14" s="285"/>
      <c r="I14" s="285"/>
      <c r="J14" s="285"/>
      <c r="K14" s="285"/>
      <c r="L14" s="285"/>
      <c r="M14" s="285"/>
      <c r="N14" s="285"/>
      <c r="O14" s="285"/>
      <c r="P14" s="285"/>
      <c r="Q14" s="285"/>
      <c r="R14" s="285"/>
      <c r="S14" s="285"/>
      <c r="T14" s="285"/>
      <c r="U14" s="285"/>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85"/>
      <c r="C15" s="285"/>
      <c r="D15" s="285"/>
      <c r="E15" s="285"/>
      <c r="F15" s="285"/>
      <c r="G15" s="285"/>
      <c r="H15" s="285"/>
      <c r="I15" s="285"/>
      <c r="J15" s="285"/>
      <c r="K15" s="285"/>
      <c r="L15" s="285"/>
      <c r="M15" s="285"/>
      <c r="N15" s="285"/>
      <c r="O15" s="285"/>
      <c r="P15" s="285"/>
      <c r="Q15" s="285"/>
      <c r="R15" s="285"/>
      <c r="S15" s="285"/>
      <c r="T15" s="285"/>
      <c r="U15" s="285"/>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86" t="s">
        <v>123</v>
      </c>
      <c r="C16" s="287"/>
      <c r="D16" s="287"/>
      <c r="E16" s="287"/>
      <c r="F16" s="287"/>
      <c r="G16" s="287"/>
      <c r="H16" s="287"/>
      <c r="I16" s="287"/>
      <c r="J16" s="287"/>
      <c r="K16" s="287"/>
      <c r="L16" s="287"/>
      <c r="M16" s="287"/>
      <c r="N16" s="287"/>
      <c r="O16" s="287"/>
      <c r="P16" s="287"/>
      <c r="Q16" s="287"/>
      <c r="R16" s="287"/>
      <c r="S16" s="287"/>
      <c r="T16" s="287"/>
      <c r="U16" s="287"/>
    </row>
    <row r="17" spans="2:21" ht="60" customHeight="1" x14ac:dyDescent="0.2">
      <c r="B17" s="285"/>
      <c r="C17" s="285"/>
      <c r="D17" s="285"/>
      <c r="E17" s="285"/>
      <c r="F17" s="285"/>
      <c r="G17" s="285"/>
      <c r="H17" s="285"/>
      <c r="I17" s="285"/>
      <c r="J17" s="285"/>
      <c r="K17" s="285"/>
      <c r="L17" s="285"/>
      <c r="M17" s="285"/>
      <c r="N17" s="285"/>
      <c r="O17" s="285"/>
      <c r="P17" s="285"/>
      <c r="Q17" s="285"/>
      <c r="R17" s="285"/>
      <c r="S17" s="285"/>
      <c r="T17" s="285"/>
      <c r="U17" s="285"/>
    </row>
    <row r="18" spans="2:21" ht="60" customHeight="1" x14ac:dyDescent="0.2">
      <c r="B18" s="285"/>
      <c r="C18" s="285"/>
      <c r="D18" s="285"/>
      <c r="E18" s="285"/>
      <c r="F18" s="285"/>
      <c r="G18" s="285"/>
      <c r="H18" s="285"/>
      <c r="I18" s="285"/>
      <c r="J18" s="285"/>
      <c r="K18" s="285"/>
      <c r="L18" s="285"/>
      <c r="M18" s="285"/>
      <c r="N18" s="285"/>
      <c r="O18" s="285"/>
      <c r="P18" s="285"/>
      <c r="Q18" s="285"/>
      <c r="R18" s="285"/>
      <c r="S18" s="285"/>
      <c r="T18" s="285"/>
      <c r="U18" s="285"/>
    </row>
    <row r="19" spans="2:21" ht="60" customHeight="1" x14ac:dyDescent="0.2">
      <c r="B19" s="285"/>
      <c r="C19" s="285"/>
      <c r="D19" s="285"/>
      <c r="E19" s="285"/>
      <c r="F19" s="285"/>
      <c r="G19" s="285"/>
      <c r="H19" s="285"/>
      <c r="I19" s="285"/>
      <c r="J19" s="285"/>
      <c r="K19" s="285"/>
      <c r="L19" s="285"/>
      <c r="M19" s="285"/>
      <c r="N19" s="285"/>
      <c r="O19" s="285"/>
      <c r="P19" s="285"/>
      <c r="Q19" s="285"/>
      <c r="R19" s="285"/>
      <c r="S19" s="285"/>
      <c r="T19" s="285"/>
      <c r="U19" s="28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8" t="s">
        <v>182</v>
      </c>
      <c r="C21" s="288"/>
      <c r="D21" s="288"/>
      <c r="E21" s="288"/>
      <c r="F21" s="288"/>
      <c r="G21" s="288"/>
      <c r="H21" s="288"/>
      <c r="I21" s="288"/>
      <c r="J21" s="288"/>
      <c r="K21" s="288"/>
      <c r="L21" s="288"/>
      <c r="M21" s="288"/>
      <c r="N21" s="288"/>
      <c r="O21" s="288"/>
      <c r="P21" s="288"/>
      <c r="Q21" s="288"/>
      <c r="R21" s="288"/>
      <c r="S21" s="288"/>
      <c r="T21" s="288"/>
      <c r="U21" s="288"/>
    </row>
    <row r="22" spans="2:21" ht="24.95" customHeight="1" x14ac:dyDescent="0.2">
      <c r="B22" s="289" t="s">
        <v>28</v>
      </c>
      <c r="C22" s="289"/>
      <c r="D22" s="289"/>
      <c r="E22" s="289"/>
      <c r="F22" s="289"/>
      <c r="G22" s="289"/>
      <c r="H22" s="289"/>
      <c r="I22" s="289"/>
      <c r="J22" s="289"/>
      <c r="K22" s="289"/>
      <c r="L22" s="289"/>
      <c r="M22" s="289"/>
      <c r="N22" s="289"/>
      <c r="O22" s="289"/>
      <c r="P22" s="289"/>
      <c r="Q22" s="289"/>
      <c r="R22" s="289"/>
      <c r="S22" s="289"/>
      <c r="T22" s="289"/>
      <c r="U22" s="289"/>
    </row>
    <row r="23" spans="2:21" ht="60" customHeight="1" x14ac:dyDescent="0.2">
      <c r="B23" s="285"/>
      <c r="C23" s="285"/>
      <c r="D23" s="285"/>
      <c r="E23" s="285"/>
      <c r="F23" s="285"/>
      <c r="G23" s="285"/>
      <c r="H23" s="285"/>
      <c r="I23" s="285"/>
      <c r="J23" s="285"/>
      <c r="K23" s="285"/>
      <c r="L23" s="285"/>
      <c r="M23" s="285"/>
      <c r="N23" s="285"/>
      <c r="O23" s="285"/>
      <c r="P23" s="285"/>
      <c r="Q23" s="285"/>
      <c r="R23" s="285"/>
      <c r="S23" s="285"/>
      <c r="T23" s="285"/>
      <c r="U23" s="285"/>
    </row>
    <row r="24" spans="2:21" ht="60" customHeight="1" x14ac:dyDescent="0.2">
      <c r="B24" s="285"/>
      <c r="C24" s="285"/>
      <c r="D24" s="285"/>
      <c r="E24" s="285"/>
      <c r="F24" s="285"/>
      <c r="G24" s="285"/>
      <c r="H24" s="285"/>
      <c r="I24" s="285"/>
      <c r="J24" s="285"/>
      <c r="K24" s="285"/>
      <c r="L24" s="285"/>
      <c r="M24" s="285"/>
      <c r="N24" s="285"/>
      <c r="O24" s="285"/>
      <c r="P24" s="285"/>
      <c r="Q24" s="285"/>
      <c r="R24" s="285"/>
      <c r="S24" s="285"/>
      <c r="T24" s="285"/>
      <c r="U24" s="285"/>
    </row>
    <row r="25" spans="2:21" s="15" customFormat="1" ht="24.95" customHeight="1" x14ac:dyDescent="0.25">
      <c r="B25" s="286" t="s">
        <v>123</v>
      </c>
      <c r="C25" s="287"/>
      <c r="D25" s="287"/>
      <c r="E25" s="287"/>
      <c r="F25" s="287"/>
      <c r="G25" s="287"/>
      <c r="H25" s="287"/>
      <c r="I25" s="287"/>
      <c r="J25" s="287"/>
      <c r="K25" s="287"/>
      <c r="L25" s="287"/>
      <c r="M25" s="287"/>
      <c r="N25" s="287"/>
      <c r="O25" s="287"/>
      <c r="P25" s="287"/>
      <c r="Q25" s="287"/>
      <c r="R25" s="287"/>
      <c r="S25" s="287"/>
      <c r="T25" s="287"/>
      <c r="U25" s="287"/>
    </row>
    <row r="26" spans="2:21" ht="60" customHeight="1" x14ac:dyDescent="0.2">
      <c r="B26" s="285"/>
      <c r="C26" s="285"/>
      <c r="D26" s="285"/>
      <c r="E26" s="285"/>
      <c r="F26" s="285"/>
      <c r="G26" s="285"/>
      <c r="H26" s="285"/>
      <c r="I26" s="285"/>
      <c r="J26" s="285"/>
      <c r="K26" s="285"/>
      <c r="L26" s="285"/>
      <c r="M26" s="285"/>
      <c r="N26" s="285"/>
      <c r="O26" s="285"/>
      <c r="P26" s="285"/>
      <c r="Q26" s="285"/>
      <c r="R26" s="285"/>
      <c r="S26" s="285"/>
      <c r="T26" s="285"/>
      <c r="U26" s="285"/>
    </row>
    <row r="27" spans="2:21" ht="60" customHeight="1" x14ac:dyDescent="0.2">
      <c r="B27" s="285"/>
      <c r="C27" s="285"/>
      <c r="D27" s="285"/>
      <c r="E27" s="285"/>
      <c r="F27" s="285"/>
      <c r="G27" s="285"/>
      <c r="H27" s="285"/>
      <c r="I27" s="285"/>
      <c r="J27" s="285"/>
      <c r="K27" s="285"/>
      <c r="L27" s="285"/>
      <c r="M27" s="285"/>
      <c r="N27" s="285"/>
      <c r="O27" s="285"/>
      <c r="P27" s="285"/>
      <c r="Q27" s="285"/>
      <c r="R27" s="285"/>
      <c r="S27" s="285"/>
      <c r="T27" s="285"/>
      <c r="U27" s="285"/>
    </row>
    <row r="28" spans="2:21" ht="60" customHeight="1" x14ac:dyDescent="0.2">
      <c r="B28" s="285"/>
      <c r="C28" s="285"/>
      <c r="D28" s="285"/>
      <c r="E28" s="285"/>
      <c r="F28" s="285"/>
      <c r="G28" s="285"/>
      <c r="H28" s="285"/>
      <c r="I28" s="285"/>
      <c r="J28" s="285"/>
      <c r="K28" s="285"/>
      <c r="L28" s="285"/>
      <c r="M28" s="285"/>
      <c r="N28" s="285"/>
      <c r="O28" s="285"/>
      <c r="P28" s="285"/>
      <c r="Q28" s="285"/>
      <c r="R28" s="285"/>
      <c r="S28" s="285"/>
      <c r="T28" s="285"/>
      <c r="U28" s="28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90" t="s">
        <v>182</v>
      </c>
      <c r="C30" s="291"/>
      <c r="D30" s="291"/>
      <c r="E30" s="291"/>
      <c r="F30" s="291"/>
      <c r="G30" s="291"/>
      <c r="H30" s="291"/>
      <c r="I30" s="291"/>
      <c r="J30" s="291"/>
      <c r="K30" s="291"/>
      <c r="L30" s="291"/>
      <c r="M30" s="291"/>
      <c r="N30" s="291"/>
      <c r="O30" s="291"/>
      <c r="P30" s="291"/>
      <c r="Q30" s="291"/>
      <c r="R30" s="291"/>
      <c r="S30" s="291"/>
      <c r="T30" s="291"/>
      <c r="U30" s="291"/>
    </row>
    <row r="31" spans="2:21" ht="24.95" customHeight="1" x14ac:dyDescent="0.2">
      <c r="B31" s="292" t="s">
        <v>28</v>
      </c>
      <c r="C31" s="293"/>
      <c r="D31" s="293"/>
      <c r="E31" s="293"/>
      <c r="F31" s="293"/>
      <c r="G31" s="293"/>
      <c r="H31" s="293"/>
      <c r="I31" s="293"/>
      <c r="J31" s="293"/>
      <c r="K31" s="293"/>
      <c r="L31" s="293"/>
      <c r="M31" s="293"/>
      <c r="N31" s="293"/>
      <c r="O31" s="293"/>
      <c r="P31" s="293"/>
      <c r="Q31" s="293"/>
      <c r="R31" s="293"/>
      <c r="S31" s="293"/>
      <c r="T31" s="293"/>
      <c r="U31" s="293"/>
    </row>
    <row r="32" spans="2:21" ht="60" customHeight="1" x14ac:dyDescent="0.2">
      <c r="B32" s="285"/>
      <c r="C32" s="285"/>
      <c r="D32" s="285"/>
      <c r="E32" s="285"/>
      <c r="F32" s="285"/>
      <c r="G32" s="285"/>
      <c r="H32" s="285"/>
      <c r="I32" s="285"/>
      <c r="J32" s="285"/>
      <c r="K32" s="285"/>
      <c r="L32" s="285"/>
      <c r="M32" s="285"/>
      <c r="N32" s="285"/>
      <c r="O32" s="285"/>
      <c r="P32" s="285"/>
      <c r="Q32" s="285"/>
      <c r="R32" s="285"/>
      <c r="S32" s="285"/>
      <c r="T32" s="285"/>
      <c r="U32" s="285"/>
    </row>
    <row r="33" spans="2:21" ht="60" customHeight="1" x14ac:dyDescent="0.2">
      <c r="B33" s="285"/>
      <c r="C33" s="285"/>
      <c r="D33" s="285"/>
      <c r="E33" s="285"/>
      <c r="F33" s="285"/>
      <c r="G33" s="285"/>
      <c r="H33" s="285"/>
      <c r="I33" s="285"/>
      <c r="J33" s="285"/>
      <c r="K33" s="285"/>
      <c r="L33" s="285"/>
      <c r="M33" s="285"/>
      <c r="N33" s="285"/>
      <c r="O33" s="285"/>
      <c r="P33" s="285"/>
      <c r="Q33" s="285"/>
      <c r="R33" s="285"/>
      <c r="S33" s="285"/>
      <c r="T33" s="285"/>
      <c r="U33" s="285"/>
    </row>
    <row r="34" spans="2:21" s="15" customFormat="1" ht="24.95" customHeight="1" x14ac:dyDescent="0.25">
      <c r="B34" s="286" t="s">
        <v>123</v>
      </c>
      <c r="C34" s="287"/>
      <c r="D34" s="287"/>
      <c r="E34" s="287"/>
      <c r="F34" s="287"/>
      <c r="G34" s="287"/>
      <c r="H34" s="287"/>
      <c r="I34" s="287"/>
      <c r="J34" s="287"/>
      <c r="K34" s="287"/>
      <c r="L34" s="287"/>
      <c r="M34" s="287"/>
      <c r="N34" s="287"/>
      <c r="O34" s="287"/>
      <c r="P34" s="287"/>
      <c r="Q34" s="287"/>
      <c r="R34" s="287"/>
      <c r="S34" s="287"/>
      <c r="T34" s="287"/>
      <c r="U34" s="287"/>
    </row>
    <row r="35" spans="2:21" ht="60" customHeight="1" x14ac:dyDescent="0.2">
      <c r="B35" s="285"/>
      <c r="C35" s="285"/>
      <c r="D35" s="285"/>
      <c r="E35" s="285"/>
      <c r="F35" s="285"/>
      <c r="G35" s="285"/>
      <c r="H35" s="285"/>
      <c r="I35" s="285"/>
      <c r="J35" s="285"/>
      <c r="K35" s="285"/>
      <c r="L35" s="285"/>
      <c r="M35" s="285"/>
      <c r="N35" s="285"/>
      <c r="O35" s="285"/>
      <c r="P35" s="285"/>
      <c r="Q35" s="285"/>
      <c r="R35" s="285"/>
      <c r="S35" s="285"/>
      <c r="T35" s="285"/>
      <c r="U35" s="285"/>
    </row>
    <row r="36" spans="2:21" ht="60" customHeight="1" x14ac:dyDescent="0.2">
      <c r="B36" s="285"/>
      <c r="C36" s="285"/>
      <c r="D36" s="285"/>
      <c r="E36" s="285"/>
      <c r="F36" s="285"/>
      <c r="G36" s="285"/>
      <c r="H36" s="285"/>
      <c r="I36" s="285"/>
      <c r="J36" s="285"/>
      <c r="K36" s="285"/>
      <c r="L36" s="285"/>
      <c r="M36" s="285"/>
      <c r="N36" s="285"/>
      <c r="O36" s="285"/>
      <c r="P36" s="285"/>
      <c r="Q36" s="285"/>
      <c r="R36" s="285"/>
      <c r="S36" s="285"/>
      <c r="T36" s="285"/>
      <c r="U36" s="285"/>
    </row>
    <row r="37" spans="2:21" ht="60" customHeight="1" x14ac:dyDescent="0.2">
      <c r="B37" s="285"/>
      <c r="C37" s="285"/>
      <c r="D37" s="285"/>
      <c r="E37" s="285"/>
      <c r="F37" s="285"/>
      <c r="G37" s="285"/>
      <c r="H37" s="285"/>
      <c r="I37" s="285"/>
      <c r="J37" s="285"/>
      <c r="K37" s="285"/>
      <c r="L37" s="285"/>
      <c r="M37" s="285"/>
      <c r="N37" s="285"/>
      <c r="O37" s="285"/>
      <c r="P37" s="285"/>
      <c r="Q37" s="285"/>
      <c r="R37" s="285"/>
      <c r="S37" s="285"/>
      <c r="T37" s="285"/>
      <c r="U37" s="285"/>
    </row>
    <row r="39" spans="2:21" x14ac:dyDescent="0.2">
      <c r="B39" s="294" t="s">
        <v>182</v>
      </c>
      <c r="C39" s="295"/>
      <c r="D39" s="295"/>
      <c r="E39" s="295"/>
      <c r="F39" s="295"/>
      <c r="G39" s="295"/>
      <c r="H39" s="295"/>
      <c r="I39" s="295"/>
      <c r="J39" s="295"/>
      <c r="K39" s="295"/>
      <c r="L39" s="295"/>
      <c r="M39" s="295"/>
      <c r="N39" s="295"/>
      <c r="O39" s="295"/>
      <c r="P39" s="295"/>
      <c r="Q39" s="295"/>
      <c r="R39" s="295"/>
      <c r="S39" s="295"/>
      <c r="T39" s="295"/>
      <c r="U39" s="295"/>
    </row>
    <row r="40" spans="2:21" ht="19.5" x14ac:dyDescent="0.2">
      <c r="B40" s="292" t="s">
        <v>28</v>
      </c>
      <c r="C40" s="293"/>
      <c r="D40" s="293"/>
      <c r="E40" s="293"/>
      <c r="F40" s="293"/>
      <c r="G40" s="293"/>
      <c r="H40" s="293"/>
      <c r="I40" s="293"/>
      <c r="J40" s="293"/>
      <c r="K40" s="293"/>
      <c r="L40" s="293"/>
      <c r="M40" s="293"/>
      <c r="N40" s="293"/>
      <c r="O40" s="293"/>
      <c r="P40" s="293"/>
      <c r="Q40" s="293"/>
      <c r="R40" s="293"/>
      <c r="S40" s="293"/>
      <c r="T40" s="293"/>
      <c r="U40" s="293"/>
    </row>
    <row r="41" spans="2:21" ht="60.75" customHeight="1" x14ac:dyDescent="0.2">
      <c r="B41" s="285"/>
      <c r="C41" s="285"/>
      <c r="D41" s="285"/>
      <c r="E41" s="285"/>
      <c r="F41" s="285"/>
      <c r="G41" s="285"/>
      <c r="H41" s="285"/>
      <c r="I41" s="285"/>
      <c r="J41" s="285"/>
      <c r="K41" s="285"/>
      <c r="L41" s="285"/>
      <c r="M41" s="285"/>
      <c r="N41" s="285"/>
      <c r="O41" s="285"/>
      <c r="P41" s="285"/>
      <c r="Q41" s="285"/>
      <c r="R41" s="285"/>
      <c r="S41" s="285"/>
      <c r="T41" s="285"/>
      <c r="U41" s="285"/>
    </row>
    <row r="42" spans="2:21" ht="60" customHeight="1" x14ac:dyDescent="0.2">
      <c r="B42" s="285"/>
      <c r="C42" s="285"/>
      <c r="D42" s="285"/>
      <c r="E42" s="285"/>
      <c r="F42" s="285"/>
      <c r="G42" s="285"/>
      <c r="H42" s="285"/>
      <c r="I42" s="285"/>
      <c r="J42" s="285"/>
      <c r="K42" s="285"/>
      <c r="L42" s="285"/>
      <c r="M42" s="285"/>
      <c r="N42" s="285"/>
      <c r="O42" s="285"/>
      <c r="P42" s="285"/>
      <c r="Q42" s="285"/>
      <c r="R42" s="285"/>
      <c r="S42" s="285"/>
      <c r="T42" s="285"/>
      <c r="U42" s="285"/>
    </row>
    <row r="43" spans="2:21" ht="19.5" x14ac:dyDescent="0.2">
      <c r="B43" s="286" t="s">
        <v>123</v>
      </c>
      <c r="C43" s="287"/>
      <c r="D43" s="287"/>
      <c r="E43" s="287"/>
      <c r="F43" s="287"/>
      <c r="G43" s="287"/>
      <c r="H43" s="287"/>
      <c r="I43" s="287"/>
      <c r="J43" s="287"/>
      <c r="K43" s="287"/>
      <c r="L43" s="287"/>
      <c r="M43" s="287"/>
      <c r="N43" s="287"/>
      <c r="O43" s="287"/>
      <c r="P43" s="287"/>
      <c r="Q43" s="287"/>
      <c r="R43" s="287"/>
      <c r="S43" s="287"/>
      <c r="T43" s="287"/>
      <c r="U43" s="287"/>
    </row>
    <row r="44" spans="2:21" ht="45.75" customHeight="1" x14ac:dyDescent="0.2">
      <c r="B44" s="285"/>
      <c r="C44" s="285"/>
      <c r="D44" s="285"/>
      <c r="E44" s="285"/>
      <c r="F44" s="285"/>
      <c r="G44" s="285"/>
      <c r="H44" s="285"/>
      <c r="I44" s="285"/>
      <c r="J44" s="285"/>
      <c r="K44" s="285"/>
      <c r="L44" s="285"/>
      <c r="M44" s="285"/>
      <c r="N44" s="285"/>
      <c r="O44" s="285"/>
      <c r="P44" s="285"/>
      <c r="Q44" s="285"/>
      <c r="R44" s="285"/>
      <c r="S44" s="285"/>
      <c r="T44" s="285"/>
      <c r="U44" s="285"/>
    </row>
    <row r="45" spans="2:21" ht="48" customHeight="1" x14ac:dyDescent="0.2">
      <c r="B45" s="285"/>
      <c r="C45" s="285"/>
      <c r="D45" s="285"/>
      <c r="E45" s="285"/>
      <c r="F45" s="285"/>
      <c r="G45" s="285"/>
      <c r="H45" s="285"/>
      <c r="I45" s="285"/>
      <c r="J45" s="285"/>
      <c r="K45" s="285"/>
      <c r="L45" s="285"/>
      <c r="M45" s="285"/>
      <c r="N45" s="285"/>
      <c r="O45" s="285"/>
      <c r="P45" s="285"/>
      <c r="Q45" s="285"/>
      <c r="R45" s="285"/>
      <c r="S45" s="285"/>
      <c r="T45" s="285"/>
      <c r="U45" s="285"/>
    </row>
    <row r="46" spans="2:21" ht="56.25" customHeight="1" x14ac:dyDescent="0.2">
      <c r="B46" s="285"/>
      <c r="C46" s="285"/>
      <c r="D46" s="285"/>
      <c r="E46" s="285"/>
      <c r="F46" s="285"/>
      <c r="G46" s="285"/>
      <c r="H46" s="285"/>
      <c r="I46" s="285"/>
      <c r="J46" s="285"/>
      <c r="K46" s="285"/>
      <c r="L46" s="285"/>
      <c r="M46" s="285"/>
      <c r="N46" s="285"/>
      <c r="O46" s="285"/>
      <c r="P46" s="285"/>
      <c r="Q46" s="285"/>
      <c r="R46" s="285"/>
      <c r="S46" s="285"/>
      <c r="T46" s="285"/>
      <c r="U46" s="285"/>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zoomScale="70" zoomScaleNormal="70" workbookViewId="0">
      <selection activeCell="B15" sqref="B15:U15"/>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73" t="s">
        <v>127</v>
      </c>
      <c r="C2" s="272" t="s">
        <v>179</v>
      </c>
      <c r="D2" s="272"/>
      <c r="E2" s="272"/>
      <c r="F2" s="272"/>
      <c r="G2" s="2"/>
      <c r="H2" s="270" t="s">
        <v>180</v>
      </c>
      <c r="I2" s="270"/>
      <c r="J2" s="270"/>
      <c r="K2" s="270"/>
      <c r="L2" s="3"/>
      <c r="M2" s="271" t="s">
        <v>180</v>
      </c>
      <c r="N2" s="271"/>
      <c r="O2" s="271"/>
      <c r="P2" s="271"/>
      <c r="Q2" s="115"/>
      <c r="R2" s="279" t="s">
        <v>180</v>
      </c>
      <c r="S2" s="279"/>
      <c r="T2" s="279"/>
      <c r="U2" s="279"/>
      <c r="V2" s="269"/>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74"/>
      <c r="C3" s="4">
        <v>1</v>
      </c>
      <c r="D3" s="4">
        <v>2</v>
      </c>
      <c r="E3" s="5">
        <v>3</v>
      </c>
      <c r="F3" s="6">
        <v>4</v>
      </c>
      <c r="G3" s="277"/>
      <c r="H3" s="4">
        <v>1</v>
      </c>
      <c r="I3" s="4">
        <v>2</v>
      </c>
      <c r="J3" s="5">
        <v>3</v>
      </c>
      <c r="K3" s="6">
        <v>4</v>
      </c>
      <c r="L3" s="275"/>
      <c r="M3" s="4">
        <v>1</v>
      </c>
      <c r="N3" s="4">
        <v>2</v>
      </c>
      <c r="O3" s="5">
        <v>3</v>
      </c>
      <c r="P3" s="6">
        <v>4</v>
      </c>
      <c r="Q3" s="116"/>
      <c r="R3" s="4">
        <v>1</v>
      </c>
      <c r="S3" s="4">
        <v>2</v>
      </c>
      <c r="T3" s="5">
        <v>3</v>
      </c>
      <c r="U3" s="6">
        <v>4</v>
      </c>
      <c r="V3" s="269"/>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91" t="s">
        <v>128</v>
      </c>
      <c r="C4" s="89">
        <f>Autoevaluación!R55/SUM(Autoevaluación!R55:R58)</f>
        <v>0</v>
      </c>
      <c r="D4" s="8">
        <f>Autoevaluación!R56/SUM(Autoevaluación!R55:R58)</f>
        <v>0</v>
      </c>
      <c r="E4" s="8">
        <f>Autoevaluación!R57/SUM(Autoevaluación!R55:R58)</f>
        <v>0</v>
      </c>
      <c r="F4" s="8">
        <f>Autoevaluación!R58/SUM(Autoevaluación!R55:R58)</f>
        <v>1</v>
      </c>
      <c r="G4" s="278"/>
      <c r="H4" s="8">
        <f>Autoevaluación!S55/SUM(Autoevaluación!S55:S59)</f>
        <v>0</v>
      </c>
      <c r="I4" s="8">
        <f>Autoevaluación!S56/SUM(Autoevaluación!S55:S58)</f>
        <v>0</v>
      </c>
      <c r="J4" s="8">
        <f>Autoevaluación!S57/SUM(Autoevaluación!S55:S58)</f>
        <v>0</v>
      </c>
      <c r="K4" s="8">
        <f>Autoevaluación!S58/SUM(Autoevaluación!S55:S58)</f>
        <v>1</v>
      </c>
      <c r="L4" s="276"/>
      <c r="M4" s="8" t="e">
        <f>Autoevaluación!T55/SUM(Autoevaluación!T55:T58)</f>
        <v>#DIV/0!</v>
      </c>
      <c r="N4" s="8" t="e">
        <f>Autoevaluación!T56/SUM(Autoevaluación!T55:T58)</f>
        <v>#DIV/0!</v>
      </c>
      <c r="O4" s="8" t="e">
        <f>Autoevaluación!T57/SUM(Autoevaluación!T55:T58)</f>
        <v>#DIV/0!</v>
      </c>
      <c r="P4" s="8" t="e">
        <f>Autoevaluación!T58/SUM(Autoevaluación!T55:T58)</f>
        <v>#DIV/0!</v>
      </c>
      <c r="Q4" s="111"/>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91" t="s">
        <v>129</v>
      </c>
      <c r="C5" s="89">
        <f>Autoevaluación!R62/SUM(Autoevaluación!R62:R65)</f>
        <v>0</v>
      </c>
      <c r="D5" s="8">
        <f>Autoevaluación!R63/SUM(Autoevaluación!R62:R65)</f>
        <v>0</v>
      </c>
      <c r="E5" s="8">
        <f>Autoevaluación!R64/SUM(Autoevaluación!R62:R65)</f>
        <v>0.75</v>
      </c>
      <c r="F5" s="8">
        <f>Autoevaluación!R65/SUM(Autoevaluación!R62:R65)</f>
        <v>0.25</v>
      </c>
      <c r="G5" s="278"/>
      <c r="H5" s="8">
        <f>Autoevaluación!S62/SUM(Autoevaluación!S62:S65)</f>
        <v>0</v>
      </c>
      <c r="I5" s="8">
        <f>Autoevaluación!S63/SUM(Autoevaluación!S62:S65)</f>
        <v>0</v>
      </c>
      <c r="J5" s="8">
        <f>Autoevaluación!S64/SUM(Autoevaluación!S62:S65)</f>
        <v>1</v>
      </c>
      <c r="K5" s="8">
        <f>Autoevaluación!S65/SUM(Autoevaluación!S62:S65)</f>
        <v>0</v>
      </c>
      <c r="L5" s="276"/>
      <c r="M5" s="8" t="e">
        <f>Autoevaluación!T62/SUM(Autoevaluación!T62:T65)</f>
        <v>#DIV/0!</v>
      </c>
      <c r="N5" s="8" t="e">
        <f>Autoevaluación!T63/SUM(Autoevaluación!T62:T65)</f>
        <v>#DIV/0!</v>
      </c>
      <c r="O5" s="8" t="e">
        <f>Autoevaluación!T64/SUM(Autoevaluación!T62:T65)</f>
        <v>#DIV/0!</v>
      </c>
      <c r="P5" s="8" t="e">
        <f>Autoevaluación!T65/SUM(Autoevaluación!T62:T65)</f>
        <v>#DIV/0!</v>
      </c>
      <c r="Q5" s="111"/>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91" t="s">
        <v>130</v>
      </c>
      <c r="C6" s="89">
        <f>Autoevaluación!R68/SUM(Autoevaluación!R68:R71)</f>
        <v>0</v>
      </c>
      <c r="D6" s="8">
        <f>Autoevaluación!R69/SUM(Autoevaluación!R68:R71)</f>
        <v>0</v>
      </c>
      <c r="E6" s="8">
        <f>Autoevaluación!R70/SUM(Autoevaluación!R68:R71)</f>
        <v>1</v>
      </c>
      <c r="F6" s="8">
        <f>Autoevaluación!R71/SUM(Autoevaluación!R68:R71)</f>
        <v>0</v>
      </c>
      <c r="G6" s="278"/>
      <c r="H6" s="8">
        <f>Autoevaluación!S68/SUM(Autoevaluación!S68:S71)</f>
        <v>0</v>
      </c>
      <c r="I6" s="8">
        <f>Autoevaluación!S69/SUM(Autoevaluación!S68:S71)</f>
        <v>0</v>
      </c>
      <c r="J6" s="8">
        <f>Autoevaluación!S70/SUM(Autoevaluación!S68:S71)</f>
        <v>0.5</v>
      </c>
      <c r="K6" s="8">
        <f>Autoevaluación!S71/SUM(Autoevaluación!S68:S71)</f>
        <v>0.5</v>
      </c>
      <c r="L6" s="276"/>
      <c r="M6" s="8" t="e">
        <f>Autoevaluación!T68/SUM(Autoevaluación!T68:T71)</f>
        <v>#DIV/0!</v>
      </c>
      <c r="N6" s="8" t="e">
        <f>Autoevaluación!T69/SUM(Autoevaluación!T68:T71)</f>
        <v>#DIV/0!</v>
      </c>
      <c r="O6" s="8" t="e">
        <f>Autoevaluación!T70/SUM(Autoevaluación!T68:T71)</f>
        <v>#DIV/0!</v>
      </c>
      <c r="P6" s="8" t="e">
        <f>Autoevaluación!T71/SUM(Autoevaluación!T68:T71)</f>
        <v>#DIV/0!</v>
      </c>
      <c r="Q6" s="111"/>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91" t="s">
        <v>131</v>
      </c>
      <c r="C7" s="89">
        <f>Autoevaluación!R74/SUM(Autoevaluación!R74:R77)</f>
        <v>0.33333333333333331</v>
      </c>
      <c r="D7" s="8">
        <f>Autoevaluación!R75/SUM(Autoevaluación!R74:R77)</f>
        <v>0</v>
      </c>
      <c r="E7" s="8">
        <f>Autoevaluación!R76/SUM(Autoevaluación!R74:R77)</f>
        <v>0</v>
      </c>
      <c r="F7" s="8">
        <f>Autoevaluación!R77/SUM(Autoevaluación!R74:R77)</f>
        <v>0.66666666666666663</v>
      </c>
      <c r="G7" s="278"/>
      <c r="H7" s="8">
        <f>Autoevaluación!S74/SUM(Autoevaluación!S74:S77)</f>
        <v>0.16666666666666666</v>
      </c>
      <c r="I7" s="8">
        <f>Autoevaluación!S75/SUM(Autoevaluación!S74:S77)</f>
        <v>0</v>
      </c>
      <c r="J7" s="8">
        <f>Autoevaluación!S76/SUM(Autoevaluación!S74:S77)</f>
        <v>0.83333333333333337</v>
      </c>
      <c r="K7" s="8">
        <f>Autoevaluación!S77/SUM(Autoevaluación!S74:S77)</f>
        <v>0</v>
      </c>
      <c r="L7" s="276"/>
      <c r="M7" s="8" t="e">
        <f>Autoevaluación!T74/SUM(Autoevaluación!T74:T77)</f>
        <v>#DIV/0!</v>
      </c>
      <c r="N7" s="8" t="e">
        <f>Autoevaluación!T75/SUM(Autoevaluación!T74:T77)</f>
        <v>#DIV/0!</v>
      </c>
      <c r="O7" s="8" t="e">
        <f>Autoevaluación!T76/SUM(Autoevaluación!T74:T77)</f>
        <v>#DIV/0!</v>
      </c>
      <c r="P7" s="8" t="e">
        <f>Autoevaluación!T77/SUM(Autoevaluación!T74:T77)</f>
        <v>#DIV/0!</v>
      </c>
      <c r="Q7" s="111"/>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92"/>
      <c r="C8" s="8"/>
      <c r="D8" s="8"/>
      <c r="E8" s="8"/>
      <c r="F8" s="8"/>
      <c r="G8" s="278"/>
      <c r="H8" s="8"/>
      <c r="I8" s="8"/>
      <c r="J8" s="8"/>
      <c r="K8" s="8"/>
      <c r="L8" s="276"/>
      <c r="M8" s="8"/>
      <c r="N8" s="8"/>
      <c r="O8" s="8"/>
      <c r="P8" s="8"/>
      <c r="Q8" s="111"/>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278"/>
      <c r="H9" s="8"/>
      <c r="I9" s="8"/>
      <c r="J9" s="8"/>
      <c r="K9" s="8"/>
      <c r="L9" s="276"/>
      <c r="M9" s="8"/>
      <c r="N9" s="8"/>
      <c r="O9" s="8"/>
      <c r="P9" s="8"/>
      <c r="Q9" s="111"/>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8.3333333333333329E-2</v>
      </c>
      <c r="D10" s="13">
        <f>AVERAGE(D4:D9)</f>
        <v>0</v>
      </c>
      <c r="E10" s="13">
        <f>AVERAGE(E4:E9)</f>
        <v>0.4375</v>
      </c>
      <c r="F10" s="13">
        <f>AVERAGE(F4:F9)</f>
        <v>0.47916666666666663</v>
      </c>
      <c r="G10" s="10"/>
      <c r="H10" s="13">
        <f>AVERAGE(H4:H9)</f>
        <v>4.1666666666666664E-2</v>
      </c>
      <c r="I10" s="13">
        <f>AVERAGE(I4:I9)</f>
        <v>0</v>
      </c>
      <c r="J10" s="13">
        <f>AVERAGE(J4:J9)</f>
        <v>0.58333333333333337</v>
      </c>
      <c r="K10" s="13">
        <f>AVERAGE(K4:K9)</f>
        <v>0.375</v>
      </c>
      <c r="L10" s="10"/>
      <c r="M10" s="13" t="e">
        <f>AVERAGE(M4:M9)</f>
        <v>#DIV/0!</v>
      </c>
      <c r="N10" s="13" t="e">
        <f>AVERAGE(N4:N9)</f>
        <v>#DIV/0!</v>
      </c>
      <c r="O10" s="13" t="e">
        <f>AVERAGE(O4:O9)</f>
        <v>#DIV/0!</v>
      </c>
      <c r="P10" s="13" t="e">
        <f>AVERAGE(P4:P9)</f>
        <v>#DIV/0!</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72" t="s">
        <v>179</v>
      </c>
      <c r="C12" s="272"/>
      <c r="D12" s="272"/>
      <c r="E12" s="272"/>
      <c r="F12" s="272"/>
      <c r="G12" s="272"/>
      <c r="H12" s="272"/>
      <c r="I12" s="272"/>
      <c r="J12" s="272"/>
      <c r="K12" s="272"/>
      <c r="L12" s="272"/>
      <c r="M12" s="272"/>
      <c r="N12" s="272"/>
      <c r="O12" s="272"/>
      <c r="P12" s="272"/>
      <c r="Q12" s="272"/>
      <c r="R12" s="272"/>
      <c r="S12" s="272"/>
      <c r="T12" s="272"/>
      <c r="U12" s="272"/>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298" t="s">
        <v>28</v>
      </c>
      <c r="C13" s="298"/>
      <c r="D13" s="298"/>
      <c r="E13" s="298"/>
      <c r="F13" s="298"/>
      <c r="G13" s="298"/>
      <c r="H13" s="298"/>
      <c r="I13" s="298"/>
      <c r="J13" s="298"/>
      <c r="K13" s="298"/>
      <c r="L13" s="298"/>
      <c r="M13" s="298"/>
      <c r="N13" s="298"/>
      <c r="O13" s="298"/>
      <c r="P13" s="298"/>
      <c r="Q13" s="298"/>
      <c r="R13" s="298"/>
      <c r="S13" s="298"/>
      <c r="T13" s="298"/>
      <c r="U13" s="298"/>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96"/>
      <c r="C14" s="296"/>
      <c r="D14" s="296"/>
      <c r="E14" s="296"/>
      <c r="F14" s="296"/>
      <c r="G14" s="296"/>
      <c r="H14" s="296"/>
      <c r="I14" s="296"/>
      <c r="J14" s="296"/>
      <c r="K14" s="296"/>
      <c r="L14" s="296"/>
      <c r="M14" s="296"/>
      <c r="N14" s="296"/>
      <c r="O14" s="296"/>
      <c r="P14" s="296"/>
      <c r="Q14" s="296"/>
      <c r="R14" s="296"/>
      <c r="S14" s="296"/>
      <c r="T14" s="296"/>
      <c r="U14" s="296"/>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96"/>
      <c r="C15" s="296"/>
      <c r="D15" s="296"/>
      <c r="E15" s="296"/>
      <c r="F15" s="296"/>
      <c r="G15" s="296"/>
      <c r="H15" s="296"/>
      <c r="I15" s="296"/>
      <c r="J15" s="296"/>
      <c r="K15" s="296"/>
      <c r="L15" s="296"/>
      <c r="M15" s="296"/>
      <c r="N15" s="296"/>
      <c r="O15" s="296"/>
      <c r="P15" s="296"/>
      <c r="Q15" s="296"/>
      <c r="R15" s="296"/>
      <c r="S15" s="296"/>
      <c r="T15" s="296"/>
      <c r="U15" s="296"/>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97" t="s">
        <v>123</v>
      </c>
      <c r="C16" s="297"/>
      <c r="D16" s="297"/>
      <c r="E16" s="297"/>
      <c r="F16" s="297"/>
      <c r="G16" s="297"/>
      <c r="H16" s="297"/>
      <c r="I16" s="297"/>
      <c r="J16" s="297"/>
      <c r="K16" s="297"/>
      <c r="L16" s="297"/>
      <c r="M16" s="297"/>
      <c r="N16" s="297"/>
      <c r="O16" s="297"/>
      <c r="P16" s="297"/>
      <c r="Q16" s="297"/>
      <c r="R16" s="297"/>
      <c r="S16" s="297"/>
      <c r="T16" s="297"/>
      <c r="U16" s="297"/>
    </row>
    <row r="17" spans="2:21" ht="60" customHeight="1" x14ac:dyDescent="0.2">
      <c r="B17" s="296"/>
      <c r="C17" s="296"/>
      <c r="D17" s="296"/>
      <c r="E17" s="296"/>
      <c r="F17" s="296"/>
      <c r="G17" s="296"/>
      <c r="H17" s="296"/>
      <c r="I17" s="296"/>
      <c r="J17" s="296"/>
      <c r="K17" s="296"/>
      <c r="L17" s="296"/>
      <c r="M17" s="296"/>
      <c r="N17" s="296"/>
      <c r="O17" s="296"/>
      <c r="P17" s="296"/>
      <c r="Q17" s="296"/>
      <c r="R17" s="296"/>
      <c r="S17" s="296"/>
      <c r="T17" s="296"/>
      <c r="U17" s="296"/>
    </row>
    <row r="18" spans="2:21" ht="60" customHeight="1" x14ac:dyDescent="0.2">
      <c r="B18" s="296"/>
      <c r="C18" s="296"/>
      <c r="D18" s="296"/>
      <c r="E18" s="296"/>
      <c r="F18" s="296"/>
      <c r="G18" s="296"/>
      <c r="H18" s="296"/>
      <c r="I18" s="296"/>
      <c r="J18" s="296"/>
      <c r="K18" s="296"/>
      <c r="L18" s="296"/>
      <c r="M18" s="296"/>
      <c r="N18" s="296"/>
      <c r="O18" s="296"/>
      <c r="P18" s="296"/>
      <c r="Q18" s="296"/>
      <c r="R18" s="296"/>
      <c r="S18" s="296"/>
      <c r="T18" s="296"/>
      <c r="U18" s="296"/>
    </row>
    <row r="19" spans="2:21" ht="60" customHeight="1" x14ac:dyDescent="0.2">
      <c r="B19" s="296"/>
      <c r="C19" s="296"/>
      <c r="D19" s="296"/>
      <c r="E19" s="296"/>
      <c r="F19" s="296"/>
      <c r="G19" s="296"/>
      <c r="H19" s="296"/>
      <c r="I19" s="296"/>
      <c r="J19" s="296"/>
      <c r="K19" s="296"/>
      <c r="L19" s="296"/>
      <c r="M19" s="296"/>
      <c r="N19" s="296"/>
      <c r="O19" s="296"/>
      <c r="P19" s="296"/>
      <c r="Q19" s="296"/>
      <c r="R19" s="296"/>
      <c r="S19" s="296"/>
      <c r="T19" s="296"/>
      <c r="U19" s="296"/>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8" t="s">
        <v>180</v>
      </c>
      <c r="C21" s="288"/>
      <c r="D21" s="288"/>
      <c r="E21" s="288"/>
      <c r="F21" s="288"/>
      <c r="G21" s="288"/>
      <c r="H21" s="288"/>
      <c r="I21" s="288"/>
      <c r="J21" s="288"/>
      <c r="K21" s="288"/>
      <c r="L21" s="288"/>
      <c r="M21" s="288"/>
      <c r="N21" s="288"/>
      <c r="O21" s="288"/>
      <c r="P21" s="288"/>
      <c r="Q21" s="288"/>
      <c r="R21" s="288"/>
      <c r="S21" s="288"/>
      <c r="T21" s="288"/>
      <c r="U21" s="288"/>
    </row>
    <row r="22" spans="2:21" ht="24.95" customHeight="1" x14ac:dyDescent="0.2">
      <c r="B22" s="289" t="s">
        <v>28</v>
      </c>
      <c r="C22" s="289"/>
      <c r="D22" s="289"/>
      <c r="E22" s="289"/>
      <c r="F22" s="289"/>
      <c r="G22" s="289"/>
      <c r="H22" s="289"/>
      <c r="I22" s="289"/>
      <c r="J22" s="289"/>
      <c r="K22" s="289"/>
      <c r="L22" s="289"/>
      <c r="M22" s="289"/>
      <c r="N22" s="289"/>
      <c r="O22" s="289"/>
      <c r="P22" s="289"/>
      <c r="Q22" s="289"/>
      <c r="R22" s="289"/>
      <c r="S22" s="289"/>
      <c r="T22" s="289"/>
      <c r="U22" s="289"/>
    </row>
    <row r="23" spans="2:21" ht="60" customHeight="1" x14ac:dyDescent="0.2">
      <c r="B23" s="296"/>
      <c r="C23" s="296"/>
      <c r="D23" s="296"/>
      <c r="E23" s="296"/>
      <c r="F23" s="296"/>
      <c r="G23" s="296"/>
      <c r="H23" s="296"/>
      <c r="I23" s="296"/>
      <c r="J23" s="296"/>
      <c r="K23" s="296"/>
      <c r="L23" s="296"/>
      <c r="M23" s="296"/>
      <c r="N23" s="296"/>
      <c r="O23" s="296"/>
      <c r="P23" s="296"/>
      <c r="Q23" s="296"/>
      <c r="R23" s="296"/>
      <c r="S23" s="296"/>
      <c r="T23" s="296"/>
      <c r="U23" s="296"/>
    </row>
    <row r="24" spans="2:21" ht="60" customHeight="1" x14ac:dyDescent="0.2">
      <c r="B24" s="296"/>
      <c r="C24" s="296"/>
      <c r="D24" s="296"/>
      <c r="E24" s="296"/>
      <c r="F24" s="296"/>
      <c r="G24" s="296"/>
      <c r="H24" s="296"/>
      <c r="I24" s="296"/>
      <c r="J24" s="296"/>
      <c r="K24" s="296"/>
      <c r="L24" s="296"/>
      <c r="M24" s="296"/>
      <c r="N24" s="296"/>
      <c r="O24" s="296"/>
      <c r="P24" s="296"/>
      <c r="Q24" s="296"/>
      <c r="R24" s="296"/>
      <c r="S24" s="296"/>
      <c r="T24" s="296"/>
      <c r="U24" s="296"/>
    </row>
    <row r="25" spans="2:21" s="15" customFormat="1" ht="24.95" customHeight="1" x14ac:dyDescent="0.25">
      <c r="B25" s="297" t="s">
        <v>123</v>
      </c>
      <c r="C25" s="297"/>
      <c r="D25" s="297"/>
      <c r="E25" s="297"/>
      <c r="F25" s="297"/>
      <c r="G25" s="297"/>
      <c r="H25" s="297"/>
      <c r="I25" s="297"/>
      <c r="J25" s="297"/>
      <c r="K25" s="297"/>
      <c r="L25" s="297"/>
      <c r="M25" s="297"/>
      <c r="N25" s="297"/>
      <c r="O25" s="297"/>
      <c r="P25" s="297"/>
      <c r="Q25" s="297"/>
      <c r="R25" s="297"/>
      <c r="S25" s="297"/>
      <c r="T25" s="297"/>
      <c r="U25" s="297"/>
    </row>
    <row r="26" spans="2:21" ht="60" customHeight="1" x14ac:dyDescent="0.2">
      <c r="B26" s="296"/>
      <c r="C26" s="296"/>
      <c r="D26" s="296"/>
      <c r="E26" s="296"/>
      <c r="F26" s="296"/>
      <c r="G26" s="296"/>
      <c r="H26" s="296"/>
      <c r="I26" s="296"/>
      <c r="J26" s="296"/>
      <c r="K26" s="296"/>
      <c r="L26" s="296"/>
      <c r="M26" s="296"/>
      <c r="N26" s="296"/>
      <c r="O26" s="296"/>
      <c r="P26" s="296"/>
      <c r="Q26" s="296"/>
      <c r="R26" s="296"/>
      <c r="S26" s="296"/>
      <c r="T26" s="296"/>
      <c r="U26" s="296"/>
    </row>
    <row r="27" spans="2:21" ht="60" customHeight="1" x14ac:dyDescent="0.2">
      <c r="B27" s="296"/>
      <c r="C27" s="296"/>
      <c r="D27" s="296"/>
      <c r="E27" s="296"/>
      <c r="F27" s="296"/>
      <c r="G27" s="296"/>
      <c r="H27" s="296"/>
      <c r="I27" s="296"/>
      <c r="J27" s="296"/>
      <c r="K27" s="296"/>
      <c r="L27" s="296"/>
      <c r="M27" s="296"/>
      <c r="N27" s="296"/>
      <c r="O27" s="296"/>
      <c r="P27" s="296"/>
      <c r="Q27" s="296"/>
      <c r="R27" s="296"/>
      <c r="S27" s="296"/>
      <c r="T27" s="296"/>
      <c r="U27" s="296"/>
    </row>
    <row r="28" spans="2:21" ht="60" customHeight="1" x14ac:dyDescent="0.2">
      <c r="B28" s="296"/>
      <c r="C28" s="296"/>
      <c r="D28" s="296"/>
      <c r="E28" s="296"/>
      <c r="F28" s="296"/>
      <c r="G28" s="296"/>
      <c r="H28" s="296"/>
      <c r="I28" s="296"/>
      <c r="J28" s="296"/>
      <c r="K28" s="296"/>
      <c r="L28" s="296"/>
      <c r="M28" s="296"/>
      <c r="N28" s="296"/>
      <c r="O28" s="296"/>
      <c r="P28" s="296"/>
      <c r="Q28" s="296"/>
      <c r="R28" s="296"/>
      <c r="S28" s="296"/>
      <c r="T28" s="296"/>
      <c r="U28" s="296"/>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99" t="s">
        <v>180</v>
      </c>
      <c r="C30" s="299"/>
      <c r="D30" s="299"/>
      <c r="E30" s="299"/>
      <c r="F30" s="299"/>
      <c r="G30" s="299"/>
      <c r="H30" s="299"/>
      <c r="I30" s="299"/>
      <c r="J30" s="299"/>
      <c r="K30" s="299"/>
      <c r="L30" s="299"/>
      <c r="M30" s="299"/>
      <c r="N30" s="299"/>
      <c r="O30" s="299"/>
      <c r="P30" s="299"/>
      <c r="Q30" s="299"/>
      <c r="R30" s="299"/>
      <c r="S30" s="299"/>
      <c r="T30" s="299"/>
      <c r="U30" s="299"/>
    </row>
    <row r="31" spans="2:21" ht="24.95" customHeight="1" x14ac:dyDescent="0.2">
      <c r="B31" s="300" t="s">
        <v>28</v>
      </c>
      <c r="C31" s="301"/>
      <c r="D31" s="301"/>
      <c r="E31" s="301"/>
      <c r="F31" s="301"/>
      <c r="G31" s="301"/>
      <c r="H31" s="301"/>
      <c r="I31" s="301"/>
      <c r="J31" s="301"/>
      <c r="K31" s="301"/>
      <c r="L31" s="301"/>
      <c r="M31" s="301"/>
      <c r="N31" s="301"/>
      <c r="O31" s="301"/>
      <c r="P31" s="301"/>
      <c r="Q31" s="301"/>
      <c r="R31" s="301"/>
      <c r="S31" s="301"/>
      <c r="T31" s="301"/>
      <c r="U31" s="301"/>
    </row>
    <row r="32" spans="2:21" ht="60" customHeight="1" x14ac:dyDescent="0.2">
      <c r="B32" s="296"/>
      <c r="C32" s="296"/>
      <c r="D32" s="296"/>
      <c r="E32" s="296"/>
      <c r="F32" s="296"/>
      <c r="G32" s="296"/>
      <c r="H32" s="296"/>
      <c r="I32" s="296"/>
      <c r="J32" s="296"/>
      <c r="K32" s="296"/>
      <c r="L32" s="296"/>
      <c r="M32" s="296"/>
      <c r="N32" s="296"/>
      <c r="O32" s="296"/>
      <c r="P32" s="296"/>
      <c r="Q32" s="296"/>
      <c r="R32" s="296"/>
      <c r="S32" s="296"/>
      <c r="T32" s="296"/>
      <c r="U32" s="296"/>
    </row>
    <row r="33" spans="2:21" ht="60" customHeight="1" x14ac:dyDescent="0.2">
      <c r="B33" s="296"/>
      <c r="C33" s="296"/>
      <c r="D33" s="296"/>
      <c r="E33" s="296"/>
      <c r="F33" s="296"/>
      <c r="G33" s="296"/>
      <c r="H33" s="296"/>
      <c r="I33" s="296"/>
      <c r="J33" s="296"/>
      <c r="K33" s="296"/>
      <c r="L33" s="296"/>
      <c r="M33" s="296"/>
      <c r="N33" s="296"/>
      <c r="O33" s="296"/>
      <c r="P33" s="296"/>
      <c r="Q33" s="296"/>
      <c r="R33" s="296"/>
      <c r="S33" s="296"/>
      <c r="T33" s="296"/>
      <c r="U33" s="296"/>
    </row>
    <row r="34" spans="2:21" s="15" customFormat="1" ht="24.95" customHeight="1" x14ac:dyDescent="0.25">
      <c r="B34" s="297" t="s">
        <v>123</v>
      </c>
      <c r="C34" s="297"/>
      <c r="D34" s="297"/>
      <c r="E34" s="297"/>
      <c r="F34" s="297"/>
      <c r="G34" s="297"/>
      <c r="H34" s="297"/>
      <c r="I34" s="297"/>
      <c r="J34" s="297"/>
      <c r="K34" s="297"/>
      <c r="L34" s="297"/>
      <c r="M34" s="297"/>
      <c r="N34" s="297"/>
      <c r="O34" s="297"/>
      <c r="P34" s="297"/>
      <c r="Q34" s="297"/>
      <c r="R34" s="297"/>
      <c r="S34" s="297"/>
      <c r="T34" s="297"/>
      <c r="U34" s="297"/>
    </row>
    <row r="35" spans="2:21" ht="60" customHeight="1" x14ac:dyDescent="0.2">
      <c r="B35" s="296"/>
      <c r="C35" s="296"/>
      <c r="D35" s="296"/>
      <c r="E35" s="296"/>
      <c r="F35" s="296"/>
      <c r="G35" s="296"/>
      <c r="H35" s="296"/>
      <c r="I35" s="296"/>
      <c r="J35" s="296"/>
      <c r="K35" s="296"/>
      <c r="L35" s="296"/>
      <c r="M35" s="296"/>
      <c r="N35" s="296"/>
      <c r="O35" s="296"/>
      <c r="P35" s="296"/>
      <c r="Q35" s="296"/>
      <c r="R35" s="296"/>
      <c r="S35" s="296"/>
      <c r="T35" s="296"/>
      <c r="U35" s="296"/>
    </row>
    <row r="36" spans="2:21" ht="60" customHeight="1" x14ac:dyDescent="0.2">
      <c r="B36" s="296"/>
      <c r="C36" s="296"/>
      <c r="D36" s="296"/>
      <c r="E36" s="296"/>
      <c r="F36" s="296"/>
      <c r="G36" s="296"/>
      <c r="H36" s="296"/>
      <c r="I36" s="296"/>
      <c r="J36" s="296"/>
      <c r="K36" s="296"/>
      <c r="L36" s="296"/>
      <c r="M36" s="296"/>
      <c r="N36" s="296"/>
      <c r="O36" s="296"/>
      <c r="P36" s="296"/>
      <c r="Q36" s="296"/>
      <c r="R36" s="296"/>
      <c r="S36" s="296"/>
      <c r="T36" s="296"/>
      <c r="U36" s="296"/>
    </row>
    <row r="37" spans="2:21" ht="60" customHeight="1" x14ac:dyDescent="0.2">
      <c r="B37" s="296"/>
      <c r="C37" s="296"/>
      <c r="D37" s="296"/>
      <c r="E37" s="296"/>
      <c r="F37" s="296"/>
      <c r="G37" s="296"/>
      <c r="H37" s="296"/>
      <c r="I37" s="296"/>
      <c r="J37" s="296"/>
      <c r="K37" s="296"/>
      <c r="L37" s="296"/>
      <c r="M37" s="296"/>
      <c r="N37" s="296"/>
      <c r="O37" s="296"/>
      <c r="P37" s="296"/>
      <c r="Q37" s="296"/>
      <c r="R37" s="296"/>
      <c r="S37" s="296"/>
      <c r="T37" s="296"/>
      <c r="U37" s="296"/>
    </row>
    <row r="39" spans="2:21" x14ac:dyDescent="0.2">
      <c r="B39" s="279" t="s">
        <v>180</v>
      </c>
      <c r="C39" s="279"/>
      <c r="D39" s="279"/>
      <c r="E39" s="279"/>
      <c r="F39" s="279"/>
      <c r="G39" s="279"/>
      <c r="H39" s="279"/>
      <c r="I39" s="279"/>
      <c r="J39" s="279"/>
      <c r="K39" s="279"/>
      <c r="L39" s="279"/>
      <c r="M39" s="279"/>
      <c r="N39" s="279"/>
      <c r="O39" s="279"/>
      <c r="P39" s="279"/>
      <c r="Q39" s="279"/>
      <c r="R39" s="279"/>
      <c r="S39" s="279"/>
      <c r="T39" s="279"/>
      <c r="U39" s="279"/>
    </row>
    <row r="40" spans="2:21" ht="19.5" x14ac:dyDescent="0.2">
      <c r="B40" s="300" t="s">
        <v>28</v>
      </c>
      <c r="C40" s="301"/>
      <c r="D40" s="301"/>
      <c r="E40" s="301"/>
      <c r="F40" s="301"/>
      <c r="G40" s="301"/>
      <c r="H40" s="301"/>
      <c r="I40" s="301"/>
      <c r="J40" s="301"/>
      <c r="K40" s="301"/>
      <c r="L40" s="301"/>
      <c r="M40" s="301"/>
      <c r="N40" s="301"/>
      <c r="O40" s="301"/>
      <c r="P40" s="301"/>
      <c r="Q40" s="301"/>
      <c r="R40" s="301"/>
      <c r="S40" s="301"/>
      <c r="T40" s="301"/>
      <c r="U40" s="301"/>
    </row>
    <row r="41" spans="2:21" ht="51.75" customHeight="1" x14ac:dyDescent="0.2">
      <c r="B41" s="296"/>
      <c r="C41" s="296"/>
      <c r="D41" s="296"/>
      <c r="E41" s="296"/>
      <c r="F41" s="296"/>
      <c r="G41" s="296"/>
      <c r="H41" s="296"/>
      <c r="I41" s="296"/>
      <c r="J41" s="296"/>
      <c r="K41" s="296"/>
      <c r="L41" s="296"/>
      <c r="M41" s="296"/>
      <c r="N41" s="296"/>
      <c r="O41" s="296"/>
      <c r="P41" s="296"/>
      <c r="Q41" s="296"/>
      <c r="R41" s="296"/>
      <c r="S41" s="296"/>
      <c r="T41" s="296"/>
      <c r="U41" s="296"/>
    </row>
    <row r="42" spans="2:21" ht="50.25" customHeight="1" x14ac:dyDescent="0.2">
      <c r="B42" s="296"/>
      <c r="C42" s="296"/>
      <c r="D42" s="296"/>
      <c r="E42" s="296"/>
      <c r="F42" s="296"/>
      <c r="G42" s="296"/>
      <c r="H42" s="296"/>
      <c r="I42" s="296"/>
      <c r="J42" s="296"/>
      <c r="K42" s="296"/>
      <c r="L42" s="296"/>
      <c r="M42" s="296"/>
      <c r="N42" s="296"/>
      <c r="O42" s="296"/>
      <c r="P42" s="296"/>
      <c r="Q42" s="296"/>
      <c r="R42" s="296"/>
      <c r="S42" s="296"/>
      <c r="T42" s="296"/>
      <c r="U42" s="296"/>
    </row>
    <row r="43" spans="2:21" ht="19.5" x14ac:dyDescent="0.2">
      <c r="B43" s="297" t="s">
        <v>123</v>
      </c>
      <c r="C43" s="297"/>
      <c r="D43" s="297"/>
      <c r="E43" s="297"/>
      <c r="F43" s="297"/>
      <c r="G43" s="297"/>
      <c r="H43" s="297"/>
      <c r="I43" s="297"/>
      <c r="J43" s="297"/>
      <c r="K43" s="297"/>
      <c r="L43" s="297"/>
      <c r="M43" s="297"/>
      <c r="N43" s="297"/>
      <c r="O43" s="297"/>
      <c r="P43" s="297"/>
      <c r="Q43" s="297"/>
      <c r="R43" s="297"/>
      <c r="S43" s="297"/>
      <c r="T43" s="297"/>
      <c r="U43" s="297"/>
    </row>
    <row r="44" spans="2:21" ht="69.75" customHeight="1" x14ac:dyDescent="0.2">
      <c r="B44" s="296"/>
      <c r="C44" s="296"/>
      <c r="D44" s="296"/>
      <c r="E44" s="296"/>
      <c r="F44" s="296"/>
      <c r="G44" s="296"/>
      <c r="H44" s="296"/>
      <c r="I44" s="296"/>
      <c r="J44" s="296"/>
      <c r="K44" s="296"/>
      <c r="L44" s="296"/>
      <c r="M44" s="296"/>
      <c r="N44" s="296"/>
      <c r="O44" s="296"/>
      <c r="P44" s="296"/>
      <c r="Q44" s="296"/>
      <c r="R44" s="296"/>
      <c r="S44" s="296"/>
      <c r="T44" s="296"/>
      <c r="U44" s="296"/>
    </row>
    <row r="45" spans="2:21" ht="60" customHeight="1" x14ac:dyDescent="0.2">
      <c r="B45" s="296"/>
      <c r="C45" s="296"/>
      <c r="D45" s="296"/>
      <c r="E45" s="296"/>
      <c r="F45" s="296"/>
      <c r="G45" s="296"/>
      <c r="H45" s="296"/>
      <c r="I45" s="296"/>
      <c r="J45" s="296"/>
      <c r="K45" s="296"/>
      <c r="L45" s="296"/>
      <c r="M45" s="296"/>
      <c r="N45" s="296"/>
      <c r="O45" s="296"/>
      <c r="P45" s="296"/>
      <c r="Q45" s="296"/>
      <c r="R45" s="296"/>
      <c r="S45" s="296"/>
      <c r="T45" s="296"/>
      <c r="U45" s="296"/>
    </row>
    <row r="46" spans="2:21" ht="59.25" customHeight="1" x14ac:dyDescent="0.2">
      <c r="B46" s="296"/>
      <c r="C46" s="296"/>
      <c r="D46" s="296"/>
      <c r="E46" s="296"/>
      <c r="F46" s="296"/>
      <c r="G46" s="296"/>
      <c r="H46" s="296"/>
      <c r="I46" s="296"/>
      <c r="J46" s="296"/>
      <c r="K46" s="296"/>
      <c r="L46" s="296"/>
      <c r="M46" s="296"/>
      <c r="N46" s="296"/>
      <c r="O46" s="296"/>
      <c r="P46" s="296"/>
      <c r="Q46" s="296"/>
      <c r="R46" s="296"/>
      <c r="S46" s="296"/>
      <c r="T46" s="296"/>
      <c r="U46" s="296"/>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zoomScale="70" zoomScaleNormal="70" workbookViewId="0"/>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73" t="s">
        <v>137</v>
      </c>
      <c r="C2" s="272" t="s">
        <v>179</v>
      </c>
      <c r="D2" s="272"/>
      <c r="E2" s="272"/>
      <c r="F2" s="272"/>
      <c r="G2" s="2"/>
      <c r="H2" s="270" t="s">
        <v>180</v>
      </c>
      <c r="I2" s="270"/>
      <c r="J2" s="270"/>
      <c r="K2" s="270"/>
      <c r="L2" s="3"/>
      <c r="M2" s="271" t="s">
        <v>180</v>
      </c>
      <c r="N2" s="271"/>
      <c r="O2" s="271"/>
      <c r="P2" s="271"/>
      <c r="Q2" s="115"/>
      <c r="R2" s="279" t="s">
        <v>183</v>
      </c>
      <c r="S2" s="279"/>
      <c r="T2" s="279"/>
      <c r="U2" s="279"/>
      <c r="V2" s="269"/>
      <c r="W2" s="17"/>
      <c r="X2" s="17"/>
      <c r="Y2" s="17"/>
      <c r="Z2" s="17"/>
      <c r="AA2" s="17"/>
      <c r="AB2" s="17"/>
      <c r="AC2" s="17"/>
      <c r="AD2" s="17"/>
      <c r="AE2" s="17"/>
      <c r="AF2" s="17"/>
      <c r="AG2" s="17"/>
      <c r="AH2" s="17"/>
      <c r="AI2" s="17"/>
      <c r="AJ2" s="17"/>
      <c r="AK2" s="17"/>
      <c r="AL2" s="17"/>
      <c r="AM2" s="17"/>
      <c r="AN2" s="17"/>
    </row>
    <row r="3" spans="2:40" ht="24.75" customHeight="1" thickBot="1" x14ac:dyDescent="0.25">
      <c r="B3" s="274"/>
      <c r="C3" s="4">
        <v>1</v>
      </c>
      <c r="D3" s="4">
        <v>2</v>
      </c>
      <c r="E3" s="5">
        <v>3</v>
      </c>
      <c r="F3" s="6">
        <v>4</v>
      </c>
      <c r="G3" s="277"/>
      <c r="H3" s="4">
        <v>1</v>
      </c>
      <c r="I3" s="4">
        <v>2</v>
      </c>
      <c r="J3" s="5">
        <v>3</v>
      </c>
      <c r="K3" s="6">
        <v>4</v>
      </c>
      <c r="L3" s="275"/>
      <c r="M3" s="4">
        <v>1</v>
      </c>
      <c r="N3" s="4">
        <v>2</v>
      </c>
      <c r="O3" s="5">
        <v>3</v>
      </c>
      <c r="P3" s="6">
        <v>4</v>
      </c>
      <c r="Q3" s="116"/>
      <c r="R3" s="4">
        <v>1</v>
      </c>
      <c r="S3" s="4">
        <v>2</v>
      </c>
      <c r="T3" s="5">
        <v>3</v>
      </c>
      <c r="U3" s="6">
        <v>4</v>
      </c>
      <c r="V3" s="269"/>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1" t="s">
        <v>133</v>
      </c>
      <c r="C4" s="89">
        <f>Autoevaluación!R84/SUM(Autoevaluación!R84:R87)</f>
        <v>0</v>
      </c>
      <c r="D4" s="8">
        <f>Autoevaluación!R85/SUM(Autoevaluación!R84:R87)</f>
        <v>0</v>
      </c>
      <c r="E4" s="8">
        <f>Autoevaluación!R86/SUM(Autoevaluación!R84:R87)</f>
        <v>0.66666666666666663</v>
      </c>
      <c r="F4" s="8">
        <f>Autoevaluación!R87/SUM(Autoevaluación!R84:R87)</f>
        <v>0.33333333333333331</v>
      </c>
      <c r="G4" s="278"/>
      <c r="H4" s="19">
        <f>Autoevaluación!S84/SUM(Autoevaluación!S84:S87)</f>
        <v>0</v>
      </c>
      <c r="I4" s="8">
        <f>Autoevaluación!S85/SUM(Autoevaluación!S84:S87)</f>
        <v>0</v>
      </c>
      <c r="J4" s="8">
        <f>Autoevaluación!S86/SUM(Autoevaluación!S84:S87)</f>
        <v>0.66666666666666663</v>
      </c>
      <c r="K4" s="8">
        <f>Autoevaluación!S87/SUM(Autoevaluación!S84:S87)</f>
        <v>0.33333333333333331</v>
      </c>
      <c r="L4" s="276"/>
      <c r="M4" s="8" t="e">
        <f>Autoevaluación!T84/SUM(Autoevaluación!T84:T87)</f>
        <v>#DIV/0!</v>
      </c>
      <c r="N4" s="8" t="e">
        <f>Autoevaluación!T85/SUM(Autoevaluación!T84:T87)</f>
        <v>#DIV/0!</v>
      </c>
      <c r="O4" s="8" t="e">
        <f>Autoevaluación!T86/SUM(Autoevaluación!T84:T87)</f>
        <v>#DIV/0!</v>
      </c>
      <c r="P4" s="8" t="e">
        <f>Autoevaluación!T87/SUM(Autoevaluación!T84:T87)</f>
        <v>#DIV/0!</v>
      </c>
      <c r="Q4" s="111"/>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93" t="s">
        <v>134</v>
      </c>
      <c r="C5" s="89">
        <f>Autoevaluación!R89/SUM(Autoevaluación!R89:R92)</f>
        <v>0.2857142857142857</v>
      </c>
      <c r="D5" s="8">
        <f>Autoevaluación!R90/SUM(Autoevaluación!R89:R92)</f>
        <v>0</v>
      </c>
      <c r="E5" s="8">
        <f>Autoevaluación!R91/SUM(Autoevaluación!R89:R92)</f>
        <v>0.7142857142857143</v>
      </c>
      <c r="F5" s="8">
        <f>Autoevaluación!R92/SUM(Autoevaluación!R89:R92)</f>
        <v>0</v>
      </c>
      <c r="G5" s="278"/>
      <c r="H5" s="19">
        <f>Autoevaluación!S89/SUM(Autoevaluación!S89:S92)</f>
        <v>0</v>
      </c>
      <c r="I5" s="8">
        <f>Autoevaluación!S90/SUM(Autoevaluación!S89:S92)</f>
        <v>0</v>
      </c>
      <c r="J5" s="8" t="e">
        <f>Autoevaluación!S91/SUM(Autoevaluación!S89:Q92Q13:V16)</f>
        <v>#NAME?</v>
      </c>
      <c r="K5" s="8">
        <f>Autoevaluación!S92/SUM(Autoevaluación!S89:S92)</f>
        <v>0</v>
      </c>
      <c r="L5" s="276"/>
      <c r="M5" s="8" t="e">
        <f>Autoevaluación!T89/SUM(Autoevaluación!T89:T92)</f>
        <v>#DIV/0!</v>
      </c>
      <c r="N5" s="8" t="e">
        <f>Autoevaluación!T90/SUM(Autoevaluación!T89:T92)</f>
        <v>#DIV/0!</v>
      </c>
      <c r="O5" s="8" t="e">
        <f>Autoevaluación!T91/SUM(Autoevaluación!T89:T92)</f>
        <v>#DIV/0!</v>
      </c>
      <c r="P5" s="8" t="e">
        <f>Autoevaluación!T92/SUM(Autoevaluación!T89:T92)</f>
        <v>#DIV/0!</v>
      </c>
      <c r="Q5" s="111"/>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3" t="s">
        <v>32</v>
      </c>
      <c r="C6" s="89">
        <f>Autoevaluación!R98/SUM(Autoevaluación!R98:R101)</f>
        <v>0</v>
      </c>
      <c r="D6" s="8">
        <f>Autoevaluación!R99/SUM(Autoevaluación!R98:R101)</f>
        <v>0</v>
      </c>
      <c r="E6" s="8">
        <f>Autoevaluación!R100/SUM(Autoevaluación!R98:R101)</f>
        <v>1</v>
      </c>
      <c r="F6" s="8">
        <f>Autoevaluación!R101/SUM(Autoevaluación!R98:R101)</f>
        <v>0</v>
      </c>
      <c r="G6" s="278"/>
      <c r="H6" s="19">
        <f>Autoevaluación!S98/SUM(Autoevaluación!S98:S101)</f>
        <v>0</v>
      </c>
      <c r="I6" s="8">
        <f>Autoevaluación!S99/SUM(Autoevaluación!S98:S101)</f>
        <v>0</v>
      </c>
      <c r="J6" s="8">
        <f>Autoevaluación!S100/SUM(Autoevaluación!S98:S101)</f>
        <v>1</v>
      </c>
      <c r="K6" s="8">
        <f>Autoevaluación!S10/SUM(Autoevaluación!S98:S101)</f>
        <v>1.5</v>
      </c>
      <c r="L6" s="276"/>
      <c r="M6" s="8" t="e">
        <f>Autoevaluación!T98/SUM(Autoevaluación!T98:T101)</f>
        <v>#DIV/0!</v>
      </c>
      <c r="N6" s="8" t="e">
        <f>Autoevaluación!T99/SUM(Autoevaluación!T98:T101)</f>
        <v>#DIV/0!</v>
      </c>
      <c r="O6" s="8" t="e">
        <f>Autoevaluación!T100/SUM(Autoevaluación!T98:T101)</f>
        <v>#DIV/0!</v>
      </c>
      <c r="P6" s="8" t="e">
        <f>Autoevaluación!T101/SUM(Autoevaluación!T98:T101)</f>
        <v>#DIV/0!</v>
      </c>
      <c r="Q6" s="111"/>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1" t="s">
        <v>135</v>
      </c>
      <c r="C7" s="89">
        <f>Autoevaluación!R102/SUM(Autoevaluación!R102:R105)</f>
        <v>0.1</v>
      </c>
      <c r="D7" s="8">
        <f>Autoevaluación!R103/SUM(Autoevaluación!R102:R105)</f>
        <v>0.1</v>
      </c>
      <c r="E7" s="8">
        <f>Autoevaluación!R104/SUM(Autoevaluación!R102:R105)</f>
        <v>0.6</v>
      </c>
      <c r="F7" s="8">
        <f>Autoevaluación!R105/SUM(Autoevaluación!R102:R105)</f>
        <v>0.2</v>
      </c>
      <c r="G7" s="278"/>
      <c r="H7" s="19">
        <f>Autoevaluación!S102/SUM(Autoevaluación!S102:S105)</f>
        <v>0</v>
      </c>
      <c r="I7" s="8">
        <f>Autoevaluación!S103/SUM(Autoevaluación!S102:S105)</f>
        <v>0</v>
      </c>
      <c r="J7" s="8">
        <f>Autoevaluación!S104/SUM(Autoevaluación!S102:S105)</f>
        <v>0.875</v>
      </c>
      <c r="K7" s="8">
        <f>Autoevaluación!S105/SUM(Autoevaluación!S102:S105)</f>
        <v>0.125</v>
      </c>
      <c r="L7" s="276"/>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111"/>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91" t="s">
        <v>136</v>
      </c>
      <c r="C8" s="89">
        <f>Autoevaluación!R114/SUM(Autoevaluación!R114:R117)</f>
        <v>0</v>
      </c>
      <c r="D8" s="8">
        <f>Autoevaluación!R115/SUM(Autoevaluación!R114:R117)</f>
        <v>0</v>
      </c>
      <c r="E8" s="8">
        <f>Autoevaluación!R116/SUM(Autoevaluación!R114:R117)</f>
        <v>1</v>
      </c>
      <c r="F8" s="8">
        <f>Autoevaluación!R117/SUM(Autoevaluación!R114:R117)</f>
        <v>0</v>
      </c>
      <c r="G8" s="278"/>
      <c r="H8" s="19">
        <f>Autoevaluación!S114/SUM(Autoevaluación!S114:S117)</f>
        <v>0</v>
      </c>
      <c r="I8" s="8">
        <f>Autoevaluación!S115/SUM(Autoevaluación!S114:S117)</f>
        <v>0</v>
      </c>
      <c r="J8" s="8">
        <f>Autoevaluación!S116/SUM(Autoevaluación!S114:S117)</f>
        <v>0.66666666666666663</v>
      </c>
      <c r="K8" s="8">
        <f>Autoevaluación!S117/SUM(Autoevaluación!S114:S117)</f>
        <v>0.33333333333333331</v>
      </c>
      <c r="L8" s="276"/>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111"/>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92"/>
      <c r="C9" s="8"/>
      <c r="D9" s="8"/>
      <c r="E9" s="8"/>
      <c r="F9" s="8"/>
      <c r="G9" s="278"/>
      <c r="H9" s="8"/>
      <c r="I9" s="8"/>
      <c r="J9" s="8"/>
      <c r="K9" s="8"/>
      <c r="L9" s="276"/>
      <c r="M9" s="8"/>
      <c r="N9" s="8"/>
      <c r="O9" s="8"/>
      <c r="P9" s="8"/>
      <c r="Q9" s="111"/>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7.7142857142857138E-2</v>
      </c>
      <c r="D10" s="13">
        <f>AVERAGE(D4:D9)</f>
        <v>0.02</v>
      </c>
      <c r="E10" s="13">
        <f>AVERAGE(E4:E9)</f>
        <v>0.79619047619047623</v>
      </c>
      <c r="F10" s="13">
        <f>AVERAGE(F4:F9)</f>
        <v>0.10666666666666666</v>
      </c>
      <c r="G10" s="10"/>
      <c r="H10" s="13">
        <f>AVERAGE(H4:H9)</f>
        <v>0</v>
      </c>
      <c r="I10" s="13">
        <f>AVERAGE(I4:I9)</f>
        <v>0</v>
      </c>
      <c r="J10" s="13" t="e">
        <f>AVERAGE(J4:J9)</f>
        <v>#NAME?</v>
      </c>
      <c r="K10" s="13">
        <f>AVERAGE(K4:K9)</f>
        <v>0.45833333333333331</v>
      </c>
      <c r="L10" s="10"/>
      <c r="M10" s="13" t="e">
        <f>AVERAGE(M4:M9)</f>
        <v>#DIV/0!</v>
      </c>
      <c r="N10" s="13" t="e">
        <f>AVERAGE(N4:N9)</f>
        <v>#DIV/0!</v>
      </c>
      <c r="O10" s="13" t="e">
        <f>AVERAGE(O4:O9)</f>
        <v>#DIV/0!</v>
      </c>
      <c r="P10" s="13" t="e">
        <f>AVERAGE(P4:P9)</f>
        <v>#DIV/0!</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72" t="s">
        <v>179</v>
      </c>
      <c r="C12" s="272"/>
      <c r="D12" s="272"/>
      <c r="E12" s="272"/>
      <c r="F12" s="272"/>
      <c r="G12" s="272"/>
      <c r="H12" s="272"/>
      <c r="I12" s="272"/>
      <c r="J12" s="272"/>
      <c r="K12" s="272"/>
      <c r="L12" s="272"/>
      <c r="M12" s="272"/>
      <c r="N12" s="272"/>
      <c r="O12" s="272"/>
      <c r="P12" s="272"/>
      <c r="Q12" s="272"/>
      <c r="R12" s="272"/>
      <c r="S12" s="272"/>
      <c r="T12" s="272"/>
      <c r="U12" s="272"/>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298" t="s">
        <v>28</v>
      </c>
      <c r="C13" s="298"/>
      <c r="D13" s="298"/>
      <c r="E13" s="298"/>
      <c r="F13" s="298"/>
      <c r="G13" s="298"/>
      <c r="H13" s="298"/>
      <c r="I13" s="298"/>
      <c r="J13" s="298"/>
      <c r="K13" s="298"/>
      <c r="L13" s="298"/>
      <c r="M13" s="298"/>
      <c r="N13" s="298"/>
      <c r="O13" s="298"/>
      <c r="P13" s="298"/>
      <c r="Q13" s="298"/>
      <c r="R13" s="298"/>
      <c r="S13" s="298"/>
      <c r="T13" s="298"/>
      <c r="U13" s="298"/>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85"/>
      <c r="C14" s="285"/>
      <c r="D14" s="285"/>
      <c r="E14" s="285"/>
      <c r="F14" s="285"/>
      <c r="G14" s="285"/>
      <c r="H14" s="285"/>
      <c r="I14" s="285"/>
      <c r="J14" s="285"/>
      <c r="K14" s="285"/>
      <c r="L14" s="285"/>
      <c r="M14" s="285"/>
      <c r="N14" s="285"/>
      <c r="O14" s="285"/>
      <c r="P14" s="285"/>
      <c r="Q14" s="285"/>
      <c r="R14" s="285"/>
      <c r="S14" s="285"/>
      <c r="T14" s="285"/>
      <c r="U14" s="285"/>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85"/>
      <c r="C15" s="285"/>
      <c r="D15" s="285"/>
      <c r="E15" s="285"/>
      <c r="F15" s="285"/>
      <c r="G15" s="285"/>
      <c r="H15" s="285"/>
      <c r="I15" s="285"/>
      <c r="J15" s="285"/>
      <c r="K15" s="285"/>
      <c r="L15" s="285"/>
      <c r="M15" s="285"/>
      <c r="N15" s="285"/>
      <c r="O15" s="285"/>
      <c r="P15" s="285"/>
      <c r="Q15" s="285"/>
      <c r="R15" s="285"/>
      <c r="S15" s="285"/>
      <c r="T15" s="285"/>
      <c r="U15" s="285"/>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297" t="s">
        <v>123</v>
      </c>
      <c r="C16" s="297"/>
      <c r="D16" s="297"/>
      <c r="E16" s="297"/>
      <c r="F16" s="297"/>
      <c r="G16" s="297"/>
      <c r="H16" s="297"/>
      <c r="I16" s="297"/>
      <c r="J16" s="297"/>
      <c r="K16" s="297"/>
      <c r="L16" s="297"/>
      <c r="M16" s="297"/>
      <c r="N16" s="297"/>
      <c r="O16" s="297"/>
      <c r="P16" s="297"/>
      <c r="Q16" s="297"/>
      <c r="R16" s="297"/>
      <c r="S16" s="297"/>
      <c r="T16" s="297"/>
      <c r="U16" s="297"/>
    </row>
    <row r="17" spans="2:21" ht="60" customHeight="1" x14ac:dyDescent="0.2">
      <c r="B17" s="285"/>
      <c r="C17" s="285"/>
      <c r="D17" s="285"/>
      <c r="E17" s="285"/>
      <c r="F17" s="285"/>
      <c r="G17" s="285"/>
      <c r="H17" s="285"/>
      <c r="I17" s="285"/>
      <c r="J17" s="285"/>
      <c r="K17" s="285"/>
      <c r="L17" s="285"/>
      <c r="M17" s="285"/>
      <c r="N17" s="285"/>
      <c r="O17" s="285"/>
      <c r="P17" s="285"/>
      <c r="Q17" s="285"/>
      <c r="R17" s="285"/>
      <c r="S17" s="285"/>
      <c r="T17" s="285"/>
      <c r="U17" s="285"/>
    </row>
    <row r="18" spans="2:21" ht="60" customHeight="1" x14ac:dyDescent="0.2">
      <c r="B18" s="285"/>
      <c r="C18" s="285"/>
      <c r="D18" s="285"/>
      <c r="E18" s="285"/>
      <c r="F18" s="285"/>
      <c r="G18" s="285"/>
      <c r="H18" s="285"/>
      <c r="I18" s="285"/>
      <c r="J18" s="285"/>
      <c r="K18" s="285"/>
      <c r="L18" s="285"/>
      <c r="M18" s="285"/>
      <c r="N18" s="285"/>
      <c r="O18" s="285"/>
      <c r="P18" s="285"/>
      <c r="Q18" s="285"/>
      <c r="R18" s="285"/>
      <c r="S18" s="285"/>
      <c r="T18" s="285"/>
      <c r="U18" s="285"/>
    </row>
    <row r="19" spans="2:21" ht="60" customHeight="1" x14ac:dyDescent="0.2">
      <c r="B19" s="285"/>
      <c r="C19" s="285"/>
      <c r="D19" s="285"/>
      <c r="E19" s="285"/>
      <c r="F19" s="285"/>
      <c r="G19" s="285"/>
      <c r="H19" s="285"/>
      <c r="I19" s="285"/>
      <c r="J19" s="285"/>
      <c r="K19" s="285"/>
      <c r="L19" s="285"/>
      <c r="M19" s="285"/>
      <c r="N19" s="285"/>
      <c r="O19" s="285"/>
      <c r="P19" s="285"/>
      <c r="Q19" s="285"/>
      <c r="R19" s="285"/>
      <c r="S19" s="285"/>
      <c r="T19" s="285"/>
      <c r="U19" s="28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8" t="s">
        <v>180</v>
      </c>
      <c r="C21" s="288"/>
      <c r="D21" s="288"/>
      <c r="E21" s="288"/>
      <c r="F21" s="288"/>
      <c r="G21" s="288"/>
      <c r="H21" s="288"/>
      <c r="I21" s="288"/>
      <c r="J21" s="288"/>
      <c r="K21" s="288"/>
      <c r="L21" s="288"/>
      <c r="M21" s="288"/>
      <c r="N21" s="288"/>
      <c r="O21" s="288"/>
      <c r="P21" s="288"/>
      <c r="Q21" s="288"/>
      <c r="R21" s="288"/>
      <c r="S21" s="288"/>
      <c r="T21" s="288"/>
      <c r="U21" s="288"/>
    </row>
    <row r="22" spans="2:21" ht="24.95" customHeight="1" x14ac:dyDescent="0.2">
      <c r="B22" s="300" t="s">
        <v>28</v>
      </c>
      <c r="C22" s="301"/>
      <c r="D22" s="301"/>
      <c r="E22" s="301"/>
      <c r="F22" s="301"/>
      <c r="G22" s="301"/>
      <c r="H22" s="301"/>
      <c r="I22" s="301"/>
      <c r="J22" s="301"/>
      <c r="K22" s="301"/>
      <c r="L22" s="301"/>
      <c r="M22" s="301"/>
      <c r="N22" s="301"/>
      <c r="O22" s="301"/>
      <c r="P22" s="301"/>
      <c r="Q22" s="301"/>
      <c r="R22" s="301"/>
      <c r="S22" s="301"/>
      <c r="T22" s="301"/>
      <c r="U22" s="301"/>
    </row>
    <row r="23" spans="2:21" ht="60" customHeight="1" x14ac:dyDescent="0.2">
      <c r="B23" s="285"/>
      <c r="C23" s="285"/>
      <c r="D23" s="285"/>
      <c r="E23" s="285"/>
      <c r="F23" s="285"/>
      <c r="G23" s="285"/>
      <c r="H23" s="285"/>
      <c r="I23" s="285"/>
      <c r="J23" s="285"/>
      <c r="K23" s="285"/>
      <c r="L23" s="285"/>
      <c r="M23" s="285"/>
      <c r="N23" s="285"/>
      <c r="O23" s="285"/>
      <c r="P23" s="285"/>
      <c r="Q23" s="285"/>
      <c r="R23" s="285"/>
      <c r="S23" s="285"/>
      <c r="T23" s="285"/>
      <c r="U23" s="285"/>
    </row>
    <row r="24" spans="2:21" ht="60" customHeight="1" x14ac:dyDescent="0.2">
      <c r="B24" s="285"/>
      <c r="C24" s="285"/>
      <c r="D24" s="285"/>
      <c r="E24" s="285"/>
      <c r="F24" s="285"/>
      <c r="G24" s="285"/>
      <c r="H24" s="285"/>
      <c r="I24" s="285"/>
      <c r="J24" s="285"/>
      <c r="K24" s="285"/>
      <c r="L24" s="285"/>
      <c r="M24" s="285"/>
      <c r="N24" s="285"/>
      <c r="O24" s="285"/>
      <c r="P24" s="285"/>
      <c r="Q24" s="285"/>
      <c r="R24" s="285"/>
      <c r="S24" s="285"/>
      <c r="T24" s="285"/>
      <c r="U24" s="285"/>
    </row>
    <row r="25" spans="2:21" s="15" customFormat="1" ht="24.95" customHeight="1" x14ac:dyDescent="0.25">
      <c r="B25" s="297" t="s">
        <v>123</v>
      </c>
      <c r="C25" s="297"/>
      <c r="D25" s="297"/>
      <c r="E25" s="297"/>
      <c r="F25" s="297"/>
      <c r="G25" s="297"/>
      <c r="H25" s="297"/>
      <c r="I25" s="297"/>
      <c r="J25" s="297"/>
      <c r="K25" s="297"/>
      <c r="L25" s="297"/>
      <c r="M25" s="297"/>
      <c r="N25" s="297"/>
      <c r="O25" s="297"/>
      <c r="P25" s="297"/>
      <c r="Q25" s="297"/>
      <c r="R25" s="297"/>
      <c r="S25" s="297"/>
      <c r="T25" s="297"/>
      <c r="U25" s="297"/>
    </row>
    <row r="26" spans="2:21" ht="60" customHeight="1" x14ac:dyDescent="0.2">
      <c r="B26" s="285"/>
      <c r="C26" s="285"/>
      <c r="D26" s="285"/>
      <c r="E26" s="285"/>
      <c r="F26" s="285"/>
      <c r="G26" s="285"/>
      <c r="H26" s="285"/>
      <c r="I26" s="285"/>
      <c r="J26" s="285"/>
      <c r="K26" s="285"/>
      <c r="L26" s="285"/>
      <c r="M26" s="285"/>
      <c r="N26" s="285"/>
      <c r="O26" s="285"/>
      <c r="P26" s="285"/>
      <c r="Q26" s="285"/>
      <c r="R26" s="285"/>
      <c r="S26" s="285"/>
      <c r="T26" s="285"/>
      <c r="U26" s="285"/>
    </row>
    <row r="27" spans="2:21" ht="60" customHeight="1" x14ac:dyDescent="0.2">
      <c r="B27" s="285"/>
      <c r="C27" s="285"/>
      <c r="D27" s="285"/>
      <c r="E27" s="285"/>
      <c r="F27" s="285"/>
      <c r="G27" s="285"/>
      <c r="H27" s="285"/>
      <c r="I27" s="285"/>
      <c r="J27" s="285"/>
      <c r="K27" s="285"/>
      <c r="L27" s="285"/>
      <c r="M27" s="285"/>
      <c r="N27" s="285"/>
      <c r="O27" s="285"/>
      <c r="P27" s="285"/>
      <c r="Q27" s="285"/>
      <c r="R27" s="285"/>
      <c r="S27" s="285"/>
      <c r="T27" s="285"/>
      <c r="U27" s="285"/>
    </row>
    <row r="28" spans="2:21" ht="60" customHeight="1" x14ac:dyDescent="0.2">
      <c r="B28" s="285"/>
      <c r="C28" s="285"/>
      <c r="D28" s="285"/>
      <c r="E28" s="285"/>
      <c r="F28" s="285"/>
      <c r="G28" s="285"/>
      <c r="H28" s="285"/>
      <c r="I28" s="285"/>
      <c r="J28" s="285"/>
      <c r="K28" s="285"/>
      <c r="L28" s="285"/>
      <c r="M28" s="285"/>
      <c r="N28" s="285"/>
      <c r="O28" s="285"/>
      <c r="P28" s="285"/>
      <c r="Q28" s="285"/>
      <c r="R28" s="285"/>
      <c r="S28" s="285"/>
      <c r="T28" s="285"/>
      <c r="U28" s="28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99" t="s">
        <v>180</v>
      </c>
      <c r="C30" s="299"/>
      <c r="D30" s="299"/>
      <c r="E30" s="299"/>
      <c r="F30" s="299"/>
      <c r="G30" s="299"/>
      <c r="H30" s="299"/>
      <c r="I30" s="299"/>
      <c r="J30" s="299"/>
      <c r="K30" s="299"/>
      <c r="L30" s="299"/>
      <c r="M30" s="299"/>
      <c r="N30" s="299"/>
      <c r="O30" s="299"/>
      <c r="P30" s="299"/>
      <c r="Q30" s="299"/>
      <c r="R30" s="299"/>
      <c r="S30" s="299"/>
      <c r="T30" s="299"/>
      <c r="U30" s="299"/>
    </row>
    <row r="31" spans="2:21" ht="24.95" customHeight="1" x14ac:dyDescent="0.2">
      <c r="B31" s="289" t="s">
        <v>28</v>
      </c>
      <c r="C31" s="289"/>
      <c r="D31" s="289"/>
      <c r="E31" s="289"/>
      <c r="F31" s="289"/>
      <c r="G31" s="289"/>
      <c r="H31" s="289"/>
      <c r="I31" s="289"/>
      <c r="J31" s="289"/>
      <c r="K31" s="289"/>
      <c r="L31" s="289"/>
      <c r="M31" s="289"/>
      <c r="N31" s="289"/>
      <c r="O31" s="289"/>
      <c r="P31" s="289"/>
      <c r="Q31" s="289"/>
      <c r="R31" s="289"/>
      <c r="S31" s="289"/>
      <c r="T31" s="289"/>
      <c r="U31" s="289"/>
    </row>
    <row r="32" spans="2:21" ht="60" customHeight="1" x14ac:dyDescent="0.2">
      <c r="B32" s="285"/>
      <c r="C32" s="285"/>
      <c r="D32" s="285"/>
      <c r="E32" s="285"/>
      <c r="F32" s="285"/>
      <c r="G32" s="285"/>
      <c r="H32" s="285"/>
      <c r="I32" s="285"/>
      <c r="J32" s="285"/>
      <c r="K32" s="285"/>
      <c r="L32" s="285"/>
      <c r="M32" s="285"/>
      <c r="N32" s="285"/>
      <c r="O32" s="285"/>
      <c r="P32" s="285"/>
      <c r="Q32" s="285"/>
      <c r="R32" s="285"/>
      <c r="S32" s="285"/>
      <c r="T32" s="285"/>
      <c r="U32" s="285"/>
    </row>
    <row r="33" spans="2:21" ht="60" customHeight="1" x14ac:dyDescent="0.2">
      <c r="B33" s="285"/>
      <c r="C33" s="285"/>
      <c r="D33" s="285"/>
      <c r="E33" s="285"/>
      <c r="F33" s="285"/>
      <c r="G33" s="285"/>
      <c r="H33" s="285"/>
      <c r="I33" s="285"/>
      <c r="J33" s="285"/>
      <c r="K33" s="285"/>
      <c r="L33" s="285"/>
      <c r="M33" s="285"/>
      <c r="N33" s="285"/>
      <c r="O33" s="285"/>
      <c r="P33" s="285"/>
      <c r="Q33" s="285"/>
      <c r="R33" s="285"/>
      <c r="S33" s="285"/>
      <c r="T33" s="285"/>
      <c r="U33" s="285"/>
    </row>
    <row r="34" spans="2:21" s="15" customFormat="1" ht="24.95" customHeight="1" x14ac:dyDescent="0.25">
      <c r="B34" s="297" t="s">
        <v>123</v>
      </c>
      <c r="C34" s="297"/>
      <c r="D34" s="297"/>
      <c r="E34" s="297"/>
      <c r="F34" s="297"/>
      <c r="G34" s="297"/>
      <c r="H34" s="297"/>
      <c r="I34" s="297"/>
      <c r="J34" s="297"/>
      <c r="K34" s="297"/>
      <c r="L34" s="297"/>
      <c r="M34" s="297"/>
      <c r="N34" s="297"/>
      <c r="O34" s="297"/>
      <c r="P34" s="297"/>
      <c r="Q34" s="297"/>
      <c r="R34" s="297"/>
      <c r="S34" s="297"/>
      <c r="T34" s="297"/>
      <c r="U34" s="297"/>
    </row>
    <row r="35" spans="2:21" ht="60" customHeight="1" x14ac:dyDescent="0.2">
      <c r="B35" s="285"/>
      <c r="C35" s="285"/>
      <c r="D35" s="285"/>
      <c r="E35" s="285"/>
      <c r="F35" s="285"/>
      <c r="G35" s="285"/>
      <c r="H35" s="285"/>
      <c r="I35" s="285"/>
      <c r="J35" s="285"/>
      <c r="K35" s="285"/>
      <c r="L35" s="285"/>
      <c r="M35" s="285"/>
      <c r="N35" s="285"/>
      <c r="O35" s="285"/>
      <c r="P35" s="285"/>
      <c r="Q35" s="285"/>
      <c r="R35" s="285"/>
      <c r="S35" s="285"/>
      <c r="T35" s="285"/>
      <c r="U35" s="285"/>
    </row>
    <row r="36" spans="2:21" ht="60" customHeight="1" x14ac:dyDescent="0.2">
      <c r="B36" s="285"/>
      <c r="C36" s="285"/>
      <c r="D36" s="285"/>
      <c r="E36" s="285"/>
      <c r="F36" s="285"/>
      <c r="G36" s="285"/>
      <c r="H36" s="285"/>
      <c r="I36" s="285"/>
      <c r="J36" s="285"/>
      <c r="K36" s="285"/>
      <c r="L36" s="285"/>
      <c r="M36" s="285"/>
      <c r="N36" s="285"/>
      <c r="O36" s="285"/>
      <c r="P36" s="285"/>
      <c r="Q36" s="285"/>
      <c r="R36" s="285"/>
      <c r="S36" s="285"/>
      <c r="T36" s="285"/>
      <c r="U36" s="285"/>
    </row>
    <row r="37" spans="2:21" ht="60" customHeight="1" x14ac:dyDescent="0.2">
      <c r="B37" s="285"/>
      <c r="C37" s="285"/>
      <c r="D37" s="285"/>
      <c r="E37" s="285"/>
      <c r="F37" s="285"/>
      <c r="G37" s="285"/>
      <c r="H37" s="285"/>
      <c r="I37" s="285"/>
      <c r="J37" s="285"/>
      <c r="K37" s="285"/>
      <c r="L37" s="285"/>
      <c r="M37" s="285"/>
      <c r="N37" s="285"/>
      <c r="O37" s="285"/>
      <c r="P37" s="285"/>
      <c r="Q37" s="285"/>
      <c r="R37" s="285"/>
      <c r="S37" s="285"/>
      <c r="T37" s="285"/>
      <c r="U37" s="285"/>
    </row>
    <row r="39" spans="2:21" x14ac:dyDescent="0.2">
      <c r="B39" s="279" t="s">
        <v>180</v>
      </c>
      <c r="C39" s="279"/>
      <c r="D39" s="279"/>
      <c r="E39" s="279"/>
      <c r="F39" s="279"/>
      <c r="G39" s="279"/>
      <c r="H39" s="279"/>
      <c r="I39" s="279"/>
      <c r="J39" s="279"/>
      <c r="K39" s="279"/>
      <c r="L39" s="279"/>
      <c r="M39" s="279"/>
      <c r="N39" s="279"/>
      <c r="O39" s="279"/>
      <c r="P39" s="279"/>
      <c r="Q39" s="279"/>
      <c r="R39" s="279"/>
      <c r="S39" s="279"/>
      <c r="T39" s="279"/>
      <c r="U39" s="279"/>
    </row>
    <row r="40" spans="2:21" ht="19.5" x14ac:dyDescent="0.2">
      <c r="B40" s="289" t="s">
        <v>28</v>
      </c>
      <c r="C40" s="289"/>
      <c r="D40" s="289"/>
      <c r="E40" s="289"/>
      <c r="F40" s="289"/>
      <c r="G40" s="289"/>
      <c r="H40" s="289"/>
      <c r="I40" s="289"/>
      <c r="J40" s="289"/>
      <c r="K40" s="289"/>
      <c r="L40" s="289"/>
      <c r="M40" s="289"/>
      <c r="N40" s="289"/>
      <c r="O40" s="289"/>
      <c r="P40" s="289"/>
      <c r="Q40" s="289"/>
      <c r="R40" s="289"/>
      <c r="S40" s="289"/>
      <c r="T40" s="289"/>
      <c r="U40" s="289"/>
    </row>
    <row r="41" spans="2:21" ht="50.25" customHeight="1" x14ac:dyDescent="0.2">
      <c r="B41" s="285"/>
      <c r="C41" s="285"/>
      <c r="D41" s="285"/>
      <c r="E41" s="285"/>
      <c r="F41" s="285"/>
      <c r="G41" s="285"/>
      <c r="H41" s="285"/>
      <c r="I41" s="285"/>
      <c r="J41" s="285"/>
      <c r="K41" s="285"/>
      <c r="L41" s="285"/>
      <c r="M41" s="285"/>
      <c r="N41" s="285"/>
      <c r="O41" s="285"/>
      <c r="P41" s="285"/>
      <c r="Q41" s="285"/>
      <c r="R41" s="285"/>
      <c r="S41" s="285"/>
      <c r="T41" s="285"/>
      <c r="U41" s="285"/>
    </row>
    <row r="42" spans="2:21" ht="51.75" customHeight="1" x14ac:dyDescent="0.2">
      <c r="B42" s="285"/>
      <c r="C42" s="285"/>
      <c r="D42" s="285"/>
      <c r="E42" s="285"/>
      <c r="F42" s="285"/>
      <c r="G42" s="285"/>
      <c r="H42" s="285"/>
      <c r="I42" s="285"/>
      <c r="J42" s="285"/>
      <c r="K42" s="285"/>
      <c r="L42" s="285"/>
      <c r="M42" s="285"/>
      <c r="N42" s="285"/>
      <c r="O42" s="285"/>
      <c r="P42" s="285"/>
      <c r="Q42" s="285"/>
      <c r="R42" s="285"/>
      <c r="S42" s="285"/>
      <c r="T42" s="285"/>
      <c r="U42" s="285"/>
    </row>
    <row r="43" spans="2:21" ht="19.5" x14ac:dyDescent="0.2">
      <c r="B43" s="297" t="s">
        <v>123</v>
      </c>
      <c r="C43" s="297"/>
      <c r="D43" s="297"/>
      <c r="E43" s="297"/>
      <c r="F43" s="297"/>
      <c r="G43" s="297"/>
      <c r="H43" s="297"/>
      <c r="I43" s="297"/>
      <c r="J43" s="297"/>
      <c r="K43" s="297"/>
      <c r="L43" s="297"/>
      <c r="M43" s="297"/>
      <c r="N43" s="297"/>
      <c r="O43" s="297"/>
      <c r="P43" s="297"/>
      <c r="Q43" s="297"/>
      <c r="R43" s="297"/>
      <c r="S43" s="297"/>
      <c r="T43" s="297"/>
      <c r="U43" s="297"/>
    </row>
    <row r="44" spans="2:21" ht="45" customHeight="1" x14ac:dyDescent="0.2">
      <c r="B44" s="285"/>
      <c r="C44" s="285"/>
      <c r="D44" s="285"/>
      <c r="E44" s="285"/>
      <c r="F44" s="285"/>
      <c r="G44" s="285"/>
      <c r="H44" s="285"/>
      <c r="I44" s="285"/>
      <c r="J44" s="285"/>
      <c r="K44" s="285"/>
      <c r="L44" s="285"/>
      <c r="M44" s="285"/>
      <c r="N44" s="285"/>
      <c r="O44" s="285"/>
      <c r="P44" s="285"/>
      <c r="Q44" s="285"/>
      <c r="R44" s="285"/>
      <c r="S44" s="285"/>
      <c r="T44" s="285"/>
      <c r="U44" s="285"/>
    </row>
    <row r="45" spans="2:21" ht="52.5" customHeight="1" x14ac:dyDescent="0.2">
      <c r="B45" s="285"/>
      <c r="C45" s="285"/>
      <c r="D45" s="285"/>
      <c r="E45" s="285"/>
      <c r="F45" s="285"/>
      <c r="G45" s="285"/>
      <c r="H45" s="285"/>
      <c r="I45" s="285"/>
      <c r="J45" s="285"/>
      <c r="K45" s="285"/>
      <c r="L45" s="285"/>
      <c r="M45" s="285"/>
      <c r="N45" s="285"/>
      <c r="O45" s="285"/>
      <c r="P45" s="285"/>
      <c r="Q45" s="285"/>
      <c r="R45" s="285"/>
      <c r="S45" s="285"/>
      <c r="T45" s="285"/>
      <c r="U45" s="285"/>
    </row>
    <row r="46" spans="2:21" ht="55.5" customHeight="1" x14ac:dyDescent="0.2">
      <c r="B46" s="285"/>
      <c r="C46" s="285"/>
      <c r="D46" s="285"/>
      <c r="E46" s="285"/>
      <c r="F46" s="285"/>
      <c r="G46" s="285"/>
      <c r="H46" s="285"/>
      <c r="I46" s="285"/>
      <c r="J46" s="285"/>
      <c r="K46" s="285"/>
      <c r="L46" s="285"/>
      <c r="M46" s="285"/>
      <c r="N46" s="285"/>
      <c r="O46" s="285"/>
      <c r="P46" s="285"/>
      <c r="Q46" s="285"/>
      <c r="R46" s="285"/>
      <c r="S46" s="285"/>
      <c r="T46" s="285"/>
      <c r="U46" s="285"/>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zoomScale="70" zoomScaleNormal="70" workbookViewId="0"/>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73" t="s">
        <v>24</v>
      </c>
      <c r="C2" s="272" t="s">
        <v>179</v>
      </c>
      <c r="D2" s="272"/>
      <c r="E2" s="272"/>
      <c r="F2" s="272"/>
      <c r="G2" s="2"/>
      <c r="H2" s="270" t="s">
        <v>180</v>
      </c>
      <c r="I2" s="270"/>
      <c r="J2" s="270"/>
      <c r="K2" s="270"/>
      <c r="L2" s="3"/>
      <c r="M2" s="271" t="s">
        <v>180</v>
      </c>
      <c r="N2" s="271"/>
      <c r="O2" s="271"/>
      <c r="P2" s="271"/>
      <c r="Q2" s="115"/>
      <c r="R2" s="279" t="s">
        <v>180</v>
      </c>
      <c r="S2" s="279"/>
      <c r="T2" s="279"/>
      <c r="U2" s="279"/>
      <c r="V2" s="269"/>
      <c r="W2" s="17"/>
      <c r="X2" s="17"/>
      <c r="Y2" s="17"/>
      <c r="Z2" s="17"/>
      <c r="AA2" s="17"/>
      <c r="AB2" s="17"/>
      <c r="AC2" s="17"/>
      <c r="AD2" s="17"/>
      <c r="AE2" s="17"/>
      <c r="AF2" s="17"/>
      <c r="AG2" s="17"/>
      <c r="AH2" s="17"/>
      <c r="AI2" s="17"/>
      <c r="AJ2" s="17"/>
      <c r="AK2" s="17"/>
      <c r="AL2" s="17"/>
      <c r="AM2" s="17"/>
      <c r="AN2" s="17"/>
    </row>
    <row r="3" spans="2:40" ht="24.75" customHeight="1" thickBot="1" x14ac:dyDescent="0.25">
      <c r="B3" s="274"/>
      <c r="C3" s="4">
        <v>1</v>
      </c>
      <c r="D3" s="4">
        <v>2</v>
      </c>
      <c r="E3" s="5">
        <v>3</v>
      </c>
      <c r="F3" s="6">
        <v>4</v>
      </c>
      <c r="G3" s="277"/>
      <c r="H3" s="4">
        <v>1</v>
      </c>
      <c r="I3" s="4">
        <v>2</v>
      </c>
      <c r="J3" s="5">
        <v>3</v>
      </c>
      <c r="K3" s="6">
        <v>4</v>
      </c>
      <c r="L3" s="275"/>
      <c r="M3" s="4">
        <v>1</v>
      </c>
      <c r="N3" s="4">
        <v>2</v>
      </c>
      <c r="O3" s="5">
        <v>3</v>
      </c>
      <c r="P3" s="6">
        <v>4</v>
      </c>
      <c r="Q3" s="116"/>
      <c r="R3" s="4">
        <v>1</v>
      </c>
      <c r="S3" s="4">
        <v>2</v>
      </c>
      <c r="T3" s="5">
        <v>3</v>
      </c>
      <c r="U3" s="6">
        <v>4</v>
      </c>
      <c r="V3" s="269"/>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4" t="s">
        <v>5</v>
      </c>
      <c r="C4" s="89">
        <f>Autoevaluación!R122/SUM(Autoevaluación!R122:R125)</f>
        <v>0</v>
      </c>
      <c r="D4" s="8">
        <f>Autoevaluación!R123/SUM(Autoevaluación!R122:R125)</f>
        <v>0</v>
      </c>
      <c r="E4" s="8">
        <f>Autoevaluación!R124/SUM(Autoevaluación!R122:R125)</f>
        <v>0.75</v>
      </c>
      <c r="F4" s="8">
        <f>Autoevaluación!R125/SUM(Autoevaluación!R122:R125)</f>
        <v>0.25</v>
      </c>
      <c r="G4" s="278"/>
      <c r="H4" s="8">
        <f>Autoevaluación!S122/SUM(Autoevaluación!S122:S125)</f>
        <v>0</v>
      </c>
      <c r="I4" s="8">
        <f>Autoevaluación!S123/SUM(Autoevaluación!S122:S125)</f>
        <v>0</v>
      </c>
      <c r="J4" s="8">
        <f>Autoevaluación!S124/SUM(Autoevaluación!S122:S125)</f>
        <v>0.75</v>
      </c>
      <c r="K4" s="8">
        <f>Autoevaluación!S125/SUM(Autoevaluación!S122:S125)</f>
        <v>0.25</v>
      </c>
      <c r="L4" s="276"/>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111"/>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95" t="s">
        <v>10</v>
      </c>
      <c r="C5" s="89">
        <f>Autoevaluación!R128/SUM(Autoevaluación!R128:R131)</f>
        <v>0</v>
      </c>
      <c r="D5" s="8">
        <f>Autoevaluación!R129/SUM(Autoevaluación!R128:R131)</f>
        <v>0</v>
      </c>
      <c r="E5" s="8">
        <f>Autoevaluación!R130/SUM(Autoevaluación!R128:R131)</f>
        <v>1</v>
      </c>
      <c r="F5" s="8">
        <f>Autoevaluación!R131/SUM(Autoevaluación!R128:R131)</f>
        <v>0</v>
      </c>
      <c r="G5" s="278"/>
      <c r="H5" s="8">
        <f>Autoevaluación!S128/SUM(Autoevaluación!S128:S131)</f>
        <v>0</v>
      </c>
      <c r="I5" s="8">
        <f>Autoevaluación!S129/SUM(Autoevaluación!S128:S131)</f>
        <v>0</v>
      </c>
      <c r="J5" s="8">
        <f>Autoevaluación!S130/SUM(Autoevaluación!S128:S131)</f>
        <v>1</v>
      </c>
      <c r="K5" s="8">
        <f>Autoevaluación!S131/SUM(Autoevaluación!S128:S131)</f>
        <v>0</v>
      </c>
      <c r="L5" s="276"/>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111"/>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5" t="s">
        <v>15</v>
      </c>
      <c r="C6" s="89">
        <f>Autoevaluación!R134/SUM(Autoevaluación!R134:R137)</f>
        <v>0</v>
      </c>
      <c r="D6" s="8">
        <f>Autoevaluación!R135/SUM(Autoevaluación!R134:R137)</f>
        <v>0</v>
      </c>
      <c r="E6" s="8">
        <f>Autoevaluación!R136/SUM(Autoevaluación!R134:R137)</f>
        <v>1</v>
      </c>
      <c r="F6" s="8">
        <f>Autoevaluación!R137/SUM(Autoevaluación!R134:R137)</f>
        <v>0</v>
      </c>
      <c r="G6" s="278"/>
      <c r="H6" s="8">
        <f>Autoevaluación!S134/SUM(Autoevaluación!S134:S137)</f>
        <v>0</v>
      </c>
      <c r="I6" s="8">
        <f>Autoevaluación!S135/SUM(Autoevaluación!S134:S137)</f>
        <v>0</v>
      </c>
      <c r="J6" s="8">
        <f>Autoevaluación!S136/SUM(Autoevaluación!S134:S137)</f>
        <v>1</v>
      </c>
      <c r="K6" s="8">
        <f>Autoevaluación!S137/SUM(Autoevaluación!S134:S137)</f>
        <v>0</v>
      </c>
      <c r="L6" s="276"/>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111"/>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4" t="s">
        <v>19</v>
      </c>
      <c r="C7" s="89">
        <f>Autoevaluación!R139/SUM(Autoevaluación!R139:R142)</f>
        <v>0.33333333333333331</v>
      </c>
      <c r="D7" s="8">
        <f>Autoevaluación!R140/SUM(Autoevaluación!R139:R142)</f>
        <v>0</v>
      </c>
      <c r="E7" s="8">
        <f>Autoevaluación!R141/SUM(Autoevaluación!R139:R142)</f>
        <v>0.33333333333333331</v>
      </c>
      <c r="F7" s="8">
        <f>Autoevaluación!R142/SUM(Autoevaluación!R139:R142)</f>
        <v>0.33333333333333331</v>
      </c>
      <c r="G7" s="278"/>
      <c r="H7" s="8">
        <f>Autoevaluación!S139/SUM(Autoevaluación!S139:S142)</f>
        <v>0.33333333333333331</v>
      </c>
      <c r="I7" s="8">
        <f>Autoevaluación!S140/SUM(Autoevaluación!S139:S142)</f>
        <v>0</v>
      </c>
      <c r="J7" s="8">
        <f>Autoevaluación!S141/SUM(Autoevaluación!S139:S142)</f>
        <v>0.33333333333333331</v>
      </c>
      <c r="K7" s="8">
        <f>Autoevaluación!S142/SUM(Autoevaluación!S139:S142)</f>
        <v>0.33333333333333331</v>
      </c>
      <c r="L7" s="276"/>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111"/>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92"/>
      <c r="C8" s="8"/>
      <c r="D8" s="8"/>
      <c r="E8" s="8"/>
      <c r="F8" s="8"/>
      <c r="G8" s="278"/>
      <c r="H8" s="8"/>
      <c r="I8" s="8"/>
      <c r="J8" s="8"/>
      <c r="K8" s="8"/>
      <c r="L8" s="276"/>
      <c r="M8" s="8"/>
      <c r="N8" s="8"/>
      <c r="O8" s="8"/>
      <c r="P8" s="8"/>
      <c r="Q8" s="111"/>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278"/>
      <c r="H9" s="8"/>
      <c r="I9" s="8"/>
      <c r="J9" s="8"/>
      <c r="K9" s="8"/>
      <c r="L9" s="276"/>
      <c r="M9" s="8"/>
      <c r="N9" s="8"/>
      <c r="O9" s="8"/>
      <c r="P9" s="8"/>
      <c r="Q9" s="111"/>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8.3333333333333329E-2</v>
      </c>
      <c r="D10" s="13">
        <f>AVERAGE(D4:D9)</f>
        <v>0</v>
      </c>
      <c r="E10" s="13">
        <f>AVERAGE(E4:E9)</f>
        <v>0.77083333333333337</v>
      </c>
      <c r="F10" s="13">
        <f>AVERAGE(F4:F9)</f>
        <v>0.14583333333333331</v>
      </c>
      <c r="G10" s="10"/>
      <c r="H10" s="13">
        <f>AVERAGE(H4:H9)</f>
        <v>8.3333333333333329E-2</v>
      </c>
      <c r="I10" s="13">
        <f>AVERAGE(I4:I9)</f>
        <v>0</v>
      </c>
      <c r="J10" s="13">
        <f>AVERAGE(J4:J9)</f>
        <v>0.77083333333333337</v>
      </c>
      <c r="K10" s="13">
        <f>AVERAGE(K4:K9)</f>
        <v>0.14583333333333331</v>
      </c>
      <c r="L10" s="10"/>
      <c r="M10" s="13" t="e">
        <f>AVERAGE(M4:M9)</f>
        <v>#DIV/0!</v>
      </c>
      <c r="N10" s="13" t="e">
        <f>AVERAGE(N4:N9)</f>
        <v>#DIV/0!</v>
      </c>
      <c r="O10" s="13" t="e">
        <f>AVERAGE(O4:O9)</f>
        <v>#DIV/0!</v>
      </c>
      <c r="P10" s="13" t="e">
        <f>AVERAGE(P4:P9)</f>
        <v>#DIV/0!</v>
      </c>
      <c r="Q10" s="112"/>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72" t="s">
        <v>179</v>
      </c>
      <c r="C12" s="272"/>
      <c r="D12" s="272"/>
      <c r="E12" s="272"/>
      <c r="F12" s="272"/>
      <c r="G12" s="272"/>
      <c r="H12" s="272"/>
      <c r="I12" s="272"/>
      <c r="J12" s="272"/>
      <c r="K12" s="272"/>
      <c r="L12" s="272"/>
      <c r="M12" s="272"/>
      <c r="N12" s="272"/>
      <c r="O12" s="272"/>
      <c r="P12" s="272"/>
      <c r="Q12" s="272"/>
      <c r="R12" s="272"/>
      <c r="S12" s="272"/>
      <c r="T12" s="272"/>
      <c r="U12" s="272"/>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298" t="s">
        <v>28</v>
      </c>
      <c r="C13" s="298"/>
      <c r="D13" s="298"/>
      <c r="E13" s="298"/>
      <c r="F13" s="298"/>
      <c r="G13" s="298"/>
      <c r="H13" s="298"/>
      <c r="I13" s="298"/>
      <c r="J13" s="298"/>
      <c r="K13" s="298"/>
      <c r="L13" s="298"/>
      <c r="M13" s="298"/>
      <c r="N13" s="298"/>
      <c r="O13" s="298"/>
      <c r="P13" s="298"/>
      <c r="Q13" s="298"/>
      <c r="R13" s="298"/>
      <c r="S13" s="298"/>
      <c r="T13" s="298"/>
      <c r="U13" s="298"/>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85"/>
      <c r="C14" s="285"/>
      <c r="D14" s="285"/>
      <c r="E14" s="285"/>
      <c r="F14" s="285"/>
      <c r="G14" s="285"/>
      <c r="H14" s="285"/>
      <c r="I14" s="285"/>
      <c r="J14" s="285"/>
      <c r="K14" s="285"/>
      <c r="L14" s="285"/>
      <c r="M14" s="285"/>
      <c r="N14" s="285"/>
      <c r="O14" s="285"/>
      <c r="P14" s="285"/>
      <c r="Q14" s="285"/>
      <c r="R14" s="285"/>
      <c r="S14" s="285"/>
      <c r="T14" s="285"/>
      <c r="U14" s="285"/>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85"/>
      <c r="C15" s="285"/>
      <c r="D15" s="285"/>
      <c r="E15" s="285"/>
      <c r="F15" s="285"/>
      <c r="G15" s="285"/>
      <c r="H15" s="285"/>
      <c r="I15" s="285"/>
      <c r="J15" s="285"/>
      <c r="K15" s="285"/>
      <c r="L15" s="285"/>
      <c r="M15" s="285"/>
      <c r="N15" s="285"/>
      <c r="O15" s="285"/>
      <c r="P15" s="285"/>
      <c r="Q15" s="285"/>
      <c r="R15" s="285"/>
      <c r="S15" s="285"/>
      <c r="T15" s="285"/>
      <c r="U15" s="285"/>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297" t="s">
        <v>123</v>
      </c>
      <c r="C16" s="297"/>
      <c r="D16" s="297"/>
      <c r="E16" s="297"/>
      <c r="F16" s="297"/>
      <c r="G16" s="297"/>
      <c r="H16" s="297"/>
      <c r="I16" s="297"/>
      <c r="J16" s="297"/>
      <c r="K16" s="297"/>
      <c r="L16" s="297"/>
      <c r="M16" s="297"/>
      <c r="N16" s="297"/>
      <c r="O16" s="297"/>
      <c r="P16" s="297"/>
      <c r="Q16" s="297"/>
      <c r="R16" s="297"/>
      <c r="S16" s="297"/>
      <c r="T16" s="297"/>
      <c r="U16" s="297"/>
    </row>
    <row r="17" spans="2:21" ht="60" customHeight="1" x14ac:dyDescent="0.2">
      <c r="B17" s="285"/>
      <c r="C17" s="285"/>
      <c r="D17" s="285"/>
      <c r="E17" s="285"/>
      <c r="F17" s="285"/>
      <c r="G17" s="285"/>
      <c r="H17" s="285"/>
      <c r="I17" s="285"/>
      <c r="J17" s="285"/>
      <c r="K17" s="285"/>
      <c r="L17" s="285"/>
      <c r="M17" s="285"/>
      <c r="N17" s="285"/>
      <c r="O17" s="285"/>
      <c r="P17" s="285"/>
      <c r="Q17" s="285"/>
      <c r="R17" s="285"/>
      <c r="S17" s="285"/>
      <c r="T17" s="285"/>
      <c r="U17" s="285"/>
    </row>
    <row r="18" spans="2:21" ht="60" customHeight="1" x14ac:dyDescent="0.2">
      <c r="B18" s="285"/>
      <c r="C18" s="285"/>
      <c r="D18" s="285"/>
      <c r="E18" s="285"/>
      <c r="F18" s="285"/>
      <c r="G18" s="285"/>
      <c r="H18" s="285"/>
      <c r="I18" s="285"/>
      <c r="J18" s="285"/>
      <c r="K18" s="285"/>
      <c r="L18" s="285"/>
      <c r="M18" s="285"/>
      <c r="N18" s="285"/>
      <c r="O18" s="285"/>
      <c r="P18" s="285"/>
      <c r="Q18" s="285"/>
      <c r="R18" s="285"/>
      <c r="S18" s="285"/>
      <c r="T18" s="285"/>
      <c r="U18" s="285"/>
    </row>
    <row r="19" spans="2:21" ht="60" customHeight="1" x14ac:dyDescent="0.2">
      <c r="B19" s="285"/>
      <c r="C19" s="285"/>
      <c r="D19" s="285"/>
      <c r="E19" s="285"/>
      <c r="F19" s="285"/>
      <c r="G19" s="285"/>
      <c r="H19" s="285"/>
      <c r="I19" s="285"/>
      <c r="J19" s="285"/>
      <c r="K19" s="285"/>
      <c r="L19" s="285"/>
      <c r="M19" s="285"/>
      <c r="N19" s="285"/>
      <c r="O19" s="285"/>
      <c r="P19" s="285"/>
      <c r="Q19" s="285"/>
      <c r="R19" s="285"/>
      <c r="S19" s="285"/>
      <c r="T19" s="285"/>
      <c r="U19" s="28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88" t="s">
        <v>180</v>
      </c>
      <c r="C21" s="288"/>
      <c r="D21" s="288"/>
      <c r="E21" s="288"/>
      <c r="F21" s="288"/>
      <c r="G21" s="288"/>
      <c r="H21" s="288"/>
      <c r="I21" s="288"/>
      <c r="J21" s="288"/>
      <c r="K21" s="288"/>
      <c r="L21" s="288"/>
      <c r="M21" s="288"/>
      <c r="N21" s="288"/>
      <c r="O21" s="288"/>
      <c r="P21" s="288"/>
      <c r="Q21" s="288"/>
      <c r="R21" s="288"/>
      <c r="S21" s="288"/>
      <c r="T21" s="288"/>
      <c r="U21" s="288"/>
    </row>
    <row r="22" spans="2:21" ht="24.95" customHeight="1" x14ac:dyDescent="0.2">
      <c r="B22" s="289" t="s">
        <v>28</v>
      </c>
      <c r="C22" s="289"/>
      <c r="D22" s="289"/>
      <c r="E22" s="289"/>
      <c r="F22" s="289"/>
      <c r="G22" s="289"/>
      <c r="H22" s="289"/>
      <c r="I22" s="289"/>
      <c r="J22" s="289"/>
      <c r="K22" s="289"/>
      <c r="L22" s="289"/>
      <c r="M22" s="289"/>
      <c r="N22" s="289"/>
      <c r="O22" s="289"/>
      <c r="P22" s="289"/>
      <c r="Q22" s="289"/>
      <c r="R22" s="289"/>
      <c r="S22" s="289"/>
      <c r="T22" s="289"/>
      <c r="U22" s="289"/>
    </row>
    <row r="23" spans="2:21" ht="60" customHeight="1" x14ac:dyDescent="0.2">
      <c r="B23" s="285"/>
      <c r="C23" s="285"/>
      <c r="D23" s="285"/>
      <c r="E23" s="285"/>
      <c r="F23" s="285"/>
      <c r="G23" s="285"/>
      <c r="H23" s="285"/>
      <c r="I23" s="285"/>
      <c r="J23" s="285"/>
      <c r="K23" s="285"/>
      <c r="L23" s="285"/>
      <c r="M23" s="285"/>
      <c r="N23" s="285"/>
      <c r="O23" s="285"/>
      <c r="P23" s="285"/>
      <c r="Q23" s="285"/>
      <c r="R23" s="285"/>
      <c r="S23" s="285"/>
      <c r="T23" s="285"/>
      <c r="U23" s="285"/>
    </row>
    <row r="24" spans="2:21" ht="60" customHeight="1" x14ac:dyDescent="0.2">
      <c r="B24" s="285"/>
      <c r="C24" s="285"/>
      <c r="D24" s="285"/>
      <c r="E24" s="285"/>
      <c r="F24" s="285"/>
      <c r="G24" s="285"/>
      <c r="H24" s="285"/>
      <c r="I24" s="285"/>
      <c r="J24" s="285"/>
      <c r="K24" s="285"/>
      <c r="L24" s="285"/>
      <c r="M24" s="285"/>
      <c r="N24" s="285"/>
      <c r="O24" s="285"/>
      <c r="P24" s="285"/>
      <c r="Q24" s="285"/>
      <c r="R24" s="285"/>
      <c r="S24" s="285"/>
      <c r="T24" s="285"/>
      <c r="U24" s="285"/>
    </row>
    <row r="25" spans="2:21" s="15" customFormat="1" ht="24.95" customHeight="1" x14ac:dyDescent="0.25">
      <c r="B25" s="297" t="s">
        <v>123</v>
      </c>
      <c r="C25" s="297"/>
      <c r="D25" s="297"/>
      <c r="E25" s="297"/>
      <c r="F25" s="297"/>
      <c r="G25" s="297"/>
      <c r="H25" s="297"/>
      <c r="I25" s="297"/>
      <c r="J25" s="297"/>
      <c r="K25" s="297"/>
      <c r="L25" s="297"/>
      <c r="M25" s="297"/>
      <c r="N25" s="297"/>
      <c r="O25" s="297"/>
      <c r="P25" s="297"/>
      <c r="Q25" s="297"/>
      <c r="R25" s="297"/>
      <c r="S25" s="297"/>
      <c r="T25" s="297"/>
      <c r="U25" s="297"/>
    </row>
    <row r="26" spans="2:21" ht="60" customHeight="1" x14ac:dyDescent="0.2">
      <c r="B26" s="285"/>
      <c r="C26" s="285"/>
      <c r="D26" s="285"/>
      <c r="E26" s="285"/>
      <c r="F26" s="285"/>
      <c r="G26" s="285"/>
      <c r="H26" s="285"/>
      <c r="I26" s="285"/>
      <c r="J26" s="285"/>
      <c r="K26" s="285"/>
      <c r="L26" s="285"/>
      <c r="M26" s="285"/>
      <c r="N26" s="285"/>
      <c r="O26" s="285"/>
      <c r="P26" s="285"/>
      <c r="Q26" s="285"/>
      <c r="R26" s="285"/>
      <c r="S26" s="285"/>
      <c r="T26" s="285"/>
      <c r="U26" s="285"/>
    </row>
    <row r="27" spans="2:21" ht="60" customHeight="1" x14ac:dyDescent="0.2">
      <c r="B27" s="285"/>
      <c r="C27" s="285"/>
      <c r="D27" s="285"/>
      <c r="E27" s="285"/>
      <c r="F27" s="285"/>
      <c r="G27" s="285"/>
      <c r="H27" s="285"/>
      <c r="I27" s="285"/>
      <c r="J27" s="285"/>
      <c r="K27" s="285"/>
      <c r="L27" s="285"/>
      <c r="M27" s="285"/>
      <c r="N27" s="285"/>
      <c r="O27" s="285"/>
      <c r="P27" s="285"/>
      <c r="Q27" s="285"/>
      <c r="R27" s="285"/>
      <c r="S27" s="285"/>
      <c r="T27" s="285"/>
      <c r="U27" s="285"/>
    </row>
    <row r="28" spans="2:21" ht="60" customHeight="1" x14ac:dyDescent="0.2">
      <c r="B28" s="285"/>
      <c r="C28" s="285"/>
      <c r="D28" s="285"/>
      <c r="E28" s="285"/>
      <c r="F28" s="285"/>
      <c r="G28" s="285"/>
      <c r="H28" s="285"/>
      <c r="I28" s="285"/>
      <c r="J28" s="285"/>
      <c r="K28" s="285"/>
      <c r="L28" s="285"/>
      <c r="M28" s="285"/>
      <c r="N28" s="285"/>
      <c r="O28" s="285"/>
      <c r="P28" s="285"/>
      <c r="Q28" s="285"/>
      <c r="R28" s="285"/>
      <c r="S28" s="285"/>
      <c r="T28" s="285"/>
      <c r="U28" s="28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99" t="s">
        <v>180</v>
      </c>
      <c r="C30" s="299"/>
      <c r="D30" s="299"/>
      <c r="E30" s="299"/>
      <c r="F30" s="299"/>
      <c r="G30" s="299"/>
      <c r="H30" s="299"/>
      <c r="I30" s="299"/>
      <c r="J30" s="299"/>
      <c r="K30" s="299"/>
      <c r="L30" s="299"/>
      <c r="M30" s="299"/>
      <c r="N30" s="299"/>
      <c r="O30" s="299"/>
      <c r="P30" s="299"/>
      <c r="Q30" s="299"/>
      <c r="R30" s="299"/>
      <c r="S30" s="299"/>
      <c r="T30" s="299"/>
      <c r="U30" s="299"/>
    </row>
    <row r="31" spans="2:21" ht="24.95" customHeight="1" x14ac:dyDescent="0.2">
      <c r="B31" s="300" t="s">
        <v>28</v>
      </c>
      <c r="C31" s="301"/>
      <c r="D31" s="301"/>
      <c r="E31" s="301"/>
      <c r="F31" s="301"/>
      <c r="G31" s="301"/>
      <c r="H31" s="301"/>
      <c r="I31" s="301"/>
      <c r="J31" s="301"/>
      <c r="K31" s="301"/>
      <c r="L31" s="301"/>
      <c r="M31" s="301"/>
      <c r="N31" s="301"/>
      <c r="O31" s="301"/>
      <c r="P31" s="301"/>
      <c r="Q31" s="301"/>
      <c r="R31" s="301"/>
      <c r="S31" s="301"/>
      <c r="T31" s="301"/>
      <c r="U31" s="301"/>
    </row>
    <row r="32" spans="2:21" ht="60" customHeight="1" x14ac:dyDescent="0.2">
      <c r="B32" s="285"/>
      <c r="C32" s="285"/>
      <c r="D32" s="285"/>
      <c r="E32" s="285"/>
      <c r="F32" s="285"/>
      <c r="G32" s="285"/>
      <c r="H32" s="285"/>
      <c r="I32" s="285"/>
      <c r="J32" s="285"/>
      <c r="K32" s="285"/>
      <c r="L32" s="285"/>
      <c r="M32" s="285"/>
      <c r="N32" s="285"/>
      <c r="O32" s="285"/>
      <c r="P32" s="285"/>
      <c r="Q32" s="285"/>
      <c r="R32" s="285"/>
      <c r="S32" s="285"/>
      <c r="T32" s="285"/>
      <c r="U32" s="285"/>
    </row>
    <row r="33" spans="2:21" ht="60" customHeight="1" x14ac:dyDescent="0.2">
      <c r="B33" s="285"/>
      <c r="C33" s="285"/>
      <c r="D33" s="285"/>
      <c r="E33" s="285"/>
      <c r="F33" s="285"/>
      <c r="G33" s="285"/>
      <c r="H33" s="285"/>
      <c r="I33" s="285"/>
      <c r="J33" s="285"/>
      <c r="K33" s="285"/>
      <c r="L33" s="285"/>
      <c r="M33" s="285"/>
      <c r="N33" s="285"/>
      <c r="O33" s="285"/>
      <c r="P33" s="285"/>
      <c r="Q33" s="285"/>
      <c r="R33" s="285"/>
      <c r="S33" s="285"/>
      <c r="T33" s="285"/>
      <c r="U33" s="285"/>
    </row>
    <row r="34" spans="2:21" s="15" customFormat="1" ht="24.95" customHeight="1" x14ac:dyDescent="0.25">
      <c r="B34" s="297" t="s">
        <v>123</v>
      </c>
      <c r="C34" s="297"/>
      <c r="D34" s="297"/>
      <c r="E34" s="297"/>
      <c r="F34" s="297"/>
      <c r="G34" s="297"/>
      <c r="H34" s="297"/>
      <c r="I34" s="297"/>
      <c r="J34" s="297"/>
      <c r="K34" s="297"/>
      <c r="L34" s="297"/>
      <c r="M34" s="297"/>
      <c r="N34" s="297"/>
      <c r="O34" s="297"/>
      <c r="P34" s="297"/>
      <c r="Q34" s="297"/>
      <c r="R34" s="297"/>
      <c r="S34" s="297"/>
      <c r="T34" s="297"/>
      <c r="U34" s="297"/>
    </row>
    <row r="35" spans="2:21" ht="60" customHeight="1" x14ac:dyDescent="0.2">
      <c r="B35" s="285"/>
      <c r="C35" s="285"/>
      <c r="D35" s="285"/>
      <c r="E35" s="285"/>
      <c r="F35" s="285"/>
      <c r="G35" s="285"/>
      <c r="H35" s="285"/>
      <c r="I35" s="285"/>
      <c r="J35" s="285"/>
      <c r="K35" s="285"/>
      <c r="L35" s="285"/>
      <c r="M35" s="285"/>
      <c r="N35" s="285"/>
      <c r="O35" s="285"/>
      <c r="P35" s="285"/>
      <c r="Q35" s="285"/>
      <c r="R35" s="285"/>
      <c r="S35" s="285"/>
      <c r="T35" s="285"/>
      <c r="U35" s="285"/>
    </row>
    <row r="36" spans="2:21" ht="60" customHeight="1" x14ac:dyDescent="0.2">
      <c r="B36" s="285"/>
      <c r="C36" s="285"/>
      <c r="D36" s="285"/>
      <c r="E36" s="285"/>
      <c r="F36" s="285"/>
      <c r="G36" s="285"/>
      <c r="H36" s="285"/>
      <c r="I36" s="285"/>
      <c r="J36" s="285"/>
      <c r="K36" s="285"/>
      <c r="L36" s="285"/>
      <c r="M36" s="285"/>
      <c r="N36" s="285"/>
      <c r="O36" s="285"/>
      <c r="P36" s="285"/>
      <c r="Q36" s="285"/>
      <c r="R36" s="285"/>
      <c r="S36" s="285"/>
      <c r="T36" s="285"/>
      <c r="U36" s="285"/>
    </row>
    <row r="37" spans="2:21" ht="60" customHeight="1" x14ac:dyDescent="0.2">
      <c r="B37" s="285"/>
      <c r="C37" s="285"/>
      <c r="D37" s="285"/>
      <c r="E37" s="285"/>
      <c r="F37" s="285"/>
      <c r="G37" s="285"/>
      <c r="H37" s="285"/>
      <c r="I37" s="285"/>
      <c r="J37" s="285"/>
      <c r="K37" s="285"/>
      <c r="L37" s="285"/>
      <c r="M37" s="285"/>
      <c r="N37" s="285"/>
      <c r="O37" s="285"/>
      <c r="P37" s="285"/>
      <c r="Q37" s="285"/>
      <c r="R37" s="285"/>
      <c r="S37" s="285"/>
      <c r="T37" s="285"/>
      <c r="U37" s="285"/>
    </row>
    <row r="40" spans="2:21" x14ac:dyDescent="0.2">
      <c r="B40" s="279" t="s">
        <v>180</v>
      </c>
      <c r="C40" s="279"/>
      <c r="D40" s="279"/>
      <c r="E40" s="279"/>
      <c r="F40" s="279"/>
      <c r="G40" s="279"/>
      <c r="H40" s="279"/>
      <c r="I40" s="279"/>
      <c r="J40" s="279"/>
      <c r="K40" s="279"/>
      <c r="L40" s="279"/>
      <c r="M40" s="279"/>
      <c r="N40" s="279"/>
      <c r="O40" s="279"/>
      <c r="P40" s="279"/>
      <c r="Q40" s="279"/>
      <c r="R40" s="279"/>
      <c r="S40" s="279"/>
      <c r="T40" s="279"/>
      <c r="U40" s="279"/>
    </row>
    <row r="41" spans="2:21" ht="19.5" x14ac:dyDescent="0.2">
      <c r="B41" s="300" t="s">
        <v>28</v>
      </c>
      <c r="C41" s="301"/>
      <c r="D41" s="301"/>
      <c r="E41" s="301"/>
      <c r="F41" s="301"/>
      <c r="G41" s="301"/>
      <c r="H41" s="301"/>
      <c r="I41" s="301"/>
      <c r="J41" s="301"/>
      <c r="K41" s="301"/>
      <c r="L41" s="301"/>
      <c r="M41" s="301"/>
      <c r="N41" s="301"/>
      <c r="O41" s="301"/>
      <c r="P41" s="301"/>
      <c r="Q41" s="301"/>
      <c r="R41" s="301"/>
      <c r="S41" s="301"/>
      <c r="T41" s="301"/>
      <c r="U41" s="301"/>
    </row>
    <row r="42" spans="2:21" ht="62.25" customHeight="1" x14ac:dyDescent="0.2">
      <c r="B42" s="285"/>
      <c r="C42" s="285"/>
      <c r="D42" s="285"/>
      <c r="E42" s="285"/>
      <c r="F42" s="285"/>
      <c r="G42" s="285"/>
      <c r="H42" s="285"/>
      <c r="I42" s="285"/>
      <c r="J42" s="285"/>
      <c r="K42" s="285"/>
      <c r="L42" s="285"/>
      <c r="M42" s="285"/>
      <c r="N42" s="285"/>
      <c r="O42" s="285"/>
      <c r="P42" s="285"/>
      <c r="Q42" s="285"/>
      <c r="R42" s="285"/>
      <c r="S42" s="285"/>
      <c r="T42" s="285"/>
      <c r="U42" s="285"/>
    </row>
    <row r="43" spans="2:21" ht="64.5" customHeight="1" x14ac:dyDescent="0.2">
      <c r="B43" s="285"/>
      <c r="C43" s="285"/>
      <c r="D43" s="285"/>
      <c r="E43" s="285"/>
      <c r="F43" s="285"/>
      <c r="G43" s="285"/>
      <c r="H43" s="285"/>
      <c r="I43" s="285"/>
      <c r="J43" s="285"/>
      <c r="K43" s="285"/>
      <c r="L43" s="285"/>
      <c r="M43" s="285"/>
      <c r="N43" s="285"/>
      <c r="O43" s="285"/>
      <c r="P43" s="285"/>
      <c r="Q43" s="285"/>
      <c r="R43" s="285"/>
      <c r="S43" s="285"/>
      <c r="T43" s="285"/>
      <c r="U43" s="285"/>
    </row>
    <row r="44" spans="2:21" ht="19.5" x14ac:dyDescent="0.2">
      <c r="B44" s="297" t="s">
        <v>123</v>
      </c>
      <c r="C44" s="297"/>
      <c r="D44" s="297"/>
      <c r="E44" s="297"/>
      <c r="F44" s="297"/>
      <c r="G44" s="297"/>
      <c r="H44" s="297"/>
      <c r="I44" s="297"/>
      <c r="J44" s="297"/>
      <c r="K44" s="297"/>
      <c r="L44" s="297"/>
      <c r="M44" s="297"/>
      <c r="N44" s="297"/>
      <c r="O44" s="297"/>
      <c r="P44" s="297"/>
      <c r="Q44" s="297"/>
      <c r="R44" s="297"/>
      <c r="S44" s="297"/>
      <c r="T44" s="297"/>
      <c r="U44" s="297"/>
    </row>
    <row r="45" spans="2:21" ht="54.75" customHeight="1" x14ac:dyDescent="0.2">
      <c r="B45" s="285"/>
      <c r="C45" s="285"/>
      <c r="D45" s="285"/>
      <c r="E45" s="285"/>
      <c r="F45" s="285"/>
      <c r="G45" s="285"/>
      <c r="H45" s="285"/>
      <c r="I45" s="285"/>
      <c r="J45" s="285"/>
      <c r="K45" s="285"/>
      <c r="L45" s="285"/>
      <c r="M45" s="285"/>
      <c r="N45" s="285"/>
      <c r="O45" s="285"/>
      <c r="P45" s="285"/>
      <c r="Q45" s="285"/>
      <c r="R45" s="285"/>
      <c r="S45" s="285"/>
      <c r="T45" s="285"/>
      <c r="U45" s="285"/>
    </row>
    <row r="46" spans="2:21" ht="61.5" customHeight="1" x14ac:dyDescent="0.2">
      <c r="B46" s="285"/>
      <c r="C46" s="285"/>
      <c r="D46" s="285"/>
      <c r="E46" s="285"/>
      <c r="F46" s="285"/>
      <c r="G46" s="285"/>
      <c r="H46" s="285"/>
      <c r="I46" s="285"/>
      <c r="J46" s="285"/>
      <c r="K46" s="285"/>
      <c r="L46" s="285"/>
      <c r="M46" s="285"/>
      <c r="N46" s="285"/>
      <c r="O46" s="285"/>
      <c r="P46" s="285"/>
      <c r="Q46" s="285"/>
      <c r="R46" s="285"/>
      <c r="S46" s="285"/>
      <c r="T46" s="285"/>
      <c r="U46" s="285"/>
    </row>
    <row r="47" spans="2:21" ht="64.5" customHeight="1" x14ac:dyDescent="0.2">
      <c r="B47" s="285"/>
      <c r="C47" s="285"/>
      <c r="D47" s="285"/>
      <c r="E47" s="285"/>
      <c r="F47" s="285"/>
      <c r="G47" s="285"/>
      <c r="H47" s="285"/>
      <c r="I47" s="285"/>
      <c r="J47" s="285"/>
      <c r="K47" s="285"/>
      <c r="L47" s="285"/>
      <c r="M47" s="285"/>
      <c r="N47" s="285"/>
      <c r="O47" s="285"/>
      <c r="P47" s="285"/>
      <c r="Q47" s="285"/>
      <c r="R47" s="285"/>
      <c r="S47" s="285"/>
      <c r="T47" s="285"/>
      <c r="U47" s="285"/>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sheetProtection sheet="1"/>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ALUMNO</cp:lastModifiedBy>
  <cp:lastPrinted>2011-10-07T14:16:27Z</cp:lastPrinted>
  <dcterms:created xsi:type="dcterms:W3CDTF">2010-02-23T19:10:51Z</dcterms:created>
  <dcterms:modified xsi:type="dcterms:W3CDTF">2023-09-19T20:41:40Z</dcterms:modified>
</cp:coreProperties>
</file>