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CERBQA\2022\Documentos\Trabajo Intitucional cierre 2022\PMI Cierre 2022\"/>
    </mc:Choice>
  </mc:AlternateContent>
  <xr:revisionPtr revIDLastSave="0" documentId="8_{7D68E7DA-B086-4FBD-9CD9-5C767B9CA160}" xr6:coauthVersionLast="45" xr6:coauthVersionMax="45" xr10:uidLastSave="{00000000-0000-0000-0000-000000000000}"/>
  <bookViews>
    <workbookView xWindow="-90" yWindow="-90" windowWidth="20670" windowHeight="1125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U100" i="1" l="1"/>
  <c r="U87" i="1"/>
  <c r="U92" i="1"/>
  <c r="U91" i="1"/>
  <c r="U90" i="1"/>
  <c r="U89" i="1"/>
  <c r="R7" i="1"/>
  <c r="S7" i="1"/>
  <c r="T7" i="1"/>
  <c r="U7" i="1"/>
  <c r="R8" i="1"/>
  <c r="S8" i="1"/>
  <c r="T8" i="1"/>
  <c r="N4" i="2" s="1"/>
  <c r="N10" i="2" s="1"/>
  <c r="U8" i="1"/>
  <c r="R9" i="1"/>
  <c r="S9" i="1"/>
  <c r="T9" i="1"/>
  <c r="U9" i="1"/>
  <c r="T4" i="2" s="1"/>
  <c r="T10" i="2" s="1"/>
  <c r="R10" i="1"/>
  <c r="S10" i="1"/>
  <c r="K4" i="2" s="1"/>
  <c r="T10" i="1"/>
  <c r="P4" i="2" s="1"/>
  <c r="P10" i="2" s="1"/>
  <c r="U10" i="1"/>
  <c r="Q11" i="1"/>
  <c r="R11" i="1"/>
  <c r="S11" i="1"/>
  <c r="R13" i="1"/>
  <c r="S13" i="1"/>
  <c r="T13" i="1"/>
  <c r="U13" i="1"/>
  <c r="R14" i="1"/>
  <c r="S14" i="1"/>
  <c r="T14" i="1"/>
  <c r="U14" i="1"/>
  <c r="R15" i="1"/>
  <c r="S15" i="1"/>
  <c r="T15" i="1"/>
  <c r="U15" i="1"/>
  <c r="R16" i="1"/>
  <c r="S16" i="1"/>
  <c r="T16" i="1"/>
  <c r="U16" i="1"/>
  <c r="U5" i="2" s="1"/>
  <c r="R20" i="1"/>
  <c r="S20" i="1"/>
  <c r="T20" i="1"/>
  <c r="U20" i="1"/>
  <c r="R21" i="1"/>
  <c r="S21" i="1"/>
  <c r="T21" i="1"/>
  <c r="U21" i="1"/>
  <c r="R22" i="1"/>
  <c r="S22" i="1"/>
  <c r="T22" i="1"/>
  <c r="M6" i="2" s="1"/>
  <c r="U22" i="1"/>
  <c r="R23" i="1"/>
  <c r="S23" i="1"/>
  <c r="T23" i="1"/>
  <c r="U23" i="1"/>
  <c r="R30" i="1"/>
  <c r="S30" i="1"/>
  <c r="T30" i="1"/>
  <c r="M7" i="2" s="1"/>
  <c r="U30" i="1"/>
  <c r="R31" i="1"/>
  <c r="S31" i="1"/>
  <c r="T31" i="1"/>
  <c r="N7" i="2" s="1"/>
  <c r="U31" i="1"/>
  <c r="R32" i="1"/>
  <c r="S32" i="1"/>
  <c r="H7" i="2" s="1"/>
  <c r="T32" i="1"/>
  <c r="U32" i="1"/>
  <c r="R33" i="1"/>
  <c r="F7" i="2" s="1"/>
  <c r="S33" i="1"/>
  <c r="T33" i="1"/>
  <c r="U33" i="1"/>
  <c r="S7" i="2" s="1"/>
  <c r="R36" i="1"/>
  <c r="S36" i="1"/>
  <c r="T36" i="1"/>
  <c r="U36" i="1"/>
  <c r="R37" i="1"/>
  <c r="S37" i="1"/>
  <c r="T37" i="1"/>
  <c r="U37" i="1"/>
  <c r="R38" i="1"/>
  <c r="S38" i="1"/>
  <c r="T38" i="1"/>
  <c r="U38" i="1"/>
  <c r="R39" i="1"/>
  <c r="S39" i="1"/>
  <c r="T39" i="1"/>
  <c r="U39" i="1"/>
  <c r="S8" i="2" s="1"/>
  <c r="R47" i="1"/>
  <c r="S47" i="1"/>
  <c r="T47" i="1"/>
  <c r="U47" i="1"/>
  <c r="R48" i="1"/>
  <c r="S48" i="1"/>
  <c r="T48" i="1"/>
  <c r="U48" i="1"/>
  <c r="R49" i="1"/>
  <c r="S49" i="1"/>
  <c r="T49" i="1"/>
  <c r="U49" i="1"/>
  <c r="S9" i="2" s="1"/>
  <c r="R50" i="1"/>
  <c r="S50" i="1"/>
  <c r="T50" i="1"/>
  <c r="U50" i="1"/>
  <c r="R55" i="1"/>
  <c r="S55" i="1"/>
  <c r="T55" i="1"/>
  <c r="M4" i="4" s="1"/>
  <c r="M10" i="4" s="1"/>
  <c r="U55" i="1"/>
  <c r="R56" i="1"/>
  <c r="S56" i="1"/>
  <c r="T56" i="1"/>
  <c r="U56" i="1"/>
  <c r="S4" i="4" s="1"/>
  <c r="S10" i="4" s="1"/>
  <c r="R57" i="1"/>
  <c r="S57" i="1"/>
  <c r="T57" i="1"/>
  <c r="U57" i="1"/>
  <c r="T4" i="4" s="1"/>
  <c r="T10" i="4" s="1"/>
  <c r="R58" i="1"/>
  <c r="S58" i="1"/>
  <c r="T58" i="1"/>
  <c r="P4" i="4" s="1"/>
  <c r="P10" i="4" s="1"/>
  <c r="U58" i="1"/>
  <c r="R62" i="1"/>
  <c r="S62" i="1"/>
  <c r="T62" i="1"/>
  <c r="U62" i="1"/>
  <c r="R63" i="1"/>
  <c r="S63" i="1"/>
  <c r="T63" i="1"/>
  <c r="N5" i="4" s="1"/>
  <c r="U63" i="1"/>
  <c r="R64" i="1"/>
  <c r="S64" i="1"/>
  <c r="T64" i="1"/>
  <c r="U64" i="1"/>
  <c r="R65" i="1"/>
  <c r="S65" i="1"/>
  <c r="K5" i="4" s="1"/>
  <c r="T65" i="1"/>
  <c r="U65" i="1"/>
  <c r="U5" i="4" s="1"/>
  <c r="R68" i="1"/>
  <c r="S68" i="1"/>
  <c r="T68" i="1"/>
  <c r="U68" i="1"/>
  <c r="R69" i="1"/>
  <c r="S69" i="1"/>
  <c r="T69" i="1"/>
  <c r="U69" i="1"/>
  <c r="S6" i="4" s="1"/>
  <c r="R70" i="1"/>
  <c r="S70" i="1"/>
  <c r="T70" i="1"/>
  <c r="O6" i="4" s="1"/>
  <c r="U70" i="1"/>
  <c r="R71" i="1"/>
  <c r="S71" i="1"/>
  <c r="T71" i="1"/>
  <c r="U71" i="1"/>
  <c r="R74" i="1"/>
  <c r="S74" i="1"/>
  <c r="T74" i="1"/>
  <c r="N7" i="4" s="1"/>
  <c r="U74" i="1"/>
  <c r="R75" i="1"/>
  <c r="S75" i="1"/>
  <c r="T75" i="1"/>
  <c r="U75" i="1"/>
  <c r="R76" i="1"/>
  <c r="S76" i="1"/>
  <c r="J7" i="4" s="1"/>
  <c r="T76" i="1"/>
  <c r="U76" i="1"/>
  <c r="S7" i="4" s="1"/>
  <c r="R77" i="1"/>
  <c r="S77" i="1"/>
  <c r="K7" i="4" s="1"/>
  <c r="T77" i="1"/>
  <c r="U77" i="1"/>
  <c r="R84" i="1"/>
  <c r="S84" i="1"/>
  <c r="T84" i="1"/>
  <c r="U84" i="1"/>
  <c r="R85" i="1"/>
  <c r="S85" i="1"/>
  <c r="T85" i="1"/>
  <c r="U85" i="1"/>
  <c r="U4" i="6" s="1"/>
  <c r="U10" i="6" s="1"/>
  <c r="R86" i="1"/>
  <c r="S86" i="1"/>
  <c r="T86" i="1"/>
  <c r="U86" i="1"/>
  <c r="T4" i="6" s="1"/>
  <c r="T10" i="6" s="1"/>
  <c r="R87" i="1"/>
  <c r="S87" i="1"/>
  <c r="T87" i="1"/>
  <c r="O4" i="6" s="1"/>
  <c r="O10" i="6" s="1"/>
  <c r="R89" i="1"/>
  <c r="S89" i="1"/>
  <c r="T89" i="1"/>
  <c r="R90" i="1"/>
  <c r="S90" i="1"/>
  <c r="T90" i="1"/>
  <c r="R91" i="1"/>
  <c r="S91" i="1"/>
  <c r="J5" i="6" s="1"/>
  <c r="T91" i="1"/>
  <c r="R92" i="1"/>
  <c r="S92" i="1"/>
  <c r="K5" i="6" s="1"/>
  <c r="T92" i="1"/>
  <c r="R98" i="1"/>
  <c r="S98" i="1"/>
  <c r="T98" i="1"/>
  <c r="U98" i="1"/>
  <c r="R99" i="1"/>
  <c r="S99" i="1"/>
  <c r="T99" i="1"/>
  <c r="U99" i="1"/>
  <c r="S6" i="6" s="1"/>
  <c r="R100" i="1"/>
  <c r="S100" i="1"/>
  <c r="T100" i="1"/>
  <c r="O6" i="6" s="1"/>
  <c r="R101" i="1"/>
  <c r="S101" i="1"/>
  <c r="H6" i="6" s="1"/>
  <c r="T101" i="1"/>
  <c r="U101" i="1"/>
  <c r="U6" i="6"/>
  <c r="R102" i="1"/>
  <c r="S102" i="1"/>
  <c r="T102" i="1"/>
  <c r="U102" i="1"/>
  <c r="R103" i="1"/>
  <c r="S103" i="1"/>
  <c r="T103" i="1"/>
  <c r="U103" i="1"/>
  <c r="R104" i="1"/>
  <c r="S104" i="1"/>
  <c r="T104" i="1"/>
  <c r="U104" i="1"/>
  <c r="R105" i="1"/>
  <c r="S105" i="1"/>
  <c r="K7" i="6" s="1"/>
  <c r="T105" i="1"/>
  <c r="M7" i="6" s="1"/>
  <c r="P7" i="6"/>
  <c r="U105" i="1"/>
  <c r="U7" i="6" s="1"/>
  <c r="R114" i="1"/>
  <c r="S114" i="1"/>
  <c r="T114" i="1"/>
  <c r="U114" i="1"/>
  <c r="R8" i="6" s="1"/>
  <c r="R115" i="1"/>
  <c r="S115" i="1"/>
  <c r="I8" i="6" s="1"/>
  <c r="T115" i="1"/>
  <c r="U115" i="1"/>
  <c r="R116" i="1"/>
  <c r="S116" i="1"/>
  <c r="T116" i="1"/>
  <c r="U116" i="1"/>
  <c r="R117" i="1"/>
  <c r="S117" i="1"/>
  <c r="K8" i="6" s="1"/>
  <c r="T117" i="1"/>
  <c r="P8" i="6" s="1"/>
  <c r="U117" i="1"/>
  <c r="U8" i="6" s="1"/>
  <c r="R122" i="1"/>
  <c r="S122" i="1"/>
  <c r="H4" i="5" s="1"/>
  <c r="T122" i="1"/>
  <c r="U122" i="1"/>
  <c r="R123" i="1"/>
  <c r="S123" i="1"/>
  <c r="T123" i="1"/>
  <c r="U123" i="1"/>
  <c r="R124" i="1"/>
  <c r="S124" i="1"/>
  <c r="T124" i="1"/>
  <c r="U124" i="1"/>
  <c r="R125" i="1"/>
  <c r="S125" i="1"/>
  <c r="T125" i="1"/>
  <c r="M4" i="5" s="1"/>
  <c r="M10" i="5" s="1"/>
  <c r="U125" i="1"/>
  <c r="R128" i="1"/>
  <c r="S128" i="1"/>
  <c r="T128" i="1"/>
  <c r="U128" i="1"/>
  <c r="R129" i="1"/>
  <c r="S129" i="1"/>
  <c r="I5" i="5" s="1"/>
  <c r="T129" i="1"/>
  <c r="U129" i="1"/>
  <c r="R130" i="1"/>
  <c r="S130" i="1"/>
  <c r="T130" i="1"/>
  <c r="U130" i="1"/>
  <c r="R131" i="1"/>
  <c r="S131" i="1"/>
  <c r="T131" i="1"/>
  <c r="P5" i="5"/>
  <c r="U131" i="1"/>
  <c r="U5" i="5" s="1"/>
  <c r="R134" i="1"/>
  <c r="S134" i="1"/>
  <c r="K6" i="5" s="1"/>
  <c r="T134" i="1"/>
  <c r="U134" i="1"/>
  <c r="U6" i="5" s="1"/>
  <c r="R135" i="1"/>
  <c r="S135" i="1"/>
  <c r="T135" i="1"/>
  <c r="U135" i="1"/>
  <c r="S6" i="5" s="1"/>
  <c r="R136" i="1"/>
  <c r="S136" i="1"/>
  <c r="T136" i="1"/>
  <c r="U136" i="1"/>
  <c r="O6" i="5"/>
  <c r="R139" i="1"/>
  <c r="S139" i="1"/>
  <c r="T139" i="1"/>
  <c r="U139" i="1"/>
  <c r="U7" i="5" s="1"/>
  <c r="R140" i="1"/>
  <c r="S140" i="1"/>
  <c r="T140" i="1"/>
  <c r="U140" i="1"/>
  <c r="R141" i="1"/>
  <c r="S141" i="1"/>
  <c r="T141" i="1"/>
  <c r="U141" i="1"/>
  <c r="R142" i="1"/>
  <c r="S142" i="1"/>
  <c r="K7" i="5" s="1"/>
  <c r="T142" i="1"/>
  <c r="S5" i="6"/>
  <c r="R8" i="2"/>
  <c r="R5" i="2"/>
  <c r="R5" i="6"/>
  <c r="T5" i="6"/>
  <c r="T8" i="2"/>
  <c r="T5" i="2"/>
  <c r="T5" i="4"/>
  <c r="T7" i="2"/>
  <c r="U6" i="2"/>
  <c r="R6" i="5"/>
  <c r="P5" i="2"/>
  <c r="P8" i="2"/>
  <c r="O5" i="4"/>
  <c r="O8" i="2"/>
  <c r="S6" i="2"/>
  <c r="R6" i="2"/>
  <c r="M5" i="5"/>
  <c r="U6" i="4"/>
  <c r="O5" i="2"/>
  <c r="K4" i="6"/>
  <c r="K10" i="6" s="1"/>
  <c r="M6" i="6"/>
  <c r="U7" i="4"/>
  <c r="R5" i="4"/>
  <c r="P6" i="2"/>
  <c r="T6" i="5"/>
  <c r="M8" i="2"/>
  <c r="R9" i="2"/>
  <c r="E5" i="5" l="1"/>
  <c r="K4" i="5"/>
  <c r="I6" i="4"/>
  <c r="H6" i="4"/>
  <c r="D7" i="6"/>
  <c r="D5" i="6"/>
  <c r="H4" i="6"/>
  <c r="H10" i="6" s="1"/>
  <c r="J4" i="6"/>
  <c r="J10" i="6" s="1"/>
  <c r="K6" i="2"/>
  <c r="I9" i="2"/>
  <c r="J8" i="2"/>
  <c r="I8" i="2"/>
  <c r="J7" i="2"/>
  <c r="H6" i="2"/>
  <c r="I6" i="2"/>
  <c r="J6" i="2"/>
  <c r="H5" i="2"/>
  <c r="K5" i="2"/>
  <c r="J5" i="2"/>
  <c r="I5" i="2"/>
  <c r="I4" i="2"/>
  <c r="H4" i="2"/>
  <c r="K6" i="4"/>
  <c r="J7" i="5"/>
  <c r="P6" i="5"/>
  <c r="D5" i="5"/>
  <c r="N8" i="6"/>
  <c r="R7" i="6"/>
  <c r="F6" i="6"/>
  <c r="I7" i="4"/>
  <c r="J6" i="4"/>
  <c r="N6" i="4"/>
  <c r="E5" i="4"/>
  <c r="I5" i="4"/>
  <c r="O4" i="4"/>
  <c r="O10" i="4" s="1"/>
  <c r="K9" i="2"/>
  <c r="T9" i="2"/>
  <c r="K7" i="2"/>
  <c r="S4" i="2"/>
  <c r="S10" i="2" s="1"/>
  <c r="O4" i="2"/>
  <c r="O10" i="2" s="1"/>
  <c r="U5" i="6"/>
  <c r="N7" i="5"/>
  <c r="S8" i="6"/>
  <c r="K6" i="6"/>
  <c r="R5" i="5"/>
  <c r="M6" i="5"/>
  <c r="U4" i="2"/>
  <c r="U10" i="2" s="1"/>
  <c r="R4" i="2"/>
  <c r="R10" i="2" s="1"/>
  <c r="H7" i="5"/>
  <c r="J6" i="5"/>
  <c r="O5" i="5"/>
  <c r="N5" i="5"/>
  <c r="T5" i="5"/>
  <c r="E4" i="5"/>
  <c r="J8" i="6"/>
  <c r="H8" i="6"/>
  <c r="N7" i="6"/>
  <c r="N6" i="6"/>
  <c r="R6" i="6"/>
  <c r="P5" i="6"/>
  <c r="N5" i="6"/>
  <c r="M5" i="6"/>
  <c r="H5" i="6"/>
  <c r="P7" i="4"/>
  <c r="F6" i="4"/>
  <c r="M6" i="4"/>
  <c r="S5" i="4"/>
  <c r="D5" i="4"/>
  <c r="F4" i="4"/>
  <c r="J9" i="2"/>
  <c r="O9" i="2"/>
  <c r="S5" i="2"/>
  <c r="T8" i="6"/>
  <c r="O6" i="2"/>
  <c r="N4" i="4"/>
  <c r="N10" i="4" s="1"/>
  <c r="U4" i="4"/>
  <c r="U10" i="4" s="1"/>
  <c r="I7" i="5"/>
  <c r="N6" i="5"/>
  <c r="C5" i="6"/>
  <c r="S4" i="6"/>
  <c r="S10" i="6" s="1"/>
  <c r="S7" i="6"/>
  <c r="T7" i="5"/>
  <c r="N6" i="2"/>
  <c r="R4" i="6"/>
  <c r="R10" i="6" s="1"/>
  <c r="T6" i="4"/>
  <c r="R4" i="4"/>
  <c r="R10" i="4" s="1"/>
  <c r="S7" i="5"/>
  <c r="K5" i="5"/>
  <c r="J5" i="5"/>
  <c r="P4" i="5"/>
  <c r="P10" i="5" s="1"/>
  <c r="T4" i="5"/>
  <c r="T10" i="5" s="1"/>
  <c r="R4" i="5"/>
  <c r="R10" i="5" s="1"/>
  <c r="J7" i="6"/>
  <c r="P6" i="6"/>
  <c r="J6" i="6"/>
  <c r="I6" i="6"/>
  <c r="I5" i="6"/>
  <c r="E4" i="6"/>
  <c r="I4" i="6"/>
  <c r="I10" i="6" s="1"/>
  <c r="R7" i="4"/>
  <c r="R6" i="4"/>
  <c r="M5" i="4"/>
  <c r="J4" i="4"/>
  <c r="H9" i="2"/>
  <c r="N8" i="2"/>
  <c r="O7" i="2"/>
  <c r="T6" i="2"/>
  <c r="N5" i="2"/>
  <c r="J4" i="2"/>
  <c r="M4" i="2"/>
  <c r="M10" i="2" s="1"/>
  <c r="T6" i="6"/>
  <c r="D8" i="6"/>
  <c r="C5" i="4"/>
  <c r="F9" i="2"/>
  <c r="D5" i="2"/>
  <c r="C5" i="2"/>
  <c r="F4" i="2"/>
  <c r="E4" i="2"/>
  <c r="O7" i="6"/>
  <c r="E8" i="6"/>
  <c r="P7" i="5"/>
  <c r="H7" i="6"/>
  <c r="F4" i="5"/>
  <c r="I4" i="5"/>
  <c r="C8" i="6"/>
  <c r="E6" i="6"/>
  <c r="D7" i="4"/>
  <c r="P6" i="4"/>
  <c r="P5" i="4"/>
  <c r="K4" i="4"/>
  <c r="I4" i="4"/>
  <c r="H4" i="4"/>
  <c r="M5" i="2"/>
  <c r="I6" i="5"/>
  <c r="D6" i="5"/>
  <c r="H6" i="5"/>
  <c r="J4" i="5"/>
  <c r="F8" i="6"/>
  <c r="M8" i="6"/>
  <c r="I7" i="6"/>
  <c r="T7" i="4"/>
  <c r="O8" i="6"/>
  <c r="M7" i="4"/>
  <c r="S4" i="5"/>
  <c r="S10" i="5" s="1"/>
  <c r="F5" i="6"/>
  <c r="D4" i="6"/>
  <c r="E6" i="4"/>
  <c r="M9" i="2"/>
  <c r="K8" i="2"/>
  <c r="U7" i="2"/>
  <c r="I7" i="2"/>
  <c r="N4" i="6"/>
  <c r="N10" i="6" s="1"/>
  <c r="H5" i="4"/>
  <c r="O7" i="5"/>
  <c r="J5" i="4"/>
  <c r="S5" i="5"/>
  <c r="E5" i="6"/>
  <c r="R7" i="5"/>
  <c r="O5" i="6"/>
  <c r="P4" i="6"/>
  <c r="P10" i="6" s="1"/>
  <c r="H8" i="2"/>
  <c r="U9" i="2"/>
  <c r="N9" i="2"/>
  <c r="P7" i="2"/>
  <c r="M4" i="6"/>
  <c r="M10" i="6" s="1"/>
  <c r="H7" i="4"/>
  <c r="R7" i="2"/>
  <c r="T7" i="6"/>
  <c r="C6" i="6"/>
  <c r="O4" i="5"/>
  <c r="O10" i="5" s="1"/>
  <c r="N4" i="5"/>
  <c r="N10" i="5" s="1"/>
  <c r="D6" i="6"/>
  <c r="F4" i="6"/>
  <c r="F7" i="4"/>
  <c r="C6" i="4"/>
  <c r="P9" i="2"/>
  <c r="H5" i="5"/>
  <c r="U4" i="5"/>
  <c r="U10" i="5" s="1"/>
  <c r="O7" i="4"/>
  <c r="M7" i="5"/>
  <c r="U8" i="2"/>
  <c r="F5" i="5"/>
  <c r="F7" i="6"/>
  <c r="C4" i="6"/>
  <c r="D4" i="2"/>
  <c r="E4" i="4"/>
  <c r="D4" i="4"/>
  <c r="C4" i="4"/>
  <c r="E7" i="4"/>
  <c r="C7" i="4"/>
  <c r="D6" i="4"/>
  <c r="D10" i="4" s="1"/>
  <c r="F5" i="4"/>
  <c r="F8" i="2"/>
  <c r="F7" i="5"/>
  <c r="D7" i="5"/>
  <c r="E7" i="5"/>
  <c r="C7" i="5"/>
  <c r="C6" i="5"/>
  <c r="E6" i="5"/>
  <c r="F6" i="5"/>
  <c r="C5" i="5"/>
  <c r="C4" i="5"/>
  <c r="D4" i="5"/>
  <c r="E7" i="6"/>
  <c r="C7" i="6"/>
  <c r="E9" i="2"/>
  <c r="D9" i="2"/>
  <c r="C9" i="2"/>
  <c r="D8" i="2"/>
  <c r="E8" i="2"/>
  <c r="C8" i="2"/>
  <c r="D7" i="2"/>
  <c r="C7" i="2"/>
  <c r="E7" i="2"/>
  <c r="F6" i="2"/>
  <c r="C6" i="2"/>
  <c r="E6" i="2"/>
  <c r="D6" i="2"/>
  <c r="F5" i="2"/>
  <c r="E5" i="2"/>
  <c r="C4" i="2"/>
  <c r="I10" i="5" l="1"/>
  <c r="H10" i="5"/>
  <c r="J10" i="5"/>
  <c r="K10" i="5"/>
  <c r="K10" i="4"/>
  <c r="I10" i="4"/>
  <c r="J10" i="4"/>
  <c r="H10" i="4"/>
  <c r="K10" i="2"/>
  <c r="H10" i="2"/>
  <c r="J10" i="2"/>
  <c r="I10" i="2"/>
  <c r="E10" i="5"/>
  <c r="F10" i="6"/>
  <c r="C10" i="6"/>
  <c r="D10" i="6"/>
  <c r="E10" i="6"/>
  <c r="F10" i="2"/>
  <c r="E10" i="4"/>
  <c r="C10" i="4"/>
  <c r="F10" i="5"/>
  <c r="F10" i="4"/>
  <c r="D10" i="5"/>
  <c r="C10" i="5"/>
  <c r="D10" i="2"/>
  <c r="C10" i="2"/>
  <c r="E10" i="2"/>
</calcChain>
</file>

<file path=xl/sharedStrings.xml><?xml version="1.0" encoding="utf-8"?>
<sst xmlns="http://schemas.openxmlformats.org/spreadsheetml/2006/main" count="751" uniqueCount="537">
  <si>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</si>
  <si>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</si>
  <si>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</si>
  <si>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</si>
  <si>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</si>
  <si>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</si>
  <si>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</si>
  <si>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</si>
  <si>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</si>
  <si>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</si>
  <si>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</si>
  <si>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</si>
  <si>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</si>
  <si>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</si>
  <si>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</si>
  <si>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</si>
  <si>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</si>
  <si>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</si>
  <si>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</si>
  <si>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</si>
  <si>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</si>
  <si>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</si>
  <si>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</si>
  <si>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</si>
  <si>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</si>
  <si>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</si>
  <si>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</si>
  <si>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</si>
  <si>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</si>
  <si>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</si>
  <si>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</si>
  <si>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</si>
  <si>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</si>
  <si>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</si>
  <si>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</si>
  <si>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</si>
  <si>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</si>
  <si>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</si>
  <si>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</si>
  <si>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</si>
  <si>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</si>
  <si>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</si>
  <si>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</si>
  <si>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</si>
  <si>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</si>
  <si>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</si>
  <si>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</si>
  <si>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</si>
  <si>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</si>
  <si>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</si>
  <si>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</si>
  <si>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</si>
  <si>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</si>
  <si>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</si>
  <si>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</si>
  <si>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</si>
  <si>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</si>
  <si>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</si>
  <si>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</si>
  <si>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</si>
  <si>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</si>
  <si>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</si>
  <si>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</si>
  <si>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</si>
  <si>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</si>
  <si>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</si>
  <si>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</si>
  <si>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</si>
  <si>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</si>
  <si>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</si>
  <si>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</si>
  <si>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</si>
  <si>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</si>
  <si>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</si>
  <si>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</si>
  <si>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</si>
  <si>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</si>
  <si>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</si>
  <si>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</si>
  <si>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</si>
  <si>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</si>
  <si>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</si>
  <si>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</si>
  <si>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</si>
  <si>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</si>
  <si>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</si>
  <si>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</si>
  <si>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</si>
  <si>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</si>
  <si>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</si>
  <si>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</si>
  <si>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</si>
  <si>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</si>
  <si>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</si>
  <si>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</si>
  <si>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</si>
  <si>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</si>
  <si>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</si>
  <si>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</si>
  <si>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</si>
  <si>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</si>
  <si>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</si>
  <si>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</si>
  <si>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</si>
  <si>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</si>
  <si>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</si>
  <si>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</si>
  <si>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</si>
  <si>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</si>
  <si>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</si>
  <si>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</si>
  <si>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</si>
  <si>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</si>
  <si>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</si>
  <si>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</si>
  <si>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</si>
  <si>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</si>
  <si>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</si>
  <si>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</si>
  <si>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</si>
  <si>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</si>
  <si>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</si>
  <si>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</si>
  <si>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</si>
  <si>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</si>
  <si>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</si>
  <si>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</si>
  <si>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</si>
  <si>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</si>
  <si>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</si>
  <si>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</si>
  <si>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</si>
  <si>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</si>
  <si>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</si>
  <si>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</si>
  <si>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</si>
  <si>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</si>
  <si>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</si>
  <si>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</si>
  <si>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</si>
  <si>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</si>
  <si>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</si>
  <si>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</si>
  <si>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</si>
  <si>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</si>
  <si>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</si>
  <si>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</si>
  <si>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</si>
  <si>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</si>
  <si>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</si>
  <si>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</si>
  <si>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</si>
  <si>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</si>
  <si>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</si>
  <si>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</si>
  <si>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</si>
  <si>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</si>
  <si>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</si>
  <si>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</si>
  <si>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</si>
  <si>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</si>
  <si>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</si>
  <si>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</si>
  <si>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</si>
  <si>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</si>
  <si>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</si>
  <si>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</si>
  <si>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</si>
  <si>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</si>
  <si>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</si>
  <si>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</si>
  <si>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</si>
  <si>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</si>
  <si>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</si>
  <si>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</si>
  <si>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</si>
  <si>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</si>
  <si>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</si>
  <si>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201_</t>
  </si>
  <si>
    <t>AÑO 202_</t>
  </si>
  <si>
    <t>202_</t>
  </si>
  <si>
    <t>AÑO 20_</t>
  </si>
  <si>
    <t>AÑO 2022</t>
  </si>
  <si>
    <t>En el centro existe un consejo académico que conoce sus funciones con idoneidad  y se reúne periódicamente</t>
  </si>
  <si>
    <t>Dar a conocer la Misiòn y la Visiòn y las metas institucionales a toda la comunidad educativa</t>
  </si>
  <si>
    <t>Establecer un formato con la informacion mínima que debe darse a conocer a los docentes nuevos en el proceso de inducción.</t>
  </si>
  <si>
    <t xml:space="preserve">
</t>
  </si>
  <si>
    <t>Existe La visión y la Misión  y esta formulada acorde a sus necesidades</t>
  </si>
  <si>
    <t>elaboaraciòn y socialiacion del manual a toda la comunidad educativa</t>
  </si>
  <si>
    <t>Se cuenta con la intensidad horaria para cada una de las asignaturas.</t>
  </si>
  <si>
    <t>AÑO 2021</t>
  </si>
  <si>
    <t xml:space="preserve">El sistema de evaluación del rendimiento académico
se aplica permanentemente. 
</t>
  </si>
  <si>
    <t>LA VEGA DE SAN ANTONIO</t>
  </si>
  <si>
    <t>LA PLAYA DE BELÉN</t>
  </si>
  <si>
    <t>RAMIRO MORENO VILLAMIZAR</t>
  </si>
  <si>
    <t>310-289-9556</t>
  </si>
  <si>
    <t>alvarezquinterobenjamin@gmail.com</t>
  </si>
  <si>
    <t>IE BENJAMIN QUINTERO ÁLVAREZ</t>
  </si>
  <si>
    <t>RECTOR</t>
  </si>
  <si>
    <t xml:space="preserve">DIOMAR ALEXANDER SOTO COBOS </t>
  </si>
  <si>
    <t xml:space="preserve">LIDER:GESTIÓN DIRECTIVA </t>
  </si>
  <si>
    <t>dasotocobos@gmail.com</t>
  </si>
  <si>
    <t xml:space="preserve">ISNEIDER TELLEZ QUINTANA </t>
  </si>
  <si>
    <t xml:space="preserve">LIDER:GESTIÓN ACADEMICA </t>
  </si>
  <si>
    <t>isneidertellez2204@gmail.com</t>
  </si>
  <si>
    <t xml:space="preserve">LEONARD DAVIS LOBO PARRA </t>
  </si>
  <si>
    <t>LIDER:GESTIÓN ADMINISTRATIVA</t>
  </si>
  <si>
    <t>leoonardlobop@gmail.com</t>
  </si>
  <si>
    <t>LUCY PATRICIA MENA MENA</t>
  </si>
  <si>
    <t xml:space="preserve">LIDER:GESTIÓN COMUNITARIA </t>
  </si>
  <si>
    <t xml:space="preserve">pathyflow@gmail.com  </t>
  </si>
  <si>
    <t>Visualizar la misión y visión del I.E Rural Benjamín Quintero Álvarez</t>
  </si>
  <si>
    <t xml:space="preserve"> En el PEI contempla la inclusion, equidad, genero a todos y todas en los grupos pobalcionales diversos y extranjeros. </t>
  </si>
  <si>
    <t xml:space="preserve">Insitución Educativa recurre a la información obtenida en los resultados de autoevaluación, calidad, inclusión, evaluación docente. Se efectúa  la elaboración de planes y esquemas de trabajo. </t>
  </si>
  <si>
    <t>Documento   PEI.                                                                   Comités de Calidad.                                               Consejo Académico.                                                                  Consejo directivo.                                                                 Consejo de padres.                                                                                  Cómite de convivencia.</t>
  </si>
  <si>
    <t>Se trabaja con la articulación de los planes de estudio virtual a través de los lineamientos de MEN en todas las áreas y sedes de forma virtual .</t>
  </si>
  <si>
    <t>Plan Área virtual.                                                                              Plan Aula.                                                                              Proyectos Transversales.</t>
  </si>
  <si>
    <t>Se evalua periodicamente para ejecutar ajustes permanentemente en tiempo de pandemia.</t>
  </si>
  <si>
    <t xml:space="preserve">Centro Educativo recurre a la información obtenida en los resultados de autoevaluación, calidad, inclusión, evaluación docente. Se efectúa  la elaboración de planes y esquemas de trabajo. </t>
  </si>
  <si>
    <t xml:space="preserve">Dispone de evaluar los resultados obtenidos de las  de autoevaluación, calida e inclusión de acuerdo  a los planes de estudio en la búsqueda de mejoramiento continuo. </t>
  </si>
  <si>
    <t>IE Benjamín Quintero Álvarez  viene instituyendo  procesos para la autoevaluación en las diferentes Sedes de forma intregal y uso y apropiación TIC.</t>
  </si>
  <si>
    <t>Autoevaluación y P.M.I.</t>
  </si>
  <si>
    <t>Se efectua y ejecutara procesos de socialización  enfocado a la actualización misión, visión y principios institucionales a toda la comunidad educativa.</t>
  </si>
  <si>
    <t xml:space="preserve">El consejo directivo se reúne periódicamente
de acuerdo con un cronograma establecido 
cumpliendo con las necesidades más urgentes del centro Educativo.
</t>
  </si>
  <si>
    <t>Actas de reuniones Consejo Directivo de forma virtual y presenial.</t>
  </si>
  <si>
    <t>El consejo académico se reúne periódicamente 
para garantizar que el proyecto pedagógico
sea coherente con las necesidades de la diversidad
y se implemente en todas las sedes,
áreas y niveles. Sin embargo, no hace seguimiento
Suficiente al mismo de manera virtual.</t>
  </si>
  <si>
    <t>Actas de reuniones Consejo Académico de ambientes virtuales y presencial.</t>
  </si>
  <si>
    <t>1.La comision de evaluacion y promocion esta conformada y se reune al terminar cada periódo academico para evaluar, analizar y tomar decisiones oportunas de manera presencial.2. Resignificacion del SIEE con la participación de toda la comunidad educativa ( Estudiantes, padres de familias, directivos y docentes)</t>
  </si>
  <si>
    <t>Actas de comisión y evaluación por cada una de las sedes.</t>
  </si>
  <si>
    <t>La comisión de evaluación y promoción se
reúne oportunamente para tomar pecisiones
pertinentes y apoyar la definición de políticas
institucionales de evaluación que favorece a
la diversidad de la población.</t>
  </si>
  <si>
    <t>1. Socialización del Manual de Convivencia.                                                            2. Acta de la conformación del comité.   3. Seguimiento, anlisiis y solución del seguimiento a los observadores por estudiante.</t>
  </si>
  <si>
    <t>El consejo estudiantil se reúne periódicamente y es reconocido como la instancia de representación  de los intereses de todos y todas los estudiantes del I.E Rural Benjamín Quintero Álvarez.</t>
  </si>
  <si>
    <t>1. Acta de  reunión de Consejo Estudiantil .  2.  Actas con el consejo académico 3. Actas con la participación comunidad académica con los estamentos ( padres familia, docentes, directivos y estudiantes)</t>
  </si>
  <si>
    <t>La IE Rural BQA realizara la elección de sus representantes  estudiantes como: Representante de cada grado por sedes, el personero y contralor de manera virtual quienes en su gestión desarrollarán proyectos y programas a favor de todas y todos los estudiantes y su labor es reconocida en los diferentes estamentos de la comunidad educativa.</t>
  </si>
  <si>
    <t>1. Elecciones de personero y contralor. 2.Jornada democratica. 3. Presentación de propuestas de los candidatos en cada sede. 4. Acta de  elecciones de representantes estudiantiles. 5.Registro fotografico de todo el proceso.</t>
  </si>
  <si>
    <t>La I.E Rural elige el consejo de padres de familia  y se reúne periódicamente
para apoyar a la directora en
el marco del plan de mejoramiento. Sin embargo,
no hace seguimiento a
resultados obtenidos.</t>
  </si>
  <si>
    <t>Actas de reuniones.</t>
  </si>
  <si>
    <t>El consejo de padres de familia se reúne periódicamente para apoyar al director cuando este lo requiera. En donde se hace seguimiento a los resultados obtenidos.</t>
  </si>
  <si>
    <t xml:space="preserve">1. Actas de constitución. 2. Actas de Reuniones. 3.El consejo de padres de familia se reunen  para redel centro. </t>
  </si>
  <si>
    <t>Realizar y formular diferentes metodologias para mejorar el trabajo orientados a un ambiente de comunicación dirigidos a la comunidad educativa.</t>
  </si>
  <si>
    <t>Invitaciones por escrito, fotos y videos</t>
  </si>
  <si>
    <t xml:space="preserve">Comunicar e informar los diferentes proyectos orientados a responder resultados que generen el direccionamiento y lineamientos para mejorar el trabajo metodologico </t>
  </si>
  <si>
    <t>Seguir los lineamientos que se les ofrece a estudiantes como a docentes para el reconocimiento de logros y desempeños , asi apoyar su  talentos.</t>
  </si>
  <si>
    <t>La comunidad educativa documenta desempeños pedagógicos, administrativos y culturales para identificar intercambios de experiencias en el ámbito pedagógico para el mejoramiento.</t>
  </si>
  <si>
    <t>1.Jornadas pedagogicas                                                                                                                  2.Practicas  pedagogicas, administrativas y culturales</t>
  </si>
  <si>
    <t>Proyectos transversales y proyectos productivos.</t>
  </si>
  <si>
    <t>Se exalta a los estudiantes sobre el ejercicio  de los deberes, derechos y su apropiación de los emblemas institucionales, higiene personal y el autocuidado, la presentación personal y porte adecuadamente de los uniformes del I.E Rural Educativo Rural Benjamín Quintero Álvarez que identifique y caractericé los educandos</t>
  </si>
  <si>
    <t>Sede I.E Rural Benjamin Quintero Alvarez</t>
  </si>
  <si>
    <t>EL I.E Rural Benjamín Quintero Álvarez realiza la inducción en el cual está apoyado en materiales y estrategias que se adaptan a las condiciones personales, sociales y culturales de toda la comunidad académica para los estudiantes nuevos y continuación en formación academica y padres de familia.</t>
  </si>
  <si>
    <t xml:space="preserve">1. Inducción general. 2. Socialización e información del Manual de Convivencia.. </t>
  </si>
  <si>
    <t>EL I.E Rural Benjamín Quintero Álvarez realiza la inducción  en el cual está apoyado en materiales y estrategias que se adaptan a las condiciones personales, sociales y culturales de toda la comunidad académica para los estudiantes nuevos y continuación en formación academica y padres de familia.</t>
  </si>
  <si>
    <t xml:space="preserve">1. Talleres investigativos. 
2. Investigación del contexto urbanístico y rural.
3. Incentivos estudiantes destacados. 
4. Informe y seguimiento académico semestral
</t>
  </si>
  <si>
    <t>Resignificaion del manual de convivencia  conocido y utilizado frecuentemente como un instrumento que Orienta los principios, valores, estrategias y actuaciones que favorecen un clima organizacional armónico dentro de la comunidad educativa del I.E Rural  Benjamín Quintero Álvarez.</t>
  </si>
  <si>
    <t xml:space="preserve">1. Manual de Convivencia.
2. Socialización Manual de Convivencia. 
3. Aplicación y ajustes del Manual de Convivencia.
</t>
  </si>
  <si>
    <t xml:space="preserve">1. Cronograma de actividades.
2. Seguimiento fotográfico.
3. Actas de eventos. 
4. Material Audiovisual en su red social. 
5. Actividades extramurales. 
6. Pausas activas. 
7. Encuentros deportivos y recreativos demás sedes.
</t>
  </si>
  <si>
    <t>1. Registro de asistencia. 2. Autoevaluaicíón. 3. Calificación por semestre  academico. 4. Material de refuezo investigativo.5. Observador del estudiante.</t>
  </si>
  <si>
    <t xml:space="preserve">La comunidad educativa del  I.E Rural  Benjamín Quintero Álvarez reconoce y utiliza el comité de convivencia para la identificación y mediador de los conflictos. Desarrollar actividades para el fortalecimiento de la buena convivencia en los diferentes estamentos institucionales. </t>
  </si>
  <si>
    <t>1. Observador del estudiantes. 2. Actas de compronmiso. 3. Cronograma de actividades deportivas y culturales. 4. Actividades interdisciplinares con las demas sedes.</t>
  </si>
  <si>
    <t>Actualización IER Benjamín Quintero Álvarez utiliza mecanismos que combinan recursos internos y externos para prevenir  situaciones de riesgo y manejar los casos difíciles, en el marco de su política sobre este tema. Además, hace seguimiento periódico a los mismos.</t>
  </si>
  <si>
    <t xml:space="preserve">1. Plan de riesgo Escolar. 
2. Manual de convivencia. 
3. Actas de compromiso. 
4. Seguimiento periódicamente.
</t>
  </si>
  <si>
    <t>IE BQA tiene una política definida con respecto a las actividades extracurriculares, las cuales se articulan a los proyectos transversales.</t>
  </si>
  <si>
    <t>1. Registro de asistencia.                                          2. Autoevaluación.                                                    3. Calificación por periodo academico.           4. Material de refuezo investigativo.</t>
  </si>
  <si>
    <t>Registro de evidencia a reuniones y  atención a padres y estudiantes de forma virtual, plataformas  y de conferencia, via telefonica y redes sociales.</t>
  </si>
  <si>
    <t>Actas de donaciones y regisrto fotográfico</t>
  </si>
  <si>
    <t>En el IER BQA se sigue el conducto regular para solventar todas las necesidades que se presenten de una manera rapida y oportuna.</t>
  </si>
  <si>
    <t xml:space="preserve">El  IER BQA establece acuerdos ocasionales con otras entidades, puestos de salud, hospitales,granjas,casas de cultura y centros de recreación para desarrollar algunas actividades pedagógicas, pero estas solo se realiza en las sedes que se encuentran en el centro poblado como son Benjamín Quintero Alvarez y Lucio Pabón Nuñez. </t>
  </si>
  <si>
    <t>El IER BQA establece relaciones esporádicas con el sector productivo; en ocasiones se reciben aportes y donaciones</t>
  </si>
  <si>
    <t xml:space="preserve"> Organizar el archivo general en la oficina principal del IEB BQA y en todas las sedes tener las carpetas de los estudiantes e informaciòn relevante.</t>
  </si>
  <si>
    <t>Diseñar un formato para el prestamo de herramientas teconologicos y espacios fisicos.</t>
  </si>
  <si>
    <t>La permanencia y disponibilidad de los docentes en IE Benjamin  durante todo el horario laboral, lo que permite que la comunidad pueda tener acercamiento a los docentes para cualquier trámite, duda, requerimiento o solicitud.                                                                                         Institución Educativa BQA cuenta con una plataforma digital OVY para todos los procesos académicos ( Reporte de Notas, Actas, Asistencia, Observaciones, Sugerencias, cuadros de honor, generación boletines, cuadro de desempeño académico, carnét) y además cuenta un usuario y contraseña para docente, directivo y estudiantes, en el cual, los mantiene informados en su rendimiento academico este va entrelazado con el SIMAT.</t>
  </si>
  <si>
    <t xml:space="preserve">Los modelos educativos del IER BQA son pertinentes de acuerdo al contexto de la región, ya que permiten la flexibilidad y cobertura a los educandos.                                                                                                                                                                                                     Cuenta con sus Planes de Área actualizados.                                                                                                                                                      Realiza activiades como Semana Cultural.                                                                                                                                                        Participa en los Juegos Superaté en las diferentes disciplinas deportivas logrando éxitos regional y departamental.                   </t>
  </si>
  <si>
    <t xml:space="preserve"> IE BQA Elaborar los proyectos pedagògicos tranversales </t>
  </si>
  <si>
    <t>Elaborar el plan de estudios como un agregado de planes de área  de una  forma unificada en coherencia con
con en el PEI BQA.</t>
  </si>
  <si>
    <t>El IE BQA atiende a todos los estudiantes sin distinción alguna, es inclusiva, la participación de los padres de familia es activa y participativa ya que integran los órganos que conforma la institución.</t>
  </si>
  <si>
    <t>La Institución elaborar el plan de gestiòn del riesgos y darlo a conocer a toda la comunidad educativa BQA</t>
  </si>
  <si>
    <t>Implementar el servicio social en los estudiantes de ultimo grado décimo.</t>
  </si>
  <si>
    <t>AÑO 2022_</t>
  </si>
  <si>
    <t>AÑO 2023</t>
  </si>
  <si>
    <t>AÑO 2024</t>
  </si>
  <si>
    <t xml:space="preserve">Socialización y publicación en todas las sedes del Centro Educativo Rural Benjamín Quintero Álvarez. </t>
  </si>
  <si>
    <t>Resignificación de Proyecto Educativo Institucional (PEI).</t>
  </si>
  <si>
    <t>Se cuenta con  el PEI.</t>
  </si>
  <si>
    <t xml:space="preserve">1. Realiza proceso de virtualidad. 2. Comunicación vía telefonica, correo electronicos y redes sociales. 3. Divulgación piezas graficas y circulares </t>
  </si>
  <si>
    <t>El Centro Educativo Rural tiene métodos de uso y apropiación para la comunicación en el direccionamiento estratégico que contienen procesos comunicativos como talleres teóricos-prácticos, conversatorios y trabajo sinérgico, trabajo interdisciplinar con la utilización de circulares de forma virtual.</t>
  </si>
  <si>
    <t>PEI contempla la inclusión, equidad, género a todos los grupos poblacionales diversos y extranjeros.</t>
  </si>
  <si>
    <t>Se efectua y ejecutara procesos de socialización de forma virtual enfocado a la actualización misión, visión y principios institucionales a toda la comunidad educativa.</t>
  </si>
  <si>
    <t>Actas de reuniones Consejo Directivo de forma virtual.</t>
  </si>
  <si>
    <t>Actas de reuniones Consejo Académico de ambientes virtuales.</t>
  </si>
  <si>
    <t>La comision de evaluacion y promocion esta conformada y se reune al terminar cada periódo academico para evaluar, analizar y tomar decisiones oportunas de manera virtual.</t>
  </si>
  <si>
    <t>1. Acta de  reunión de Consejo Estudiantil de manera virtual.</t>
  </si>
  <si>
    <t xml:space="preserve">1. Elecciones de personero y contralor de manera virtual. 2.Jornada democratica. 3. Presentación de propuestas de los candidatos. .4. Acta de  elecciones de representantes estudiantiles.   5.Registro fotografico de todo el proceso. </t>
  </si>
  <si>
    <t>Actas de reuniones virtuales.</t>
  </si>
  <si>
    <t>"El consejo de padres de familia se reúne periódicamente para apoyar al director cuando este lo requiera. En donde se hace seguimiento a los resultados obtenidos."</t>
  </si>
  <si>
    <t>Proyectos Transversales</t>
  </si>
  <si>
    <t>1.Jornadas pedagogicas                                                                                                                  .2.Practicas  pedagogicas,administrativas y culturales</t>
  </si>
  <si>
    <t>Se exalta a los estudiantes sobre el ejercicio  de los deberes, derechos y su apropiación de los emblemas institucionales, higiene personal y el autocuidado, la presentación personal y porte adecuadamente de los uniformes del Centro Educativo Rural Benjamín Quintero Álvarez que identifique y caractericé los educandos</t>
  </si>
  <si>
    <t xml:space="preserve">1. Inducción general. 2. Socialización e información del Manual de Convivencia de manera virtual. </t>
  </si>
  <si>
    <t xml:space="preserve">1. Talleres investigativos. 
2. Investigación del contexto urbanístico y rural.
3. Incentivos estudiantes destacados. 
4. Informe e y seguimiento académico semestral
</t>
  </si>
  <si>
    <t>1. Registro de asistencia.                                          2. Autoevaliuaicón.                                                    3. Calificación por periodo academico. 4. Material de refuezo investigativo.</t>
  </si>
  <si>
    <t xml:space="preserve">1. Plan de riesgo Escolar. 
2. Manuel de convivencia. 
3. Actas de compromiso. 
4. Seguimiento periódicamente.
</t>
  </si>
  <si>
    <t>Actas de nonaciones y regisrto fotográfico</t>
  </si>
  <si>
    <t>EL centro Rural BQA realizara la elección de sus representantes  estudiantes como: Representante de cada grado por sedes, el personero y contralor de manera virtual quienes en su gestión desarrollarán proyectos y programas a favor de todas y todos los estudiantes y su labor es reconocida en los diferentes estamentos de la comunidad educativa.</t>
  </si>
  <si>
    <t>1.. Comunicación vía telefonica, correo electronicos y redes sociales. 2. Divulgación piezas graficas y circulares3. Utilización de la plataforma Ovy.</t>
  </si>
  <si>
    <t xml:space="preserve">Matricula registrada en el SIMAT.  Hoja de Vida escolar. Acta entrega de herramienta tecnologica. </t>
  </si>
  <si>
    <t>Registro de evidencia a reuniones y  atención a padres y estudiantes entre las fechas establecidas.</t>
  </si>
  <si>
    <t xml:space="preserve">Se evalua periodicamente. Visibilización en todas las sedes educativas. </t>
  </si>
  <si>
    <t xml:space="preserve">Matricula registrada en el SIMAT. Hoja de Vida escolar. Acta entrega de herramienta tecnologica. </t>
  </si>
  <si>
    <t>Mantener el direccionamiento estratégico que contienen procesos comunicativos como talleres teóricos-prácticos, conversatorios y trabajo sinérgico, trabajo interdisciplinar.</t>
  </si>
  <si>
    <t>Publicacion en carteleras, folletos la visión, la misión y politicas instituionales del I.E Rural del BQA.</t>
  </si>
  <si>
    <t>Resignificaion del PEI como isntitucion educativa(Decreto 001367 del 5 de Octubre 2021).  Sistema de evauación, PMI .</t>
  </si>
  <si>
    <t>Se cuenta con PEI. SIEE.</t>
  </si>
  <si>
    <t>Conforme a los tiempos establecidos con la ley, se esta realizando el proceso de matricula ajuastando el calendario academico y diligenciando los formatos pertinentes.</t>
  </si>
  <si>
    <t>Formato 6A, Folios y fichas de matricula.</t>
  </si>
  <si>
    <t>A pesar de las dificultadas por cuenta de la ausencia de un administrativo a cargo de la institucion, se ha dificultado un poco el proceso, aun asi se ha propendido por continuar con las actividades propias del ejercicio de archivo.</t>
  </si>
  <si>
    <t>Gracias a las dificultades propias de no contar con un sistema de informacion, no hay una uniformidad absoluta en la estrictura del formato de boletines.</t>
  </si>
  <si>
    <t xml:space="preserve">Formato de Boletines.  </t>
  </si>
  <si>
    <t xml:space="preserve"> Teniendo en cuenta la coyontura de la pandemia y las restricciones de movilidad en el departamento, se opto por un proceso de matricula de manera virtial con el apoyo de los padres de familia y la comunidad en general.</t>
  </si>
  <si>
    <t>Formato 6A y fichas de matricula.</t>
  </si>
  <si>
    <t>Se define la asquisicion de un sistema de informacion academica, que de soporte a la gestion de documentosacademicos y de archivo, toda vez que este proceso siempre se realizo en fisico.</t>
  </si>
  <si>
    <t>Formato 6A, fichas de matricula y documentos de identidad de estudiantes y padres de familia en formato digital.</t>
  </si>
  <si>
    <t>Partiendo de la experiencia con la entrega de boletines semestral, y entendiendo las dificultades generadas por este modelo, se retoma la entrega por 3 periodos anuales.</t>
  </si>
  <si>
    <t>Formato de Boletines.</t>
  </si>
  <si>
    <t>Las carencias presupuestales para adecuar los espacion y ejecutar el embelleciemiento , hasta antes de la ejecucion de los recursos de gratuidad, ha ocacionado que este tipo de actuvidades se realicen de manera esporadica e insidental.</t>
  </si>
  <si>
    <t>Documentos de programas transversales.</t>
  </si>
  <si>
    <t>No existe un registro especifico del uso de los diferentes espacios de la institucion.</t>
  </si>
  <si>
    <t>Sistema de registro de uso de espacios.</t>
  </si>
  <si>
    <t>A pesar de que se asignaron recursos de gratuidad para la institucion, la ejecucion de los mismos tardo un poco, gracias a los problemas de indole administrativos que generaron la fusion del presupuesto con el COLFRAYJOMA de la Playa, y ademas el director encargado recien puede desempeñar su cargo.</t>
  </si>
  <si>
    <t>Resolucion de asignacion de recursos.</t>
  </si>
  <si>
    <t>Aunque ya se coordino lo pertinenete a las compras contempladas en los diferentes planes y proyecciones institucionales, emanadas de las necesidades de las institucion; fue traumatico pues se debia articular con el colegio de la playa, aun asi dichas compras aun no han llegado a la institucion.</t>
  </si>
  <si>
    <t>Dotacion y plan de compras.</t>
  </si>
  <si>
    <t>Se propende por realizar el mantenimiento de equipos y recursos similares en cuanto se requiere, Para lo cual es importante destinar los recursos necesarios, pues las herraientas para tal efecto ya fueron solicitadas al proveedor mediante los recursos de gratuidad.</t>
  </si>
  <si>
    <t>Evidencias fotograficas.</t>
  </si>
  <si>
    <t>Las instalaciones de la institucion en las diferentes sedes se encuentra sin servicio de vigilancia por ausencia de un funcionario para tal efecto.</t>
  </si>
  <si>
    <t>Mediante la ejecucion de recursos propios se reliza la adquisición de elementos para la realizacion de mantenimiento correctivo en varias sedes y se prevee la ejecucion de e implementacion en el transcurso del presente año.</t>
  </si>
  <si>
    <t>Facturas de compra y presupuestos.</t>
  </si>
  <si>
    <t>Las adecuaciones y procesos de embellecimiento de la institucion se realizan con el apoyo de la comunidad y algunas ayudas de la administracion municipal.</t>
  </si>
  <si>
    <t>Evidencia fotografica y convocatorias a la comunidad.</t>
  </si>
  <si>
    <t>Por motivos de la pandemia no se llevo a cavo uso de espacios fisicos, ya que se todo se centro en la virtualidad.</t>
  </si>
  <si>
    <t>Evidencias de entrega de tallares.</t>
  </si>
  <si>
    <t>Mediante la ejecucion de recursos de gratuidad se adquieren elementos para fortaleer elproceso de eneseñanza, los cual fueron entregados en temporada de pandemia.</t>
  </si>
  <si>
    <t>Facturas de compra y actas de entrega al consejo directivo.</t>
  </si>
  <si>
    <t>Se inicia con la recepcion de la compras del presupuesto 2020 y se esta a la espera de los recursos de gratuidad 2021</t>
  </si>
  <si>
    <t>resolucion de asignacion de recursos.</t>
  </si>
  <si>
    <t>Los procesos  y mecanismos de matenimiento de equipos se encuentran en pausa por la pandemia.</t>
  </si>
  <si>
    <t>Decretos gubernamentales sobre restricciones de mobilidad en el marco de la emergencia sanitaria.</t>
  </si>
  <si>
    <t>Actualizar la misión y visión del IERBQA Benjamín Quintero Álvarez.</t>
  </si>
  <si>
    <t>El IERBQA Benjamín Quintero Álvarez  viene instituyendo  procesos para la autoevaluación en las diferentes Sedes de forma intregal y uso y apropiación TIC.</t>
  </si>
  <si>
    <t>El consejo estudiantil se reúne periódicamente y es reconocido como la instancia de representación  de los intereses de todos y todas los estudiantes del IERBQA Benjamín Quintero Álvarez.</t>
  </si>
  <si>
    <t>El IERBQA elige el consejo de padres de familia  y se reúne periódicamente
para apoyar al  director en
el marco del plan de mejoramiento. Sin embargo,
no hace seguimiento a
resultados obtenidos.</t>
  </si>
  <si>
    <t xml:space="preserve">1. ReconoIERBQA a estudiantes.
2. Entrega de diplomas a estudiantes por ser rendimiento académico, comportamiento, participación y sentido de pertenencia.
3. Izadasa de Bandera.
4. Reconocimiento a Docentes.
5, Actas de izadas.
6. Documento PEI.
</t>
  </si>
  <si>
    <t xml:space="preserve">1. ReconoIERBQA a estudiantes.
2. Entrega de diplomas a estudiantes por ser rendimiento académico, comportamiento, participación y sentido de pertenencia.
3. Izadas de Bandera.
4. Reconocimiento a Docentes.
5, Actas de izadas.
6. Documento PEI.
</t>
  </si>
  <si>
    <t>1. Manual de convivencia. 2. Uniformes insitucionales. 3. Himno IERBQA Benjamin Quintero Alvarez. 4. Politicas Instituiconales.5, Obesrvador del Alumno. 6.Entrega y  Socializar el PEI  docente y estudiantes de manera virtual.</t>
  </si>
  <si>
    <t>Los  espacios de algunas sedes educativas son convenientes para ofreIERBQA a los alumnos un buen servicio; los profesores se esmeran cada día por cuidar, decorar y mantener un ambiente agradable las instalaciones.</t>
  </si>
  <si>
    <t>Sede IERBQA Benjamin Quintero Alvarez</t>
  </si>
  <si>
    <t>EL IERBQA Benjamín Quintero Álvarez realiza la inducción en el cual está apoyado en materiales y estrategias que se adaptan a las condiciones personales, sociales y culturales de toda la comunidad académica para los estudiantes nuevos y continuación en formación academica y padres de familia.</t>
  </si>
  <si>
    <t>EL IERBQA Benjamín Quintero Álvarez realiza la inducción  en el cual está apoyado en materiales y estrategias que se adaptan a las condiciones personales, sociales y culturales de toda la comunidad académica para los estudiantes nuevos y continuación en formación academica y padres de familia.</t>
  </si>
  <si>
    <t xml:space="preserve">El manual de convivencia es conocido y utilizado frecuentemente como un instrumento que 
Orienta los principios, valores, estrategias y actuaciones que favorecen un clima organizacional armónico dentro de la comunidad educativa del IERBQA Benjamín Quintero Álvarez.
</t>
  </si>
  <si>
    <t>El  IERBQA  tiene una política definida con respecto a las actividades extracurriculares, las cuales se articulan a los proyectos transversales.</t>
  </si>
  <si>
    <t xml:space="preserve">La comunidad educativa del  IERBQA Benjamín Quintero Álvarez reconoce y utiliza el comité de convivencia para la identificación y mediador de los conflictos. Desarrollar actividades para el fortalecimiento de la buena convivencia en los diferentes estamentos institucionales. </t>
  </si>
  <si>
    <t>Actualización IERBQA Benjamín Quintero Álvarez utiliza mecanismos que combinan recursos internos y externos para prevenir  situaciones de riesgo y manejar los casos difíciles, en el marco de su política sobre este tema. Además, hace seguimiento periódico a los mismos.</t>
  </si>
  <si>
    <t>El  IERBQA cuenta con una política de comunicación e interacción con las familias o acudientes y se han establecido horarios de ateción virtual , linea telefonica y grupos de whatapp para la atención de cada uno de ellos por la pandemia mundial COVID 19.</t>
  </si>
  <si>
    <t>El  IER BQA cuenta con una política de comunicación e interacción con las familias o acudientes para estableIERBQA comunicación sobre el proceso academico en reuniones.</t>
  </si>
  <si>
    <t>En el IERBQA se sigue el conducto regular para solventar todas las necesidades que se presenten de una manera rapida y oportuna.</t>
  </si>
  <si>
    <t xml:space="preserve">Circulares, Decretos, Resoluciones,es area, talleres educativos e información plan de manera virtual, pagina web  IERBQAbqa.com.co </t>
  </si>
  <si>
    <t xml:space="preserve">Circulares, Decretos, Resoluciones, talleres educativos e información , pagina web  IERBQAbqa.com.co </t>
  </si>
  <si>
    <t xml:space="preserve">El  IERBQA establece acuerdos ocasionales con otras entidades, puestos de salud, hospitales,granjas,casas de cultura y centros de recreación para desarrollar algunas actividades pedagógicas, pero estas solo se realiza en las sedes que se encuentran en el centro poblado como son Benjamín Quintero Alvarez y Lucio Pabón Nuñez. </t>
  </si>
  <si>
    <t>El  IERBQA establece relaciones esporádicas con el sector
productivo; en ocasiones se reciben aportes y donaciones</t>
  </si>
  <si>
    <t>Carpetas y folios con la documentacion propia de el IERBQA.</t>
  </si>
  <si>
    <t>Gracias a la fusion del presupuesto del IER BQA con el del ColFrayJoMa, de la cabeIERBQAa minicipal de la Playa, ha sido dificil ejecutar los recursos de gratuidad, no obstante ya se programaron las compras pendientes para dar atencion a las necesidades mas inmediatas en lo que respecta al mantenimiento de la planta fisica.</t>
  </si>
  <si>
    <t>Registro fotografico del estado actual de las instalaciones del IERBQA.</t>
  </si>
  <si>
    <t>El IERBQA no cuenta con evidencia.</t>
  </si>
  <si>
    <t>El IERBQA no cuenta con ningún plan de seguridad o vigilancia.</t>
  </si>
  <si>
    <t>En el centro solo se brinda el servicio de restaurante escolar, el cual no cuenta con instalaciones propias.</t>
  </si>
  <si>
    <t xml:space="preserve">Acta de conformación de la junta restaurante escolar.
Carpeta con los documentos del restaurante.
</t>
  </si>
  <si>
    <t>Conforme a las posibilidades de los docentes, se toman medidas que propendan por brindar apoyo a los estudiantes en estas condiciones, pero la falta de herramientas, recursos, respaldo y formacion dificultan en gran medida el proceso.</t>
  </si>
  <si>
    <t>capacitacion a docentes proebas saber por parte de MEN, actas de compromiso y recuperacion</t>
  </si>
  <si>
    <t>El PAE se define para ser coonsumido en los hogares y se entrega con las guias de aprendizaje, por cuenta de la emergencia sanitaria, asi mismo se definio que desde el cuerpo docente de la institucion se brindara apoyo en la difucion de la informacion respecto a fechas de entrega, listados y demas; pero la logistica de entrega corresponde al contratista.</t>
  </si>
  <si>
    <t>Listas de entregas de mercados.</t>
  </si>
  <si>
    <t xml:space="preserve">Desde la virtualidad, cada  docentes en su sede edcuativa  del  utilizan varias   estrategias   para  prestar  apoyo  pertinente  a los   estudiantes  que  presenta  bajo  desempeño  academico  o  con dificultades  de  interacción. </t>
  </si>
  <si>
    <t>capacitaciones virtuales a docentes por parte de MEN y SED, actas de compromiso y recuperacion.</t>
  </si>
  <si>
    <t>La secretaria de educacion departamental a permitido que la planta doncete contratada por perfil, continuen en las labores.</t>
  </si>
  <si>
    <t xml:space="preserve">Hoja de vida de los docentes. 
Contratos de los docentes.
</t>
  </si>
  <si>
    <t>Las politicas de la secretaria de educacion grantizan un proceso de induccion en terminos generales, asi mismo en el marco de las semnanas de desarrollo institucional se presentan los aspectos nuevos dentro del ejercicio de la funcion.</t>
  </si>
  <si>
    <t xml:space="preserve">Actas de consejo académico.
Evidencias fotográficas.
</t>
  </si>
  <si>
    <t>Se cumple con las convocatorias a capacitacion programadas por secretaria, no obstante no hay una programa propio de capacitaciones y formacion.</t>
  </si>
  <si>
    <t>Circualres y listados de asistencia.</t>
  </si>
  <si>
    <t>Cumpliendo los lineamientos definidos en su momento por el directivo del centro, se asigno la carga academica según los perfiles de cada docente.</t>
  </si>
  <si>
    <t xml:space="preserve">Actas.
Horario de clases. Plan de aula
</t>
  </si>
  <si>
    <t>La planta docente del centro se caracteriza por tener sentido de pertenencia con la institucion, apropiandose de la mision, vision y filosofia del centro.</t>
  </si>
  <si>
    <t xml:space="preserve">PEI hoja de vida Mision Vision </t>
  </si>
  <si>
    <t>No existe dentro de la planta docente del centro, personal vinculado bajo el decreto 1278, razon por la cual las evaluaciones son cualitativas y a manera de retroalimentacion.</t>
  </si>
  <si>
    <t>Actas de evaluación a los docentes.</t>
  </si>
  <si>
    <t>Se reconoce peridicamente eñ desempeño de los estudiantes en terminos academicos y comportamentales, asi mismo las actividades deportivas tambien son exaltadas. Por otra parte la labor del personal vinculado tambien se reconoce al finalizar el año.</t>
  </si>
  <si>
    <t xml:space="preserve"> Actas  de comisión y evaluación. 
Entrega  de Mención a estudiantes..
</t>
  </si>
  <si>
    <t>Los procesos investigativos al interior del centro, se fundamenta en el ejercicio de la labora en el aula y las actividades que dentro de las diferentes asignatiras se orienten en ese sentido.</t>
  </si>
  <si>
    <t>No se cuenta con apoyo para la investigación.</t>
  </si>
  <si>
    <t>Teniendo como apoyo y lineamiento las directrices del manual de convivencia, se establencen mecanismos que permitar dar solucion a las problematicas cotidianas y mediante la generacion del comité de convivencia se busca generar un clima adecuado para la solicion de problemas.</t>
  </si>
  <si>
    <t>Observador del alumno y comité de convivencia.</t>
  </si>
  <si>
    <t>Los esfuersos dirigidos a propender por el bienestar de la comunidad educativa, estan enmarcados en la cotidianidad y las labores diarias, pues las limitaciones presupuestales y de personal, impiden que se adelanten esfuerzos mas enfocados en este sentido.</t>
  </si>
  <si>
    <t>Integraciones en los cumpleaños,amor y amistad, dia del estudiante, dia de la madre y despedida de estudiantes en. Evidencias fotográficas.</t>
  </si>
  <si>
    <t>Se mantiene la planta docente nombrada en provicionalidad por perfil.</t>
  </si>
  <si>
    <t xml:space="preserve">no hay una politica definida para capacitar al personal; pero se asiste a los talleres que son programados por la secretaria de educacion durante todo el año </t>
  </si>
  <si>
    <t>la asignación academica la hace el director al iniciar el año lectivo y mirando el perfil de cada docente se hace la distribución de la misma.</t>
  </si>
  <si>
    <t>No ha sido posible realizar la conformacion del comité de convivencia escolar por cuenta de las restricciones de la emergencia sanitaria.</t>
  </si>
  <si>
    <t>Decretos y restricciones gubernamentales en torno a la Pandemia.</t>
  </si>
  <si>
    <t xml:space="preserve">En la presente vigencia, la ejecucion de los recursos propios para solventar diversas necesidades, se ha visto afectada por las dificultades propias que genero la fusion del presupuesto de la institucion con el colegio de la playa, adicional al hecho de que en 2019 no se conto con un director, para agilizar la gestion. </t>
  </si>
  <si>
    <t>Acta de asignacion de recursos de gratuidad.</t>
  </si>
  <si>
    <t>Aunque ya esta en proceso la ejecucion de los recurso de la vigencia 2019, solo existe una proyeccion de gastos pues el presupuesto no alcanza para contratar un profesional contable, ante lo cual el proceso de compras se realiza con el respectivo profesional, quien solo realiza las labores propias de la compra y hasta alli llega su colaboracion.</t>
  </si>
  <si>
    <t>Plan de compras y proyeccion de ejecucion de recursos.</t>
  </si>
  <si>
    <t>Se lleva control de los dineros adjudicados por la nacion, y adicionalmente  se recolectaron recursos para diversas actividades, los cuales recibieron un control para el ingreso y egreso de efectivo.</t>
  </si>
  <si>
    <t>Rendicion de cuentas de recursos recolectados.</t>
  </si>
  <si>
    <t>Se reporta a los organismos de control la informacion que en este sentido se requiere, por otra parte se hace la respectiva inspeccion y acompañamiento por parte de el consejo directivo en los procesos que lo ameritan.</t>
  </si>
  <si>
    <t>Rendicion de informes a los entes de controly socializacion de recursos ante la comunidad educativa.</t>
  </si>
  <si>
    <t>Gracias a que la asignacion de los recursos de gratuidad se da mediante el COLFRAYJOMA, este se encarga de organizar las labores contables.</t>
  </si>
  <si>
    <t>Acta de consejo directivo y acta de asignacion de recursos.</t>
  </si>
  <si>
    <t>AÑO  2021</t>
  </si>
  <si>
    <t>Plan de estudios.   Actas de proyectos transversales.</t>
  </si>
  <si>
    <t>Adaptadores y planeadores</t>
  </si>
  <si>
    <t>Inventarios de las sedes y biblioteca.</t>
  </si>
  <si>
    <t xml:space="preserve">Debido al COVID 19 se evalua teniendo en cuenta las actividades realizadas en las guías de trabajo que se le envían a cada estudiante a casa, mediante llamadas telefónicas, mensaje de texto y plataformas virtuales. </t>
  </si>
  <si>
    <t>Guias de trabajo en casa</t>
  </si>
  <si>
    <t>Documentos SIEE, Planillas de calificaciones y cuadro de desempeño final.</t>
  </si>
  <si>
    <t>La institución Educativa cuenta con un plan de estudios unificado  para todas las áreas del conocimiento, el cual es aplicado  en todas  las sedes educativas.</t>
  </si>
  <si>
    <t xml:space="preserve">plan de estudios. Actas. </t>
  </si>
  <si>
    <t>La Institucion Educativa ha definido  un enfoque  metodológico, teniendo  en cuenta las caracteristicas  de la población  y los acuerdos básicos de enseñanza, unificado  para todas las sedes educativas.</t>
  </si>
  <si>
    <t>Adaptadores. Plan de aula unificado.</t>
  </si>
  <si>
    <t>Inventarios, dotación de libros para sedes de primaria.</t>
  </si>
  <si>
    <t>Periodicamente se evalua que se cumplan las horas efectivas de clases recibidas por los estudiantes.</t>
  </si>
  <si>
    <t>formato de asistencia, registro de permiso docentes.</t>
  </si>
  <si>
    <t xml:space="preserve">La institución cuenta con una política de evaluación con base en los lineamientos curriculares en donde se evalua periodicamente. </t>
  </si>
  <si>
    <t xml:space="preserve">Documentos S.I.E.E.   Plataforma OVY. </t>
  </si>
  <si>
    <t>Documentos proyectos transversales: PRAE, aprovechamiento del tiempo libre, educación sexual, construcción de ciudadanía y programa de educación para el ejercicio de los derechos humanos.</t>
  </si>
  <si>
    <t>Actas de recuperación y actas del consejo directivo.</t>
  </si>
  <si>
    <t>Actas del consejo directivo</t>
  </si>
  <si>
    <t>Durante la pandemia del COVID 19 cada sede educativa tiene estipulado el tiempo para el desarrollo de las guías de trabajo</t>
  </si>
  <si>
    <t>Horario de clases.</t>
  </si>
  <si>
    <t xml:space="preserve">En la Institución Educativa se vienen trabajando 4 proyectos transversales: PRAE, DEMOCRACIA, ÉTICA Y VALORES, SEXUALIDAD  Y APROVECHAMIENTO DEL TIEMPO LIBRE. </t>
  </si>
  <si>
    <t>Documentos de los diferenres proyectos transversales. Evidencias fotográficas.</t>
  </si>
  <si>
    <t>La Institución no cuenta con una política sobre el uso de los recursos destinados a las tareas escolares por lo tanto cada docente diseña y aplica sus actividades de acuerdo a las necesidades de cada estudiante.</t>
  </si>
  <si>
    <t xml:space="preserve">Acta de recuperación. </t>
  </si>
  <si>
    <t>La Institución Educativa cuenta con recursos de gratuidad que se están ejecutando en todas las sedes Educativas.</t>
  </si>
  <si>
    <t>Acta de consejo directivo.</t>
  </si>
  <si>
    <t>La Institución Educativa cuenta con una política sobre el uso apropiado de los tiempos destinados a los aprendizajes.</t>
  </si>
  <si>
    <t>integración entre estudiantes.</t>
  </si>
  <si>
    <t>plan de estudios en elaboración.</t>
  </si>
  <si>
    <t>C.R.A</t>
  </si>
  <si>
    <t>Observador del estudiante y actas de compromiso</t>
  </si>
  <si>
    <t>La Institución Educativa cuenta con prácticas pedagógicas que se basan en la comunicación, respeto y diálogo entre todos los miembros de la comunidad educativa.</t>
  </si>
  <si>
    <t>participación en semana cultural y fiestas patronales.  Actividades deportivas. Bingos.</t>
  </si>
  <si>
    <t>La Institución Educativa cuenta con un plan de estudio unificado.</t>
  </si>
  <si>
    <t>plan de estudio.</t>
  </si>
  <si>
    <t>La Institución Educativa labora bajo la metodología de ESCUELA NUEVA Y POSTPRIMARIA Y MEDIA RURAL.</t>
  </si>
  <si>
    <t>Resolución emitidas por secretaría de Educación.</t>
  </si>
  <si>
    <t>El sistema de evaluación es conocido por toda la comunidad educativa, donde los estudiantes y padres de familia pueden verificar el avance de los mismos en la plataforma OVY.</t>
  </si>
  <si>
    <t>Plataforma OVY, Boletines.</t>
  </si>
  <si>
    <t>Se hace seguimiento periodicamente al desempeño académico de los estudiantes. Durante la pandemia del COVID se hace seguimiento por medio de llamadas, mensajes de texto y plataformas virtuales.</t>
  </si>
  <si>
    <t>Actas de promoción y evaluación</t>
  </si>
  <si>
    <t>Durante la pandemia del COVID 19 no se presentaron las PRUEBAS SABER.</t>
  </si>
  <si>
    <t>Dia E</t>
  </si>
  <si>
    <t>Control de inasistencia</t>
  </si>
  <si>
    <t>Registro de notas.</t>
  </si>
  <si>
    <t>No se cuenta con un registro detallado de los estudiantes con dificultades de aprendizaje.</t>
  </si>
  <si>
    <t>Lista de estudiantes con dificultades de aprendizaje.</t>
  </si>
  <si>
    <t>Cada sede lleva el registro anual  de los egresados, pero esta información no es sistemática.</t>
  </si>
  <si>
    <t>Planilla de registro de egresados de la sede</t>
  </si>
  <si>
    <t>El Comité de Evaluación y promoción al finalizar cada periodo recibe los resultados del desempeño académico de los estudiantes de todas las sedes para proponer estrategias que mejoren dichos resultados</t>
  </si>
  <si>
    <t>Acta del comité de evaluación y promoción.</t>
  </si>
  <si>
    <t>DIA E</t>
  </si>
  <si>
    <t xml:space="preserve">La Institución Educativa cuenta con una politica clara para el control, analisis y tratamiento de las causas del ausentismo </t>
  </si>
  <si>
    <t>control de inasistencia</t>
  </si>
  <si>
    <t>En la Institución Educativa se implementan actividades de recuperación, donde cada docente es autónomo para realizarlas, pero teniendo en cuenta las necesidades de los estudiantes.</t>
  </si>
  <si>
    <t xml:space="preserve">plataforma OVY. </t>
  </si>
  <si>
    <t>formato de estudiantes con dificultades de aprendizaje.</t>
  </si>
  <si>
    <t xml:space="preserve">Cada sede lleva el registro anual  de los egresados, pero esta información no es sistemática </t>
  </si>
  <si>
    <t>planilla de registro de egresados.</t>
  </si>
  <si>
    <t xml:space="preserve">El C.E.R  cuenta con un enfoque metodológico  que hace explícito los acuerdos básicos y metodos de enseñanza  , relación pedagógica y uso de recuersos que responden a las </t>
  </si>
  <si>
    <t>Realizar actividades  complementarias para fortalecer el desempeño académico.</t>
  </si>
  <si>
    <t>Capacitación de los docentes para trabajar con estudiantes con necesidades educativas.</t>
  </si>
  <si>
    <t xml:space="preserve">Adaptar una herramienta de planeación según los referentes de calidad educativa y ajustarla a los modelos educativos (escuela nueva, postprimaria) relacionado  a su entorno. </t>
  </si>
  <si>
    <t>El Centro Educativo  Rural  Benjamín Quintero Álvarez cuenta con jornada laboral pero durante la pandemia de covid 2019 se trabaja con guías de trabajo desde la casa.</t>
  </si>
  <si>
    <t xml:space="preserve"> la mayoria  de la  comunidad educativa  participa activamente  en las actividades del C.E.R.</t>
  </si>
  <si>
    <t>Unificar planes de estudios para todo el C.E.R  y Ajusutarlos a la metodología de los diferentes modelos educativos (escuela Nueva, Post primaria).</t>
  </si>
  <si>
    <t>Implementar actividades de apoyo en casa teniendo en cuenta la emergencia sanitaria  para estudiantes con dificultades de aprendizaje.</t>
  </si>
  <si>
    <t xml:space="preserve">Gestionar el servicio de internet para todas las sedes para fortalecer la investigacion a través de las tic´s durante la pandemia. </t>
  </si>
  <si>
    <t>Registro de matricula y soportes médicos</t>
  </si>
  <si>
    <t>No existe registro evidencial</t>
  </si>
  <si>
    <t xml:space="preserve">No existen en la zona oportunidades laborales o de continuidad de estudios en los jóvenes </t>
  </si>
  <si>
    <t>Registro seguimiento a exalumnos</t>
  </si>
  <si>
    <t>Se realiza permanentemente talleres de motivación y sensibilización sobre el proyecto de vida individual y colectivo desde las áreas de humanidades</t>
  </si>
  <si>
    <t>Fotografías, talleres, registros de asistencia.</t>
  </si>
  <si>
    <t>En la actualidad la Institución Educativa Rural Benjamín Quitero Álvarez No cuenta con personal docente capacitado en atención a las necesidades especiales educativas</t>
  </si>
  <si>
    <t>La Institución Educativa Rural Benjamín Quitero Álvarez ha definido politicas para atender a poblaciones a grupos étnicos, pero carece de información sobre sus requerimientos o necesidades.</t>
  </si>
  <si>
    <t>No existen en la zona oportunidades laborales pero ya pueden culminar sus estudios de bachillerato</t>
  </si>
  <si>
    <t>Se realizan capacitaciones y talleres sobre temáticas encaminadas al mejoramiento de la convivencia y la calidad de vida</t>
  </si>
  <si>
    <t>Registro fotográfico, actas de reunión y listados de asistencia.</t>
  </si>
  <si>
    <t>La planta de personal y los estudiantes se vinculan permanentemente en diferentes actividades lúdicas y culturales en la comunidad de La Vega de San Antonio</t>
  </si>
  <si>
    <t xml:space="preserve">Registro fotográfico. </t>
  </si>
  <si>
    <t>La comunidad hace uso de la planta física del centro en actividades en beneficio de la misma.</t>
  </si>
  <si>
    <t>Los estudiantes de los grados superiores vienen adelantando actividades en favor del centro educativo como murales, mantenimiento de zonas verdes, pintura de la planta física y vinculación en actividades culturales</t>
  </si>
  <si>
    <t xml:space="preserve">Registro fotográfico.   </t>
  </si>
  <si>
    <t>Plan Escolar de Atención a Emergencias, Registro fotográfico, actas de reunión.</t>
  </si>
  <si>
    <t xml:space="preserve"> La Institución Educativa Rural Benjamín Quitero Álvarezcuenta con un Plan Escolar de Atención a Emergencias el cual ha sido socializado y revisado y se planea ejecutar paulatinamente actividades de ejecución</t>
  </si>
  <si>
    <t>Se ha participado por parte de la comunidad, estudiantes y docentes en talleres de capacitación en riesgo de Minas antipersonales (MAP), munición sin explosionar (MSE), trampas explosivas (TE), educaión de riesgo de minas (ERM).</t>
  </si>
  <si>
    <t>Registro fotográfico, registro de aistencias</t>
  </si>
  <si>
    <t>Plan Escolar de Atención a Emergencias.</t>
  </si>
  <si>
    <t>Existe un Plan Escolar de Emergencias, que aún no se ha entrado en fase de ejecución por parte de la comunidad educativa de la Institución.</t>
  </si>
  <si>
    <t>A partir del segundo periodo del año lectivo 2.020 debido a la pandemia del COVID 19 los docentes envían sus guías de trabajo desde su casa, pero teniendo en cuenta el plan de estudios del IERBQA.</t>
  </si>
  <si>
    <t>el IERBQA ha definido parcialmente un enfoque  metodológico, teniendo  encuenta las caracteristicas  de la población  y los acuerdos básicos de enseñanza, pero no se ha unificado  para todas las sedes educativas.NOTA : Debido al COVID 19 desde el segundo periododel  2.020 se envían las guías de trabajo a los estudiantes a casa, pero teniendo en cuenta los D.B.A</t>
  </si>
  <si>
    <t>el IERBQA cuenta con algunos recursos necesarios para el aprendizaje, que facilitan el trabajo de los docentes y el aprendizaje de los estudiantes</t>
  </si>
  <si>
    <t>La institución cuenta con algunos recursos necesarios para el aprendizaje, sin embargo siguen siendo insuficientes para satisfaIERBQA las necesidades educativas de toda la población. ( secundaria no cuenta con libros o material  suficiente para sus clases)</t>
  </si>
  <si>
    <t xml:space="preserve">El IERBQA cuenta con una política de evaluación con base en los lineamientos curriculares en donde se evalua periodicamente. Durante el COVID 19 se evalua las guias de trabajo realizadas en casa. </t>
  </si>
  <si>
    <t>En el IERBQA se han trabajado algunos proyectos transversales, pero no todos los proyectos se han implementado completamente.</t>
  </si>
  <si>
    <t>Debido a la pandemia del COVID 19 y teniendo en cuenta la orden del gobierno nacional se realizan actividades para que el estudiante realice desde su casa, manteniendo el horario establecido por el IERBQA</t>
  </si>
  <si>
    <t>El IERBQA cuenta con recursos de gratuidad que se están ejecutando en todas las sedes. Y se cuenta también con recursos destinados a suplir necesidades en cuanto al COVID 19</t>
  </si>
  <si>
    <t>El IERBQA cuenta con prácticas pedagógicas que se basan en la comunicación.</t>
  </si>
  <si>
    <t>El IERBQA se encuentra en la elaboración del plan de estudios unificado.</t>
  </si>
  <si>
    <t>En el IERBQA se labora con la metodología ESCUELA NUEVA y POST PRIMARIA</t>
  </si>
  <si>
    <t>El IERBQA cuenta con actas de compromiso para las recuperaciones</t>
  </si>
  <si>
    <t>El análisis de los resultados de los estudiantes en evaluaciones externas (EVALUAR PARA AVANZARr) origina acciones para fortaleIERBQA los aprendizajes de los estudiantes</t>
  </si>
  <si>
    <t xml:space="preserve">En el IERBQA se hace seguimiento a aquellos estudiantes que presentan ausentismo durante la pandemia del COVID 19 y se le facilita la entrega de guias de trabajo. </t>
  </si>
  <si>
    <t>En el IERBQA se implementan actividades de recuperación teniendo en cuenta las necesidades de cada estudiante</t>
  </si>
  <si>
    <t>El director del IERBQA tiene una estrategia organizada
para la inducción y la acogida del personal
nuevo, que incluye el análisis del PEI y del
plan de mejoramiento. Además, realiza la
reinducción del antiguo en lo relacionado con
aspectos institucionales, pedagógicos y disciplinares.</t>
  </si>
  <si>
    <t>El personal vinculado está identificado con el IERBQA comparte la filosofía, principios,valores y objetivos, y está dispuesto a realizar actividades complementarias que sean necesarias para cualificar su labor, enficado en los proceso de virtualidad que la emergenia sanitaria obliga a impemetar.</t>
  </si>
  <si>
    <t>El  IERBQA realiza evaluaciones de desempeño de docentes,
directivos al finalizar el año lectivo.</t>
  </si>
  <si>
    <t>El IERBQA ha definido una estrategia de reconocimiento al personal vinculado, pero esta no se cumple por falta de recursos económicos.</t>
  </si>
  <si>
    <t xml:space="preserve"> La investigación en el IERBQA  se encuentra en estado incipiente; carece de apoyo y seguimiento a las iniciativas de los docentes por la uasencia de recursos.</t>
  </si>
  <si>
    <t>El IERBQA  ha definido un  programa de bienestar del personal vinculado, pero éste no se cumple  totalmente o no abarca a todas las sedes, niveles o grados.</t>
  </si>
  <si>
    <t>En la actualidad el IERBQA No cuenta con personal docente capacitado en atención a las necesidades especiales educativas</t>
  </si>
  <si>
    <t>El IERBQA ha definido politicas para atender a poblaciones a grupos étnicos, pero carece de información sobre sus requerimientos o necesidades.</t>
  </si>
  <si>
    <t>Actas de entrega a la Junta de Acción Comunal de las diferentes sedes educativas del IERBQA.</t>
  </si>
  <si>
    <t>El IERBQA cuenta con un Plan Escolar de Atención a Emergencias el cual ha sido socializado y revisado y se planea ejecutar paulatinamente actividades de ejecución</t>
  </si>
  <si>
    <t>Existe un Plan Escolar de Emergencias, que aún no se ha entrado en fase de ejecución por parte de la comunidad educativa del IERBQA.</t>
  </si>
  <si>
    <t>Algunos docentes del cer Benjamín Quintero Álvarez utilizan  los formularios de Google para realizar exámenes online que han servido para desarrollar este proceso virtual.</t>
  </si>
  <si>
    <t>el cerbenjamin quintero alvarez realiza folletos sobre la prevencion y cuidados del covid 19 para alumnos y padres de familias</t>
  </si>
  <si>
    <t>realizar charlas y capacitaciones a la comunidad general sobre la prevención y cuidados del covid 19</t>
  </si>
  <si>
    <t>realizar inducción o charlas a todos los docentes del cer para que aprendan a utilizar los formularios de google para poder desarrollar exámenes, encuestas a los estudiantes ya que estamos en este proceso de las clases virtuales por lo del covid 19</t>
  </si>
  <si>
    <t>necesitamos más compromiso de la comunidad educativa para que se cuiden del covid 19 utilizando tabpabocas, gel antibacterial (implementar todo los cuidados de bioseguridad)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</si>
</sst>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9"/>
      <color rgb="FF000000"/>
      <name val="Arial"/>
      <family val="2"/>
    </font>
    <font>
      <sz val="9"/>
      <color theme="1"/>
      <name val="Calibri"/>
      <family val="2"/>
      <scheme val="minor"/>
    </font>
    <font>
      <sz val="8"/>
      <color rgb="FF000000"/>
      <name val="Arial"/>
      <family val="2"/>
    </font>
    <font>
      <sz val="9"/>
      <color rgb="FF000000"/>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E5DFEC"/>
        <bgColor rgb="FFE5DFEC"/>
      </patternFill>
    </fill>
    <fill>
      <patternFill patternType="solid">
        <fgColor rgb="FFEAF1DD"/>
        <bgColor rgb="FFEAF1DD"/>
      </patternFill>
    </fill>
  </fills>
  <borders count="26">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00">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23" borderId="23" xfId="0" applyFont="1" applyFill="1" applyBorder="1" applyAlignment="1">
      <alignment horizontal="left" vertical="center" wrapText="1"/>
    </xf>
    <xf numFmtId="0" fontId="42" fillId="23" borderId="22" xfId="0" applyFont="1" applyFill="1" applyBorder="1" applyAlignment="1">
      <alignment horizontal="left" vertical="center" wrapText="1"/>
    </xf>
    <xf numFmtId="0" fontId="43" fillId="13" borderId="0" xfId="0" applyFont="1" applyFill="1" applyAlignment="1">
      <alignment wrapText="1"/>
    </xf>
    <xf numFmtId="0" fontId="44" fillId="23" borderId="24" xfId="0" applyFont="1" applyFill="1" applyBorder="1" applyAlignment="1">
      <alignment horizontal="left" vertical="center" wrapText="1"/>
    </xf>
    <xf numFmtId="0" fontId="44" fillId="23" borderId="22" xfId="0" applyFont="1" applyFill="1" applyBorder="1" applyAlignment="1">
      <alignment horizontal="left" vertical="center" wrapText="1"/>
    </xf>
    <xf numFmtId="0" fontId="44" fillId="23" borderId="25" xfId="0" applyFont="1" applyFill="1" applyBorder="1" applyAlignment="1">
      <alignment horizontal="left" vertical="center" wrapText="1"/>
    </xf>
    <xf numFmtId="0" fontId="45" fillId="24" borderId="23" xfId="0" applyFont="1" applyFill="1" applyBorder="1" applyAlignment="1">
      <alignment horizontal="left" vertical="center" wrapText="1"/>
    </xf>
    <xf numFmtId="0" fontId="45" fillId="24" borderId="22" xfId="0" applyFont="1" applyFill="1" applyBorder="1" applyAlignment="1">
      <alignment horizontal="left" vertical="center"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6" borderId="2" xfId="0" applyFont="1" applyFill="1" applyBorder="1" applyAlignment="1">
      <alignment horizontal="center" vertical="center" wrapText="1"/>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4" xfId="0" applyFont="1" applyBorder="1" applyAlignment="1">
      <alignment horizontal="right"/>
    </xf>
    <xf numFmtId="0" fontId="12" fillId="0" borderId="5" xfId="0" applyFont="1" applyBorder="1" applyAlignment="1">
      <alignment horizontal="right"/>
    </xf>
    <xf numFmtId="0" fontId="12"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33" fillId="0" borderId="0" xfId="2" applyFont="1" applyBorder="1" applyAlignment="1" applyProtection="1">
      <alignment horizont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12" fillId="15" borderId="2"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29" fillId="0" borderId="14"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7"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9"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841-4207-9DA6-E322825C40B5}"/>
              </c:ext>
            </c:extLst>
          </c:dPt>
          <c:dPt>
            <c:idx val="1"/>
            <c:invertIfNegative val="0"/>
            <c:bubble3D val="0"/>
            <c:spPr>
              <a:solidFill>
                <a:srgbClr val="C00000"/>
              </a:solidFill>
            </c:spPr>
            <c:extLst>
              <c:ext xmlns:c16="http://schemas.microsoft.com/office/drawing/2014/chart" uri="{C3380CC4-5D6E-409C-BE32-E72D297353CC}">
                <c16:uniqueId val="{00000003-7841-4207-9DA6-E322825C40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841-4207-9DA6-E322825C40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841-4207-9DA6-E322825C40B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7841-4207-9DA6-E322825C40B5}"/>
            </c:ext>
          </c:extLst>
        </c:ser>
        <c:dLbls>
          <c:showLegendKey val="0"/>
          <c:showVal val="0"/>
          <c:showCatName val="0"/>
          <c:showSerName val="0"/>
          <c:showPercent val="0"/>
          <c:showBubbleSize val="0"/>
        </c:dLbls>
        <c:gapWidth val="150"/>
        <c:shape val="box"/>
        <c:axId val="186886784"/>
        <c:axId val="186319232"/>
        <c:axId val="0"/>
      </c:bar3DChart>
      <c:catAx>
        <c:axId val="18688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6319232"/>
        <c:crosses val="autoZero"/>
        <c:auto val="1"/>
        <c:lblAlgn val="ctr"/>
        <c:lblOffset val="100"/>
        <c:noMultiLvlLbl val="0"/>
      </c:catAx>
      <c:valAx>
        <c:axId val="186319232"/>
        <c:scaling>
          <c:orientation val="minMax"/>
        </c:scaling>
        <c:delete val="1"/>
        <c:axPos val="l"/>
        <c:numFmt formatCode="0%" sourceLinked="1"/>
        <c:majorTickMark val="out"/>
        <c:minorTickMark val="none"/>
        <c:tickLblPos val="nextTo"/>
        <c:crossAx val="186886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20-4B3F-B97C-2629E8F00AD6}"/>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20-4B3F-B97C-2629E8F00AD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20-4B3F-B97C-2629E8F00AD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8D20-4B3F-B97C-2629E8F00AD6}"/>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20-4B3F-B97C-2629E8F00AD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8D20-4B3F-B97C-2629E8F00AD6}"/>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20-4B3F-B97C-2629E8F00AD6}"/>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20-4B3F-B97C-2629E8F00AD6}"/>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20-4B3F-B97C-2629E8F00AD6}"/>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20-4B3F-B97C-2629E8F00AD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8D20-4B3F-B97C-2629E8F00AD6}"/>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20-4B3F-B97C-2629E8F00AD6}"/>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D20-4B3F-B97C-2629E8F00AD6}"/>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D20-4B3F-B97C-2629E8F00AD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8D20-4B3F-B97C-2629E8F00AD6}"/>
            </c:ext>
          </c:extLst>
        </c:ser>
        <c:dLbls>
          <c:showLegendKey val="0"/>
          <c:showVal val="0"/>
          <c:showCatName val="0"/>
          <c:showSerName val="0"/>
          <c:showPercent val="0"/>
          <c:showBubbleSize val="0"/>
        </c:dLbls>
        <c:smooth val="0"/>
        <c:axId val="188158720"/>
        <c:axId val="188160256"/>
      </c:lineChart>
      <c:catAx>
        <c:axId val="18815872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8160256"/>
        <c:crosses val="autoZero"/>
        <c:auto val="1"/>
        <c:lblAlgn val="ctr"/>
        <c:lblOffset val="100"/>
        <c:noMultiLvlLbl val="0"/>
      </c:catAx>
      <c:valAx>
        <c:axId val="188160256"/>
        <c:scaling>
          <c:orientation val="minMax"/>
        </c:scaling>
        <c:delete val="1"/>
        <c:axPos val="l"/>
        <c:numFmt formatCode="0%" sourceLinked="1"/>
        <c:majorTickMark val="out"/>
        <c:minorTickMark val="none"/>
        <c:tickLblPos val="nextTo"/>
        <c:crossAx val="188158720"/>
        <c:crosses val="autoZero"/>
        <c:crossBetween val="between"/>
      </c:valAx>
    </c:plotArea>
    <c:legend>
      <c:legendPos val="r"/>
      <c:layout>
        <c:manualLayout>
          <c:xMode val="edge"/>
          <c:yMode val="edge"/>
          <c:wMode val="edge"/>
          <c:hMode val="edge"/>
          <c:x val="0.17292023652019026"/>
          <c:y val="0.89046084787104784"/>
          <c:w val="0.82381797707586712"/>
          <c:h val="0.96819936377210791"/>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BA8-4250-A551-6373721D9E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BA8-4250-A551-6373721D9E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BA8-4250-A551-6373721D9E28}"/>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BA8-4250-A551-6373721D9E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BA8-4250-A551-6373721D9E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BA8-4250-A551-6373721D9E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BA8-4250-A551-6373721D9E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BA8-4250-A551-6373721D9E28}"/>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BA8-4250-A551-6373721D9E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BA8-4250-A551-6373721D9E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BA8-4250-A551-6373721D9E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BA8-4250-A551-6373721D9E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BA8-4250-A551-6373721D9E28}"/>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BA8-4250-A551-6373721D9E28}"/>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BA8-4250-A551-6373721D9E28}"/>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BA8-4250-A551-6373721D9E28}"/>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BA8-4250-A551-6373721D9E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BA8-4250-A551-6373721D9E28}"/>
            </c:ext>
          </c:extLst>
        </c:ser>
        <c:dLbls>
          <c:showLegendKey val="0"/>
          <c:showVal val="0"/>
          <c:showCatName val="0"/>
          <c:showSerName val="0"/>
          <c:showPercent val="0"/>
          <c:showBubbleSize val="0"/>
        </c:dLbls>
        <c:smooth val="0"/>
        <c:axId val="188252160"/>
        <c:axId val="188253696"/>
      </c:lineChart>
      <c:catAx>
        <c:axId val="1882521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253696"/>
        <c:crosses val="autoZero"/>
        <c:auto val="1"/>
        <c:lblAlgn val="ctr"/>
        <c:lblOffset val="100"/>
        <c:noMultiLvlLbl val="0"/>
      </c:catAx>
      <c:valAx>
        <c:axId val="188253696"/>
        <c:scaling>
          <c:orientation val="minMax"/>
        </c:scaling>
        <c:delete val="1"/>
        <c:axPos val="l"/>
        <c:numFmt formatCode="0%" sourceLinked="1"/>
        <c:majorTickMark val="out"/>
        <c:minorTickMark val="none"/>
        <c:tickLblPos val="nextTo"/>
        <c:crossAx val="188252160"/>
        <c:crosses val="autoZero"/>
        <c:crossBetween val="between"/>
      </c:valAx>
    </c:plotArea>
    <c:legend>
      <c:legendPos val="r"/>
      <c:layout>
        <c:manualLayout>
          <c:xMode val="edge"/>
          <c:yMode val="edge"/>
          <c:wMode val="edge"/>
          <c:hMode val="edge"/>
          <c:x val="9.461663947797716E-2"/>
          <c:y val="0.86971830985915488"/>
          <c:w val="0.90538404559136465"/>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67-4DEC-80B3-D3BF15EAD63E}"/>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67-4DEC-80B3-D3BF15EAD63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967-4DEC-80B3-D3BF15EAD63E}"/>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67-4DEC-80B3-D3BF15EAD63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67-4DEC-80B3-D3BF15EAD63E}"/>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67-4DEC-80B3-D3BF15EAD63E}"/>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67-4DEC-80B3-D3BF15EAD63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967-4DEC-80B3-D3BF15EAD63E}"/>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967-4DEC-80B3-D3BF15EAD63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967-4DEC-80B3-D3BF15EAD63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967-4DEC-80B3-D3BF15EAD63E}"/>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967-4DEC-80B3-D3BF15EAD63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967-4DEC-80B3-D3BF15EAD63E}"/>
            </c:ext>
          </c:extLst>
        </c:ser>
        <c:ser>
          <c:idx val="3"/>
          <c:order val="3"/>
          <c:tx>
            <c:v>AÑO 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967-4DEC-80B3-D3BF15EAD63E}"/>
            </c:ext>
          </c:extLst>
        </c:ser>
        <c:dLbls>
          <c:showLegendKey val="0"/>
          <c:showVal val="0"/>
          <c:showCatName val="0"/>
          <c:showSerName val="0"/>
          <c:showPercent val="0"/>
          <c:showBubbleSize val="0"/>
        </c:dLbls>
        <c:smooth val="0"/>
        <c:axId val="188311040"/>
        <c:axId val="188312576"/>
      </c:lineChart>
      <c:catAx>
        <c:axId val="188311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312576"/>
        <c:crosses val="autoZero"/>
        <c:auto val="1"/>
        <c:lblAlgn val="ctr"/>
        <c:lblOffset val="100"/>
        <c:noMultiLvlLbl val="0"/>
      </c:catAx>
      <c:valAx>
        <c:axId val="188312576"/>
        <c:scaling>
          <c:orientation val="minMax"/>
        </c:scaling>
        <c:delete val="1"/>
        <c:axPos val="l"/>
        <c:numFmt formatCode="0%" sourceLinked="1"/>
        <c:majorTickMark val="out"/>
        <c:minorTickMark val="none"/>
        <c:tickLblPos val="nextTo"/>
        <c:crossAx val="188311040"/>
        <c:crosses val="autoZero"/>
        <c:crossBetween val="between"/>
      </c:valAx>
    </c:plotArea>
    <c:legend>
      <c:legendPos val="r"/>
      <c:layout>
        <c:manualLayout>
          <c:xMode val="edge"/>
          <c:yMode val="edge"/>
          <c:wMode val="edge"/>
          <c:hMode val="edge"/>
          <c:x val="0.11582398855934198"/>
          <c:y val="0.86925943444348597"/>
          <c:w val="0.87765175356343095"/>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A55-4EF6-92A6-5A57289B8A81}"/>
              </c:ext>
            </c:extLst>
          </c:dPt>
          <c:dPt>
            <c:idx val="1"/>
            <c:invertIfNegative val="0"/>
            <c:bubble3D val="0"/>
            <c:spPr>
              <a:solidFill>
                <a:srgbClr val="C00000"/>
              </a:solidFill>
            </c:spPr>
            <c:extLst>
              <c:ext xmlns:c16="http://schemas.microsoft.com/office/drawing/2014/chart" uri="{C3380CC4-5D6E-409C-BE32-E72D297353CC}">
                <c16:uniqueId val="{00000003-9A55-4EF6-92A6-5A57289B8A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A55-4EF6-92A6-5A57289B8A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A55-4EF6-92A6-5A57289B8A8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9A55-4EF6-92A6-5A57289B8A81}"/>
            </c:ext>
          </c:extLst>
        </c:ser>
        <c:dLbls>
          <c:showLegendKey val="0"/>
          <c:showVal val="0"/>
          <c:showCatName val="0"/>
          <c:showSerName val="0"/>
          <c:showPercent val="0"/>
          <c:showBubbleSize val="0"/>
        </c:dLbls>
        <c:gapWidth val="150"/>
        <c:shape val="box"/>
        <c:axId val="188753408"/>
        <c:axId val="188754944"/>
        <c:axId val="0"/>
      </c:bar3DChart>
      <c:catAx>
        <c:axId val="18875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754944"/>
        <c:crosses val="autoZero"/>
        <c:auto val="1"/>
        <c:lblAlgn val="ctr"/>
        <c:lblOffset val="100"/>
        <c:noMultiLvlLbl val="0"/>
      </c:catAx>
      <c:valAx>
        <c:axId val="188754944"/>
        <c:scaling>
          <c:orientation val="minMax"/>
        </c:scaling>
        <c:delete val="1"/>
        <c:axPos val="l"/>
        <c:numFmt formatCode="0%" sourceLinked="1"/>
        <c:majorTickMark val="out"/>
        <c:minorTickMark val="none"/>
        <c:tickLblPos val="nextTo"/>
        <c:crossAx val="188753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85E-46D0-87FE-95EB4B6EF701}"/>
              </c:ext>
            </c:extLst>
          </c:dPt>
          <c:dPt>
            <c:idx val="1"/>
            <c:invertIfNegative val="0"/>
            <c:bubble3D val="0"/>
            <c:spPr>
              <a:solidFill>
                <a:srgbClr val="C00000"/>
              </a:solidFill>
            </c:spPr>
            <c:extLst>
              <c:ext xmlns:c16="http://schemas.microsoft.com/office/drawing/2014/chart" uri="{C3380CC4-5D6E-409C-BE32-E72D297353CC}">
                <c16:uniqueId val="{00000003-F85E-46D0-87FE-95EB4B6EF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85E-46D0-87FE-95EB4B6EF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85E-46D0-87FE-95EB4B6EF70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F85E-46D0-87FE-95EB4B6EF701}"/>
            </c:ext>
          </c:extLst>
        </c:ser>
        <c:dLbls>
          <c:showLegendKey val="0"/>
          <c:showVal val="0"/>
          <c:showCatName val="0"/>
          <c:showSerName val="0"/>
          <c:showPercent val="0"/>
          <c:showBubbleSize val="0"/>
        </c:dLbls>
        <c:gapWidth val="150"/>
        <c:shape val="box"/>
        <c:axId val="188806272"/>
        <c:axId val="188807808"/>
        <c:axId val="0"/>
      </c:bar3DChart>
      <c:catAx>
        <c:axId val="188806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807808"/>
        <c:crosses val="autoZero"/>
        <c:auto val="1"/>
        <c:lblAlgn val="ctr"/>
        <c:lblOffset val="100"/>
        <c:noMultiLvlLbl val="0"/>
      </c:catAx>
      <c:valAx>
        <c:axId val="188807808"/>
        <c:scaling>
          <c:orientation val="minMax"/>
        </c:scaling>
        <c:delete val="1"/>
        <c:axPos val="l"/>
        <c:numFmt formatCode="0%" sourceLinked="1"/>
        <c:majorTickMark val="out"/>
        <c:minorTickMark val="none"/>
        <c:tickLblPos val="nextTo"/>
        <c:crossAx val="188806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Cultura Institucional</a:t>
            </a:r>
          </a:p>
        </c:rich>
      </c:tx>
      <c:layout>
        <c:manualLayout>
          <c:xMode val="edge"/>
          <c:yMode val="edge"/>
          <c:x val="0.14841309823677581"/>
          <c:y val="2.829396325459317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E48-437A-A4EB-6DF266BDAF03}"/>
              </c:ext>
            </c:extLst>
          </c:dPt>
          <c:dPt>
            <c:idx val="1"/>
            <c:invertIfNegative val="0"/>
            <c:bubble3D val="0"/>
            <c:spPr>
              <a:solidFill>
                <a:srgbClr val="C00000"/>
              </a:solidFill>
            </c:spPr>
            <c:extLst>
              <c:ext xmlns:c16="http://schemas.microsoft.com/office/drawing/2014/chart" uri="{C3380CC4-5D6E-409C-BE32-E72D297353CC}">
                <c16:uniqueId val="{00000003-FE48-437A-A4EB-6DF266BDAF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48-437A-A4EB-6DF266BDAF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48-437A-A4EB-6DF266BDAF0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FE48-437A-A4EB-6DF266BDAF03}"/>
            </c:ext>
          </c:extLst>
        </c:ser>
        <c:dLbls>
          <c:showLegendKey val="0"/>
          <c:showVal val="0"/>
          <c:showCatName val="0"/>
          <c:showSerName val="0"/>
          <c:showPercent val="0"/>
          <c:showBubbleSize val="0"/>
        </c:dLbls>
        <c:gapWidth val="150"/>
        <c:shape val="box"/>
        <c:axId val="188515072"/>
        <c:axId val="188516608"/>
        <c:axId val="0"/>
      </c:bar3DChart>
      <c:catAx>
        <c:axId val="188515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516608"/>
        <c:crosses val="autoZero"/>
        <c:auto val="1"/>
        <c:lblAlgn val="ctr"/>
        <c:lblOffset val="100"/>
        <c:noMultiLvlLbl val="0"/>
      </c:catAx>
      <c:valAx>
        <c:axId val="188516608"/>
        <c:scaling>
          <c:orientation val="minMax"/>
        </c:scaling>
        <c:delete val="1"/>
        <c:axPos val="l"/>
        <c:numFmt formatCode="0%" sourceLinked="1"/>
        <c:majorTickMark val="out"/>
        <c:minorTickMark val="none"/>
        <c:tickLblPos val="nextTo"/>
        <c:crossAx val="188515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E3B-4FFF-894E-AE7E9B1C26A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E3B-4FFF-894E-AE7E9B1C26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E3B-4FFF-894E-AE7E9B1C26AE}"/>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E3B-4FFF-894E-AE7E9B1C26A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E3B-4FFF-894E-AE7E9B1C26AE}"/>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E3B-4FFF-894E-AE7E9B1C26AE}"/>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E3B-4FFF-894E-AE7E9B1C26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E3B-4FFF-894E-AE7E9B1C26AE}"/>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E3B-4FFF-894E-AE7E9B1C26A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E3B-4FFF-894E-AE7E9B1C26A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E3B-4FFF-894E-AE7E9B1C26AE}"/>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E3B-4FFF-894E-AE7E9B1C26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E3B-4FFF-894E-AE7E9B1C26AE}"/>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E3B-4FFF-894E-AE7E9B1C26AE}"/>
            </c:ext>
          </c:extLst>
        </c:ser>
        <c:dLbls>
          <c:showLegendKey val="0"/>
          <c:showVal val="0"/>
          <c:showCatName val="0"/>
          <c:showSerName val="0"/>
          <c:showPercent val="0"/>
          <c:showBubbleSize val="0"/>
        </c:dLbls>
        <c:smooth val="0"/>
        <c:axId val="188589952"/>
        <c:axId val="188591488"/>
      </c:lineChart>
      <c:catAx>
        <c:axId val="188589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591488"/>
        <c:crosses val="autoZero"/>
        <c:auto val="1"/>
        <c:lblAlgn val="ctr"/>
        <c:lblOffset val="100"/>
        <c:noMultiLvlLbl val="0"/>
      </c:catAx>
      <c:valAx>
        <c:axId val="188591488"/>
        <c:scaling>
          <c:orientation val="minMax"/>
        </c:scaling>
        <c:delete val="1"/>
        <c:axPos val="l"/>
        <c:numFmt formatCode="0%" sourceLinked="1"/>
        <c:majorTickMark val="out"/>
        <c:minorTickMark val="none"/>
        <c:tickLblPos val="nextTo"/>
        <c:crossAx val="188589952"/>
        <c:crosses val="autoZero"/>
        <c:crossBetween val="between"/>
      </c:valAx>
    </c:plotArea>
    <c:legend>
      <c:legendPos val="r"/>
      <c:layout>
        <c:manualLayout>
          <c:xMode val="edge"/>
          <c:yMode val="edge"/>
          <c:wMode val="edge"/>
          <c:hMode val="edge"/>
          <c:x val="9.461663947797716E-2"/>
          <c:y val="0.86971830985915488"/>
          <c:w val="0.90538404559136465"/>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10-4A65-9042-44AC0712CE95}"/>
              </c:ext>
            </c:extLst>
          </c:dPt>
          <c:dPt>
            <c:idx val="1"/>
            <c:invertIfNegative val="0"/>
            <c:bubble3D val="0"/>
            <c:spPr>
              <a:solidFill>
                <a:srgbClr val="C00000"/>
              </a:solidFill>
            </c:spPr>
            <c:extLst>
              <c:ext xmlns:c16="http://schemas.microsoft.com/office/drawing/2014/chart" uri="{C3380CC4-5D6E-409C-BE32-E72D297353CC}">
                <c16:uniqueId val="{00000003-AF10-4A65-9042-44AC0712C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10-4A65-9042-44AC0712C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10-4A65-9042-44AC0712CE9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8-AF10-4A65-9042-44AC0712CE95}"/>
            </c:ext>
          </c:extLst>
        </c:ser>
        <c:dLbls>
          <c:showLegendKey val="0"/>
          <c:showVal val="0"/>
          <c:showCatName val="0"/>
          <c:showSerName val="0"/>
          <c:showPercent val="0"/>
          <c:showBubbleSize val="0"/>
        </c:dLbls>
        <c:gapWidth val="150"/>
        <c:shape val="box"/>
        <c:axId val="188622720"/>
        <c:axId val="188624256"/>
        <c:axId val="0"/>
      </c:bar3DChart>
      <c:catAx>
        <c:axId val="18862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624256"/>
        <c:crosses val="autoZero"/>
        <c:auto val="1"/>
        <c:lblAlgn val="ctr"/>
        <c:lblOffset val="100"/>
        <c:noMultiLvlLbl val="0"/>
      </c:catAx>
      <c:valAx>
        <c:axId val="188624256"/>
        <c:scaling>
          <c:orientation val="minMax"/>
        </c:scaling>
        <c:delete val="1"/>
        <c:axPos val="l"/>
        <c:numFmt formatCode="0%" sourceLinked="1"/>
        <c:majorTickMark val="out"/>
        <c:minorTickMark val="none"/>
        <c:tickLblPos val="nextTo"/>
        <c:crossAx val="188622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072-4255-A4E8-76C051089DA3}"/>
              </c:ext>
            </c:extLst>
          </c:dPt>
          <c:dPt>
            <c:idx val="1"/>
            <c:invertIfNegative val="0"/>
            <c:bubble3D val="0"/>
            <c:spPr>
              <a:solidFill>
                <a:srgbClr val="C00000"/>
              </a:solidFill>
            </c:spPr>
            <c:extLst>
              <c:ext xmlns:c16="http://schemas.microsoft.com/office/drawing/2014/chart" uri="{C3380CC4-5D6E-409C-BE32-E72D297353CC}">
                <c16:uniqueId val="{00000003-D072-4255-A4E8-76C051089D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072-4255-A4E8-76C051089D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072-4255-A4E8-76C051089DA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8-D072-4255-A4E8-76C051089DA3}"/>
            </c:ext>
          </c:extLst>
        </c:ser>
        <c:dLbls>
          <c:showLegendKey val="0"/>
          <c:showVal val="0"/>
          <c:showCatName val="0"/>
          <c:showSerName val="0"/>
          <c:showPercent val="0"/>
          <c:showBubbleSize val="0"/>
        </c:dLbls>
        <c:gapWidth val="150"/>
        <c:shape val="box"/>
        <c:axId val="188671488"/>
        <c:axId val="188673024"/>
        <c:axId val="0"/>
      </c:bar3DChart>
      <c:catAx>
        <c:axId val="18867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673024"/>
        <c:crosses val="autoZero"/>
        <c:auto val="1"/>
        <c:lblAlgn val="ctr"/>
        <c:lblOffset val="100"/>
        <c:noMultiLvlLbl val="0"/>
      </c:catAx>
      <c:valAx>
        <c:axId val="188673024"/>
        <c:scaling>
          <c:orientation val="minMax"/>
        </c:scaling>
        <c:delete val="1"/>
        <c:axPos val="l"/>
        <c:numFmt formatCode="0%" sourceLinked="1"/>
        <c:majorTickMark val="out"/>
        <c:minorTickMark val="none"/>
        <c:tickLblPos val="nextTo"/>
        <c:crossAx val="188671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E74-4FAA-BA03-E145BD96688F}"/>
              </c:ext>
            </c:extLst>
          </c:dPt>
          <c:dPt>
            <c:idx val="1"/>
            <c:invertIfNegative val="0"/>
            <c:bubble3D val="0"/>
            <c:spPr>
              <a:solidFill>
                <a:srgbClr val="C00000"/>
              </a:solidFill>
            </c:spPr>
            <c:extLst>
              <c:ext xmlns:c16="http://schemas.microsoft.com/office/drawing/2014/chart" uri="{C3380CC4-5D6E-409C-BE32-E72D297353CC}">
                <c16:uniqueId val="{00000003-5E74-4FAA-BA03-E145BD9668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E74-4FAA-BA03-E145BD9668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E74-4FAA-BA03-E145BD9668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5E74-4FAA-BA03-E145BD96688F}"/>
            </c:ext>
          </c:extLst>
        </c:ser>
        <c:dLbls>
          <c:showLegendKey val="0"/>
          <c:showVal val="0"/>
          <c:showCatName val="0"/>
          <c:showSerName val="0"/>
          <c:showPercent val="0"/>
          <c:showBubbleSize val="0"/>
        </c:dLbls>
        <c:gapWidth val="150"/>
        <c:shape val="box"/>
        <c:axId val="188839040"/>
        <c:axId val="188840576"/>
        <c:axId val="0"/>
      </c:bar3DChart>
      <c:catAx>
        <c:axId val="18883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840576"/>
        <c:crosses val="autoZero"/>
        <c:auto val="1"/>
        <c:lblAlgn val="ctr"/>
        <c:lblOffset val="100"/>
        <c:noMultiLvlLbl val="0"/>
      </c:catAx>
      <c:valAx>
        <c:axId val="188840576"/>
        <c:scaling>
          <c:orientation val="minMax"/>
        </c:scaling>
        <c:delete val="1"/>
        <c:axPos val="l"/>
        <c:numFmt formatCode="0%" sourceLinked="1"/>
        <c:majorTickMark val="out"/>
        <c:minorTickMark val="none"/>
        <c:tickLblPos val="nextTo"/>
        <c:crossAx val="188839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8AF-4F42-97C8-AA0842E7502C}"/>
              </c:ext>
            </c:extLst>
          </c:dPt>
          <c:dPt>
            <c:idx val="1"/>
            <c:invertIfNegative val="0"/>
            <c:bubble3D val="0"/>
            <c:spPr>
              <a:solidFill>
                <a:srgbClr val="C00000"/>
              </a:solidFill>
            </c:spPr>
            <c:extLst>
              <c:ext xmlns:c16="http://schemas.microsoft.com/office/drawing/2014/chart" uri="{C3380CC4-5D6E-409C-BE32-E72D297353CC}">
                <c16:uniqueId val="{00000003-A8AF-4F42-97C8-AA0842E750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8AF-4F42-97C8-AA0842E750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8AF-4F42-97C8-AA0842E7502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A8AF-4F42-97C8-AA0842E7502C}"/>
            </c:ext>
          </c:extLst>
        </c:ser>
        <c:dLbls>
          <c:showLegendKey val="0"/>
          <c:showVal val="0"/>
          <c:showCatName val="0"/>
          <c:showSerName val="0"/>
          <c:showPercent val="0"/>
          <c:showBubbleSize val="0"/>
        </c:dLbls>
        <c:gapWidth val="150"/>
        <c:shape val="box"/>
        <c:axId val="186358016"/>
        <c:axId val="186372096"/>
        <c:axId val="0"/>
      </c:bar3DChart>
      <c:catAx>
        <c:axId val="18635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6372096"/>
        <c:crosses val="autoZero"/>
        <c:auto val="1"/>
        <c:lblAlgn val="ctr"/>
        <c:lblOffset val="100"/>
        <c:noMultiLvlLbl val="0"/>
      </c:catAx>
      <c:valAx>
        <c:axId val="186372096"/>
        <c:scaling>
          <c:orientation val="minMax"/>
        </c:scaling>
        <c:delete val="1"/>
        <c:axPos val="l"/>
        <c:numFmt formatCode="0%" sourceLinked="1"/>
        <c:majorTickMark val="out"/>
        <c:minorTickMark val="none"/>
        <c:tickLblPos val="nextTo"/>
        <c:crossAx val="186358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265-4187-B101-D1B4241098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265-4187-B101-D1B4241098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5265-4187-B101-D1B424109867}"/>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265-4187-B101-D1B4241098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265-4187-B101-D1B42410986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265-4187-B101-D1B42410986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265-4187-B101-D1B4241098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265-4187-B101-D1B424109867}"/>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265-4187-B101-D1B42410986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265-4187-B101-D1B42410986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265-4187-B101-D1B42410986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265-4187-B101-D1B4241098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265-4187-B101-D1B424109867}"/>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265-4187-B101-D1B424109867}"/>
            </c:ext>
          </c:extLst>
        </c:ser>
        <c:dLbls>
          <c:showLegendKey val="0"/>
          <c:showVal val="0"/>
          <c:showCatName val="0"/>
          <c:showSerName val="0"/>
          <c:showPercent val="0"/>
          <c:showBubbleSize val="0"/>
        </c:dLbls>
        <c:smooth val="0"/>
        <c:axId val="188901632"/>
        <c:axId val="188911616"/>
      </c:lineChart>
      <c:catAx>
        <c:axId val="188901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8911616"/>
        <c:crosses val="autoZero"/>
        <c:auto val="1"/>
        <c:lblAlgn val="ctr"/>
        <c:lblOffset val="100"/>
        <c:noMultiLvlLbl val="0"/>
      </c:catAx>
      <c:valAx>
        <c:axId val="188911616"/>
        <c:scaling>
          <c:orientation val="minMax"/>
        </c:scaling>
        <c:delete val="1"/>
        <c:axPos val="l"/>
        <c:numFmt formatCode="0%" sourceLinked="1"/>
        <c:majorTickMark val="out"/>
        <c:minorTickMark val="none"/>
        <c:tickLblPos val="nextTo"/>
        <c:crossAx val="188901632"/>
        <c:crosses val="autoZero"/>
        <c:crossBetween val="between"/>
      </c:valAx>
    </c:plotArea>
    <c:legend>
      <c:legendPos val="r"/>
      <c:layout>
        <c:manualLayout>
          <c:xMode val="edge"/>
          <c:yMode val="edge"/>
          <c:wMode val="edge"/>
          <c:hMode val="edge"/>
          <c:x val="0.10509554140127389"/>
          <c:y val="0.86971830985915488"/>
          <c:w val="0.89649748399284479"/>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9F-4E45-8A5E-DCB40342DD93}"/>
              </c:ext>
            </c:extLst>
          </c:dPt>
          <c:dPt>
            <c:idx val="1"/>
            <c:invertIfNegative val="0"/>
            <c:bubble3D val="0"/>
            <c:spPr>
              <a:solidFill>
                <a:srgbClr val="C00000"/>
              </a:solidFill>
            </c:spPr>
            <c:extLst>
              <c:ext xmlns:c16="http://schemas.microsoft.com/office/drawing/2014/chart" uri="{C3380CC4-5D6E-409C-BE32-E72D297353CC}">
                <c16:uniqueId val="{00000003-E79F-4E45-8A5E-DCB40342DD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9F-4E45-8A5E-DCB40342DD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9F-4E45-8A5E-DCB40342DD9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8-E79F-4E45-8A5E-DCB40342DD93}"/>
            </c:ext>
          </c:extLst>
        </c:ser>
        <c:dLbls>
          <c:showLegendKey val="0"/>
          <c:showVal val="0"/>
          <c:showCatName val="0"/>
          <c:showSerName val="0"/>
          <c:showPercent val="0"/>
          <c:showBubbleSize val="0"/>
        </c:dLbls>
        <c:gapWidth val="150"/>
        <c:shape val="box"/>
        <c:axId val="189016704"/>
        <c:axId val="189022592"/>
        <c:axId val="0"/>
      </c:bar3DChart>
      <c:catAx>
        <c:axId val="18901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022592"/>
        <c:crosses val="autoZero"/>
        <c:auto val="1"/>
        <c:lblAlgn val="ctr"/>
        <c:lblOffset val="100"/>
        <c:noMultiLvlLbl val="0"/>
      </c:catAx>
      <c:valAx>
        <c:axId val="189022592"/>
        <c:scaling>
          <c:orientation val="minMax"/>
        </c:scaling>
        <c:delete val="1"/>
        <c:axPos val="l"/>
        <c:numFmt formatCode="0%" sourceLinked="1"/>
        <c:majorTickMark val="out"/>
        <c:minorTickMark val="none"/>
        <c:tickLblPos val="nextTo"/>
        <c:crossAx val="189016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00F-4948-98C1-4DD998E54E8B}"/>
              </c:ext>
            </c:extLst>
          </c:dPt>
          <c:dPt>
            <c:idx val="1"/>
            <c:invertIfNegative val="0"/>
            <c:bubble3D val="0"/>
            <c:spPr>
              <a:solidFill>
                <a:srgbClr val="C00000"/>
              </a:solidFill>
            </c:spPr>
            <c:extLst>
              <c:ext xmlns:c16="http://schemas.microsoft.com/office/drawing/2014/chart" uri="{C3380CC4-5D6E-409C-BE32-E72D297353CC}">
                <c16:uniqueId val="{00000003-D00F-4948-98C1-4DD998E54E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00F-4948-98C1-4DD998E54E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00F-4948-98C1-4DD998E54E8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8-D00F-4948-98C1-4DD998E54E8B}"/>
            </c:ext>
          </c:extLst>
        </c:ser>
        <c:dLbls>
          <c:showLegendKey val="0"/>
          <c:showVal val="0"/>
          <c:showCatName val="0"/>
          <c:showSerName val="0"/>
          <c:showPercent val="0"/>
          <c:showBubbleSize val="0"/>
        </c:dLbls>
        <c:gapWidth val="150"/>
        <c:shape val="box"/>
        <c:axId val="189061376"/>
        <c:axId val="190054400"/>
        <c:axId val="0"/>
      </c:bar3DChart>
      <c:catAx>
        <c:axId val="189061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054400"/>
        <c:crosses val="autoZero"/>
        <c:auto val="1"/>
        <c:lblAlgn val="ctr"/>
        <c:lblOffset val="100"/>
        <c:noMultiLvlLbl val="0"/>
      </c:catAx>
      <c:valAx>
        <c:axId val="190054400"/>
        <c:scaling>
          <c:orientation val="minMax"/>
        </c:scaling>
        <c:delete val="1"/>
        <c:axPos val="l"/>
        <c:numFmt formatCode="0%" sourceLinked="1"/>
        <c:majorTickMark val="out"/>
        <c:minorTickMark val="none"/>
        <c:tickLblPos val="nextTo"/>
        <c:crossAx val="189061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25C-4949-A574-9666056091CF}"/>
              </c:ext>
            </c:extLst>
          </c:dPt>
          <c:dPt>
            <c:idx val="1"/>
            <c:invertIfNegative val="0"/>
            <c:bubble3D val="0"/>
            <c:spPr>
              <a:solidFill>
                <a:srgbClr val="C00000"/>
              </a:solidFill>
            </c:spPr>
            <c:extLst>
              <c:ext xmlns:c16="http://schemas.microsoft.com/office/drawing/2014/chart" uri="{C3380CC4-5D6E-409C-BE32-E72D297353CC}">
                <c16:uniqueId val="{00000003-F25C-4949-A574-9666056091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5C-4949-A574-9666056091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5C-4949-A574-9666056091C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F25C-4949-A574-9666056091CF}"/>
            </c:ext>
          </c:extLst>
        </c:ser>
        <c:dLbls>
          <c:showLegendKey val="0"/>
          <c:showVal val="0"/>
          <c:showCatName val="0"/>
          <c:showSerName val="0"/>
          <c:showPercent val="0"/>
          <c:showBubbleSize val="0"/>
        </c:dLbls>
        <c:gapWidth val="150"/>
        <c:shape val="box"/>
        <c:axId val="190080896"/>
        <c:axId val="190082432"/>
        <c:axId val="0"/>
      </c:bar3DChart>
      <c:catAx>
        <c:axId val="190080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082432"/>
        <c:crosses val="autoZero"/>
        <c:auto val="1"/>
        <c:lblAlgn val="ctr"/>
        <c:lblOffset val="100"/>
        <c:noMultiLvlLbl val="0"/>
      </c:catAx>
      <c:valAx>
        <c:axId val="190082432"/>
        <c:scaling>
          <c:orientation val="minMax"/>
        </c:scaling>
        <c:delete val="1"/>
        <c:axPos val="l"/>
        <c:numFmt formatCode="0%" sourceLinked="1"/>
        <c:majorTickMark val="out"/>
        <c:minorTickMark val="none"/>
        <c:tickLblPos val="nextTo"/>
        <c:crossAx val="190080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2F-43BF-B00E-9F67A8353E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2F-43BF-B00E-9F67A8353E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872F-43BF-B00E-9F67A8353EC8}"/>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2F-43BF-B00E-9F67A8353E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2F-43BF-B00E-9F67A8353EC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2F-43BF-B00E-9F67A8353EC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2F-43BF-B00E-9F67A8353E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72F-43BF-B00E-9F67A8353EC8}"/>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2F-43BF-B00E-9F67A8353EC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2F-43BF-B00E-9F67A8353EC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2F-43BF-B00E-9F67A8353EC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2F-43BF-B00E-9F67A8353E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2F-43BF-B00E-9F67A8353EC8}"/>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72F-43BF-B00E-9F67A8353EC8}"/>
            </c:ext>
          </c:extLst>
        </c:ser>
        <c:dLbls>
          <c:showLegendKey val="0"/>
          <c:showVal val="0"/>
          <c:showCatName val="0"/>
          <c:showSerName val="0"/>
          <c:showPercent val="0"/>
          <c:showBubbleSize val="0"/>
        </c:dLbls>
        <c:smooth val="0"/>
        <c:axId val="190413824"/>
        <c:axId val="190419712"/>
      </c:lineChart>
      <c:catAx>
        <c:axId val="190413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419712"/>
        <c:crosses val="autoZero"/>
        <c:auto val="1"/>
        <c:lblAlgn val="ctr"/>
        <c:lblOffset val="100"/>
        <c:noMultiLvlLbl val="0"/>
      </c:catAx>
      <c:valAx>
        <c:axId val="190419712"/>
        <c:scaling>
          <c:orientation val="minMax"/>
        </c:scaling>
        <c:delete val="1"/>
        <c:axPos val="l"/>
        <c:numFmt formatCode="0%" sourceLinked="1"/>
        <c:majorTickMark val="out"/>
        <c:minorTickMark val="none"/>
        <c:tickLblPos val="nextTo"/>
        <c:crossAx val="190413824"/>
        <c:crosses val="autoZero"/>
        <c:crossBetween val="between"/>
      </c:valAx>
    </c:plotArea>
    <c:legend>
      <c:legendPos val="r"/>
      <c:layout>
        <c:manualLayout>
          <c:xMode val="edge"/>
          <c:yMode val="edge"/>
          <c:wMode val="edge"/>
          <c:hMode val="edge"/>
          <c:x val="0.1069184040674161"/>
          <c:y val="0.86925943444348597"/>
          <c:w val="0.8883661004638571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60E-4ACC-B9F3-82F99F2B463B}"/>
              </c:ext>
            </c:extLst>
          </c:dPt>
          <c:dPt>
            <c:idx val="1"/>
            <c:invertIfNegative val="0"/>
            <c:bubble3D val="0"/>
            <c:spPr>
              <a:solidFill>
                <a:srgbClr val="C00000"/>
              </a:solidFill>
            </c:spPr>
            <c:extLst>
              <c:ext xmlns:c16="http://schemas.microsoft.com/office/drawing/2014/chart" uri="{C3380CC4-5D6E-409C-BE32-E72D297353CC}">
                <c16:uniqueId val="{00000003-260E-4ACC-B9F3-82F99F2B46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60E-4ACC-B9F3-82F99F2B46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60E-4ACC-B9F3-82F99F2B463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60E-4ACC-B9F3-82F99F2B463B}"/>
            </c:ext>
          </c:extLst>
        </c:ser>
        <c:dLbls>
          <c:showLegendKey val="0"/>
          <c:showVal val="0"/>
          <c:showCatName val="0"/>
          <c:showSerName val="0"/>
          <c:showPercent val="0"/>
          <c:showBubbleSize val="0"/>
        </c:dLbls>
        <c:gapWidth val="150"/>
        <c:shape val="box"/>
        <c:axId val="190151296"/>
        <c:axId val="190157184"/>
        <c:axId val="0"/>
      </c:bar3DChart>
      <c:catAx>
        <c:axId val="190151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157184"/>
        <c:crosses val="autoZero"/>
        <c:auto val="1"/>
        <c:lblAlgn val="ctr"/>
        <c:lblOffset val="100"/>
        <c:noMultiLvlLbl val="0"/>
      </c:catAx>
      <c:valAx>
        <c:axId val="190157184"/>
        <c:scaling>
          <c:orientation val="minMax"/>
        </c:scaling>
        <c:delete val="1"/>
        <c:axPos val="l"/>
        <c:numFmt formatCode="0%" sourceLinked="1"/>
        <c:majorTickMark val="out"/>
        <c:minorTickMark val="none"/>
        <c:tickLblPos val="nextTo"/>
        <c:crossAx val="190151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B610-4D07-8B77-E1C5F68C60CD}"/>
              </c:ext>
            </c:extLst>
          </c:dPt>
          <c:dPt>
            <c:idx val="1"/>
            <c:invertIfNegative val="0"/>
            <c:bubble3D val="0"/>
            <c:spPr>
              <a:solidFill>
                <a:srgbClr val="CC0000"/>
              </a:solidFill>
            </c:spPr>
            <c:extLst>
              <c:ext xmlns:c16="http://schemas.microsoft.com/office/drawing/2014/chart" uri="{C3380CC4-5D6E-409C-BE32-E72D297353CC}">
                <c16:uniqueId val="{00000003-B610-4D07-8B77-E1C5F68C60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610-4D07-8B77-E1C5F68C60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610-4D07-8B77-E1C5F68C60C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B610-4D07-8B77-E1C5F68C60CD}"/>
            </c:ext>
          </c:extLst>
        </c:ser>
        <c:dLbls>
          <c:showLegendKey val="0"/>
          <c:showVal val="0"/>
          <c:showCatName val="0"/>
          <c:showSerName val="0"/>
          <c:showPercent val="0"/>
          <c:showBubbleSize val="0"/>
        </c:dLbls>
        <c:gapWidth val="150"/>
        <c:shape val="box"/>
        <c:axId val="190449920"/>
        <c:axId val="190451712"/>
        <c:axId val="0"/>
      </c:bar3DChart>
      <c:catAx>
        <c:axId val="190449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451712"/>
        <c:crosses val="autoZero"/>
        <c:auto val="1"/>
        <c:lblAlgn val="ctr"/>
        <c:lblOffset val="100"/>
        <c:noMultiLvlLbl val="0"/>
      </c:catAx>
      <c:valAx>
        <c:axId val="190451712"/>
        <c:scaling>
          <c:orientation val="minMax"/>
        </c:scaling>
        <c:delete val="1"/>
        <c:axPos val="l"/>
        <c:numFmt formatCode="0%" sourceLinked="1"/>
        <c:majorTickMark val="out"/>
        <c:minorTickMark val="none"/>
        <c:tickLblPos val="nextTo"/>
        <c:crossAx val="190449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712-4CF7-9BB8-C08E3F769078}"/>
              </c:ext>
            </c:extLst>
          </c:dPt>
          <c:dPt>
            <c:idx val="1"/>
            <c:invertIfNegative val="0"/>
            <c:bubble3D val="0"/>
            <c:spPr>
              <a:solidFill>
                <a:srgbClr val="CC0000"/>
              </a:solidFill>
            </c:spPr>
            <c:extLst>
              <c:ext xmlns:c16="http://schemas.microsoft.com/office/drawing/2014/chart" uri="{C3380CC4-5D6E-409C-BE32-E72D297353CC}">
                <c16:uniqueId val="{00000003-1712-4CF7-9BB8-C08E3F7690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712-4CF7-9BB8-C08E3F7690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712-4CF7-9BB8-C08E3F76907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1712-4CF7-9BB8-C08E3F769078}"/>
            </c:ext>
          </c:extLst>
        </c:ser>
        <c:dLbls>
          <c:showLegendKey val="0"/>
          <c:showVal val="0"/>
          <c:showCatName val="0"/>
          <c:showSerName val="0"/>
          <c:showPercent val="0"/>
          <c:showBubbleSize val="0"/>
        </c:dLbls>
        <c:gapWidth val="150"/>
        <c:shape val="box"/>
        <c:axId val="190474112"/>
        <c:axId val="190475648"/>
        <c:axId val="0"/>
      </c:bar3DChart>
      <c:catAx>
        <c:axId val="19047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475648"/>
        <c:crosses val="autoZero"/>
        <c:auto val="1"/>
        <c:lblAlgn val="ctr"/>
        <c:lblOffset val="100"/>
        <c:noMultiLvlLbl val="0"/>
      </c:catAx>
      <c:valAx>
        <c:axId val="190475648"/>
        <c:scaling>
          <c:orientation val="minMax"/>
        </c:scaling>
        <c:delete val="1"/>
        <c:axPos val="l"/>
        <c:numFmt formatCode="0%" sourceLinked="1"/>
        <c:majorTickMark val="out"/>
        <c:minorTickMark val="none"/>
        <c:tickLblPos val="nextTo"/>
        <c:crossAx val="19047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4C1A-46C6-B408-AA8F3D5F34E0}"/>
              </c:ext>
            </c:extLst>
          </c:dPt>
          <c:dPt>
            <c:idx val="1"/>
            <c:invertIfNegative val="0"/>
            <c:bubble3D val="0"/>
            <c:spPr>
              <a:solidFill>
                <a:srgbClr val="CC0000"/>
              </a:solidFill>
            </c:spPr>
            <c:extLst>
              <c:ext xmlns:c16="http://schemas.microsoft.com/office/drawing/2014/chart" uri="{C3380CC4-5D6E-409C-BE32-E72D297353CC}">
                <c16:uniqueId val="{00000003-4C1A-46C6-B408-AA8F3D5F34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1A-46C6-B408-AA8F3D5F34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1A-46C6-B408-AA8F3D5F34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4C1A-46C6-B408-AA8F3D5F34E0}"/>
            </c:ext>
          </c:extLst>
        </c:ser>
        <c:dLbls>
          <c:showLegendKey val="0"/>
          <c:showVal val="0"/>
          <c:showCatName val="0"/>
          <c:showSerName val="0"/>
          <c:showPercent val="0"/>
          <c:showBubbleSize val="0"/>
        </c:dLbls>
        <c:gapWidth val="150"/>
        <c:shape val="box"/>
        <c:axId val="190854656"/>
        <c:axId val="190856192"/>
        <c:axId val="0"/>
      </c:bar3DChart>
      <c:catAx>
        <c:axId val="190854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856192"/>
        <c:crosses val="autoZero"/>
        <c:auto val="1"/>
        <c:lblAlgn val="ctr"/>
        <c:lblOffset val="100"/>
        <c:noMultiLvlLbl val="0"/>
      </c:catAx>
      <c:valAx>
        <c:axId val="190856192"/>
        <c:scaling>
          <c:orientation val="minMax"/>
        </c:scaling>
        <c:delete val="1"/>
        <c:axPos val="l"/>
        <c:numFmt formatCode="0%" sourceLinked="1"/>
        <c:majorTickMark val="out"/>
        <c:minorTickMark val="none"/>
        <c:tickLblPos val="nextTo"/>
        <c:crossAx val="190854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4A53-4C1D-8187-5D1D3883159D}"/>
              </c:ext>
            </c:extLst>
          </c:dPt>
          <c:dPt>
            <c:idx val="1"/>
            <c:invertIfNegative val="0"/>
            <c:bubble3D val="0"/>
            <c:spPr>
              <a:solidFill>
                <a:srgbClr val="CC0000"/>
              </a:solidFill>
            </c:spPr>
            <c:extLst>
              <c:ext xmlns:c16="http://schemas.microsoft.com/office/drawing/2014/chart" uri="{C3380CC4-5D6E-409C-BE32-E72D297353CC}">
                <c16:uniqueId val="{00000003-4A53-4C1D-8187-5D1D388315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53-4C1D-8187-5D1D388315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53-4C1D-8187-5D1D3883159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4A53-4C1D-8187-5D1D3883159D}"/>
            </c:ext>
          </c:extLst>
        </c:ser>
        <c:dLbls>
          <c:showLegendKey val="0"/>
          <c:showVal val="0"/>
          <c:showCatName val="0"/>
          <c:showSerName val="0"/>
          <c:showPercent val="0"/>
          <c:showBubbleSize val="0"/>
        </c:dLbls>
        <c:gapWidth val="150"/>
        <c:shape val="box"/>
        <c:axId val="190903424"/>
        <c:axId val="190904960"/>
        <c:axId val="0"/>
      </c:bar3DChart>
      <c:catAx>
        <c:axId val="19090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0904960"/>
        <c:crosses val="autoZero"/>
        <c:auto val="1"/>
        <c:lblAlgn val="ctr"/>
        <c:lblOffset val="100"/>
        <c:noMultiLvlLbl val="0"/>
      </c:catAx>
      <c:valAx>
        <c:axId val="190904960"/>
        <c:scaling>
          <c:orientation val="minMax"/>
        </c:scaling>
        <c:delete val="1"/>
        <c:axPos val="l"/>
        <c:numFmt formatCode="0%" sourceLinked="1"/>
        <c:majorTickMark val="out"/>
        <c:minorTickMark val="none"/>
        <c:tickLblPos val="nextTo"/>
        <c:crossAx val="19090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05E-4BB7-8D71-5F3190F5A6D2}"/>
              </c:ext>
            </c:extLst>
          </c:dPt>
          <c:dPt>
            <c:idx val="1"/>
            <c:invertIfNegative val="0"/>
            <c:bubble3D val="0"/>
            <c:spPr>
              <a:solidFill>
                <a:srgbClr val="C00000"/>
              </a:solidFill>
            </c:spPr>
            <c:extLst>
              <c:ext xmlns:c16="http://schemas.microsoft.com/office/drawing/2014/chart" uri="{C3380CC4-5D6E-409C-BE32-E72D297353CC}">
                <c16:uniqueId val="{00000003-605E-4BB7-8D71-5F3190F5A6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05E-4BB7-8D71-5F3190F5A6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05E-4BB7-8D71-5F3190F5A6D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605E-4BB7-8D71-5F3190F5A6D2}"/>
            </c:ext>
          </c:extLst>
        </c:ser>
        <c:dLbls>
          <c:showLegendKey val="0"/>
          <c:showVal val="0"/>
          <c:showCatName val="0"/>
          <c:showSerName val="0"/>
          <c:showPercent val="0"/>
          <c:showBubbleSize val="0"/>
        </c:dLbls>
        <c:gapWidth val="150"/>
        <c:shape val="box"/>
        <c:axId val="188114816"/>
        <c:axId val="188116352"/>
        <c:axId val="0"/>
      </c:bar3DChart>
      <c:catAx>
        <c:axId val="188114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116352"/>
        <c:crosses val="autoZero"/>
        <c:auto val="1"/>
        <c:lblAlgn val="ctr"/>
        <c:lblOffset val="100"/>
        <c:noMultiLvlLbl val="0"/>
      </c:catAx>
      <c:valAx>
        <c:axId val="188116352"/>
        <c:scaling>
          <c:orientation val="minMax"/>
        </c:scaling>
        <c:delete val="1"/>
        <c:axPos val="l"/>
        <c:numFmt formatCode="0%" sourceLinked="1"/>
        <c:majorTickMark val="out"/>
        <c:minorTickMark val="none"/>
        <c:tickLblPos val="nextTo"/>
        <c:crossAx val="188114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8DB-4E1B-8B88-CBEC76450430}"/>
              </c:ext>
            </c:extLst>
          </c:dPt>
          <c:dPt>
            <c:idx val="1"/>
            <c:invertIfNegative val="0"/>
            <c:bubble3D val="0"/>
            <c:spPr>
              <a:solidFill>
                <a:srgbClr val="CC0000"/>
              </a:solidFill>
            </c:spPr>
            <c:extLst>
              <c:ext xmlns:c16="http://schemas.microsoft.com/office/drawing/2014/chart" uri="{C3380CC4-5D6E-409C-BE32-E72D297353CC}">
                <c16:uniqueId val="{00000003-08DB-4E1B-8B88-CBEC764504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8DB-4E1B-8B88-CBEC764504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8DB-4E1B-8B88-CBEC7645043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08DB-4E1B-8B88-CBEC76450430}"/>
            </c:ext>
          </c:extLst>
        </c:ser>
        <c:dLbls>
          <c:showLegendKey val="0"/>
          <c:showVal val="0"/>
          <c:showCatName val="0"/>
          <c:showSerName val="0"/>
          <c:showPercent val="0"/>
          <c:showBubbleSize val="0"/>
        </c:dLbls>
        <c:gapWidth val="150"/>
        <c:shape val="box"/>
        <c:axId val="136114944"/>
        <c:axId val="136116480"/>
        <c:axId val="0"/>
      </c:bar3DChart>
      <c:catAx>
        <c:axId val="136114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36116480"/>
        <c:crosses val="autoZero"/>
        <c:auto val="1"/>
        <c:lblAlgn val="ctr"/>
        <c:lblOffset val="100"/>
        <c:noMultiLvlLbl val="0"/>
      </c:catAx>
      <c:valAx>
        <c:axId val="136116480"/>
        <c:scaling>
          <c:orientation val="minMax"/>
        </c:scaling>
        <c:delete val="1"/>
        <c:axPos val="l"/>
        <c:numFmt formatCode="0%" sourceLinked="1"/>
        <c:majorTickMark val="out"/>
        <c:minorTickMark val="none"/>
        <c:tickLblPos val="nextTo"/>
        <c:crossAx val="136114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BB-4713-A5C3-C35F9A3453F8}"/>
              </c:ext>
            </c:extLst>
          </c:dPt>
          <c:dPt>
            <c:idx val="1"/>
            <c:invertIfNegative val="0"/>
            <c:bubble3D val="0"/>
            <c:spPr>
              <a:solidFill>
                <a:srgbClr val="C00000"/>
              </a:solidFill>
            </c:spPr>
            <c:extLst>
              <c:ext xmlns:c16="http://schemas.microsoft.com/office/drawing/2014/chart" uri="{C3380CC4-5D6E-409C-BE32-E72D297353CC}">
                <c16:uniqueId val="{00000003-D9BB-4713-A5C3-C35F9A3453F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BB-4713-A5C3-C35F9A3453F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BB-4713-A5C3-C35F9A3453F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0.4</c:v>
                </c:pt>
                <c:pt idx="3">
                  <c:v>0.4</c:v>
                </c:pt>
              </c:numCache>
            </c:numRef>
          </c:val>
          <c:extLst>
            <c:ext xmlns:c16="http://schemas.microsoft.com/office/drawing/2014/chart" uri="{C3380CC4-5D6E-409C-BE32-E72D297353CC}">
              <c16:uniqueId val="{00000008-D9BB-4713-A5C3-C35F9A3453F8}"/>
            </c:ext>
          </c:extLst>
        </c:ser>
        <c:dLbls>
          <c:showLegendKey val="0"/>
          <c:showVal val="0"/>
          <c:showCatName val="0"/>
          <c:showSerName val="0"/>
          <c:showPercent val="0"/>
          <c:showBubbleSize val="0"/>
        </c:dLbls>
        <c:gapWidth val="150"/>
        <c:shape val="box"/>
        <c:axId val="136419200"/>
        <c:axId val="136420736"/>
        <c:axId val="0"/>
      </c:bar3DChart>
      <c:catAx>
        <c:axId val="13641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420736"/>
        <c:crosses val="autoZero"/>
        <c:auto val="1"/>
        <c:lblAlgn val="ctr"/>
        <c:lblOffset val="100"/>
        <c:noMultiLvlLbl val="0"/>
      </c:catAx>
      <c:valAx>
        <c:axId val="136420736"/>
        <c:scaling>
          <c:orientation val="minMax"/>
        </c:scaling>
        <c:delete val="1"/>
        <c:axPos val="l"/>
        <c:numFmt formatCode="0%" sourceLinked="1"/>
        <c:majorTickMark val="out"/>
        <c:minorTickMark val="none"/>
        <c:tickLblPos val="nextTo"/>
        <c:crossAx val="136419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3CC-4579-8FD8-B8C2A1B5DE77}"/>
              </c:ext>
            </c:extLst>
          </c:dPt>
          <c:dPt>
            <c:idx val="1"/>
            <c:invertIfNegative val="0"/>
            <c:bubble3D val="0"/>
            <c:spPr>
              <a:solidFill>
                <a:srgbClr val="C00000"/>
              </a:solidFill>
            </c:spPr>
            <c:extLst>
              <c:ext xmlns:c16="http://schemas.microsoft.com/office/drawing/2014/chart" uri="{C3380CC4-5D6E-409C-BE32-E72D297353CC}">
                <c16:uniqueId val="{00000003-73CC-4579-8FD8-B8C2A1B5DE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CC-4579-8FD8-B8C2A1B5DE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CC-4579-8FD8-B8C2A1B5DE7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0.4</c:v>
                </c:pt>
                <c:pt idx="3">
                  <c:v>0.4</c:v>
                </c:pt>
              </c:numCache>
            </c:numRef>
          </c:val>
          <c:extLst>
            <c:ext xmlns:c16="http://schemas.microsoft.com/office/drawing/2014/chart" uri="{C3380CC4-5D6E-409C-BE32-E72D297353CC}">
              <c16:uniqueId val="{00000008-73CC-4579-8FD8-B8C2A1B5DE77}"/>
            </c:ext>
          </c:extLst>
        </c:ser>
        <c:dLbls>
          <c:showLegendKey val="0"/>
          <c:showVal val="0"/>
          <c:showCatName val="0"/>
          <c:showSerName val="0"/>
          <c:showPercent val="0"/>
          <c:showBubbleSize val="0"/>
        </c:dLbls>
        <c:gapWidth val="150"/>
        <c:shape val="box"/>
        <c:axId val="136447488"/>
        <c:axId val="136449024"/>
        <c:axId val="0"/>
      </c:bar3DChart>
      <c:catAx>
        <c:axId val="13644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449024"/>
        <c:crosses val="autoZero"/>
        <c:auto val="1"/>
        <c:lblAlgn val="ctr"/>
        <c:lblOffset val="100"/>
        <c:noMultiLvlLbl val="0"/>
      </c:catAx>
      <c:valAx>
        <c:axId val="136449024"/>
        <c:scaling>
          <c:orientation val="minMax"/>
        </c:scaling>
        <c:delete val="1"/>
        <c:axPos val="l"/>
        <c:numFmt formatCode="0%" sourceLinked="1"/>
        <c:majorTickMark val="out"/>
        <c:minorTickMark val="none"/>
        <c:tickLblPos val="nextTo"/>
        <c:crossAx val="136447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FFD-432C-BDD9-5EB465EE5486}"/>
              </c:ext>
            </c:extLst>
          </c:dPt>
          <c:dPt>
            <c:idx val="1"/>
            <c:invertIfNegative val="0"/>
            <c:bubble3D val="0"/>
            <c:spPr>
              <a:solidFill>
                <a:srgbClr val="C00000"/>
              </a:solidFill>
            </c:spPr>
            <c:extLst>
              <c:ext xmlns:c16="http://schemas.microsoft.com/office/drawing/2014/chart" uri="{C3380CC4-5D6E-409C-BE32-E72D297353CC}">
                <c16:uniqueId val="{00000003-AFFD-432C-BDD9-5EB465EE54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FD-432C-BDD9-5EB465EE54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FD-432C-BDD9-5EB465EE548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AFFD-432C-BDD9-5EB465EE5486}"/>
            </c:ext>
          </c:extLst>
        </c:ser>
        <c:dLbls>
          <c:showLegendKey val="0"/>
          <c:showVal val="0"/>
          <c:showCatName val="0"/>
          <c:showSerName val="0"/>
          <c:showPercent val="0"/>
          <c:showBubbleSize val="0"/>
        </c:dLbls>
        <c:gapWidth val="150"/>
        <c:shape val="box"/>
        <c:axId val="136500352"/>
        <c:axId val="136501888"/>
        <c:axId val="0"/>
      </c:bar3DChart>
      <c:catAx>
        <c:axId val="13650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501888"/>
        <c:crosses val="autoZero"/>
        <c:auto val="1"/>
        <c:lblAlgn val="ctr"/>
        <c:lblOffset val="100"/>
        <c:noMultiLvlLbl val="0"/>
      </c:catAx>
      <c:valAx>
        <c:axId val="136501888"/>
        <c:scaling>
          <c:orientation val="minMax"/>
        </c:scaling>
        <c:delete val="1"/>
        <c:axPos val="l"/>
        <c:numFmt formatCode="0%" sourceLinked="1"/>
        <c:majorTickMark val="out"/>
        <c:minorTickMark val="none"/>
        <c:tickLblPos val="nextTo"/>
        <c:crossAx val="136500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F10-48BE-B3CA-9D43AF5C69D8}"/>
              </c:ext>
            </c:extLst>
          </c:dPt>
          <c:dPt>
            <c:idx val="1"/>
            <c:invertIfNegative val="0"/>
            <c:bubble3D val="0"/>
            <c:spPr>
              <a:solidFill>
                <a:srgbClr val="C00000"/>
              </a:solidFill>
            </c:spPr>
            <c:extLst>
              <c:ext xmlns:c16="http://schemas.microsoft.com/office/drawing/2014/chart" uri="{C3380CC4-5D6E-409C-BE32-E72D297353CC}">
                <c16:uniqueId val="{00000003-0F10-48BE-B3CA-9D43AF5C69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F10-48BE-B3CA-9D43AF5C69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F10-48BE-B3CA-9D43AF5C69D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8-0F10-48BE-B3CA-9D43AF5C69D8}"/>
            </c:ext>
          </c:extLst>
        </c:ser>
        <c:dLbls>
          <c:showLegendKey val="0"/>
          <c:showVal val="0"/>
          <c:showCatName val="0"/>
          <c:showSerName val="0"/>
          <c:showPercent val="0"/>
          <c:showBubbleSize val="0"/>
        </c:dLbls>
        <c:gapWidth val="150"/>
        <c:shape val="box"/>
        <c:axId val="136594176"/>
        <c:axId val="136595712"/>
        <c:axId val="0"/>
      </c:bar3DChart>
      <c:catAx>
        <c:axId val="136594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595712"/>
        <c:crosses val="autoZero"/>
        <c:auto val="1"/>
        <c:lblAlgn val="ctr"/>
        <c:lblOffset val="100"/>
        <c:noMultiLvlLbl val="0"/>
      </c:catAx>
      <c:valAx>
        <c:axId val="136595712"/>
        <c:scaling>
          <c:orientation val="minMax"/>
        </c:scaling>
        <c:delete val="1"/>
        <c:axPos val="l"/>
        <c:numFmt formatCode="0%" sourceLinked="1"/>
        <c:majorTickMark val="out"/>
        <c:minorTickMark val="none"/>
        <c:tickLblPos val="nextTo"/>
        <c:crossAx val="136594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9A5-4C4A-9431-EE3AD3F11A02}"/>
              </c:ext>
            </c:extLst>
          </c:dPt>
          <c:dPt>
            <c:idx val="1"/>
            <c:invertIfNegative val="0"/>
            <c:bubble3D val="0"/>
            <c:spPr>
              <a:solidFill>
                <a:srgbClr val="C00000"/>
              </a:solidFill>
            </c:spPr>
            <c:extLst>
              <c:ext xmlns:c16="http://schemas.microsoft.com/office/drawing/2014/chart" uri="{C3380CC4-5D6E-409C-BE32-E72D297353CC}">
                <c16:uniqueId val="{00000003-59A5-4C4A-9431-EE3AD3F11A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9A5-4C4A-9431-EE3AD3F11A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9A5-4C4A-9431-EE3AD3F11A0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59A5-4C4A-9431-EE3AD3F11A02}"/>
            </c:ext>
          </c:extLst>
        </c:ser>
        <c:dLbls>
          <c:showLegendKey val="0"/>
          <c:showVal val="0"/>
          <c:showCatName val="0"/>
          <c:showSerName val="0"/>
          <c:showPercent val="0"/>
          <c:showBubbleSize val="0"/>
        </c:dLbls>
        <c:gapWidth val="150"/>
        <c:shape val="box"/>
        <c:axId val="136638848"/>
        <c:axId val="136640384"/>
        <c:axId val="0"/>
      </c:bar3DChart>
      <c:catAx>
        <c:axId val="13663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640384"/>
        <c:crosses val="autoZero"/>
        <c:auto val="1"/>
        <c:lblAlgn val="ctr"/>
        <c:lblOffset val="100"/>
        <c:noMultiLvlLbl val="0"/>
      </c:catAx>
      <c:valAx>
        <c:axId val="136640384"/>
        <c:scaling>
          <c:orientation val="minMax"/>
        </c:scaling>
        <c:delete val="1"/>
        <c:axPos val="l"/>
        <c:numFmt formatCode="0%" sourceLinked="1"/>
        <c:majorTickMark val="out"/>
        <c:minorTickMark val="none"/>
        <c:tickLblPos val="nextTo"/>
        <c:crossAx val="136638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9E5-48AD-BEFE-145E5BB678A1}"/>
              </c:ext>
            </c:extLst>
          </c:dPt>
          <c:dPt>
            <c:idx val="1"/>
            <c:invertIfNegative val="0"/>
            <c:bubble3D val="0"/>
            <c:spPr>
              <a:solidFill>
                <a:srgbClr val="C00000"/>
              </a:solidFill>
            </c:spPr>
            <c:extLst>
              <c:ext xmlns:c16="http://schemas.microsoft.com/office/drawing/2014/chart" uri="{C3380CC4-5D6E-409C-BE32-E72D297353CC}">
                <c16:uniqueId val="{00000003-F9E5-48AD-BEFE-145E5BB678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9E5-48AD-BEFE-145E5BB678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9E5-48AD-BEFE-145E5BB678A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F9E5-48AD-BEFE-145E5BB678A1}"/>
            </c:ext>
          </c:extLst>
        </c:ser>
        <c:dLbls>
          <c:showLegendKey val="0"/>
          <c:showVal val="0"/>
          <c:showCatName val="0"/>
          <c:showSerName val="0"/>
          <c:showPercent val="0"/>
          <c:showBubbleSize val="0"/>
        </c:dLbls>
        <c:gapWidth val="150"/>
        <c:shape val="box"/>
        <c:axId val="136736768"/>
        <c:axId val="136738304"/>
        <c:axId val="0"/>
      </c:bar3DChart>
      <c:catAx>
        <c:axId val="13673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738304"/>
        <c:crosses val="autoZero"/>
        <c:auto val="1"/>
        <c:lblAlgn val="ctr"/>
        <c:lblOffset val="100"/>
        <c:noMultiLvlLbl val="0"/>
      </c:catAx>
      <c:valAx>
        <c:axId val="136738304"/>
        <c:scaling>
          <c:orientation val="minMax"/>
        </c:scaling>
        <c:delete val="1"/>
        <c:axPos val="l"/>
        <c:numFmt formatCode="0%" sourceLinked="1"/>
        <c:majorTickMark val="out"/>
        <c:minorTickMark val="none"/>
        <c:tickLblPos val="nextTo"/>
        <c:crossAx val="136736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686-45D1-A153-2A460486391F}"/>
              </c:ext>
            </c:extLst>
          </c:dPt>
          <c:dPt>
            <c:idx val="1"/>
            <c:invertIfNegative val="0"/>
            <c:bubble3D val="0"/>
            <c:spPr>
              <a:solidFill>
                <a:srgbClr val="C00000"/>
              </a:solidFill>
            </c:spPr>
            <c:extLst>
              <c:ext xmlns:c16="http://schemas.microsoft.com/office/drawing/2014/chart" uri="{C3380CC4-5D6E-409C-BE32-E72D297353CC}">
                <c16:uniqueId val="{00000003-D686-45D1-A153-2A46048639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686-45D1-A153-2A46048639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686-45D1-A153-2A460486391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D686-45D1-A153-2A460486391F}"/>
            </c:ext>
          </c:extLst>
        </c:ser>
        <c:dLbls>
          <c:showLegendKey val="0"/>
          <c:showVal val="0"/>
          <c:showCatName val="0"/>
          <c:showSerName val="0"/>
          <c:showPercent val="0"/>
          <c:showBubbleSize val="0"/>
        </c:dLbls>
        <c:gapWidth val="150"/>
        <c:shape val="box"/>
        <c:axId val="136781184"/>
        <c:axId val="136782976"/>
        <c:axId val="0"/>
      </c:bar3DChart>
      <c:catAx>
        <c:axId val="13678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782976"/>
        <c:crosses val="autoZero"/>
        <c:auto val="1"/>
        <c:lblAlgn val="ctr"/>
        <c:lblOffset val="100"/>
        <c:noMultiLvlLbl val="0"/>
      </c:catAx>
      <c:valAx>
        <c:axId val="136782976"/>
        <c:scaling>
          <c:orientation val="minMax"/>
        </c:scaling>
        <c:delete val="1"/>
        <c:axPos val="l"/>
        <c:numFmt formatCode="0%" sourceLinked="1"/>
        <c:majorTickMark val="out"/>
        <c:minorTickMark val="none"/>
        <c:tickLblPos val="nextTo"/>
        <c:crossAx val="136781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C1-4FD3-8791-3D078962FC82}"/>
              </c:ext>
            </c:extLst>
          </c:dPt>
          <c:dPt>
            <c:idx val="1"/>
            <c:invertIfNegative val="0"/>
            <c:bubble3D val="0"/>
            <c:spPr>
              <a:solidFill>
                <a:srgbClr val="C00000"/>
              </a:solidFill>
            </c:spPr>
            <c:extLst>
              <c:ext xmlns:c16="http://schemas.microsoft.com/office/drawing/2014/chart" uri="{C3380CC4-5D6E-409C-BE32-E72D297353CC}">
                <c16:uniqueId val="{00000003-A7C1-4FD3-8791-3D078962FC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C1-4FD3-8791-3D078962FC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C1-4FD3-8791-3D078962FC8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8-A7C1-4FD3-8791-3D078962FC82}"/>
            </c:ext>
          </c:extLst>
        </c:ser>
        <c:dLbls>
          <c:showLegendKey val="0"/>
          <c:showVal val="0"/>
          <c:showCatName val="0"/>
          <c:showSerName val="0"/>
          <c:showPercent val="0"/>
          <c:showBubbleSize val="0"/>
        </c:dLbls>
        <c:gapWidth val="150"/>
        <c:shape val="box"/>
        <c:axId val="136825856"/>
        <c:axId val="136831744"/>
        <c:axId val="0"/>
      </c:bar3DChart>
      <c:catAx>
        <c:axId val="13682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31744"/>
        <c:crosses val="autoZero"/>
        <c:auto val="1"/>
        <c:lblAlgn val="ctr"/>
        <c:lblOffset val="100"/>
        <c:noMultiLvlLbl val="0"/>
      </c:catAx>
      <c:valAx>
        <c:axId val="136831744"/>
        <c:scaling>
          <c:orientation val="minMax"/>
        </c:scaling>
        <c:delete val="1"/>
        <c:axPos val="l"/>
        <c:numFmt formatCode="0%" sourceLinked="1"/>
        <c:majorTickMark val="out"/>
        <c:minorTickMark val="none"/>
        <c:tickLblPos val="nextTo"/>
        <c:crossAx val="136825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50-443E-ABBE-E686D908FDED}"/>
              </c:ext>
            </c:extLst>
          </c:dPt>
          <c:dPt>
            <c:idx val="1"/>
            <c:invertIfNegative val="0"/>
            <c:bubble3D val="0"/>
            <c:spPr>
              <a:solidFill>
                <a:srgbClr val="C00000"/>
              </a:solidFill>
            </c:spPr>
            <c:extLst>
              <c:ext xmlns:c16="http://schemas.microsoft.com/office/drawing/2014/chart" uri="{C3380CC4-5D6E-409C-BE32-E72D297353CC}">
                <c16:uniqueId val="{00000003-8E50-443E-ABBE-E686D908FD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50-443E-ABBE-E686D908FD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50-443E-ABBE-E686D908FDE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8E50-443E-ABBE-E686D908FDED}"/>
            </c:ext>
          </c:extLst>
        </c:ser>
        <c:dLbls>
          <c:showLegendKey val="0"/>
          <c:showVal val="0"/>
          <c:showCatName val="0"/>
          <c:showSerName val="0"/>
          <c:showPercent val="0"/>
          <c:showBubbleSize val="0"/>
        </c:dLbls>
        <c:gapWidth val="150"/>
        <c:shape val="box"/>
        <c:axId val="136858240"/>
        <c:axId val="136860032"/>
        <c:axId val="0"/>
      </c:bar3DChart>
      <c:catAx>
        <c:axId val="136858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860032"/>
        <c:crosses val="autoZero"/>
        <c:auto val="1"/>
        <c:lblAlgn val="ctr"/>
        <c:lblOffset val="100"/>
        <c:noMultiLvlLbl val="0"/>
      </c:catAx>
      <c:valAx>
        <c:axId val="136860032"/>
        <c:scaling>
          <c:orientation val="minMax"/>
        </c:scaling>
        <c:delete val="1"/>
        <c:axPos val="l"/>
        <c:numFmt formatCode="0%" sourceLinked="1"/>
        <c:majorTickMark val="out"/>
        <c:minorTickMark val="none"/>
        <c:tickLblPos val="nextTo"/>
        <c:crossAx val="136858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C7D-47A8-8863-82B326F86A98}"/>
              </c:ext>
            </c:extLst>
          </c:dPt>
          <c:dPt>
            <c:idx val="1"/>
            <c:invertIfNegative val="0"/>
            <c:bubble3D val="0"/>
            <c:spPr>
              <a:solidFill>
                <a:srgbClr val="C00000"/>
              </a:solidFill>
            </c:spPr>
            <c:extLst>
              <c:ext xmlns:c16="http://schemas.microsoft.com/office/drawing/2014/chart" uri="{C3380CC4-5D6E-409C-BE32-E72D297353CC}">
                <c16:uniqueId val="{00000003-1C7D-47A8-8863-82B326F86A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C7D-47A8-8863-82B326F86A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C7D-47A8-8863-82B326F86A9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1C7D-47A8-8863-82B326F86A98}"/>
            </c:ext>
          </c:extLst>
        </c:ser>
        <c:dLbls>
          <c:showLegendKey val="0"/>
          <c:showVal val="0"/>
          <c:showCatName val="0"/>
          <c:showSerName val="0"/>
          <c:showPercent val="0"/>
          <c:showBubbleSize val="0"/>
        </c:dLbls>
        <c:gapWidth val="150"/>
        <c:shape val="box"/>
        <c:axId val="188140544"/>
        <c:axId val="188142336"/>
        <c:axId val="0"/>
      </c:bar3DChart>
      <c:catAx>
        <c:axId val="188140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142336"/>
        <c:crosses val="autoZero"/>
        <c:auto val="1"/>
        <c:lblAlgn val="ctr"/>
        <c:lblOffset val="100"/>
        <c:noMultiLvlLbl val="0"/>
      </c:catAx>
      <c:valAx>
        <c:axId val="188142336"/>
        <c:scaling>
          <c:orientation val="minMax"/>
        </c:scaling>
        <c:delete val="1"/>
        <c:axPos val="l"/>
        <c:numFmt formatCode="0%" sourceLinked="1"/>
        <c:majorTickMark val="out"/>
        <c:minorTickMark val="none"/>
        <c:tickLblPos val="nextTo"/>
        <c:crossAx val="188140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8DD-4F9A-B9B5-0E8E4BC06E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8DD-4F9A-B9B5-0E8E4BC06E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2-18DD-4F9A-B9B5-0E8E4BC06EAE}"/>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8DD-4F9A-B9B5-0E8E4BC06E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8DD-4F9A-B9B5-0E8E4BC06E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8DD-4F9A-B9B5-0E8E4BC06E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8DD-4F9A-B9B5-0E8E4BC06E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7-18DD-4F9A-B9B5-0E8E4BC06EAE}"/>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8DD-4F9A-B9B5-0E8E4BC06EA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8DD-4F9A-B9B5-0E8E4BC06EA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8DD-4F9A-B9B5-0E8E4BC06EA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8DD-4F9A-B9B5-0E8E4BC06E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8DD-4F9A-B9B5-0E8E4BC06EAE}"/>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8DD-4F9A-B9B5-0E8E4BC06EAE}"/>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8DD-4F9A-B9B5-0E8E4BC06EAE}"/>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8DD-4F9A-B9B5-0E8E4BC06EAE}"/>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8DD-4F9A-B9B5-0E8E4BC06EAE}"/>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8DD-4F9A-B9B5-0E8E4BC06EAE}"/>
            </c:ext>
          </c:extLst>
        </c:ser>
        <c:dLbls>
          <c:showLegendKey val="0"/>
          <c:showVal val="0"/>
          <c:showCatName val="0"/>
          <c:showSerName val="0"/>
          <c:showPercent val="0"/>
          <c:showBubbleSize val="0"/>
        </c:dLbls>
        <c:smooth val="0"/>
        <c:axId val="137274880"/>
        <c:axId val="137276416"/>
      </c:lineChart>
      <c:catAx>
        <c:axId val="137274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7276416"/>
        <c:crosses val="autoZero"/>
        <c:auto val="1"/>
        <c:lblAlgn val="ctr"/>
        <c:lblOffset val="100"/>
        <c:noMultiLvlLbl val="0"/>
      </c:catAx>
      <c:valAx>
        <c:axId val="137276416"/>
        <c:scaling>
          <c:orientation val="minMax"/>
        </c:scaling>
        <c:delete val="1"/>
        <c:axPos val="l"/>
        <c:numFmt formatCode="0%" sourceLinked="1"/>
        <c:majorTickMark val="out"/>
        <c:minorTickMark val="none"/>
        <c:tickLblPos val="nextTo"/>
        <c:crossAx val="137274880"/>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2CF-422E-B288-E5398F142D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2CF-422E-B288-E5398F142D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2CF-422E-B288-E5398F142D28}"/>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2CF-422E-B288-E5398F142D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2CF-422E-B288-E5398F142D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2CF-422E-B288-E5398F142D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2CF-422E-B288-E5398F142D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2CF-422E-B288-E5398F142D28}"/>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2CF-422E-B288-E5398F142D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2CF-422E-B288-E5398F142D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2CF-422E-B288-E5398F142D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2CF-422E-B288-E5398F142D2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2CF-422E-B288-E5398F142D28}"/>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2CF-422E-B288-E5398F142D28}"/>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2CF-422E-B288-E5398F142D28}"/>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2CF-422E-B288-E5398F142D28}"/>
            </c:ext>
          </c:extLst>
        </c:ser>
        <c:dLbls>
          <c:showLegendKey val="0"/>
          <c:showVal val="0"/>
          <c:showCatName val="0"/>
          <c:showSerName val="0"/>
          <c:showPercent val="0"/>
          <c:showBubbleSize val="0"/>
        </c:dLbls>
        <c:smooth val="0"/>
        <c:axId val="137043968"/>
        <c:axId val="137045504"/>
      </c:lineChart>
      <c:catAx>
        <c:axId val="137043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7045504"/>
        <c:crosses val="autoZero"/>
        <c:auto val="1"/>
        <c:lblAlgn val="ctr"/>
        <c:lblOffset val="100"/>
        <c:noMultiLvlLbl val="0"/>
      </c:catAx>
      <c:valAx>
        <c:axId val="137045504"/>
        <c:scaling>
          <c:orientation val="minMax"/>
        </c:scaling>
        <c:delete val="1"/>
        <c:axPos val="l"/>
        <c:numFmt formatCode="0%" sourceLinked="1"/>
        <c:majorTickMark val="out"/>
        <c:minorTickMark val="none"/>
        <c:tickLblPos val="nextTo"/>
        <c:crossAx val="137043968"/>
        <c:crosses val="autoZero"/>
        <c:crossBetween val="between"/>
      </c:valAx>
    </c:plotArea>
    <c:legend>
      <c:legendPos val="r"/>
      <c:layout>
        <c:manualLayout>
          <c:xMode val="edge"/>
          <c:yMode val="edge"/>
          <c:wMode val="edge"/>
          <c:hMode val="edge"/>
          <c:x val="9.461663947797716E-2"/>
          <c:y val="0.86971830985915488"/>
          <c:w val="0.90212140285074471"/>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234-46E3-BAC4-D437C408F1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234-46E3-BAC4-D437C408F12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234-46E3-BAC4-D437C408F12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234-46E3-BAC4-D437C408F1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234-46E3-BAC4-D437C408F1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234-46E3-BAC4-D437C408F1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234-46E3-BAC4-D437C408F12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F234-46E3-BAC4-D437C408F12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234-46E3-BAC4-D437C408F12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234-46E3-BAC4-D437C408F12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234-46E3-BAC4-D437C408F12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234-46E3-BAC4-D437C408F12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234-46E3-BAC4-D437C408F124}"/>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34-46E3-BAC4-D437C408F124}"/>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34-46E3-BAC4-D437C408F124}"/>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34-46E3-BAC4-D437C408F124}"/>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34-46E3-BAC4-D437C408F124}"/>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234-46E3-BAC4-D437C408F124}"/>
            </c:ext>
          </c:extLst>
        </c:ser>
        <c:dLbls>
          <c:showLegendKey val="0"/>
          <c:showVal val="0"/>
          <c:showCatName val="0"/>
          <c:showSerName val="0"/>
          <c:showPercent val="0"/>
          <c:showBubbleSize val="0"/>
        </c:dLbls>
        <c:smooth val="0"/>
        <c:axId val="137124864"/>
        <c:axId val="137130752"/>
      </c:lineChart>
      <c:catAx>
        <c:axId val="137124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37130752"/>
        <c:crosses val="autoZero"/>
        <c:auto val="1"/>
        <c:lblAlgn val="ctr"/>
        <c:lblOffset val="100"/>
        <c:noMultiLvlLbl val="0"/>
      </c:catAx>
      <c:valAx>
        <c:axId val="137130752"/>
        <c:scaling>
          <c:orientation val="minMax"/>
        </c:scaling>
        <c:delete val="1"/>
        <c:axPos val="l"/>
        <c:numFmt formatCode="0%" sourceLinked="1"/>
        <c:majorTickMark val="out"/>
        <c:minorTickMark val="none"/>
        <c:tickLblPos val="nextTo"/>
        <c:crossAx val="137124864"/>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81E-40EA-912F-32060897520E}"/>
              </c:ext>
            </c:extLst>
          </c:dPt>
          <c:dPt>
            <c:idx val="1"/>
            <c:invertIfNegative val="0"/>
            <c:bubble3D val="0"/>
            <c:spPr>
              <a:solidFill>
                <a:srgbClr val="C00000"/>
              </a:solidFill>
            </c:spPr>
            <c:extLst>
              <c:ext xmlns:c16="http://schemas.microsoft.com/office/drawing/2014/chart" uri="{C3380CC4-5D6E-409C-BE32-E72D297353CC}">
                <c16:uniqueId val="{00000003-E81E-40EA-912F-3206089752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81E-40EA-912F-3206089752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81E-40EA-912F-32060897520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8-E81E-40EA-912F-32060897520E}"/>
            </c:ext>
          </c:extLst>
        </c:ser>
        <c:dLbls>
          <c:showLegendKey val="0"/>
          <c:showVal val="0"/>
          <c:showCatName val="0"/>
          <c:showSerName val="0"/>
          <c:showPercent val="0"/>
          <c:showBubbleSize val="0"/>
        </c:dLbls>
        <c:gapWidth val="150"/>
        <c:shape val="box"/>
        <c:axId val="137305088"/>
        <c:axId val="137319168"/>
        <c:axId val="0"/>
      </c:bar3DChart>
      <c:catAx>
        <c:axId val="13730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7319168"/>
        <c:crosses val="autoZero"/>
        <c:auto val="1"/>
        <c:lblAlgn val="ctr"/>
        <c:lblOffset val="100"/>
        <c:noMultiLvlLbl val="0"/>
      </c:catAx>
      <c:valAx>
        <c:axId val="137319168"/>
        <c:scaling>
          <c:orientation val="minMax"/>
        </c:scaling>
        <c:delete val="1"/>
        <c:axPos val="l"/>
        <c:numFmt formatCode="0%" sourceLinked="1"/>
        <c:majorTickMark val="out"/>
        <c:minorTickMark val="none"/>
        <c:tickLblPos val="nextTo"/>
        <c:crossAx val="137305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A9-4EA4-AF15-59E6C63D924F}"/>
              </c:ext>
            </c:extLst>
          </c:dPt>
          <c:dPt>
            <c:idx val="1"/>
            <c:invertIfNegative val="0"/>
            <c:bubble3D val="0"/>
            <c:spPr>
              <a:solidFill>
                <a:srgbClr val="C00000"/>
              </a:solidFill>
            </c:spPr>
            <c:extLst>
              <c:ext xmlns:c16="http://schemas.microsoft.com/office/drawing/2014/chart" uri="{C3380CC4-5D6E-409C-BE32-E72D297353CC}">
                <c16:uniqueId val="{00000003-79A9-4EA4-AF15-59E6C63D92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A9-4EA4-AF15-59E6C63D92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A9-4EA4-AF15-59E6C63D924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79A9-4EA4-AF15-59E6C63D924F}"/>
            </c:ext>
          </c:extLst>
        </c:ser>
        <c:dLbls>
          <c:showLegendKey val="0"/>
          <c:showVal val="0"/>
          <c:showCatName val="0"/>
          <c:showSerName val="0"/>
          <c:showPercent val="0"/>
          <c:showBubbleSize val="0"/>
        </c:dLbls>
        <c:gapWidth val="150"/>
        <c:shape val="box"/>
        <c:axId val="137341568"/>
        <c:axId val="137347456"/>
        <c:axId val="0"/>
      </c:bar3DChart>
      <c:catAx>
        <c:axId val="137341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7347456"/>
        <c:crosses val="autoZero"/>
        <c:auto val="1"/>
        <c:lblAlgn val="ctr"/>
        <c:lblOffset val="100"/>
        <c:noMultiLvlLbl val="0"/>
      </c:catAx>
      <c:valAx>
        <c:axId val="137347456"/>
        <c:scaling>
          <c:orientation val="minMax"/>
        </c:scaling>
        <c:delete val="1"/>
        <c:axPos val="l"/>
        <c:numFmt formatCode="0%" sourceLinked="1"/>
        <c:majorTickMark val="out"/>
        <c:minorTickMark val="none"/>
        <c:tickLblPos val="nextTo"/>
        <c:crossAx val="137341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ACF-4541-8D03-4E723FABE82A}"/>
              </c:ext>
            </c:extLst>
          </c:dPt>
          <c:dPt>
            <c:idx val="1"/>
            <c:invertIfNegative val="0"/>
            <c:bubble3D val="0"/>
            <c:spPr>
              <a:solidFill>
                <a:srgbClr val="C00000"/>
              </a:solidFill>
            </c:spPr>
            <c:extLst>
              <c:ext xmlns:c16="http://schemas.microsoft.com/office/drawing/2014/chart" uri="{C3380CC4-5D6E-409C-BE32-E72D297353CC}">
                <c16:uniqueId val="{00000003-6ACF-4541-8D03-4E723FABE8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ACF-4541-8D03-4E723FABE8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ACF-4541-8D03-4E723FABE82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6ACF-4541-8D03-4E723FABE82A}"/>
            </c:ext>
          </c:extLst>
        </c:ser>
        <c:dLbls>
          <c:showLegendKey val="0"/>
          <c:showVal val="0"/>
          <c:showCatName val="0"/>
          <c:showSerName val="0"/>
          <c:showPercent val="0"/>
          <c:showBubbleSize val="0"/>
        </c:dLbls>
        <c:gapWidth val="150"/>
        <c:shape val="box"/>
        <c:axId val="190585088"/>
        <c:axId val="190586880"/>
        <c:axId val="0"/>
      </c:bar3DChart>
      <c:catAx>
        <c:axId val="19058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586880"/>
        <c:crosses val="autoZero"/>
        <c:auto val="1"/>
        <c:lblAlgn val="ctr"/>
        <c:lblOffset val="100"/>
        <c:noMultiLvlLbl val="0"/>
      </c:catAx>
      <c:valAx>
        <c:axId val="190586880"/>
        <c:scaling>
          <c:orientation val="minMax"/>
        </c:scaling>
        <c:delete val="1"/>
        <c:axPos val="l"/>
        <c:numFmt formatCode="0%" sourceLinked="1"/>
        <c:majorTickMark val="out"/>
        <c:minorTickMark val="none"/>
        <c:tickLblPos val="nextTo"/>
        <c:crossAx val="190585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6F6-4762-84FB-3E698C0CEA40}"/>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6F6-4762-84FB-3E698C0CEA4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2-16F6-4762-84FB-3E698C0CEA40}"/>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6F6-4762-84FB-3E698C0CEA4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6F6-4762-84FB-3E698C0CEA40}"/>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6F6-4762-84FB-3E698C0CEA40}"/>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F6-4762-84FB-3E698C0CEA4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0.66666666666666663</c:v>
                </c:pt>
                <c:pt idx="2">
                  <c:v>0.16666666666666666</c:v>
                </c:pt>
                <c:pt idx="3">
                  <c:v>0</c:v>
                </c:pt>
              </c:numCache>
            </c:numRef>
          </c:val>
          <c:smooth val="0"/>
          <c:extLst>
            <c:ext xmlns:c16="http://schemas.microsoft.com/office/drawing/2014/chart" uri="{C3380CC4-5D6E-409C-BE32-E72D297353CC}">
              <c16:uniqueId val="{00000007-16F6-4762-84FB-3E698C0CEA40}"/>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F6-4762-84FB-3E698C0CEA4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6F6-4762-84FB-3E698C0CEA4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6F6-4762-84FB-3E698C0CEA40}"/>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6F6-4762-84FB-3E698C0CEA40}"/>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6F6-4762-84FB-3E698C0CEA40}"/>
            </c:ext>
          </c:extLst>
        </c:ser>
        <c:ser>
          <c:idx val="3"/>
          <c:order val="3"/>
          <c:tx>
            <c:v>AÑO 2014</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6F6-4762-84FB-3E698C0CEA40}"/>
            </c:ext>
          </c:extLst>
        </c:ser>
        <c:dLbls>
          <c:showLegendKey val="0"/>
          <c:showVal val="0"/>
          <c:showCatName val="0"/>
          <c:showSerName val="0"/>
          <c:showPercent val="0"/>
          <c:showBubbleSize val="0"/>
        </c:dLbls>
        <c:smooth val="0"/>
        <c:axId val="186920320"/>
        <c:axId val="186930304"/>
      </c:lineChart>
      <c:catAx>
        <c:axId val="186920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86930304"/>
        <c:crosses val="autoZero"/>
        <c:auto val="1"/>
        <c:lblAlgn val="ctr"/>
        <c:lblOffset val="100"/>
        <c:noMultiLvlLbl val="0"/>
      </c:catAx>
      <c:valAx>
        <c:axId val="186930304"/>
        <c:scaling>
          <c:orientation val="minMax"/>
        </c:scaling>
        <c:delete val="1"/>
        <c:axPos val="l"/>
        <c:numFmt formatCode="0%" sourceLinked="1"/>
        <c:majorTickMark val="out"/>
        <c:minorTickMark val="none"/>
        <c:tickLblPos val="nextTo"/>
        <c:crossAx val="186920320"/>
        <c:crosses val="autoZero"/>
        <c:crossBetween val="between"/>
      </c:valAx>
    </c:plotArea>
    <c:legend>
      <c:legendPos val="r"/>
      <c:layout>
        <c:manualLayout>
          <c:xMode val="edge"/>
          <c:yMode val="edge"/>
          <c:wMode val="edge"/>
          <c:hMode val="edge"/>
          <c:x val="9.2985318107667206E-2"/>
          <c:y val="0.86619718309859151"/>
          <c:w val="0.90049008148043486"/>
          <c:h val="0.96478873239436613"/>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828-4F71-A1D3-3AF9C356E332}"/>
              </c:ext>
            </c:extLst>
          </c:dPt>
          <c:dPt>
            <c:idx val="1"/>
            <c:invertIfNegative val="0"/>
            <c:bubble3D val="0"/>
            <c:spPr>
              <a:solidFill>
                <a:srgbClr val="C00000"/>
              </a:solidFill>
            </c:spPr>
            <c:extLst>
              <c:ext xmlns:c16="http://schemas.microsoft.com/office/drawing/2014/chart" uri="{C3380CC4-5D6E-409C-BE32-E72D297353CC}">
                <c16:uniqueId val="{00000003-2828-4F71-A1D3-3AF9C356E3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28-4F71-A1D3-3AF9C356E3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28-4F71-A1D3-3AF9C356E3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828-4F71-A1D3-3AF9C356E332}"/>
            </c:ext>
          </c:extLst>
        </c:ser>
        <c:dLbls>
          <c:showLegendKey val="0"/>
          <c:showVal val="0"/>
          <c:showCatName val="0"/>
          <c:showSerName val="0"/>
          <c:showPercent val="0"/>
          <c:showBubbleSize val="0"/>
        </c:dLbls>
        <c:gapWidth val="150"/>
        <c:shape val="box"/>
        <c:axId val="186966016"/>
        <c:axId val="186967552"/>
        <c:axId val="0"/>
      </c:bar3DChart>
      <c:catAx>
        <c:axId val="186966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6967552"/>
        <c:crosses val="autoZero"/>
        <c:auto val="1"/>
        <c:lblAlgn val="ctr"/>
        <c:lblOffset val="100"/>
        <c:noMultiLvlLbl val="0"/>
      </c:catAx>
      <c:valAx>
        <c:axId val="186967552"/>
        <c:scaling>
          <c:orientation val="minMax"/>
        </c:scaling>
        <c:delete val="1"/>
        <c:axPos val="l"/>
        <c:numFmt formatCode="0%" sourceLinked="1"/>
        <c:majorTickMark val="out"/>
        <c:minorTickMark val="none"/>
        <c:tickLblPos val="nextTo"/>
        <c:crossAx val="186966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C0D7-452A-84E5-8631BB1FE8FD}"/>
              </c:ext>
            </c:extLst>
          </c:dPt>
          <c:dPt>
            <c:idx val="1"/>
            <c:invertIfNegative val="0"/>
            <c:bubble3D val="0"/>
            <c:spPr>
              <a:solidFill>
                <a:srgbClr val="C00000"/>
              </a:solidFill>
            </c:spPr>
            <c:extLst>
              <c:ext xmlns:c16="http://schemas.microsoft.com/office/drawing/2014/chart" uri="{C3380CC4-5D6E-409C-BE32-E72D297353CC}">
                <c16:uniqueId val="{00000003-C0D7-452A-84E5-8631BB1FE8F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0D7-452A-84E5-8631BB1FE8F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0D7-452A-84E5-8631BB1FE8FD}"/>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C0D7-452A-84E5-8631BB1FE8FD}"/>
            </c:ext>
          </c:extLst>
        </c:ser>
        <c:dLbls>
          <c:showLegendKey val="0"/>
          <c:showVal val="0"/>
          <c:showCatName val="0"/>
          <c:showSerName val="0"/>
          <c:showPercent val="0"/>
          <c:showBubbleSize val="0"/>
        </c:dLbls>
        <c:gapWidth val="150"/>
        <c:shape val="box"/>
        <c:axId val="186994048"/>
        <c:axId val="187012224"/>
        <c:axId val="0"/>
      </c:bar3DChart>
      <c:catAx>
        <c:axId val="186994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7012224"/>
        <c:crosses val="autoZero"/>
        <c:auto val="1"/>
        <c:lblAlgn val="ctr"/>
        <c:lblOffset val="100"/>
        <c:noMultiLvlLbl val="0"/>
      </c:catAx>
      <c:valAx>
        <c:axId val="187012224"/>
        <c:scaling>
          <c:orientation val="minMax"/>
        </c:scaling>
        <c:delete val="1"/>
        <c:axPos val="l"/>
        <c:numFmt formatCode="0%" sourceLinked="1"/>
        <c:majorTickMark val="out"/>
        <c:minorTickMark val="none"/>
        <c:tickLblPos val="nextTo"/>
        <c:crossAx val="186994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10C-4E51-8199-4ECFD31B4C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0C-4E51-8199-4ECFD31B4C5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D10C-4E51-8199-4ECFD31B4C59}"/>
            </c:ext>
          </c:extLst>
        </c:ser>
        <c:dLbls>
          <c:showLegendKey val="0"/>
          <c:showVal val="0"/>
          <c:showCatName val="0"/>
          <c:showSerName val="0"/>
          <c:showPercent val="0"/>
          <c:showBubbleSize val="0"/>
        </c:dLbls>
        <c:gapWidth val="150"/>
        <c:shape val="box"/>
        <c:axId val="187054336"/>
        <c:axId val="187056128"/>
        <c:axId val="0"/>
      </c:bar3DChart>
      <c:catAx>
        <c:axId val="187054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7056128"/>
        <c:crosses val="autoZero"/>
        <c:auto val="1"/>
        <c:lblAlgn val="ctr"/>
        <c:lblOffset val="100"/>
        <c:noMultiLvlLbl val="0"/>
      </c:catAx>
      <c:valAx>
        <c:axId val="187056128"/>
        <c:scaling>
          <c:orientation val="minMax"/>
        </c:scaling>
        <c:delete val="1"/>
        <c:axPos val="l"/>
        <c:numFmt formatCode="0%" sourceLinked="1"/>
        <c:majorTickMark val="out"/>
        <c:minorTickMark val="none"/>
        <c:tickLblPos val="nextTo"/>
        <c:crossAx val="187054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45-4973-B079-7E45AB209562}"/>
              </c:ext>
            </c:extLst>
          </c:dPt>
          <c:dPt>
            <c:idx val="1"/>
            <c:invertIfNegative val="0"/>
            <c:bubble3D val="0"/>
            <c:spPr>
              <a:solidFill>
                <a:srgbClr val="C00000"/>
              </a:solidFill>
            </c:spPr>
            <c:extLst>
              <c:ext xmlns:c16="http://schemas.microsoft.com/office/drawing/2014/chart" uri="{C3380CC4-5D6E-409C-BE32-E72D297353CC}">
                <c16:uniqueId val="{00000003-7945-4973-B079-7E45AB2095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45-4973-B079-7E45AB2095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45-4973-B079-7E45AB20956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7945-4973-B079-7E45AB209562}"/>
            </c:ext>
          </c:extLst>
        </c:ser>
        <c:dLbls>
          <c:showLegendKey val="0"/>
          <c:showVal val="0"/>
          <c:showCatName val="0"/>
          <c:showSerName val="0"/>
          <c:showPercent val="0"/>
          <c:showBubbleSize val="0"/>
        </c:dLbls>
        <c:gapWidth val="150"/>
        <c:shape val="box"/>
        <c:axId val="187862016"/>
        <c:axId val="187863808"/>
        <c:axId val="0"/>
      </c:bar3DChart>
      <c:catAx>
        <c:axId val="187862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7863808"/>
        <c:crosses val="autoZero"/>
        <c:auto val="1"/>
        <c:lblAlgn val="ctr"/>
        <c:lblOffset val="100"/>
        <c:noMultiLvlLbl val="0"/>
      </c:catAx>
      <c:valAx>
        <c:axId val="187863808"/>
        <c:scaling>
          <c:orientation val="minMax"/>
        </c:scaling>
        <c:delete val="1"/>
        <c:axPos val="l"/>
        <c:numFmt formatCode="0%" sourceLinked="1"/>
        <c:majorTickMark val="out"/>
        <c:minorTickMark val="none"/>
        <c:tickLblPos val="nextTo"/>
        <c:crossAx val="187862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91F5-48A2-A8BB-24EA20C607E1}"/>
              </c:ext>
            </c:extLst>
          </c:dPt>
          <c:dPt>
            <c:idx val="1"/>
            <c:invertIfNegative val="0"/>
            <c:bubble3D val="0"/>
            <c:spPr>
              <a:solidFill>
                <a:srgbClr val="C00000"/>
              </a:solidFill>
            </c:spPr>
            <c:extLst>
              <c:ext xmlns:c16="http://schemas.microsoft.com/office/drawing/2014/chart" uri="{C3380CC4-5D6E-409C-BE32-E72D297353CC}">
                <c16:uniqueId val="{00000003-91F5-48A2-A8BB-24EA20C607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1F5-48A2-A8BB-24EA20C607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1F5-48A2-A8BB-24EA20C607E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91F5-48A2-A8BB-24EA20C607E1}"/>
            </c:ext>
          </c:extLst>
        </c:ser>
        <c:dLbls>
          <c:showLegendKey val="0"/>
          <c:showVal val="0"/>
          <c:showCatName val="0"/>
          <c:showSerName val="0"/>
          <c:showPercent val="0"/>
          <c:showBubbleSize val="0"/>
        </c:dLbls>
        <c:gapWidth val="150"/>
        <c:shape val="box"/>
        <c:axId val="187082624"/>
        <c:axId val="187084160"/>
        <c:axId val="0"/>
      </c:bar3DChart>
      <c:catAx>
        <c:axId val="187082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7084160"/>
        <c:crosses val="autoZero"/>
        <c:auto val="1"/>
        <c:lblAlgn val="ctr"/>
        <c:lblOffset val="100"/>
        <c:noMultiLvlLbl val="0"/>
      </c:catAx>
      <c:valAx>
        <c:axId val="187084160"/>
        <c:scaling>
          <c:orientation val="minMax"/>
        </c:scaling>
        <c:delete val="1"/>
        <c:axPos val="l"/>
        <c:numFmt formatCode="0%" sourceLinked="1"/>
        <c:majorTickMark val="out"/>
        <c:minorTickMark val="none"/>
        <c:tickLblPos val="nextTo"/>
        <c:crossAx val="187082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C96-4E31-A990-F59994C4B9CD}"/>
              </c:ext>
            </c:extLst>
          </c:dPt>
          <c:dPt>
            <c:idx val="1"/>
            <c:invertIfNegative val="0"/>
            <c:bubble3D val="0"/>
            <c:spPr>
              <a:solidFill>
                <a:srgbClr val="C00000"/>
              </a:solidFill>
            </c:spPr>
            <c:extLst>
              <c:ext xmlns:c16="http://schemas.microsoft.com/office/drawing/2014/chart" uri="{C3380CC4-5D6E-409C-BE32-E72D297353CC}">
                <c16:uniqueId val="{00000003-5C96-4E31-A990-F59994C4B9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C96-4E31-A990-F59994C4B9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C96-4E31-A990-F59994C4B9C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5C96-4E31-A990-F59994C4B9CD}"/>
            </c:ext>
          </c:extLst>
        </c:ser>
        <c:dLbls>
          <c:showLegendKey val="0"/>
          <c:showVal val="0"/>
          <c:showCatName val="0"/>
          <c:showSerName val="0"/>
          <c:showPercent val="0"/>
          <c:showBubbleSize val="0"/>
        </c:dLbls>
        <c:gapWidth val="150"/>
        <c:shape val="box"/>
        <c:axId val="190798848"/>
        <c:axId val="190804736"/>
        <c:axId val="0"/>
      </c:bar3DChart>
      <c:catAx>
        <c:axId val="19079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804736"/>
        <c:crosses val="autoZero"/>
        <c:auto val="1"/>
        <c:lblAlgn val="ctr"/>
        <c:lblOffset val="100"/>
        <c:noMultiLvlLbl val="0"/>
      </c:catAx>
      <c:valAx>
        <c:axId val="190804736"/>
        <c:scaling>
          <c:orientation val="minMax"/>
        </c:scaling>
        <c:delete val="1"/>
        <c:axPos val="l"/>
        <c:numFmt formatCode="0%" sourceLinked="1"/>
        <c:majorTickMark val="out"/>
        <c:minorTickMark val="none"/>
        <c:tickLblPos val="nextTo"/>
        <c:crossAx val="190798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18-4530-9D8F-23B6F5B311EC}"/>
              </c:ext>
            </c:extLst>
          </c:dPt>
          <c:dPt>
            <c:idx val="1"/>
            <c:invertIfNegative val="0"/>
            <c:bubble3D val="0"/>
            <c:spPr>
              <a:solidFill>
                <a:srgbClr val="C00000"/>
              </a:solidFill>
            </c:spPr>
            <c:extLst>
              <c:ext xmlns:c16="http://schemas.microsoft.com/office/drawing/2014/chart" uri="{C3380CC4-5D6E-409C-BE32-E72D297353CC}">
                <c16:uniqueId val="{00000003-2018-4530-9D8F-23B6F5B311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18-4530-9D8F-23B6F5B311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18-4530-9D8F-23B6F5B311E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2018-4530-9D8F-23B6F5B311EC}"/>
            </c:ext>
          </c:extLst>
        </c:ser>
        <c:dLbls>
          <c:showLegendKey val="0"/>
          <c:showVal val="0"/>
          <c:showCatName val="0"/>
          <c:showSerName val="0"/>
          <c:showPercent val="0"/>
          <c:showBubbleSize val="0"/>
        </c:dLbls>
        <c:gapWidth val="150"/>
        <c:shape val="box"/>
        <c:axId val="190827136"/>
        <c:axId val="190837120"/>
        <c:axId val="0"/>
      </c:bar3DChart>
      <c:catAx>
        <c:axId val="190827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837120"/>
        <c:crosses val="autoZero"/>
        <c:auto val="1"/>
        <c:lblAlgn val="ctr"/>
        <c:lblOffset val="100"/>
        <c:noMultiLvlLbl val="0"/>
      </c:catAx>
      <c:valAx>
        <c:axId val="190837120"/>
        <c:scaling>
          <c:orientation val="minMax"/>
        </c:scaling>
        <c:delete val="1"/>
        <c:axPos val="l"/>
        <c:numFmt formatCode="0%" sourceLinked="1"/>
        <c:majorTickMark val="out"/>
        <c:minorTickMark val="none"/>
        <c:tickLblPos val="nextTo"/>
        <c:crossAx val="190827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EE2-4359-9821-FA02DC34FE88}"/>
              </c:ext>
            </c:extLst>
          </c:dPt>
          <c:dPt>
            <c:idx val="1"/>
            <c:invertIfNegative val="0"/>
            <c:bubble3D val="0"/>
            <c:spPr>
              <a:solidFill>
                <a:srgbClr val="C00000"/>
              </a:solidFill>
            </c:spPr>
            <c:extLst>
              <c:ext xmlns:c16="http://schemas.microsoft.com/office/drawing/2014/chart" uri="{C3380CC4-5D6E-409C-BE32-E72D297353CC}">
                <c16:uniqueId val="{00000003-8EE2-4359-9821-FA02DC34FE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EE2-4359-9821-FA02DC34FE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EE2-4359-9821-FA02DC34FE8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8EE2-4359-9821-FA02DC34FE88}"/>
            </c:ext>
          </c:extLst>
        </c:ser>
        <c:dLbls>
          <c:showLegendKey val="0"/>
          <c:showVal val="0"/>
          <c:showCatName val="0"/>
          <c:showSerName val="0"/>
          <c:showPercent val="0"/>
          <c:showBubbleSize val="0"/>
        </c:dLbls>
        <c:gapWidth val="150"/>
        <c:shape val="box"/>
        <c:axId val="191207680"/>
        <c:axId val="191213568"/>
        <c:axId val="0"/>
      </c:bar3DChart>
      <c:catAx>
        <c:axId val="191207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213568"/>
        <c:crosses val="autoZero"/>
        <c:auto val="1"/>
        <c:lblAlgn val="ctr"/>
        <c:lblOffset val="100"/>
        <c:noMultiLvlLbl val="0"/>
      </c:catAx>
      <c:valAx>
        <c:axId val="191213568"/>
        <c:scaling>
          <c:orientation val="minMax"/>
        </c:scaling>
        <c:delete val="1"/>
        <c:axPos val="l"/>
        <c:numFmt formatCode="0%" sourceLinked="1"/>
        <c:majorTickMark val="out"/>
        <c:minorTickMark val="none"/>
        <c:tickLblPos val="nextTo"/>
        <c:crossAx val="191207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0D-4F36-9F90-190D785EFAF7}"/>
              </c:ext>
            </c:extLst>
          </c:dPt>
          <c:dPt>
            <c:idx val="1"/>
            <c:invertIfNegative val="0"/>
            <c:bubble3D val="0"/>
            <c:spPr>
              <a:solidFill>
                <a:srgbClr val="C00000"/>
              </a:solidFill>
            </c:spPr>
            <c:extLst>
              <c:ext xmlns:c16="http://schemas.microsoft.com/office/drawing/2014/chart" uri="{C3380CC4-5D6E-409C-BE32-E72D297353CC}">
                <c16:uniqueId val="{00000003-EC0D-4F36-9F90-190D785EFA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0D-4F36-9F90-190D785EFA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0D-4F36-9F90-190D785EFAF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extLst>
            <c:ext xmlns:c16="http://schemas.microsoft.com/office/drawing/2014/chart" uri="{C3380CC4-5D6E-409C-BE32-E72D297353CC}">
              <c16:uniqueId val="{00000008-EC0D-4F36-9F90-190D785EFAF7}"/>
            </c:ext>
          </c:extLst>
        </c:ser>
        <c:dLbls>
          <c:showLegendKey val="0"/>
          <c:showVal val="0"/>
          <c:showCatName val="0"/>
          <c:showSerName val="0"/>
          <c:showPercent val="0"/>
          <c:showBubbleSize val="0"/>
        </c:dLbls>
        <c:gapWidth val="150"/>
        <c:shape val="box"/>
        <c:axId val="190977920"/>
        <c:axId val="190979456"/>
        <c:axId val="0"/>
      </c:bar3DChart>
      <c:catAx>
        <c:axId val="19097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79456"/>
        <c:crosses val="autoZero"/>
        <c:auto val="1"/>
        <c:lblAlgn val="ctr"/>
        <c:lblOffset val="100"/>
        <c:noMultiLvlLbl val="0"/>
      </c:catAx>
      <c:valAx>
        <c:axId val="190979456"/>
        <c:scaling>
          <c:orientation val="minMax"/>
        </c:scaling>
        <c:delete val="1"/>
        <c:axPos val="l"/>
        <c:numFmt formatCode="0%" sourceLinked="1"/>
        <c:majorTickMark val="out"/>
        <c:minorTickMark val="none"/>
        <c:tickLblPos val="nextTo"/>
        <c:crossAx val="190977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CB1-4FB1-80EB-9999438C21FF}"/>
              </c:ext>
            </c:extLst>
          </c:dPt>
          <c:dPt>
            <c:idx val="1"/>
            <c:invertIfNegative val="0"/>
            <c:bubble3D val="0"/>
            <c:spPr>
              <a:solidFill>
                <a:srgbClr val="C00000"/>
              </a:solidFill>
            </c:spPr>
            <c:extLst>
              <c:ext xmlns:c16="http://schemas.microsoft.com/office/drawing/2014/chart" uri="{C3380CC4-5D6E-409C-BE32-E72D297353CC}">
                <c16:uniqueId val="{00000003-FCB1-4FB1-80EB-9999438C21F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CB1-4FB1-80EB-9999438C21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CB1-4FB1-80EB-9999438C21F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FCB1-4FB1-80EB-9999438C21FF}"/>
            </c:ext>
          </c:extLst>
        </c:ser>
        <c:dLbls>
          <c:showLegendKey val="0"/>
          <c:showVal val="0"/>
          <c:showCatName val="0"/>
          <c:showSerName val="0"/>
          <c:showPercent val="0"/>
          <c:showBubbleSize val="0"/>
        </c:dLbls>
        <c:gapWidth val="150"/>
        <c:shape val="box"/>
        <c:axId val="191018496"/>
        <c:axId val="191020032"/>
        <c:axId val="0"/>
      </c:bar3DChart>
      <c:catAx>
        <c:axId val="19101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020032"/>
        <c:crosses val="autoZero"/>
        <c:auto val="1"/>
        <c:lblAlgn val="ctr"/>
        <c:lblOffset val="100"/>
        <c:noMultiLvlLbl val="0"/>
      </c:catAx>
      <c:valAx>
        <c:axId val="191020032"/>
        <c:scaling>
          <c:orientation val="minMax"/>
        </c:scaling>
        <c:delete val="1"/>
        <c:axPos val="l"/>
        <c:numFmt formatCode="0%" sourceLinked="1"/>
        <c:majorTickMark val="out"/>
        <c:minorTickMark val="none"/>
        <c:tickLblPos val="nextTo"/>
        <c:crossAx val="191018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7D3-4507-8EF5-82921D102E92}"/>
              </c:ext>
            </c:extLst>
          </c:dPt>
          <c:dPt>
            <c:idx val="1"/>
            <c:invertIfNegative val="0"/>
            <c:bubble3D val="0"/>
            <c:spPr>
              <a:solidFill>
                <a:srgbClr val="C00000"/>
              </a:solidFill>
            </c:spPr>
            <c:extLst>
              <c:ext xmlns:c16="http://schemas.microsoft.com/office/drawing/2014/chart" uri="{C3380CC4-5D6E-409C-BE32-E72D297353CC}">
                <c16:uniqueId val="{00000003-E7D3-4507-8EF5-82921D102E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7D3-4507-8EF5-82921D102E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7D3-4507-8EF5-82921D102E9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E7D3-4507-8EF5-82921D102E92}"/>
            </c:ext>
          </c:extLst>
        </c:ser>
        <c:dLbls>
          <c:showLegendKey val="0"/>
          <c:showVal val="0"/>
          <c:showCatName val="0"/>
          <c:showSerName val="0"/>
          <c:showPercent val="0"/>
          <c:showBubbleSize val="0"/>
        </c:dLbls>
        <c:gapWidth val="150"/>
        <c:shape val="box"/>
        <c:axId val="191059072"/>
        <c:axId val="191060608"/>
        <c:axId val="0"/>
      </c:bar3DChart>
      <c:catAx>
        <c:axId val="19105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060608"/>
        <c:crosses val="autoZero"/>
        <c:auto val="1"/>
        <c:lblAlgn val="ctr"/>
        <c:lblOffset val="100"/>
        <c:noMultiLvlLbl val="0"/>
      </c:catAx>
      <c:valAx>
        <c:axId val="191060608"/>
        <c:scaling>
          <c:orientation val="minMax"/>
        </c:scaling>
        <c:delete val="1"/>
        <c:axPos val="l"/>
        <c:numFmt formatCode="0%" sourceLinked="1"/>
        <c:majorTickMark val="out"/>
        <c:minorTickMark val="none"/>
        <c:tickLblPos val="nextTo"/>
        <c:crossAx val="191059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825-40C9-BC25-FF3A735E3964}"/>
              </c:ext>
            </c:extLst>
          </c:dPt>
          <c:dPt>
            <c:idx val="1"/>
            <c:invertIfNegative val="0"/>
            <c:bubble3D val="0"/>
            <c:spPr>
              <a:solidFill>
                <a:srgbClr val="C00000"/>
              </a:solidFill>
            </c:spPr>
            <c:extLst>
              <c:ext xmlns:c16="http://schemas.microsoft.com/office/drawing/2014/chart" uri="{C3380CC4-5D6E-409C-BE32-E72D297353CC}">
                <c16:uniqueId val="{00000003-9825-40C9-BC25-FF3A735E39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25-40C9-BC25-FF3A735E39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25-40C9-BC25-FF3A735E396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8-9825-40C9-BC25-FF3A735E3964}"/>
            </c:ext>
          </c:extLst>
        </c:ser>
        <c:dLbls>
          <c:showLegendKey val="0"/>
          <c:showVal val="0"/>
          <c:showCatName val="0"/>
          <c:showSerName val="0"/>
          <c:showPercent val="0"/>
          <c:showBubbleSize val="0"/>
        </c:dLbls>
        <c:gapWidth val="150"/>
        <c:shape val="box"/>
        <c:axId val="191095552"/>
        <c:axId val="191097088"/>
        <c:axId val="0"/>
      </c:bar3DChart>
      <c:catAx>
        <c:axId val="19109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097088"/>
        <c:crosses val="autoZero"/>
        <c:auto val="1"/>
        <c:lblAlgn val="ctr"/>
        <c:lblOffset val="100"/>
        <c:noMultiLvlLbl val="0"/>
      </c:catAx>
      <c:valAx>
        <c:axId val="191097088"/>
        <c:scaling>
          <c:orientation val="minMax"/>
        </c:scaling>
        <c:delete val="1"/>
        <c:axPos val="l"/>
        <c:numFmt formatCode="0%" sourceLinked="1"/>
        <c:majorTickMark val="out"/>
        <c:minorTickMark val="none"/>
        <c:tickLblPos val="nextTo"/>
        <c:crossAx val="191095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5A4-4BE7-8EA6-65A11F70EBC2}"/>
              </c:ext>
            </c:extLst>
          </c:dPt>
          <c:dPt>
            <c:idx val="1"/>
            <c:invertIfNegative val="0"/>
            <c:bubble3D val="0"/>
            <c:spPr>
              <a:solidFill>
                <a:srgbClr val="C00000"/>
              </a:solidFill>
            </c:spPr>
            <c:extLst>
              <c:ext xmlns:c16="http://schemas.microsoft.com/office/drawing/2014/chart" uri="{C3380CC4-5D6E-409C-BE32-E72D297353CC}">
                <c16:uniqueId val="{00000003-85A4-4BE7-8EA6-65A11F70EB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5A4-4BE7-8EA6-65A11F70EB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5A4-4BE7-8EA6-65A11F70EBC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extLst>
            <c:ext xmlns:c16="http://schemas.microsoft.com/office/drawing/2014/chart" uri="{C3380CC4-5D6E-409C-BE32-E72D297353CC}">
              <c16:uniqueId val="{00000008-85A4-4BE7-8EA6-65A11F70EBC2}"/>
            </c:ext>
          </c:extLst>
        </c:ser>
        <c:dLbls>
          <c:showLegendKey val="0"/>
          <c:showVal val="0"/>
          <c:showCatName val="0"/>
          <c:showSerName val="0"/>
          <c:showPercent val="0"/>
          <c:showBubbleSize val="0"/>
        </c:dLbls>
        <c:gapWidth val="150"/>
        <c:shape val="box"/>
        <c:axId val="191140224"/>
        <c:axId val="191141760"/>
        <c:axId val="0"/>
      </c:bar3DChart>
      <c:catAx>
        <c:axId val="19114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141760"/>
        <c:crosses val="autoZero"/>
        <c:auto val="1"/>
        <c:lblAlgn val="ctr"/>
        <c:lblOffset val="100"/>
        <c:noMultiLvlLbl val="0"/>
      </c:catAx>
      <c:valAx>
        <c:axId val="191141760"/>
        <c:scaling>
          <c:orientation val="minMax"/>
        </c:scaling>
        <c:delete val="1"/>
        <c:axPos val="l"/>
        <c:numFmt formatCode="0%" sourceLinked="1"/>
        <c:majorTickMark val="out"/>
        <c:minorTickMark val="none"/>
        <c:tickLblPos val="nextTo"/>
        <c:crossAx val="191140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DF-4B8A-AF69-E6CD15F8508D}"/>
              </c:ext>
            </c:extLst>
          </c:dPt>
          <c:dPt>
            <c:idx val="1"/>
            <c:invertIfNegative val="0"/>
            <c:bubble3D val="0"/>
            <c:spPr>
              <a:solidFill>
                <a:srgbClr val="C00000"/>
              </a:solidFill>
            </c:spPr>
            <c:extLst>
              <c:ext xmlns:c16="http://schemas.microsoft.com/office/drawing/2014/chart" uri="{C3380CC4-5D6E-409C-BE32-E72D297353CC}">
                <c16:uniqueId val="{00000003-A7DF-4B8A-AF69-E6CD15F850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DF-4B8A-AF69-E6CD15F850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DF-4B8A-AF69-E6CD15F8508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A7DF-4B8A-AF69-E6CD15F8508D}"/>
            </c:ext>
          </c:extLst>
        </c:ser>
        <c:dLbls>
          <c:showLegendKey val="0"/>
          <c:showVal val="0"/>
          <c:showCatName val="0"/>
          <c:showSerName val="0"/>
          <c:showPercent val="0"/>
          <c:showBubbleSize val="0"/>
        </c:dLbls>
        <c:gapWidth val="150"/>
        <c:shape val="box"/>
        <c:axId val="191246336"/>
        <c:axId val="191247872"/>
        <c:axId val="0"/>
      </c:bar3DChart>
      <c:catAx>
        <c:axId val="19124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247872"/>
        <c:crosses val="autoZero"/>
        <c:auto val="1"/>
        <c:lblAlgn val="ctr"/>
        <c:lblOffset val="100"/>
        <c:noMultiLvlLbl val="0"/>
      </c:catAx>
      <c:valAx>
        <c:axId val="191247872"/>
        <c:scaling>
          <c:orientation val="minMax"/>
        </c:scaling>
        <c:delete val="1"/>
        <c:axPos val="l"/>
        <c:numFmt formatCode="0%" sourceLinked="1"/>
        <c:majorTickMark val="out"/>
        <c:minorTickMark val="none"/>
        <c:tickLblPos val="nextTo"/>
        <c:crossAx val="19124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D8B-473D-8C77-284CFDCDAE8F}"/>
              </c:ext>
            </c:extLst>
          </c:dPt>
          <c:dPt>
            <c:idx val="1"/>
            <c:invertIfNegative val="0"/>
            <c:bubble3D val="0"/>
            <c:spPr>
              <a:solidFill>
                <a:srgbClr val="C00000"/>
              </a:solidFill>
            </c:spPr>
            <c:extLst>
              <c:ext xmlns:c16="http://schemas.microsoft.com/office/drawing/2014/chart" uri="{C3380CC4-5D6E-409C-BE32-E72D297353CC}">
                <c16:uniqueId val="{00000003-1D8B-473D-8C77-284CFDCDAE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D8B-473D-8C77-284CFDCDAE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D8B-473D-8C77-284CFDCDAE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1D8B-473D-8C77-284CFDCDAE8F}"/>
            </c:ext>
          </c:extLst>
        </c:ser>
        <c:dLbls>
          <c:showLegendKey val="0"/>
          <c:showVal val="0"/>
          <c:showCatName val="0"/>
          <c:showSerName val="0"/>
          <c:showPercent val="0"/>
          <c:showBubbleSize val="0"/>
        </c:dLbls>
        <c:gapWidth val="150"/>
        <c:shape val="box"/>
        <c:axId val="187878016"/>
        <c:axId val="187879808"/>
        <c:axId val="0"/>
      </c:bar3DChart>
      <c:catAx>
        <c:axId val="18787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7879808"/>
        <c:crosses val="autoZero"/>
        <c:auto val="1"/>
        <c:lblAlgn val="ctr"/>
        <c:lblOffset val="100"/>
        <c:noMultiLvlLbl val="0"/>
      </c:catAx>
      <c:valAx>
        <c:axId val="187879808"/>
        <c:scaling>
          <c:orientation val="minMax"/>
        </c:scaling>
        <c:delete val="1"/>
        <c:axPos val="l"/>
        <c:numFmt formatCode="0%" sourceLinked="1"/>
        <c:majorTickMark val="out"/>
        <c:minorTickMark val="none"/>
        <c:tickLblPos val="nextTo"/>
        <c:crossAx val="1878780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772-45C9-9EEE-AE3D94D751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772-45C9-9EEE-AE3D94D751A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0772-45C9-9EEE-AE3D94D751A2}"/>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772-45C9-9EEE-AE3D94D751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772-45C9-9EEE-AE3D94D751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772-45C9-9EEE-AE3D94D751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772-45C9-9EEE-AE3D94D751A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0772-45C9-9EEE-AE3D94D751A2}"/>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772-45C9-9EEE-AE3D94D751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772-45C9-9EEE-AE3D94D751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772-45C9-9EEE-AE3D94D751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772-45C9-9EEE-AE3D94D751A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772-45C9-9EEE-AE3D94D751A2}"/>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772-45C9-9EEE-AE3D94D751A2}"/>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772-45C9-9EEE-AE3D94D751A2}"/>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772-45C9-9EEE-AE3D94D751A2}"/>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0772-45C9-9EEE-AE3D94D751A2}"/>
            </c:ext>
          </c:extLst>
        </c:ser>
        <c:dLbls>
          <c:showLegendKey val="0"/>
          <c:showVal val="0"/>
          <c:showCatName val="0"/>
          <c:showSerName val="0"/>
          <c:showPercent val="0"/>
          <c:showBubbleSize val="0"/>
        </c:dLbls>
        <c:smooth val="0"/>
        <c:axId val="191392000"/>
        <c:axId val="191406080"/>
      </c:lineChart>
      <c:catAx>
        <c:axId val="1913920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406080"/>
        <c:crosses val="autoZero"/>
        <c:auto val="1"/>
        <c:lblAlgn val="ctr"/>
        <c:lblOffset val="100"/>
        <c:noMultiLvlLbl val="0"/>
      </c:catAx>
      <c:valAx>
        <c:axId val="191406080"/>
        <c:scaling>
          <c:orientation val="minMax"/>
        </c:scaling>
        <c:delete val="1"/>
        <c:axPos val="l"/>
        <c:numFmt formatCode="0%" sourceLinked="1"/>
        <c:majorTickMark val="out"/>
        <c:minorTickMark val="none"/>
        <c:tickLblPos val="nextTo"/>
        <c:crossAx val="191392000"/>
        <c:crosses val="autoZero"/>
        <c:crossBetween val="between"/>
      </c:valAx>
    </c:plotArea>
    <c:legend>
      <c:legendPos val="r"/>
      <c:layout>
        <c:manualLayout>
          <c:xMode val="edge"/>
          <c:yMode val="edge"/>
          <c:wMode val="edge"/>
          <c:hMode val="edge"/>
          <c:x val="0.11908663129996189"/>
          <c:y val="0.86925943444348597"/>
          <c:w val="0.87602043219312098"/>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1E-44E0-B2F7-373C10389BE3}"/>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1E-44E0-B2F7-373C10389BE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0.5714285714285714</c:v>
                </c:pt>
                <c:pt idx="1">
                  <c:v>0.42857142857142855</c:v>
                </c:pt>
                <c:pt idx="2">
                  <c:v>0</c:v>
                </c:pt>
                <c:pt idx="3">
                  <c:v>0</c:v>
                </c:pt>
              </c:numCache>
            </c:numRef>
          </c:val>
          <c:smooth val="0"/>
          <c:extLst>
            <c:ext xmlns:c16="http://schemas.microsoft.com/office/drawing/2014/chart" uri="{C3380CC4-5D6E-409C-BE32-E72D297353CC}">
              <c16:uniqueId val="{00000002-491E-44E0-B2F7-373C10389BE3}"/>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91E-44E0-B2F7-373C10389BE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91E-44E0-B2F7-373C10389BE3}"/>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91E-44E0-B2F7-373C10389BE3}"/>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91E-44E0-B2F7-373C10389BE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91E-44E0-B2F7-373C10389BE3}"/>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91E-44E0-B2F7-373C10389BE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91E-44E0-B2F7-373C10389BE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91E-44E0-B2F7-373C10389BE3}"/>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91E-44E0-B2F7-373C10389BE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91E-44E0-B2F7-373C10389BE3}"/>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1E-44E0-B2F7-373C10389BE3}"/>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1E-44E0-B2F7-373C10389BE3}"/>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1E-44E0-B2F7-373C10389BE3}"/>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1E-44E0-B2F7-373C10389BE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1E-44E0-B2F7-373C10389BE3}"/>
            </c:ext>
          </c:extLst>
        </c:ser>
        <c:dLbls>
          <c:showLegendKey val="0"/>
          <c:showVal val="0"/>
          <c:showCatName val="0"/>
          <c:showSerName val="0"/>
          <c:showPercent val="0"/>
          <c:showBubbleSize val="0"/>
        </c:dLbls>
        <c:smooth val="0"/>
        <c:axId val="191739392"/>
        <c:axId val="191740928"/>
      </c:lineChart>
      <c:catAx>
        <c:axId val="1917393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740928"/>
        <c:crosses val="autoZero"/>
        <c:auto val="1"/>
        <c:lblAlgn val="ctr"/>
        <c:lblOffset val="100"/>
        <c:noMultiLvlLbl val="0"/>
      </c:catAx>
      <c:valAx>
        <c:axId val="191740928"/>
        <c:scaling>
          <c:orientation val="minMax"/>
        </c:scaling>
        <c:delete val="1"/>
        <c:axPos val="l"/>
        <c:numFmt formatCode="0%" sourceLinked="1"/>
        <c:majorTickMark val="out"/>
        <c:minorTickMark val="none"/>
        <c:tickLblPos val="nextTo"/>
        <c:crossAx val="191739392"/>
        <c:crosses val="autoZero"/>
        <c:crossBetween val="between"/>
      </c:valAx>
    </c:plotArea>
    <c:legend>
      <c:legendPos val="r"/>
      <c:layout>
        <c:manualLayout>
          <c:xMode val="edge"/>
          <c:yMode val="edge"/>
          <c:wMode val="edge"/>
          <c:hMode val="edge"/>
          <c:x val="0.11908663129996189"/>
          <c:y val="0.87241379310344824"/>
          <c:w val="0.87602043219312098"/>
          <c:h val="0.96896551724137925"/>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69C-4F65-A5F8-BDBE2F9E70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69C-4F65-A5F8-BDBE2F9E701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769C-4F65-A5F8-BDBE2F9E701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69C-4F65-A5F8-BDBE2F9E70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69C-4F65-A5F8-BDBE2F9E70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69C-4F65-A5F8-BDBE2F9E70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69C-4F65-A5F8-BDBE2F9E701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769C-4F65-A5F8-BDBE2F9E701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69C-4F65-A5F8-BDBE2F9E701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69C-4F65-A5F8-BDBE2F9E701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69C-4F65-A5F8-BDBE2F9E701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69C-4F65-A5F8-BDBE2F9E701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69C-4F65-A5F8-BDBE2F9E7017}"/>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69C-4F65-A5F8-BDBE2F9E7017}"/>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69C-4F65-A5F8-BDBE2F9E701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69C-4F65-A5F8-BDBE2F9E7017}"/>
            </c:ext>
          </c:extLst>
        </c:ser>
        <c:dLbls>
          <c:showLegendKey val="0"/>
          <c:showVal val="0"/>
          <c:showCatName val="0"/>
          <c:showSerName val="0"/>
          <c:showPercent val="0"/>
          <c:showBubbleSize val="0"/>
        </c:dLbls>
        <c:smooth val="0"/>
        <c:axId val="191520768"/>
        <c:axId val="191522304"/>
      </c:lineChart>
      <c:catAx>
        <c:axId val="191520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522304"/>
        <c:crosses val="autoZero"/>
        <c:auto val="1"/>
        <c:lblAlgn val="ctr"/>
        <c:lblOffset val="100"/>
        <c:noMultiLvlLbl val="0"/>
      </c:catAx>
      <c:valAx>
        <c:axId val="191522304"/>
        <c:scaling>
          <c:orientation val="minMax"/>
        </c:scaling>
        <c:delete val="1"/>
        <c:axPos val="l"/>
        <c:numFmt formatCode="0%" sourceLinked="1"/>
        <c:majorTickMark val="out"/>
        <c:minorTickMark val="none"/>
        <c:tickLblPos val="nextTo"/>
        <c:crossAx val="191520768"/>
        <c:crosses val="autoZero"/>
        <c:crossBetween val="between"/>
      </c:valAx>
    </c:plotArea>
    <c:legend>
      <c:legendPos val="r"/>
      <c:layout>
        <c:manualLayout>
          <c:xMode val="edge"/>
          <c:yMode val="edge"/>
          <c:wMode val="edge"/>
          <c:hMode val="edge"/>
          <c:x val="0.11908663129996189"/>
          <c:y val="0.87279300334807963"/>
          <c:w val="0.87602043219312098"/>
          <c:h val="0.97173293267670158"/>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66-4D0E-BD3E-47D1ED53B497}"/>
              </c:ext>
            </c:extLst>
          </c:dPt>
          <c:dPt>
            <c:idx val="1"/>
            <c:invertIfNegative val="0"/>
            <c:bubble3D val="0"/>
            <c:spPr>
              <a:solidFill>
                <a:srgbClr val="C00000"/>
              </a:solidFill>
            </c:spPr>
            <c:extLst>
              <c:ext xmlns:c16="http://schemas.microsoft.com/office/drawing/2014/chart" uri="{C3380CC4-5D6E-409C-BE32-E72D297353CC}">
                <c16:uniqueId val="{00000003-0266-4D0E-BD3E-47D1ED53B4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66-4D0E-BD3E-47D1ED53B4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66-4D0E-BD3E-47D1ED53B49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0266-4D0E-BD3E-47D1ED53B497}"/>
            </c:ext>
          </c:extLst>
        </c:ser>
        <c:dLbls>
          <c:showLegendKey val="0"/>
          <c:showVal val="0"/>
          <c:showCatName val="0"/>
          <c:showSerName val="0"/>
          <c:showPercent val="0"/>
          <c:showBubbleSize val="0"/>
        </c:dLbls>
        <c:gapWidth val="150"/>
        <c:shape val="box"/>
        <c:axId val="191541248"/>
        <c:axId val="191542784"/>
        <c:axId val="0"/>
      </c:bar3DChart>
      <c:catAx>
        <c:axId val="19154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542784"/>
        <c:crosses val="autoZero"/>
        <c:auto val="1"/>
        <c:lblAlgn val="ctr"/>
        <c:lblOffset val="100"/>
        <c:noMultiLvlLbl val="0"/>
      </c:catAx>
      <c:valAx>
        <c:axId val="191542784"/>
        <c:scaling>
          <c:orientation val="minMax"/>
        </c:scaling>
        <c:delete val="1"/>
        <c:axPos val="l"/>
        <c:numFmt formatCode="0%" sourceLinked="1"/>
        <c:majorTickMark val="out"/>
        <c:minorTickMark val="none"/>
        <c:tickLblPos val="nextTo"/>
        <c:crossAx val="191541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5BE-4F60-906B-03A8454370D9}"/>
              </c:ext>
            </c:extLst>
          </c:dPt>
          <c:dPt>
            <c:idx val="1"/>
            <c:invertIfNegative val="0"/>
            <c:bubble3D val="0"/>
            <c:spPr>
              <a:solidFill>
                <a:srgbClr val="C00000"/>
              </a:solidFill>
            </c:spPr>
            <c:extLst>
              <c:ext xmlns:c16="http://schemas.microsoft.com/office/drawing/2014/chart" uri="{C3380CC4-5D6E-409C-BE32-E72D297353CC}">
                <c16:uniqueId val="{00000003-55BE-4F60-906B-03A8454370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BE-4F60-906B-03A8454370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BE-4F60-906B-03A8454370D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55BE-4F60-906B-03A8454370D9}"/>
            </c:ext>
          </c:extLst>
        </c:ser>
        <c:dLbls>
          <c:showLegendKey val="0"/>
          <c:showVal val="0"/>
          <c:showCatName val="0"/>
          <c:showSerName val="0"/>
          <c:showPercent val="0"/>
          <c:showBubbleSize val="0"/>
        </c:dLbls>
        <c:gapWidth val="150"/>
        <c:shape val="box"/>
        <c:axId val="191585664"/>
        <c:axId val="191599744"/>
        <c:axId val="0"/>
      </c:bar3DChart>
      <c:catAx>
        <c:axId val="191585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599744"/>
        <c:crosses val="autoZero"/>
        <c:auto val="1"/>
        <c:lblAlgn val="ctr"/>
        <c:lblOffset val="100"/>
        <c:noMultiLvlLbl val="0"/>
      </c:catAx>
      <c:valAx>
        <c:axId val="191599744"/>
        <c:scaling>
          <c:orientation val="minMax"/>
        </c:scaling>
        <c:delete val="1"/>
        <c:axPos val="l"/>
        <c:numFmt formatCode="0%" sourceLinked="1"/>
        <c:majorTickMark val="out"/>
        <c:minorTickMark val="none"/>
        <c:tickLblPos val="nextTo"/>
        <c:crossAx val="191585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5EB-4746-9F06-4C677A3CD86F}"/>
              </c:ext>
            </c:extLst>
          </c:dPt>
          <c:dPt>
            <c:idx val="1"/>
            <c:invertIfNegative val="0"/>
            <c:bubble3D val="0"/>
            <c:spPr>
              <a:solidFill>
                <a:srgbClr val="C00000"/>
              </a:solidFill>
            </c:spPr>
            <c:extLst>
              <c:ext xmlns:c16="http://schemas.microsoft.com/office/drawing/2014/chart" uri="{C3380CC4-5D6E-409C-BE32-E72D297353CC}">
                <c16:uniqueId val="{00000003-95EB-4746-9F06-4C677A3CD8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EB-4746-9F06-4C677A3CD8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EB-4746-9F06-4C677A3CD8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extLst>
            <c:ext xmlns:c16="http://schemas.microsoft.com/office/drawing/2014/chart" uri="{C3380CC4-5D6E-409C-BE32-E72D297353CC}">
              <c16:uniqueId val="{00000008-95EB-4746-9F06-4C677A3CD86F}"/>
            </c:ext>
          </c:extLst>
        </c:ser>
        <c:dLbls>
          <c:showLegendKey val="0"/>
          <c:showVal val="0"/>
          <c:showCatName val="0"/>
          <c:showSerName val="0"/>
          <c:showPercent val="0"/>
          <c:showBubbleSize val="0"/>
        </c:dLbls>
        <c:gapWidth val="150"/>
        <c:shape val="box"/>
        <c:axId val="191618048"/>
        <c:axId val="191619840"/>
        <c:axId val="0"/>
      </c:bar3DChart>
      <c:catAx>
        <c:axId val="191618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619840"/>
        <c:crosses val="autoZero"/>
        <c:auto val="1"/>
        <c:lblAlgn val="ctr"/>
        <c:lblOffset val="100"/>
        <c:noMultiLvlLbl val="0"/>
      </c:catAx>
      <c:valAx>
        <c:axId val="191619840"/>
        <c:scaling>
          <c:orientation val="minMax"/>
        </c:scaling>
        <c:delete val="1"/>
        <c:axPos val="l"/>
        <c:numFmt formatCode="0%" sourceLinked="1"/>
        <c:majorTickMark val="out"/>
        <c:minorTickMark val="none"/>
        <c:tickLblPos val="nextTo"/>
        <c:crossAx val="191618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8FA-4C13-8BCF-96E7417622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8FA-4C13-8BCF-96E74176221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C8FA-4C13-8BCF-96E741762216}"/>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8FA-4C13-8BCF-96E7417622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8FA-4C13-8BCF-96E7417622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8FA-4C13-8BCF-96E7417622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8FA-4C13-8BCF-96E74176221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0.4</c:v>
                </c:pt>
                <c:pt idx="2">
                  <c:v>0.5</c:v>
                </c:pt>
                <c:pt idx="3">
                  <c:v>0</c:v>
                </c:pt>
              </c:numCache>
            </c:numRef>
          </c:val>
          <c:smooth val="0"/>
          <c:extLst>
            <c:ext xmlns:c16="http://schemas.microsoft.com/office/drawing/2014/chart" uri="{C3380CC4-5D6E-409C-BE32-E72D297353CC}">
              <c16:uniqueId val="{00000007-C8FA-4C13-8BCF-96E741762216}"/>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8FA-4C13-8BCF-96E7417622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8FA-4C13-8BCF-96E7417622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8FA-4C13-8BCF-96E7417622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8FA-4C13-8BCF-96E74176221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8FA-4C13-8BCF-96E741762216}"/>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8FA-4C13-8BCF-96E741762216}"/>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8FA-4C13-8BCF-96E741762216}"/>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8FA-4C13-8BCF-96E741762216}"/>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8FA-4C13-8BCF-96E74176221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FA-4C13-8BCF-96E741762216}"/>
            </c:ext>
          </c:extLst>
        </c:ser>
        <c:dLbls>
          <c:showLegendKey val="0"/>
          <c:showVal val="0"/>
          <c:showCatName val="0"/>
          <c:showSerName val="0"/>
          <c:showPercent val="0"/>
          <c:showBubbleSize val="0"/>
        </c:dLbls>
        <c:smooth val="0"/>
        <c:axId val="191829888"/>
        <c:axId val="191831424"/>
      </c:lineChart>
      <c:catAx>
        <c:axId val="191829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831424"/>
        <c:crosses val="autoZero"/>
        <c:auto val="1"/>
        <c:lblAlgn val="ctr"/>
        <c:lblOffset val="100"/>
        <c:noMultiLvlLbl val="0"/>
      </c:catAx>
      <c:valAx>
        <c:axId val="191831424"/>
        <c:scaling>
          <c:orientation val="minMax"/>
        </c:scaling>
        <c:delete val="1"/>
        <c:axPos val="l"/>
        <c:numFmt formatCode="0%" sourceLinked="1"/>
        <c:majorTickMark val="out"/>
        <c:minorTickMark val="none"/>
        <c:tickLblPos val="nextTo"/>
        <c:crossAx val="191829888"/>
        <c:crosses val="autoZero"/>
        <c:crossBetween val="between"/>
      </c:valAx>
    </c:plotArea>
    <c:legend>
      <c:legendPos val="r"/>
      <c:layout>
        <c:manualLayout>
          <c:xMode val="edge"/>
          <c:yMode val="edge"/>
          <c:wMode val="edge"/>
          <c:hMode val="edge"/>
          <c:x val="9.6247960848287115E-2"/>
          <c:y val="0.86971830985915488"/>
          <c:w val="0.90375272422105468"/>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805-467D-A7CF-DB3D974A4F84}"/>
              </c:ext>
            </c:extLst>
          </c:dPt>
          <c:dPt>
            <c:idx val="1"/>
            <c:invertIfNegative val="0"/>
            <c:bubble3D val="0"/>
            <c:spPr>
              <a:solidFill>
                <a:srgbClr val="C00000"/>
              </a:solidFill>
            </c:spPr>
            <c:extLst>
              <c:ext xmlns:c16="http://schemas.microsoft.com/office/drawing/2014/chart" uri="{C3380CC4-5D6E-409C-BE32-E72D297353CC}">
                <c16:uniqueId val="{00000003-1805-467D-A7CF-DB3D974A4F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05-467D-A7CF-DB3D974A4F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05-467D-A7CF-DB3D974A4F8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0.5</c:v>
                </c:pt>
                <c:pt idx="1">
                  <c:v>0.5</c:v>
                </c:pt>
                <c:pt idx="2">
                  <c:v>0</c:v>
                </c:pt>
                <c:pt idx="3">
                  <c:v>0</c:v>
                </c:pt>
              </c:numCache>
            </c:numRef>
          </c:val>
          <c:extLst>
            <c:ext xmlns:c16="http://schemas.microsoft.com/office/drawing/2014/chart" uri="{C3380CC4-5D6E-409C-BE32-E72D297353CC}">
              <c16:uniqueId val="{00000008-1805-467D-A7CF-DB3D974A4F84}"/>
            </c:ext>
          </c:extLst>
        </c:ser>
        <c:dLbls>
          <c:showLegendKey val="0"/>
          <c:showVal val="0"/>
          <c:showCatName val="0"/>
          <c:showSerName val="0"/>
          <c:showPercent val="0"/>
          <c:showBubbleSize val="0"/>
        </c:dLbls>
        <c:gapWidth val="150"/>
        <c:shape val="box"/>
        <c:axId val="191879040"/>
        <c:axId val="191880576"/>
        <c:axId val="0"/>
      </c:bar3DChart>
      <c:catAx>
        <c:axId val="191879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880576"/>
        <c:crosses val="autoZero"/>
        <c:auto val="1"/>
        <c:lblAlgn val="ctr"/>
        <c:lblOffset val="100"/>
        <c:noMultiLvlLbl val="0"/>
      </c:catAx>
      <c:valAx>
        <c:axId val="191880576"/>
        <c:scaling>
          <c:orientation val="minMax"/>
        </c:scaling>
        <c:delete val="1"/>
        <c:axPos val="l"/>
        <c:numFmt formatCode="0%" sourceLinked="1"/>
        <c:majorTickMark val="out"/>
        <c:minorTickMark val="none"/>
        <c:tickLblPos val="nextTo"/>
        <c:crossAx val="191879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7B4-4DCD-8FE8-3D1DFE9A2DF6}"/>
              </c:ext>
            </c:extLst>
          </c:dPt>
          <c:dPt>
            <c:idx val="1"/>
            <c:invertIfNegative val="0"/>
            <c:bubble3D val="0"/>
            <c:spPr>
              <a:solidFill>
                <a:srgbClr val="C00000"/>
              </a:solidFill>
            </c:spPr>
            <c:extLst>
              <c:ext xmlns:c16="http://schemas.microsoft.com/office/drawing/2014/chart" uri="{C3380CC4-5D6E-409C-BE32-E72D297353CC}">
                <c16:uniqueId val="{00000003-77B4-4DCD-8FE8-3D1DFE9A2D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7B4-4DCD-8FE8-3D1DFE9A2D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7B4-4DCD-8FE8-3D1DFE9A2DF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8-77B4-4DCD-8FE8-3D1DFE9A2DF6}"/>
            </c:ext>
          </c:extLst>
        </c:ser>
        <c:dLbls>
          <c:showLegendKey val="0"/>
          <c:showVal val="0"/>
          <c:showCatName val="0"/>
          <c:showSerName val="0"/>
          <c:showPercent val="0"/>
          <c:showBubbleSize val="0"/>
        </c:dLbls>
        <c:gapWidth val="150"/>
        <c:shape val="box"/>
        <c:axId val="192169472"/>
        <c:axId val="192171008"/>
        <c:axId val="0"/>
      </c:bar3DChart>
      <c:catAx>
        <c:axId val="19216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171008"/>
        <c:crosses val="autoZero"/>
        <c:auto val="1"/>
        <c:lblAlgn val="ctr"/>
        <c:lblOffset val="100"/>
        <c:noMultiLvlLbl val="0"/>
      </c:catAx>
      <c:valAx>
        <c:axId val="192171008"/>
        <c:scaling>
          <c:orientation val="minMax"/>
        </c:scaling>
        <c:delete val="1"/>
        <c:axPos val="l"/>
        <c:numFmt formatCode="0%" sourceLinked="1"/>
        <c:majorTickMark val="out"/>
        <c:minorTickMark val="none"/>
        <c:tickLblPos val="nextTo"/>
        <c:crossAx val="192169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635-48DE-A045-2B0BA10C52B0}"/>
              </c:ext>
            </c:extLst>
          </c:dPt>
          <c:dPt>
            <c:idx val="1"/>
            <c:invertIfNegative val="0"/>
            <c:bubble3D val="0"/>
            <c:spPr>
              <a:solidFill>
                <a:srgbClr val="C00000"/>
              </a:solidFill>
            </c:spPr>
            <c:extLst>
              <c:ext xmlns:c16="http://schemas.microsoft.com/office/drawing/2014/chart" uri="{C3380CC4-5D6E-409C-BE32-E72D297353CC}">
                <c16:uniqueId val="{00000003-B635-48DE-A045-2B0BA10C52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635-48DE-A045-2B0BA10C52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635-48DE-A045-2B0BA10C52B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B635-48DE-A045-2B0BA10C52B0}"/>
            </c:ext>
          </c:extLst>
        </c:ser>
        <c:dLbls>
          <c:showLegendKey val="0"/>
          <c:showVal val="0"/>
          <c:showCatName val="0"/>
          <c:showSerName val="0"/>
          <c:showPercent val="0"/>
          <c:showBubbleSize val="0"/>
        </c:dLbls>
        <c:gapWidth val="150"/>
        <c:shape val="box"/>
        <c:axId val="192222336"/>
        <c:axId val="192223872"/>
        <c:axId val="0"/>
      </c:bar3DChart>
      <c:catAx>
        <c:axId val="192222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223872"/>
        <c:crosses val="autoZero"/>
        <c:auto val="1"/>
        <c:lblAlgn val="ctr"/>
        <c:lblOffset val="100"/>
        <c:noMultiLvlLbl val="0"/>
      </c:catAx>
      <c:valAx>
        <c:axId val="192223872"/>
        <c:scaling>
          <c:orientation val="minMax"/>
        </c:scaling>
        <c:delete val="1"/>
        <c:axPos val="l"/>
        <c:numFmt formatCode="0%" sourceLinked="1"/>
        <c:majorTickMark val="out"/>
        <c:minorTickMark val="none"/>
        <c:tickLblPos val="nextTo"/>
        <c:crossAx val="192222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F16-4E9F-8FA4-7ED314901064}"/>
              </c:ext>
            </c:extLst>
          </c:dPt>
          <c:dPt>
            <c:idx val="1"/>
            <c:invertIfNegative val="0"/>
            <c:bubble3D val="0"/>
            <c:spPr>
              <a:solidFill>
                <a:srgbClr val="C00000"/>
              </a:solidFill>
            </c:spPr>
            <c:extLst>
              <c:ext xmlns:c16="http://schemas.microsoft.com/office/drawing/2014/chart" uri="{C3380CC4-5D6E-409C-BE32-E72D297353CC}">
                <c16:uniqueId val="{00000003-9F16-4E9F-8FA4-7ED3149010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F16-4E9F-8FA4-7ED3149010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F16-4E9F-8FA4-7ED31490106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9F16-4E9F-8FA4-7ED314901064}"/>
            </c:ext>
          </c:extLst>
        </c:ser>
        <c:dLbls>
          <c:showLegendKey val="0"/>
          <c:showVal val="0"/>
          <c:showCatName val="0"/>
          <c:showSerName val="0"/>
          <c:showPercent val="0"/>
          <c:showBubbleSize val="0"/>
        </c:dLbls>
        <c:gapWidth val="150"/>
        <c:shape val="box"/>
        <c:axId val="187934592"/>
        <c:axId val="187936128"/>
        <c:axId val="0"/>
      </c:bar3DChart>
      <c:catAx>
        <c:axId val="187934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7936128"/>
        <c:crosses val="autoZero"/>
        <c:auto val="1"/>
        <c:lblAlgn val="ctr"/>
        <c:lblOffset val="100"/>
        <c:noMultiLvlLbl val="0"/>
      </c:catAx>
      <c:valAx>
        <c:axId val="187936128"/>
        <c:scaling>
          <c:orientation val="minMax"/>
        </c:scaling>
        <c:delete val="1"/>
        <c:axPos val="l"/>
        <c:numFmt formatCode="0%" sourceLinked="1"/>
        <c:majorTickMark val="out"/>
        <c:minorTickMark val="none"/>
        <c:tickLblPos val="nextTo"/>
        <c:crossAx val="187934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5BD-4C5D-A64E-1C95AA7E41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5BD-4C5D-A64E-1C95AA7E414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5BD-4C5D-A64E-1C95AA7E414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5BD-4C5D-A64E-1C95AA7E41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5BD-4C5D-A64E-1C95AA7E41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5BD-4C5D-A64E-1C95AA7E41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5BD-4C5D-A64E-1C95AA7E414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5BD-4C5D-A64E-1C95AA7E414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5BD-4C5D-A64E-1C95AA7E414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5BD-4C5D-A64E-1C95AA7E414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5BD-4C5D-A64E-1C95AA7E414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5BD-4C5D-A64E-1C95AA7E414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5BD-4C5D-A64E-1C95AA7E414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BD-4C5D-A64E-1C95AA7E4148}"/>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BD-4C5D-A64E-1C95AA7E4148}"/>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5BD-4C5D-A64E-1C95AA7E4148}"/>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5BD-4C5D-A64E-1C95AA7E414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5BD-4C5D-A64E-1C95AA7E4148}"/>
            </c:ext>
          </c:extLst>
        </c:ser>
        <c:dLbls>
          <c:showLegendKey val="0"/>
          <c:showVal val="0"/>
          <c:showCatName val="0"/>
          <c:showSerName val="0"/>
          <c:showPercent val="0"/>
          <c:showBubbleSize val="0"/>
        </c:dLbls>
        <c:smooth val="0"/>
        <c:axId val="191992192"/>
        <c:axId val="191993728"/>
      </c:lineChart>
      <c:catAx>
        <c:axId val="191992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993728"/>
        <c:crosses val="autoZero"/>
        <c:auto val="1"/>
        <c:lblAlgn val="ctr"/>
        <c:lblOffset val="100"/>
        <c:noMultiLvlLbl val="0"/>
      </c:catAx>
      <c:valAx>
        <c:axId val="191993728"/>
        <c:scaling>
          <c:orientation val="minMax"/>
        </c:scaling>
        <c:delete val="1"/>
        <c:axPos val="l"/>
        <c:numFmt formatCode="0%" sourceLinked="1"/>
        <c:majorTickMark val="out"/>
        <c:minorTickMark val="none"/>
        <c:tickLblPos val="nextTo"/>
        <c:crossAx val="191992192"/>
        <c:crosses val="autoZero"/>
        <c:crossBetween val="between"/>
      </c:valAx>
    </c:plotArea>
    <c:legend>
      <c:legendPos val="r"/>
      <c:layout>
        <c:manualLayout>
          <c:xMode val="edge"/>
          <c:yMode val="edge"/>
          <c:wMode val="edge"/>
          <c:hMode val="edge"/>
          <c:x val="9.6247960848287115E-2"/>
          <c:y val="0.86971830985915488"/>
          <c:w val="0.90375272422105468"/>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9CA-4A9A-95B6-5B94B9331172}"/>
              </c:ext>
            </c:extLst>
          </c:dPt>
          <c:dPt>
            <c:idx val="1"/>
            <c:invertIfNegative val="0"/>
            <c:bubble3D val="0"/>
            <c:spPr>
              <a:solidFill>
                <a:srgbClr val="C00000"/>
              </a:solidFill>
            </c:spPr>
            <c:extLst>
              <c:ext xmlns:c16="http://schemas.microsoft.com/office/drawing/2014/chart" uri="{C3380CC4-5D6E-409C-BE32-E72D297353CC}">
                <c16:uniqueId val="{00000003-E9CA-4A9A-95B6-5B94B93311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9CA-4A9A-95B6-5B94B93311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9CA-4A9A-95B6-5B94B933117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E9CA-4A9A-95B6-5B94B9331172}"/>
            </c:ext>
          </c:extLst>
        </c:ser>
        <c:dLbls>
          <c:showLegendKey val="0"/>
          <c:showVal val="0"/>
          <c:showCatName val="0"/>
          <c:showSerName val="0"/>
          <c:showPercent val="0"/>
          <c:showBubbleSize val="0"/>
        </c:dLbls>
        <c:gapWidth val="150"/>
        <c:shape val="box"/>
        <c:axId val="192016768"/>
        <c:axId val="192018304"/>
        <c:axId val="0"/>
      </c:bar3DChart>
      <c:catAx>
        <c:axId val="192016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018304"/>
        <c:crosses val="autoZero"/>
        <c:auto val="1"/>
        <c:lblAlgn val="ctr"/>
        <c:lblOffset val="100"/>
        <c:noMultiLvlLbl val="0"/>
      </c:catAx>
      <c:valAx>
        <c:axId val="192018304"/>
        <c:scaling>
          <c:orientation val="minMax"/>
        </c:scaling>
        <c:delete val="1"/>
        <c:axPos val="l"/>
        <c:numFmt formatCode="0%" sourceLinked="1"/>
        <c:majorTickMark val="out"/>
        <c:minorTickMark val="none"/>
        <c:tickLblPos val="nextTo"/>
        <c:crossAx val="192016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DD7-4CC3-8A47-E6348B4F6CC4}"/>
              </c:ext>
            </c:extLst>
          </c:dPt>
          <c:dPt>
            <c:idx val="1"/>
            <c:invertIfNegative val="0"/>
            <c:bubble3D val="0"/>
            <c:spPr>
              <a:solidFill>
                <a:srgbClr val="C00000"/>
              </a:solidFill>
            </c:spPr>
            <c:extLst>
              <c:ext xmlns:c16="http://schemas.microsoft.com/office/drawing/2014/chart" uri="{C3380CC4-5D6E-409C-BE32-E72D297353CC}">
                <c16:uniqueId val="{00000003-4DD7-4CC3-8A47-E6348B4F6C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DD7-4CC3-8A47-E6348B4F6C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DD7-4CC3-8A47-E6348B4F6CC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4DD7-4CC3-8A47-E6348B4F6CC4}"/>
            </c:ext>
          </c:extLst>
        </c:ser>
        <c:dLbls>
          <c:showLegendKey val="0"/>
          <c:showVal val="0"/>
          <c:showCatName val="0"/>
          <c:showSerName val="0"/>
          <c:showPercent val="0"/>
          <c:showBubbleSize val="0"/>
        </c:dLbls>
        <c:gapWidth val="150"/>
        <c:shape val="box"/>
        <c:axId val="192073728"/>
        <c:axId val="192075264"/>
        <c:axId val="0"/>
      </c:bar3DChart>
      <c:catAx>
        <c:axId val="192073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075264"/>
        <c:crosses val="autoZero"/>
        <c:auto val="1"/>
        <c:lblAlgn val="ctr"/>
        <c:lblOffset val="100"/>
        <c:noMultiLvlLbl val="0"/>
      </c:catAx>
      <c:valAx>
        <c:axId val="192075264"/>
        <c:scaling>
          <c:orientation val="minMax"/>
        </c:scaling>
        <c:delete val="1"/>
        <c:axPos val="l"/>
        <c:numFmt formatCode="0%" sourceLinked="1"/>
        <c:majorTickMark val="out"/>
        <c:minorTickMark val="none"/>
        <c:tickLblPos val="nextTo"/>
        <c:crossAx val="192073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3506-45CC-A1AB-A361169F72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506-45CC-A1AB-A361169F723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506-45CC-A1AB-A361169F7237}"/>
            </c:ext>
          </c:extLst>
        </c:ser>
        <c:dLbls>
          <c:showLegendKey val="0"/>
          <c:showVal val="0"/>
          <c:showCatName val="0"/>
          <c:showSerName val="0"/>
          <c:showPercent val="0"/>
          <c:showBubbleSize val="0"/>
        </c:dLbls>
        <c:gapWidth val="150"/>
        <c:shape val="box"/>
        <c:axId val="192105088"/>
        <c:axId val="192106880"/>
        <c:axId val="0"/>
      </c:bar3DChart>
      <c:catAx>
        <c:axId val="192105088"/>
        <c:scaling>
          <c:orientation val="minMax"/>
        </c:scaling>
        <c:delete val="1"/>
        <c:axPos val="b"/>
        <c:majorTickMark val="out"/>
        <c:minorTickMark val="none"/>
        <c:tickLblPos val="nextTo"/>
        <c:crossAx val="192106880"/>
        <c:crosses val="autoZero"/>
        <c:auto val="1"/>
        <c:lblAlgn val="ctr"/>
        <c:lblOffset val="100"/>
        <c:noMultiLvlLbl val="0"/>
      </c:catAx>
      <c:valAx>
        <c:axId val="192106880"/>
        <c:scaling>
          <c:orientation val="minMax"/>
        </c:scaling>
        <c:delete val="1"/>
        <c:axPos val="l"/>
        <c:numFmt formatCode="0%" sourceLinked="1"/>
        <c:majorTickMark val="out"/>
        <c:minorTickMark val="none"/>
        <c:tickLblPos val="nextTo"/>
        <c:crossAx val="192105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9BF-4974-818F-6D0E3D0692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BF-4974-818F-6D0E3D06922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9BF-4974-818F-6D0E3D069221}"/>
            </c:ext>
          </c:extLst>
        </c:ser>
        <c:dLbls>
          <c:showLegendKey val="0"/>
          <c:showVal val="0"/>
          <c:showCatName val="0"/>
          <c:showSerName val="0"/>
          <c:showPercent val="0"/>
          <c:showBubbleSize val="0"/>
        </c:dLbls>
        <c:gapWidth val="150"/>
        <c:shape val="box"/>
        <c:axId val="192140416"/>
        <c:axId val="192141952"/>
        <c:axId val="0"/>
      </c:bar3DChart>
      <c:catAx>
        <c:axId val="192140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141952"/>
        <c:crosses val="autoZero"/>
        <c:auto val="1"/>
        <c:lblAlgn val="ctr"/>
        <c:lblOffset val="100"/>
        <c:noMultiLvlLbl val="0"/>
      </c:catAx>
      <c:valAx>
        <c:axId val="192141952"/>
        <c:scaling>
          <c:orientation val="minMax"/>
        </c:scaling>
        <c:delete val="1"/>
        <c:axPos val="l"/>
        <c:numFmt formatCode="0%" sourceLinked="1"/>
        <c:majorTickMark val="out"/>
        <c:minorTickMark val="none"/>
        <c:tickLblPos val="nextTo"/>
        <c:crossAx val="192140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3734-4814-B892-DA4F96CAE265}"/>
              </c:ext>
            </c:extLst>
          </c:dPt>
          <c:dPt>
            <c:idx val="1"/>
            <c:invertIfNegative val="0"/>
            <c:bubble3D val="0"/>
            <c:spPr>
              <a:solidFill>
                <a:srgbClr val="C00000"/>
              </a:solidFill>
            </c:spPr>
            <c:extLst>
              <c:ext xmlns:c16="http://schemas.microsoft.com/office/drawing/2014/chart" uri="{C3380CC4-5D6E-409C-BE32-E72D297353CC}">
                <c16:uniqueId val="{00000003-3734-4814-B892-DA4F96CAE2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734-4814-B892-DA4F96CAE2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734-4814-B892-DA4F96CAE26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3734-4814-B892-DA4F96CAE265}"/>
            </c:ext>
          </c:extLst>
        </c:ser>
        <c:dLbls>
          <c:showLegendKey val="0"/>
          <c:showVal val="0"/>
          <c:showCatName val="0"/>
          <c:showSerName val="0"/>
          <c:showPercent val="0"/>
          <c:showBubbleSize val="0"/>
        </c:dLbls>
        <c:gapWidth val="150"/>
        <c:shape val="box"/>
        <c:axId val="192316160"/>
        <c:axId val="192317696"/>
        <c:axId val="0"/>
      </c:bar3DChart>
      <c:catAx>
        <c:axId val="192316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317696"/>
        <c:crosses val="autoZero"/>
        <c:auto val="1"/>
        <c:lblAlgn val="ctr"/>
        <c:lblOffset val="100"/>
        <c:noMultiLvlLbl val="0"/>
      </c:catAx>
      <c:valAx>
        <c:axId val="192317696"/>
        <c:scaling>
          <c:orientation val="minMax"/>
        </c:scaling>
        <c:delete val="1"/>
        <c:axPos val="l"/>
        <c:numFmt formatCode="0%" sourceLinked="1"/>
        <c:majorTickMark val="out"/>
        <c:minorTickMark val="none"/>
        <c:tickLblPos val="nextTo"/>
        <c:crossAx val="192316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A4A-4A2D-BAF1-EDBCA591D7D3}"/>
              </c:ext>
            </c:extLst>
          </c:dPt>
          <c:dPt>
            <c:idx val="1"/>
            <c:invertIfNegative val="0"/>
            <c:bubble3D val="0"/>
            <c:spPr>
              <a:solidFill>
                <a:srgbClr val="C00000"/>
              </a:solidFill>
            </c:spPr>
            <c:extLst>
              <c:ext xmlns:c16="http://schemas.microsoft.com/office/drawing/2014/chart" uri="{C3380CC4-5D6E-409C-BE32-E72D297353CC}">
                <c16:uniqueId val="{00000003-0A4A-4A2D-BAF1-EDBCA591D7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4A-4A2D-BAF1-EDBCA591D7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4A-4A2D-BAF1-EDBCA591D7D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c:v>
                </c:pt>
                <c:pt idx="2">
                  <c:v>0.25</c:v>
                </c:pt>
                <c:pt idx="3">
                  <c:v>0</c:v>
                </c:pt>
              </c:numCache>
            </c:numRef>
          </c:val>
          <c:extLst>
            <c:ext xmlns:c16="http://schemas.microsoft.com/office/drawing/2014/chart" uri="{C3380CC4-5D6E-409C-BE32-E72D297353CC}">
              <c16:uniqueId val="{00000008-0A4A-4A2D-BAF1-EDBCA591D7D3}"/>
            </c:ext>
          </c:extLst>
        </c:ser>
        <c:dLbls>
          <c:showLegendKey val="0"/>
          <c:showVal val="0"/>
          <c:showCatName val="0"/>
          <c:showSerName val="0"/>
          <c:showPercent val="0"/>
          <c:showBubbleSize val="0"/>
        </c:dLbls>
        <c:gapWidth val="150"/>
        <c:shape val="box"/>
        <c:axId val="136255360"/>
        <c:axId val="136256896"/>
        <c:axId val="0"/>
      </c:bar3DChart>
      <c:catAx>
        <c:axId val="13625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256896"/>
        <c:crosses val="autoZero"/>
        <c:auto val="1"/>
        <c:lblAlgn val="ctr"/>
        <c:lblOffset val="100"/>
        <c:noMultiLvlLbl val="0"/>
      </c:catAx>
      <c:valAx>
        <c:axId val="136256896"/>
        <c:scaling>
          <c:orientation val="minMax"/>
        </c:scaling>
        <c:delete val="1"/>
        <c:axPos val="l"/>
        <c:numFmt formatCode="0%" sourceLinked="1"/>
        <c:majorTickMark val="out"/>
        <c:minorTickMark val="none"/>
        <c:tickLblPos val="nextTo"/>
        <c:crossAx val="13625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8A8-4D5F-9EAE-1B95A9EC14D0}"/>
              </c:ext>
            </c:extLst>
          </c:dPt>
          <c:dPt>
            <c:idx val="1"/>
            <c:invertIfNegative val="0"/>
            <c:bubble3D val="0"/>
            <c:spPr>
              <a:solidFill>
                <a:srgbClr val="C00000"/>
              </a:solidFill>
            </c:spPr>
            <c:extLst>
              <c:ext xmlns:c16="http://schemas.microsoft.com/office/drawing/2014/chart" uri="{C3380CC4-5D6E-409C-BE32-E72D297353CC}">
                <c16:uniqueId val="{00000003-08A8-4D5F-9EAE-1B95A9EC14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8A8-4D5F-9EAE-1B95A9EC14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8A8-4D5F-9EAE-1B95A9EC14D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c:v>
                </c:pt>
                <c:pt idx="2">
                  <c:v>0.25</c:v>
                </c:pt>
                <c:pt idx="3">
                  <c:v>0</c:v>
                </c:pt>
              </c:numCache>
            </c:numRef>
          </c:val>
          <c:extLst>
            <c:ext xmlns:c16="http://schemas.microsoft.com/office/drawing/2014/chart" uri="{C3380CC4-5D6E-409C-BE32-E72D297353CC}">
              <c16:uniqueId val="{00000008-08A8-4D5F-9EAE-1B95A9EC14D0}"/>
            </c:ext>
          </c:extLst>
        </c:ser>
        <c:dLbls>
          <c:showLegendKey val="0"/>
          <c:showVal val="0"/>
          <c:showCatName val="0"/>
          <c:showSerName val="0"/>
          <c:showPercent val="0"/>
          <c:showBubbleSize val="0"/>
        </c:dLbls>
        <c:gapWidth val="150"/>
        <c:shape val="box"/>
        <c:axId val="136300032"/>
        <c:axId val="136301568"/>
        <c:axId val="0"/>
      </c:bar3DChart>
      <c:catAx>
        <c:axId val="13630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301568"/>
        <c:crosses val="autoZero"/>
        <c:auto val="1"/>
        <c:lblAlgn val="ctr"/>
        <c:lblOffset val="100"/>
        <c:noMultiLvlLbl val="0"/>
      </c:catAx>
      <c:valAx>
        <c:axId val="136301568"/>
        <c:scaling>
          <c:orientation val="minMax"/>
        </c:scaling>
        <c:delete val="1"/>
        <c:axPos val="l"/>
        <c:numFmt formatCode="0%" sourceLinked="1"/>
        <c:majorTickMark val="out"/>
        <c:minorTickMark val="none"/>
        <c:tickLblPos val="nextTo"/>
        <c:crossAx val="136300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EF0-4420-BDEB-98292BEEA149}"/>
              </c:ext>
            </c:extLst>
          </c:dPt>
          <c:dPt>
            <c:idx val="1"/>
            <c:invertIfNegative val="0"/>
            <c:bubble3D val="0"/>
            <c:spPr>
              <a:solidFill>
                <a:srgbClr val="C00000"/>
              </a:solidFill>
            </c:spPr>
            <c:extLst>
              <c:ext xmlns:c16="http://schemas.microsoft.com/office/drawing/2014/chart" uri="{C3380CC4-5D6E-409C-BE32-E72D297353CC}">
                <c16:uniqueId val="{00000003-5EF0-4420-BDEB-98292BEEA1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EF0-4420-BDEB-98292BEEA1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EF0-4420-BDEB-98292BEEA14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5EF0-4420-BDEB-98292BEEA149}"/>
            </c:ext>
          </c:extLst>
        </c:ser>
        <c:dLbls>
          <c:showLegendKey val="0"/>
          <c:showVal val="0"/>
          <c:showCatName val="0"/>
          <c:showSerName val="0"/>
          <c:showPercent val="0"/>
          <c:showBubbleSize val="0"/>
        </c:dLbls>
        <c:gapWidth val="150"/>
        <c:shape val="box"/>
        <c:axId val="136348800"/>
        <c:axId val="136350336"/>
        <c:axId val="0"/>
      </c:bar3DChart>
      <c:catAx>
        <c:axId val="136348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350336"/>
        <c:crosses val="autoZero"/>
        <c:auto val="1"/>
        <c:lblAlgn val="ctr"/>
        <c:lblOffset val="100"/>
        <c:noMultiLvlLbl val="0"/>
      </c:catAx>
      <c:valAx>
        <c:axId val="136350336"/>
        <c:scaling>
          <c:orientation val="minMax"/>
        </c:scaling>
        <c:delete val="1"/>
        <c:axPos val="l"/>
        <c:numFmt formatCode="0%" sourceLinked="1"/>
        <c:majorTickMark val="out"/>
        <c:minorTickMark val="none"/>
        <c:tickLblPos val="nextTo"/>
        <c:crossAx val="136348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29F-42BF-ABE2-5785C704AD37}"/>
              </c:ext>
            </c:extLst>
          </c:dPt>
          <c:dPt>
            <c:idx val="1"/>
            <c:invertIfNegative val="0"/>
            <c:bubble3D val="0"/>
            <c:spPr>
              <a:solidFill>
                <a:srgbClr val="C00000"/>
              </a:solidFill>
            </c:spPr>
            <c:extLst>
              <c:ext xmlns:c16="http://schemas.microsoft.com/office/drawing/2014/chart" uri="{C3380CC4-5D6E-409C-BE32-E72D297353CC}">
                <c16:uniqueId val="{00000003-F29F-42BF-ABE2-5785C704AD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29F-42BF-ABE2-5785C704AD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29F-42BF-ABE2-5785C704AD3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F29F-42BF-ABE2-5785C704AD37}"/>
            </c:ext>
          </c:extLst>
        </c:ser>
        <c:dLbls>
          <c:showLegendKey val="0"/>
          <c:showVal val="0"/>
          <c:showCatName val="0"/>
          <c:showSerName val="0"/>
          <c:showPercent val="0"/>
          <c:showBubbleSize val="0"/>
        </c:dLbls>
        <c:gapWidth val="150"/>
        <c:shape val="box"/>
        <c:axId val="136377088"/>
        <c:axId val="136378624"/>
        <c:axId val="0"/>
      </c:bar3DChart>
      <c:catAx>
        <c:axId val="13637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6378624"/>
        <c:crosses val="autoZero"/>
        <c:auto val="1"/>
        <c:lblAlgn val="ctr"/>
        <c:lblOffset val="100"/>
        <c:noMultiLvlLbl val="0"/>
      </c:catAx>
      <c:valAx>
        <c:axId val="136378624"/>
        <c:scaling>
          <c:orientation val="minMax"/>
        </c:scaling>
        <c:delete val="1"/>
        <c:axPos val="l"/>
        <c:numFmt formatCode="0%" sourceLinked="1"/>
        <c:majorTickMark val="out"/>
        <c:minorTickMark val="none"/>
        <c:tickLblPos val="nextTo"/>
        <c:crossAx val="136377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775-4F65-920F-3B0E91EBE0D5}"/>
              </c:ext>
            </c:extLst>
          </c:dPt>
          <c:dPt>
            <c:idx val="1"/>
            <c:invertIfNegative val="0"/>
            <c:bubble3D val="0"/>
            <c:spPr>
              <a:solidFill>
                <a:srgbClr val="C00000"/>
              </a:solidFill>
            </c:spPr>
            <c:extLst>
              <c:ext xmlns:c16="http://schemas.microsoft.com/office/drawing/2014/chart" uri="{C3380CC4-5D6E-409C-BE32-E72D297353CC}">
                <c16:uniqueId val="{00000003-4775-4F65-920F-3B0E91EBE0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775-4F65-920F-3B0E91EBE0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775-4F65-920F-3B0E91EBE0D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8-4775-4F65-920F-3B0E91EBE0D5}"/>
            </c:ext>
          </c:extLst>
        </c:ser>
        <c:dLbls>
          <c:showLegendKey val="0"/>
          <c:showVal val="0"/>
          <c:showCatName val="0"/>
          <c:showSerName val="0"/>
          <c:showPercent val="0"/>
          <c:showBubbleSize val="0"/>
        </c:dLbls>
        <c:gapWidth val="150"/>
        <c:shape val="box"/>
        <c:axId val="188024320"/>
        <c:axId val="188025856"/>
        <c:axId val="0"/>
      </c:bar3DChart>
      <c:catAx>
        <c:axId val="188024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025856"/>
        <c:crosses val="autoZero"/>
        <c:auto val="1"/>
        <c:lblAlgn val="ctr"/>
        <c:lblOffset val="100"/>
        <c:noMultiLvlLbl val="0"/>
      </c:catAx>
      <c:valAx>
        <c:axId val="188025856"/>
        <c:scaling>
          <c:orientation val="minMax"/>
        </c:scaling>
        <c:delete val="1"/>
        <c:axPos val="l"/>
        <c:numFmt formatCode="0%" sourceLinked="1"/>
        <c:majorTickMark val="out"/>
        <c:minorTickMark val="none"/>
        <c:tickLblPos val="nextTo"/>
        <c:crossAx val="188024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ADC-4984-8E85-5816228A8ED2}"/>
              </c:ext>
            </c:extLst>
          </c:dPt>
          <c:dPt>
            <c:idx val="1"/>
            <c:invertIfNegative val="0"/>
            <c:bubble3D val="0"/>
            <c:spPr>
              <a:solidFill>
                <a:srgbClr val="C00000"/>
              </a:solidFill>
            </c:spPr>
            <c:extLst>
              <c:ext xmlns:c16="http://schemas.microsoft.com/office/drawing/2014/chart" uri="{C3380CC4-5D6E-409C-BE32-E72D297353CC}">
                <c16:uniqueId val="{00000003-3ADC-4984-8E85-5816228A8E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ADC-4984-8E85-5816228A8E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ADC-4984-8E85-5816228A8ED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8-3ADC-4984-8E85-5816228A8ED2}"/>
            </c:ext>
          </c:extLst>
        </c:ser>
        <c:dLbls>
          <c:showLegendKey val="0"/>
          <c:showVal val="0"/>
          <c:showCatName val="0"/>
          <c:showSerName val="0"/>
          <c:showPercent val="0"/>
          <c:showBubbleSize val="0"/>
        </c:dLbls>
        <c:gapWidth val="150"/>
        <c:shape val="box"/>
        <c:axId val="192713088"/>
        <c:axId val="192714624"/>
        <c:axId val="0"/>
      </c:bar3DChart>
      <c:catAx>
        <c:axId val="19271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714624"/>
        <c:crosses val="autoZero"/>
        <c:auto val="1"/>
        <c:lblAlgn val="ctr"/>
        <c:lblOffset val="100"/>
        <c:noMultiLvlLbl val="0"/>
      </c:catAx>
      <c:valAx>
        <c:axId val="192714624"/>
        <c:scaling>
          <c:orientation val="minMax"/>
        </c:scaling>
        <c:delete val="1"/>
        <c:axPos val="l"/>
        <c:numFmt formatCode="0%" sourceLinked="1"/>
        <c:majorTickMark val="out"/>
        <c:minorTickMark val="none"/>
        <c:tickLblPos val="nextTo"/>
        <c:crossAx val="192713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36F-466B-93E8-7D32A1F0454A}"/>
              </c:ext>
            </c:extLst>
          </c:dPt>
          <c:dPt>
            <c:idx val="1"/>
            <c:invertIfNegative val="0"/>
            <c:bubble3D val="0"/>
            <c:spPr>
              <a:solidFill>
                <a:srgbClr val="C00000"/>
              </a:solidFill>
            </c:spPr>
            <c:extLst>
              <c:ext xmlns:c16="http://schemas.microsoft.com/office/drawing/2014/chart" uri="{C3380CC4-5D6E-409C-BE32-E72D297353CC}">
                <c16:uniqueId val="{00000003-736F-466B-93E8-7D32A1F0454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6F-466B-93E8-7D32A1F045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6F-466B-93E8-7D32A1F0454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736F-466B-93E8-7D32A1F0454A}"/>
            </c:ext>
          </c:extLst>
        </c:ser>
        <c:dLbls>
          <c:showLegendKey val="0"/>
          <c:showVal val="0"/>
          <c:showCatName val="0"/>
          <c:showSerName val="0"/>
          <c:showPercent val="0"/>
          <c:showBubbleSize val="0"/>
        </c:dLbls>
        <c:gapWidth val="150"/>
        <c:shape val="box"/>
        <c:axId val="192806912"/>
        <c:axId val="192808448"/>
        <c:axId val="0"/>
      </c:bar3DChart>
      <c:catAx>
        <c:axId val="192806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808448"/>
        <c:crosses val="autoZero"/>
        <c:auto val="1"/>
        <c:lblAlgn val="ctr"/>
        <c:lblOffset val="100"/>
        <c:noMultiLvlLbl val="0"/>
      </c:catAx>
      <c:valAx>
        <c:axId val="192808448"/>
        <c:scaling>
          <c:orientation val="minMax"/>
        </c:scaling>
        <c:delete val="1"/>
        <c:axPos val="l"/>
        <c:numFmt formatCode="0%" sourceLinked="1"/>
        <c:majorTickMark val="out"/>
        <c:minorTickMark val="none"/>
        <c:tickLblPos val="nextTo"/>
        <c:crossAx val="192806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80A-4F9B-A6BB-594B3A385F76}"/>
              </c:ext>
            </c:extLst>
          </c:dPt>
          <c:dPt>
            <c:idx val="1"/>
            <c:invertIfNegative val="0"/>
            <c:bubble3D val="0"/>
            <c:spPr>
              <a:solidFill>
                <a:srgbClr val="C00000"/>
              </a:solidFill>
            </c:spPr>
            <c:extLst>
              <c:ext xmlns:c16="http://schemas.microsoft.com/office/drawing/2014/chart" uri="{C3380CC4-5D6E-409C-BE32-E72D297353CC}">
                <c16:uniqueId val="{00000003-980A-4F9B-A6BB-594B3A385F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80A-4F9B-A6BB-594B3A385F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80A-4F9B-A6BB-594B3A385F7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980A-4F9B-A6BB-594B3A385F76}"/>
            </c:ext>
          </c:extLst>
        </c:ser>
        <c:dLbls>
          <c:showLegendKey val="0"/>
          <c:showVal val="0"/>
          <c:showCatName val="0"/>
          <c:showSerName val="0"/>
          <c:showPercent val="0"/>
          <c:showBubbleSize val="0"/>
        </c:dLbls>
        <c:gapWidth val="150"/>
        <c:shape val="box"/>
        <c:axId val="192859520"/>
        <c:axId val="192865408"/>
        <c:axId val="0"/>
      </c:bar3DChart>
      <c:catAx>
        <c:axId val="192859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865408"/>
        <c:crosses val="autoZero"/>
        <c:auto val="1"/>
        <c:lblAlgn val="ctr"/>
        <c:lblOffset val="100"/>
        <c:noMultiLvlLbl val="0"/>
      </c:catAx>
      <c:valAx>
        <c:axId val="192865408"/>
        <c:scaling>
          <c:orientation val="minMax"/>
        </c:scaling>
        <c:delete val="1"/>
        <c:axPos val="l"/>
        <c:numFmt formatCode="0%" sourceLinked="1"/>
        <c:majorTickMark val="out"/>
        <c:minorTickMark val="none"/>
        <c:tickLblPos val="nextTo"/>
        <c:crossAx val="192859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5F0-45EF-AAE4-53EB0FCA4138}"/>
              </c:ext>
            </c:extLst>
          </c:dPt>
          <c:dPt>
            <c:idx val="1"/>
            <c:invertIfNegative val="0"/>
            <c:bubble3D val="0"/>
            <c:spPr>
              <a:solidFill>
                <a:srgbClr val="C00000"/>
              </a:solidFill>
            </c:spPr>
            <c:extLst>
              <c:ext xmlns:c16="http://schemas.microsoft.com/office/drawing/2014/chart" uri="{C3380CC4-5D6E-409C-BE32-E72D297353CC}">
                <c16:uniqueId val="{00000003-C5F0-45EF-AAE4-53EB0FCA413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5F0-45EF-AAE4-53EB0FCA413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5F0-45EF-AAE4-53EB0FCA413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8-C5F0-45EF-AAE4-53EB0FCA4138}"/>
            </c:ext>
          </c:extLst>
        </c:ser>
        <c:dLbls>
          <c:showLegendKey val="0"/>
          <c:showVal val="0"/>
          <c:showCatName val="0"/>
          <c:showSerName val="0"/>
          <c:showPercent val="0"/>
          <c:showBubbleSize val="0"/>
        </c:dLbls>
        <c:gapWidth val="150"/>
        <c:shape val="box"/>
        <c:axId val="192887808"/>
        <c:axId val="192889600"/>
        <c:axId val="0"/>
      </c:bar3DChart>
      <c:catAx>
        <c:axId val="19288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889600"/>
        <c:crosses val="autoZero"/>
        <c:auto val="1"/>
        <c:lblAlgn val="ctr"/>
        <c:lblOffset val="100"/>
        <c:noMultiLvlLbl val="0"/>
      </c:catAx>
      <c:valAx>
        <c:axId val="192889600"/>
        <c:scaling>
          <c:orientation val="minMax"/>
        </c:scaling>
        <c:delete val="1"/>
        <c:axPos val="l"/>
        <c:numFmt formatCode="0%" sourceLinked="1"/>
        <c:majorTickMark val="out"/>
        <c:minorTickMark val="none"/>
        <c:tickLblPos val="nextTo"/>
        <c:crossAx val="1928878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007-415B-8D7C-6E4D918DB5E6}"/>
              </c:ext>
            </c:extLst>
          </c:dPt>
          <c:dPt>
            <c:idx val="1"/>
            <c:invertIfNegative val="0"/>
            <c:bubble3D val="0"/>
            <c:spPr>
              <a:solidFill>
                <a:srgbClr val="C00000"/>
              </a:solidFill>
            </c:spPr>
            <c:extLst>
              <c:ext xmlns:c16="http://schemas.microsoft.com/office/drawing/2014/chart" uri="{C3380CC4-5D6E-409C-BE32-E72D297353CC}">
                <c16:uniqueId val="{00000003-E007-415B-8D7C-6E4D918DB5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007-415B-8D7C-6E4D918DB5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007-415B-8D7C-6E4D918DB5E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E007-415B-8D7C-6E4D918DB5E6}"/>
            </c:ext>
          </c:extLst>
        </c:ser>
        <c:dLbls>
          <c:showLegendKey val="0"/>
          <c:showVal val="0"/>
          <c:showCatName val="0"/>
          <c:showSerName val="0"/>
          <c:showPercent val="0"/>
          <c:showBubbleSize val="0"/>
        </c:dLbls>
        <c:gapWidth val="150"/>
        <c:shape val="box"/>
        <c:axId val="192936576"/>
        <c:axId val="192946560"/>
        <c:axId val="0"/>
      </c:bar3DChart>
      <c:catAx>
        <c:axId val="192936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946560"/>
        <c:crosses val="autoZero"/>
        <c:auto val="1"/>
        <c:lblAlgn val="ctr"/>
        <c:lblOffset val="100"/>
        <c:noMultiLvlLbl val="0"/>
      </c:catAx>
      <c:valAx>
        <c:axId val="192946560"/>
        <c:scaling>
          <c:orientation val="minMax"/>
        </c:scaling>
        <c:delete val="1"/>
        <c:axPos val="l"/>
        <c:numFmt formatCode="0%" sourceLinked="1"/>
        <c:majorTickMark val="out"/>
        <c:minorTickMark val="none"/>
        <c:tickLblPos val="nextTo"/>
        <c:crossAx val="192936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C37-4242-8C69-A07E5FAC7B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C37-4242-8C69-A07E5FAC7BA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2-DC37-4242-8C69-A07E5FAC7BA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C37-4242-8C69-A07E5FAC7B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C37-4242-8C69-A07E5FAC7B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C37-4242-8C69-A07E5FAC7B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C37-4242-8C69-A07E5FAC7BA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7-DC37-4242-8C69-A07E5FAC7BA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C37-4242-8C69-A07E5FAC7B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C37-4242-8C69-A07E5FAC7B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C37-4242-8C69-A07E5FAC7B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C37-4242-8C69-A07E5FAC7BA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C37-4242-8C69-A07E5FAC7BAD}"/>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C37-4242-8C69-A07E5FAC7BAD}"/>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C37-4242-8C69-A07E5FAC7BAD}"/>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C37-4242-8C69-A07E5FAC7BAD}"/>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C37-4242-8C69-A07E5FAC7BA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C37-4242-8C69-A07E5FAC7BAD}"/>
            </c:ext>
          </c:extLst>
        </c:ser>
        <c:dLbls>
          <c:showLegendKey val="0"/>
          <c:showVal val="0"/>
          <c:showCatName val="0"/>
          <c:showSerName val="0"/>
          <c:showPercent val="0"/>
          <c:showBubbleSize val="0"/>
        </c:dLbls>
        <c:smooth val="0"/>
        <c:axId val="193009152"/>
        <c:axId val="193010688"/>
      </c:lineChart>
      <c:catAx>
        <c:axId val="1930091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010688"/>
        <c:crosses val="autoZero"/>
        <c:auto val="1"/>
        <c:lblAlgn val="ctr"/>
        <c:lblOffset val="100"/>
        <c:noMultiLvlLbl val="0"/>
      </c:catAx>
      <c:valAx>
        <c:axId val="193010688"/>
        <c:scaling>
          <c:orientation val="minMax"/>
        </c:scaling>
        <c:delete val="1"/>
        <c:axPos val="l"/>
        <c:numFmt formatCode="0%" sourceLinked="1"/>
        <c:majorTickMark val="out"/>
        <c:minorTickMark val="none"/>
        <c:tickLblPos val="nextTo"/>
        <c:crossAx val="193009152"/>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22-475A-84F2-26B8EBB098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22-475A-84F2-26B8EBB098F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E22-475A-84F2-26B8EBB098F2}"/>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22-475A-84F2-26B8EBB098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22-475A-84F2-26B8EBB098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22-475A-84F2-26B8EBB098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22-475A-84F2-26B8EBB098F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FE22-475A-84F2-26B8EBB098F2}"/>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22-475A-84F2-26B8EBB098F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22-475A-84F2-26B8EBB098F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E22-475A-84F2-26B8EBB098F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E22-475A-84F2-26B8EBB098F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E22-475A-84F2-26B8EBB098F2}"/>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E22-475A-84F2-26B8EBB098F2}"/>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E22-475A-84F2-26B8EBB098F2}"/>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E22-475A-84F2-26B8EBB098F2}"/>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E22-475A-84F2-26B8EBB098F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E22-475A-84F2-26B8EBB098F2}"/>
            </c:ext>
          </c:extLst>
        </c:ser>
        <c:dLbls>
          <c:showLegendKey val="0"/>
          <c:showVal val="0"/>
          <c:showCatName val="0"/>
          <c:showSerName val="0"/>
          <c:showPercent val="0"/>
          <c:showBubbleSize val="0"/>
        </c:dLbls>
        <c:smooth val="0"/>
        <c:axId val="193229568"/>
        <c:axId val="193231104"/>
      </c:lineChart>
      <c:catAx>
        <c:axId val="193229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231104"/>
        <c:crosses val="autoZero"/>
        <c:auto val="1"/>
        <c:lblAlgn val="ctr"/>
        <c:lblOffset val="100"/>
        <c:noMultiLvlLbl val="0"/>
      </c:catAx>
      <c:valAx>
        <c:axId val="193231104"/>
        <c:scaling>
          <c:orientation val="minMax"/>
        </c:scaling>
        <c:delete val="1"/>
        <c:axPos val="l"/>
        <c:numFmt formatCode="0%" sourceLinked="1"/>
        <c:majorTickMark val="out"/>
        <c:minorTickMark val="none"/>
        <c:tickLblPos val="nextTo"/>
        <c:crossAx val="193229568"/>
        <c:crosses val="autoZero"/>
        <c:crossBetween val="between"/>
      </c:valAx>
    </c:plotArea>
    <c:legend>
      <c:legendPos val="r"/>
      <c:layout>
        <c:manualLayout>
          <c:xMode val="edge"/>
          <c:yMode val="edge"/>
          <c:wMode val="edge"/>
          <c:hMode val="edge"/>
          <c:x val="9.461663947797716E-2"/>
          <c:y val="0.87241379310344824"/>
          <c:w val="0.90212140285074471"/>
          <c:h val="0.96896551724137925"/>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938-4EFF-A7F5-77E050AD1C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938-4EFF-A7F5-77E050AD1C8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5938-4EFF-A7F5-77E050AD1C89}"/>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938-4EFF-A7F5-77E050AD1C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938-4EFF-A7F5-77E050AD1C8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938-4EFF-A7F5-77E050AD1C8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938-4EFF-A7F5-77E050AD1C8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5938-4EFF-A7F5-77E050AD1C89}"/>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938-4EFF-A7F5-77E050AD1C8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938-4EFF-A7F5-77E050AD1C8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938-4EFF-A7F5-77E050AD1C8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938-4EFF-A7F5-77E050AD1C8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938-4EFF-A7F5-77E050AD1C89}"/>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938-4EFF-A7F5-77E050AD1C89}"/>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938-4EFF-A7F5-77E050AD1C89}"/>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938-4EFF-A7F5-77E050AD1C89}"/>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938-4EFF-A7F5-77E050AD1C8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938-4EFF-A7F5-77E050AD1C89}"/>
            </c:ext>
          </c:extLst>
        </c:ser>
        <c:dLbls>
          <c:showLegendKey val="0"/>
          <c:showVal val="0"/>
          <c:showCatName val="0"/>
          <c:showSerName val="0"/>
          <c:showPercent val="0"/>
          <c:showBubbleSize val="0"/>
        </c:dLbls>
        <c:smooth val="0"/>
        <c:axId val="193269760"/>
        <c:axId val="193271296"/>
      </c:lineChart>
      <c:catAx>
        <c:axId val="1932697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271296"/>
        <c:crosses val="autoZero"/>
        <c:auto val="1"/>
        <c:lblAlgn val="ctr"/>
        <c:lblOffset val="100"/>
        <c:noMultiLvlLbl val="0"/>
      </c:catAx>
      <c:valAx>
        <c:axId val="193271296"/>
        <c:scaling>
          <c:orientation val="minMax"/>
        </c:scaling>
        <c:delete val="1"/>
        <c:axPos val="l"/>
        <c:numFmt formatCode="0%" sourceLinked="1"/>
        <c:majorTickMark val="out"/>
        <c:minorTickMark val="none"/>
        <c:tickLblPos val="nextTo"/>
        <c:crossAx val="193269760"/>
        <c:crosses val="autoZero"/>
        <c:crossBetween val="between"/>
      </c:valAx>
    </c:plotArea>
    <c:legend>
      <c:legendPos val="r"/>
      <c:layout>
        <c:manualLayout>
          <c:xMode val="edge"/>
          <c:yMode val="edge"/>
          <c:wMode val="edge"/>
          <c:hMode val="edge"/>
          <c:x val="9.461663947797716E-2"/>
          <c:y val="0.86925943444348597"/>
          <c:w val="0.90212140285074471"/>
          <c:h val="0.9681993637721079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659-4A17-B5ED-0B5B08562A29}"/>
              </c:ext>
            </c:extLst>
          </c:dPt>
          <c:dPt>
            <c:idx val="1"/>
            <c:invertIfNegative val="0"/>
            <c:bubble3D val="0"/>
            <c:spPr>
              <a:solidFill>
                <a:srgbClr val="C00000"/>
              </a:solidFill>
            </c:spPr>
            <c:extLst>
              <c:ext xmlns:c16="http://schemas.microsoft.com/office/drawing/2014/chart" uri="{C3380CC4-5D6E-409C-BE32-E72D297353CC}">
                <c16:uniqueId val="{00000003-0659-4A17-B5ED-0B5B08562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659-4A17-B5ED-0B5B08562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659-4A17-B5ED-0B5B08562A2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8-0659-4A17-B5ED-0B5B08562A29}"/>
            </c:ext>
          </c:extLst>
        </c:ser>
        <c:dLbls>
          <c:showLegendKey val="0"/>
          <c:showVal val="0"/>
          <c:showCatName val="0"/>
          <c:showSerName val="0"/>
          <c:showPercent val="0"/>
          <c:showBubbleSize val="0"/>
        </c:dLbls>
        <c:gapWidth val="150"/>
        <c:shape val="box"/>
        <c:axId val="193302528"/>
        <c:axId val="193304064"/>
        <c:axId val="0"/>
      </c:bar3DChart>
      <c:catAx>
        <c:axId val="19330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304064"/>
        <c:crosses val="autoZero"/>
        <c:auto val="1"/>
        <c:lblAlgn val="ctr"/>
        <c:lblOffset val="100"/>
        <c:noMultiLvlLbl val="0"/>
      </c:catAx>
      <c:valAx>
        <c:axId val="193304064"/>
        <c:scaling>
          <c:orientation val="minMax"/>
        </c:scaling>
        <c:delete val="1"/>
        <c:axPos val="l"/>
        <c:numFmt formatCode="0%" sourceLinked="1"/>
        <c:majorTickMark val="out"/>
        <c:minorTickMark val="none"/>
        <c:tickLblPos val="nextTo"/>
        <c:crossAx val="193302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55-467C-9906-3232F04F7EA5}"/>
              </c:ext>
            </c:extLst>
          </c:dPt>
          <c:dPt>
            <c:idx val="1"/>
            <c:invertIfNegative val="0"/>
            <c:bubble3D val="0"/>
            <c:spPr>
              <a:solidFill>
                <a:srgbClr val="C00000"/>
              </a:solidFill>
            </c:spPr>
            <c:extLst>
              <c:ext xmlns:c16="http://schemas.microsoft.com/office/drawing/2014/chart" uri="{C3380CC4-5D6E-409C-BE32-E72D297353CC}">
                <c16:uniqueId val="{00000003-FD55-467C-9906-3232F04F7E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55-467C-9906-3232F04F7E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55-467C-9906-3232F04F7EA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8-FD55-467C-9906-3232F04F7EA5}"/>
            </c:ext>
          </c:extLst>
        </c:ser>
        <c:dLbls>
          <c:showLegendKey val="0"/>
          <c:showVal val="0"/>
          <c:showCatName val="0"/>
          <c:showSerName val="0"/>
          <c:showPercent val="0"/>
          <c:showBubbleSize val="0"/>
        </c:dLbls>
        <c:gapWidth val="150"/>
        <c:shape val="box"/>
        <c:axId val="193338752"/>
        <c:axId val="193340544"/>
        <c:axId val="0"/>
      </c:bar3DChart>
      <c:catAx>
        <c:axId val="19333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340544"/>
        <c:crosses val="autoZero"/>
        <c:auto val="1"/>
        <c:lblAlgn val="ctr"/>
        <c:lblOffset val="100"/>
        <c:noMultiLvlLbl val="0"/>
      </c:catAx>
      <c:valAx>
        <c:axId val="193340544"/>
        <c:scaling>
          <c:orientation val="minMax"/>
        </c:scaling>
        <c:delete val="1"/>
        <c:axPos val="l"/>
        <c:numFmt formatCode="0%" sourceLinked="1"/>
        <c:majorTickMark val="out"/>
        <c:minorTickMark val="none"/>
        <c:tickLblPos val="nextTo"/>
        <c:crossAx val="193338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A1F-4525-9146-BEDE7FB32B18}"/>
              </c:ext>
            </c:extLst>
          </c:dPt>
          <c:dPt>
            <c:idx val="1"/>
            <c:invertIfNegative val="0"/>
            <c:bubble3D val="0"/>
            <c:spPr>
              <a:solidFill>
                <a:srgbClr val="C00000"/>
              </a:solidFill>
            </c:spPr>
            <c:extLst>
              <c:ext xmlns:c16="http://schemas.microsoft.com/office/drawing/2014/chart" uri="{C3380CC4-5D6E-409C-BE32-E72D297353CC}">
                <c16:uniqueId val="{00000003-8A1F-4525-9146-BEDE7FB32B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A1F-4525-9146-BEDE7FB32B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A1F-4525-9146-BEDE7FB32B1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8A1F-4525-9146-BEDE7FB32B18}"/>
            </c:ext>
          </c:extLst>
        </c:ser>
        <c:dLbls>
          <c:showLegendKey val="0"/>
          <c:showVal val="0"/>
          <c:showCatName val="0"/>
          <c:showSerName val="0"/>
          <c:showPercent val="0"/>
          <c:showBubbleSize val="0"/>
        </c:dLbls>
        <c:gapWidth val="150"/>
        <c:shape val="box"/>
        <c:axId val="188058624"/>
        <c:axId val="188064512"/>
        <c:axId val="0"/>
      </c:bar3DChart>
      <c:catAx>
        <c:axId val="1880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8064512"/>
        <c:crosses val="autoZero"/>
        <c:auto val="1"/>
        <c:lblAlgn val="ctr"/>
        <c:lblOffset val="100"/>
        <c:noMultiLvlLbl val="0"/>
      </c:catAx>
      <c:valAx>
        <c:axId val="188064512"/>
        <c:scaling>
          <c:orientation val="minMax"/>
        </c:scaling>
        <c:delete val="1"/>
        <c:axPos val="l"/>
        <c:numFmt formatCode="0%" sourceLinked="1"/>
        <c:majorTickMark val="out"/>
        <c:minorTickMark val="none"/>
        <c:tickLblPos val="nextTo"/>
        <c:crossAx val="188058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341-44CA-AF4D-0D13B76D2D1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8341-44CA-AF4D-0D13B76D2D13}"/>
            </c:ext>
          </c:extLst>
        </c:ser>
        <c:dLbls>
          <c:showLegendKey val="0"/>
          <c:showVal val="0"/>
          <c:showCatName val="0"/>
          <c:showSerName val="0"/>
          <c:showPercent val="0"/>
          <c:showBubbleSize val="0"/>
        </c:dLbls>
        <c:gapWidth val="150"/>
        <c:shape val="box"/>
        <c:axId val="193374080"/>
        <c:axId val="193375616"/>
        <c:axId val="0"/>
      </c:bar3DChart>
      <c:catAx>
        <c:axId val="193374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375616"/>
        <c:crosses val="autoZero"/>
        <c:auto val="1"/>
        <c:lblAlgn val="ctr"/>
        <c:lblOffset val="100"/>
        <c:noMultiLvlLbl val="0"/>
      </c:catAx>
      <c:valAx>
        <c:axId val="193375616"/>
        <c:scaling>
          <c:orientation val="minMax"/>
        </c:scaling>
        <c:delete val="1"/>
        <c:axPos val="l"/>
        <c:numFmt formatCode="0%" sourceLinked="1"/>
        <c:majorTickMark val="out"/>
        <c:minorTickMark val="none"/>
        <c:tickLblPos val="nextTo"/>
        <c:crossAx val="193374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E26-4D6F-B88E-9561B97A76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E26-4D6F-B88E-9561B97A76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BE26-4D6F-B88E-9561B97A7657}"/>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E26-4D6F-B88E-9561B97A76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E26-4D6F-B88E-9561B97A76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E26-4D6F-B88E-9561B97A76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E26-4D6F-B88E-9561B97A76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BE26-4D6F-B88E-9561B97A7657}"/>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E26-4D6F-B88E-9561B97A765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E26-4D6F-B88E-9561B97A765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E26-4D6F-B88E-9561B97A765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E26-4D6F-B88E-9561B97A76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E26-4D6F-B88E-9561B97A7657}"/>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E26-4D6F-B88E-9561B97A7657}"/>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E26-4D6F-B88E-9561B97A7657}"/>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E26-4D6F-B88E-9561B97A7657}"/>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E26-4D6F-B88E-9561B97A76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E26-4D6F-B88E-9561B97A7657}"/>
            </c:ext>
          </c:extLst>
        </c:ser>
        <c:dLbls>
          <c:showLegendKey val="0"/>
          <c:showVal val="0"/>
          <c:showCatName val="0"/>
          <c:showSerName val="0"/>
          <c:showPercent val="0"/>
          <c:showBubbleSize val="0"/>
        </c:dLbls>
        <c:smooth val="0"/>
        <c:axId val="193663744"/>
        <c:axId val="193665280"/>
      </c:lineChart>
      <c:catAx>
        <c:axId val="193663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665280"/>
        <c:crosses val="autoZero"/>
        <c:auto val="1"/>
        <c:lblAlgn val="ctr"/>
        <c:lblOffset val="100"/>
        <c:noMultiLvlLbl val="0"/>
      </c:catAx>
      <c:valAx>
        <c:axId val="193665280"/>
        <c:scaling>
          <c:orientation val="minMax"/>
        </c:scaling>
        <c:delete val="1"/>
        <c:axPos val="l"/>
        <c:numFmt formatCode="0%" sourceLinked="1"/>
        <c:majorTickMark val="out"/>
        <c:minorTickMark val="none"/>
        <c:tickLblPos val="nextTo"/>
        <c:crossAx val="193663744"/>
        <c:crosses val="autoZero"/>
        <c:crossBetween val="between"/>
      </c:valAx>
    </c:plotArea>
    <c:legend>
      <c:legendPos val="r"/>
      <c:layout>
        <c:manualLayout>
          <c:xMode val="edge"/>
          <c:yMode val="edge"/>
          <c:wMode val="edge"/>
          <c:hMode val="edge"/>
          <c:x val="9.461663947797716E-2"/>
          <c:y val="0.86971830985915488"/>
          <c:w val="0.90212140285074471"/>
          <c:h val="0.96830985915492951"/>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EBA0-4497-B2DB-73DC58AC771C}"/>
              </c:ext>
            </c:extLst>
          </c:dPt>
          <c:dPt>
            <c:idx val="1"/>
            <c:invertIfNegative val="0"/>
            <c:bubble3D val="0"/>
            <c:spPr>
              <a:solidFill>
                <a:srgbClr val="C00000"/>
              </a:solidFill>
            </c:spPr>
            <c:extLst>
              <c:ext xmlns:c16="http://schemas.microsoft.com/office/drawing/2014/chart" uri="{C3380CC4-5D6E-409C-BE32-E72D297353CC}">
                <c16:uniqueId val="{00000003-EBA0-4497-B2DB-73DC58AC77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BA0-4497-B2DB-73DC58AC77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BA0-4497-B2DB-73DC58AC771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EBA0-4497-B2DB-73DC58AC771C}"/>
            </c:ext>
          </c:extLst>
        </c:ser>
        <c:dLbls>
          <c:showLegendKey val="0"/>
          <c:showVal val="0"/>
          <c:showCatName val="0"/>
          <c:showSerName val="0"/>
          <c:showPercent val="0"/>
          <c:showBubbleSize val="0"/>
        </c:dLbls>
        <c:gapWidth val="150"/>
        <c:shape val="box"/>
        <c:axId val="193700608"/>
        <c:axId val="193702144"/>
        <c:axId val="0"/>
      </c:bar3DChart>
      <c:catAx>
        <c:axId val="1937006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702144"/>
        <c:crosses val="autoZero"/>
        <c:auto val="1"/>
        <c:lblAlgn val="ctr"/>
        <c:lblOffset val="100"/>
        <c:noMultiLvlLbl val="0"/>
      </c:catAx>
      <c:valAx>
        <c:axId val="193702144"/>
        <c:scaling>
          <c:orientation val="minMax"/>
        </c:scaling>
        <c:delete val="1"/>
        <c:axPos val="l"/>
        <c:numFmt formatCode="0%" sourceLinked="1"/>
        <c:majorTickMark val="out"/>
        <c:minorTickMark val="none"/>
        <c:tickLblPos val="nextTo"/>
        <c:crossAx val="193700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6C11-4CEA-8A44-6DD985DC48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11-4CEA-8A44-6DD985DC489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C11-4CEA-8A44-6DD985DC4895}"/>
            </c:ext>
          </c:extLst>
        </c:ser>
        <c:dLbls>
          <c:showLegendKey val="0"/>
          <c:showVal val="0"/>
          <c:showCatName val="0"/>
          <c:showSerName val="0"/>
          <c:showPercent val="0"/>
          <c:showBubbleSize val="0"/>
        </c:dLbls>
        <c:gapWidth val="150"/>
        <c:shape val="box"/>
        <c:axId val="193727872"/>
        <c:axId val="193729664"/>
        <c:axId val="0"/>
      </c:bar3DChart>
      <c:catAx>
        <c:axId val="193727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729664"/>
        <c:crosses val="autoZero"/>
        <c:auto val="1"/>
        <c:lblAlgn val="ctr"/>
        <c:lblOffset val="100"/>
        <c:noMultiLvlLbl val="0"/>
      </c:catAx>
      <c:valAx>
        <c:axId val="193729664"/>
        <c:scaling>
          <c:orientation val="minMax"/>
        </c:scaling>
        <c:delete val="1"/>
        <c:axPos val="l"/>
        <c:numFmt formatCode="0%" sourceLinked="1"/>
        <c:majorTickMark val="out"/>
        <c:minorTickMark val="none"/>
        <c:tickLblPos val="nextTo"/>
        <c:crossAx val="193727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5036-4ED1-B859-839CE2EB4E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036-4ED1-B859-839CE2EB4ED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036-4ED1-B859-839CE2EB4EDC}"/>
            </c:ext>
          </c:extLst>
        </c:ser>
        <c:dLbls>
          <c:showLegendKey val="0"/>
          <c:showVal val="0"/>
          <c:showCatName val="0"/>
          <c:showSerName val="0"/>
          <c:showPercent val="0"/>
          <c:showBubbleSize val="0"/>
        </c:dLbls>
        <c:gapWidth val="150"/>
        <c:shape val="box"/>
        <c:axId val="193771776"/>
        <c:axId val="193773568"/>
        <c:axId val="0"/>
      </c:bar3DChart>
      <c:catAx>
        <c:axId val="193771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773568"/>
        <c:crosses val="autoZero"/>
        <c:auto val="1"/>
        <c:lblAlgn val="ctr"/>
        <c:lblOffset val="100"/>
        <c:noMultiLvlLbl val="0"/>
      </c:catAx>
      <c:valAx>
        <c:axId val="193773568"/>
        <c:scaling>
          <c:orientation val="minMax"/>
        </c:scaling>
        <c:delete val="1"/>
        <c:axPos val="l"/>
        <c:numFmt formatCode="0%" sourceLinked="1"/>
        <c:majorTickMark val="out"/>
        <c:minorTickMark val="none"/>
        <c:tickLblPos val="nextTo"/>
        <c:crossAx val="193771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t>Año 2022. Prevención de riesgos</a:t>
            </a:r>
          </a:p>
        </c:rich>
      </c:tx>
      <c:layout>
        <c:manualLayout>
          <c:xMode val="edge"/>
          <c:yMode val="edge"/>
          <c:x val="0.19146307459697215"/>
          <c:y val="2.839765170696419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9A7-487F-B245-E3A21B1937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A7-487F-B245-E3A21B19377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9A7-487F-B245-E3A21B19377B}"/>
            </c:ext>
          </c:extLst>
        </c:ser>
        <c:dLbls>
          <c:showLegendKey val="0"/>
          <c:showVal val="0"/>
          <c:showCatName val="0"/>
          <c:showSerName val="0"/>
          <c:showPercent val="0"/>
          <c:showBubbleSize val="0"/>
        </c:dLbls>
        <c:gapWidth val="150"/>
        <c:shape val="box"/>
        <c:axId val="194077824"/>
        <c:axId val="194079360"/>
        <c:axId val="0"/>
      </c:bar3DChart>
      <c:catAx>
        <c:axId val="194077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4079360"/>
        <c:crosses val="autoZero"/>
        <c:auto val="1"/>
        <c:lblAlgn val="ctr"/>
        <c:lblOffset val="100"/>
        <c:noMultiLvlLbl val="0"/>
      </c:catAx>
      <c:valAx>
        <c:axId val="194079360"/>
        <c:scaling>
          <c:orientation val="minMax"/>
        </c:scaling>
        <c:delete val="1"/>
        <c:axPos val="l"/>
        <c:numFmt formatCode="0%" sourceLinked="1"/>
        <c:majorTickMark val="out"/>
        <c:minorTickMark val="none"/>
        <c:tickLblPos val="nextTo"/>
        <c:crossAx val="194077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3" name="1 Imagen" descr="Secretaría de Educación">
          <a:extLst>
            <a:ext uri="{FF2B5EF4-FFF2-40B4-BE49-F238E27FC236}">
              <a16:creationId xmlns:a16="http://schemas.microsoft.com/office/drawing/2014/main" id="{00000000-0008-0000-0000-00003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74"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05" name="2 Imagen">
          <a:hlinkClick xmlns:r="http://schemas.openxmlformats.org/officeDocument/2006/relationships" r:id="rId1" tooltip="IR A RESUMEN"/>
          <a:extLst>
            <a:ext uri="{FF2B5EF4-FFF2-40B4-BE49-F238E27FC236}">
              <a16:creationId xmlns:a16="http://schemas.microsoft.com/office/drawing/2014/main" id="{00000000-0008-0000-0100-0000E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06" name="3 Imagen">
          <a:hlinkClick xmlns:r="http://schemas.openxmlformats.org/officeDocument/2006/relationships" r:id="rId3" tooltip="IR A RESUMEN"/>
          <a:extLst>
            <a:ext uri="{FF2B5EF4-FFF2-40B4-BE49-F238E27FC236}">
              <a16:creationId xmlns:a16="http://schemas.microsoft.com/office/drawing/2014/main" id="{00000000-0008-0000-0100-0000E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07" name="4 Imagen">
          <a:hlinkClick xmlns:r="http://schemas.openxmlformats.org/officeDocument/2006/relationships" r:id="rId5" tooltip="IR A RESUMEN"/>
          <a:extLst>
            <a:ext uri="{FF2B5EF4-FFF2-40B4-BE49-F238E27FC236}">
              <a16:creationId xmlns:a16="http://schemas.microsoft.com/office/drawing/2014/main" id="{00000000-0008-0000-0100-0000EB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08" name="5 Imagen">
          <a:hlinkClick xmlns:r="http://schemas.openxmlformats.org/officeDocument/2006/relationships" r:id="rId7" tooltip="IR A RESUMEN"/>
          <a:extLst>
            <a:ext uri="{FF2B5EF4-FFF2-40B4-BE49-F238E27FC236}">
              <a16:creationId xmlns:a16="http://schemas.microsoft.com/office/drawing/2014/main" id="{00000000-0008-0000-0100-0000E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09" name="7 Imagen">
          <a:hlinkClick xmlns:r="http://schemas.openxmlformats.org/officeDocument/2006/relationships" r:id="rId8" tooltip="IR A RESUMEN"/>
          <a:extLst>
            <a:ext uri="{FF2B5EF4-FFF2-40B4-BE49-F238E27FC236}">
              <a16:creationId xmlns:a16="http://schemas.microsoft.com/office/drawing/2014/main" id="{00000000-0008-0000-0100-0000E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10" name="8 Imagen">
          <a:hlinkClick xmlns:r="http://schemas.openxmlformats.org/officeDocument/2006/relationships" r:id="rId9" tooltip="IR A RESUMEN"/>
          <a:extLst>
            <a:ext uri="{FF2B5EF4-FFF2-40B4-BE49-F238E27FC236}">
              <a16:creationId xmlns:a16="http://schemas.microsoft.com/office/drawing/2014/main" id="{00000000-0008-0000-0100-0000E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11" name="9 Imagen">
          <a:hlinkClick xmlns:r="http://schemas.openxmlformats.org/officeDocument/2006/relationships" r:id="rId10" tooltip="IR A RESUMEN"/>
          <a:extLst>
            <a:ext uri="{FF2B5EF4-FFF2-40B4-BE49-F238E27FC236}">
              <a16:creationId xmlns:a16="http://schemas.microsoft.com/office/drawing/2014/main" id="{00000000-0008-0000-0100-0000E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12" name="10 Imagen">
          <a:hlinkClick xmlns:r="http://schemas.openxmlformats.org/officeDocument/2006/relationships" r:id="rId11" tooltip="IR A RESUMEN"/>
          <a:extLst>
            <a:ext uri="{FF2B5EF4-FFF2-40B4-BE49-F238E27FC236}">
              <a16:creationId xmlns:a16="http://schemas.microsoft.com/office/drawing/2014/main" id="{00000000-0008-0000-0100-0000F0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13" name="11 Imagen">
          <a:hlinkClick xmlns:r="http://schemas.openxmlformats.org/officeDocument/2006/relationships" r:id="rId13" tooltip="IR A RESUMEN"/>
          <a:extLst>
            <a:ext uri="{FF2B5EF4-FFF2-40B4-BE49-F238E27FC236}">
              <a16:creationId xmlns:a16="http://schemas.microsoft.com/office/drawing/2014/main" id="{00000000-0008-0000-0100-0000F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14" name="12 Imagen">
          <a:hlinkClick xmlns:r="http://schemas.openxmlformats.org/officeDocument/2006/relationships" r:id="rId14" tooltip="IR A RESUMEN"/>
          <a:extLst>
            <a:ext uri="{FF2B5EF4-FFF2-40B4-BE49-F238E27FC236}">
              <a16:creationId xmlns:a16="http://schemas.microsoft.com/office/drawing/2014/main" id="{00000000-0008-0000-0100-0000F2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15" name="13 Imagen">
          <a:hlinkClick xmlns:r="http://schemas.openxmlformats.org/officeDocument/2006/relationships" r:id="rId16" tooltip="IR A RESUMEN"/>
          <a:extLst>
            <a:ext uri="{FF2B5EF4-FFF2-40B4-BE49-F238E27FC236}">
              <a16:creationId xmlns:a16="http://schemas.microsoft.com/office/drawing/2014/main" id="{00000000-0008-0000-0100-0000F3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16" name="14 Imagen">
          <a:hlinkClick xmlns:r="http://schemas.openxmlformats.org/officeDocument/2006/relationships" r:id="rId17" tooltip="IR A RESUMEN"/>
          <a:extLst>
            <a:ext uri="{FF2B5EF4-FFF2-40B4-BE49-F238E27FC236}">
              <a16:creationId xmlns:a16="http://schemas.microsoft.com/office/drawing/2014/main" id="{00000000-0008-0000-0100-0000F4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17" name="15 Imagen">
          <a:hlinkClick xmlns:r="http://schemas.openxmlformats.org/officeDocument/2006/relationships" r:id="rId19" tooltip="IR A RESUMEN"/>
          <a:extLst>
            <a:ext uri="{FF2B5EF4-FFF2-40B4-BE49-F238E27FC236}">
              <a16:creationId xmlns:a16="http://schemas.microsoft.com/office/drawing/2014/main" id="{00000000-0008-0000-0100-0000F5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18" name="16 Imagen">
          <a:hlinkClick xmlns:r="http://schemas.openxmlformats.org/officeDocument/2006/relationships" r:id="rId21" tooltip="IR A RESUMEN"/>
          <a:extLst>
            <a:ext uri="{FF2B5EF4-FFF2-40B4-BE49-F238E27FC236}">
              <a16:creationId xmlns:a16="http://schemas.microsoft.com/office/drawing/2014/main" id="{00000000-0008-0000-0100-0000F6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19" name="17 Imagen">
          <a:hlinkClick xmlns:r="http://schemas.openxmlformats.org/officeDocument/2006/relationships" r:id="rId22" tooltip="IR A RESUMEN"/>
          <a:extLst>
            <a:ext uri="{FF2B5EF4-FFF2-40B4-BE49-F238E27FC236}">
              <a16:creationId xmlns:a16="http://schemas.microsoft.com/office/drawing/2014/main" id="{00000000-0008-0000-0100-0000F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20" name="18 Imagen">
          <a:hlinkClick xmlns:r="http://schemas.openxmlformats.org/officeDocument/2006/relationships" r:id="rId23" tooltip="IR A RESUMEN"/>
          <a:extLst>
            <a:ext uri="{FF2B5EF4-FFF2-40B4-BE49-F238E27FC236}">
              <a16:creationId xmlns:a16="http://schemas.microsoft.com/office/drawing/2014/main" id="{00000000-0008-0000-0100-0000F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21" name="19 Imagen">
          <a:hlinkClick xmlns:r="http://schemas.openxmlformats.org/officeDocument/2006/relationships" r:id="rId24" tooltip="IR A RESUMEN"/>
          <a:extLst>
            <a:ext uri="{FF2B5EF4-FFF2-40B4-BE49-F238E27FC236}">
              <a16:creationId xmlns:a16="http://schemas.microsoft.com/office/drawing/2014/main" id="{00000000-0008-0000-0100-0000F9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22" name="20 Imagen">
          <a:hlinkClick xmlns:r="http://schemas.openxmlformats.org/officeDocument/2006/relationships" r:id="rId25" tooltip="IR A RESUMEN"/>
          <a:extLst>
            <a:ext uri="{FF2B5EF4-FFF2-40B4-BE49-F238E27FC236}">
              <a16:creationId xmlns:a16="http://schemas.microsoft.com/office/drawing/2014/main" id="{00000000-0008-0000-0100-0000F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23" name="21 Imagen">
          <a:hlinkClick xmlns:r="http://schemas.openxmlformats.org/officeDocument/2006/relationships" r:id="rId26" tooltip="IR A RESUMEN"/>
          <a:extLst>
            <a:ext uri="{FF2B5EF4-FFF2-40B4-BE49-F238E27FC236}">
              <a16:creationId xmlns:a16="http://schemas.microsoft.com/office/drawing/2014/main" id="{00000000-0008-0000-0100-0000FB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24"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FC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25"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FD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3" name="2 Imagen">
          <a:hlinkClick xmlns:r="http://schemas.openxmlformats.org/officeDocument/2006/relationships" r:id="rId1"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4" name="13 Imagen">
          <a:hlinkClick xmlns:r="http://schemas.openxmlformats.org/officeDocument/2006/relationships" r:id="rId16"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5" name="15 Imagen">
          <a:hlinkClick xmlns:r="http://schemas.openxmlformats.org/officeDocument/2006/relationships" r:id="rId19"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6" name="17 Imagen">
          <a:hlinkClick xmlns:r="http://schemas.openxmlformats.org/officeDocument/2006/relationships" r:id="rId22"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852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8" name="12 Imagen">
          <a:hlinkClick xmlns:r="http://schemas.openxmlformats.org/officeDocument/2006/relationships" r:id="rId14"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4108" name="1 Gráfico">
          <a:extLst>
            <a:ext uri="{FF2B5EF4-FFF2-40B4-BE49-F238E27FC236}">
              <a16:creationId xmlns:a16="http://schemas.microsoft.com/office/drawing/2014/main" id="{00000000-0008-0000-0200-0000E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4109" name="2 Gráfico">
          <a:extLst>
            <a:ext uri="{FF2B5EF4-FFF2-40B4-BE49-F238E27FC236}">
              <a16:creationId xmlns:a16="http://schemas.microsoft.com/office/drawing/2014/main" id="{00000000-0008-0000-0200-0000E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4110" name="3 Gráfico">
          <a:extLst>
            <a:ext uri="{FF2B5EF4-FFF2-40B4-BE49-F238E27FC236}">
              <a16:creationId xmlns:a16="http://schemas.microsoft.com/office/drawing/2014/main" id="{00000000-0008-0000-0200-0000E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4111" name="4 Gráfico">
          <a:extLst>
            <a:ext uri="{FF2B5EF4-FFF2-40B4-BE49-F238E27FC236}">
              <a16:creationId xmlns:a16="http://schemas.microsoft.com/office/drawing/2014/main" id="{00000000-0008-0000-0200-0000E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4112" name="5 Gráfico">
          <a:extLst>
            <a:ext uri="{FF2B5EF4-FFF2-40B4-BE49-F238E27FC236}">
              <a16:creationId xmlns:a16="http://schemas.microsoft.com/office/drawing/2014/main" id="{00000000-0008-0000-0200-0000F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4113" name="6 Gráfico">
          <a:extLst>
            <a:ext uri="{FF2B5EF4-FFF2-40B4-BE49-F238E27FC236}">
              <a16:creationId xmlns:a16="http://schemas.microsoft.com/office/drawing/2014/main" id="{00000000-0008-0000-0200-0000F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4114" name="7 Gráfico">
          <a:extLst>
            <a:ext uri="{FF2B5EF4-FFF2-40B4-BE49-F238E27FC236}">
              <a16:creationId xmlns:a16="http://schemas.microsoft.com/office/drawing/2014/main" id="{00000000-0008-0000-0200-0000F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4115" name="8 Gráfico">
          <a:extLst>
            <a:ext uri="{FF2B5EF4-FFF2-40B4-BE49-F238E27FC236}">
              <a16:creationId xmlns:a16="http://schemas.microsoft.com/office/drawing/2014/main" id="{00000000-0008-0000-0200-0000F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4116" name="9 Gráfico">
          <a:extLst>
            <a:ext uri="{FF2B5EF4-FFF2-40B4-BE49-F238E27FC236}">
              <a16:creationId xmlns:a16="http://schemas.microsoft.com/office/drawing/2014/main" id="{00000000-0008-0000-0200-0000F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4117" name="10 Gráfico">
          <a:extLst>
            <a:ext uri="{FF2B5EF4-FFF2-40B4-BE49-F238E27FC236}">
              <a16:creationId xmlns:a16="http://schemas.microsoft.com/office/drawing/2014/main" id="{00000000-0008-0000-0200-0000F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4118" name="11 Gráfico">
          <a:extLst>
            <a:ext uri="{FF2B5EF4-FFF2-40B4-BE49-F238E27FC236}">
              <a16:creationId xmlns:a16="http://schemas.microsoft.com/office/drawing/2014/main" id="{00000000-0008-0000-0200-0000F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4119" name="12 Gráfico">
          <a:extLst>
            <a:ext uri="{FF2B5EF4-FFF2-40B4-BE49-F238E27FC236}">
              <a16:creationId xmlns:a16="http://schemas.microsoft.com/office/drawing/2014/main" id="{00000000-0008-0000-0200-0000F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4120" name="7 Gráfico">
          <a:extLst>
            <a:ext uri="{FF2B5EF4-FFF2-40B4-BE49-F238E27FC236}">
              <a16:creationId xmlns:a16="http://schemas.microsoft.com/office/drawing/2014/main" id="{00000000-0008-0000-0200-0000F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4121" name="8 Gráfico">
          <a:extLst>
            <a:ext uri="{FF2B5EF4-FFF2-40B4-BE49-F238E27FC236}">
              <a16:creationId xmlns:a16="http://schemas.microsoft.com/office/drawing/2014/main" id="{00000000-0008-0000-0200-0000F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4122" name="9 Gráfico">
          <a:extLst>
            <a:ext uri="{FF2B5EF4-FFF2-40B4-BE49-F238E27FC236}">
              <a16:creationId xmlns:a16="http://schemas.microsoft.com/office/drawing/2014/main" id="{00000000-0008-0000-0200-0000F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4123" name="16 Gráfico">
          <a:extLst>
            <a:ext uri="{FF2B5EF4-FFF2-40B4-BE49-F238E27FC236}">
              <a16:creationId xmlns:a16="http://schemas.microsoft.com/office/drawing/2014/main" id="{00000000-0008-0000-0200-0000F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4124" name="7 Gráfico">
          <a:extLst>
            <a:ext uri="{FF2B5EF4-FFF2-40B4-BE49-F238E27FC236}">
              <a16:creationId xmlns:a16="http://schemas.microsoft.com/office/drawing/2014/main" id="{00000000-0008-0000-0200-0000F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4125" name="8 Gráfico">
          <a:extLst>
            <a:ext uri="{FF2B5EF4-FFF2-40B4-BE49-F238E27FC236}">
              <a16:creationId xmlns:a16="http://schemas.microsoft.com/office/drawing/2014/main" id="{00000000-0008-0000-0200-0000F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4126" name="9 Gráfico">
          <a:extLst>
            <a:ext uri="{FF2B5EF4-FFF2-40B4-BE49-F238E27FC236}">
              <a16:creationId xmlns:a16="http://schemas.microsoft.com/office/drawing/2014/main" id="{00000000-0008-0000-0200-0000F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4127" name="16 Gráfico">
          <a:extLst>
            <a:ext uri="{FF2B5EF4-FFF2-40B4-BE49-F238E27FC236}">
              <a16:creationId xmlns:a16="http://schemas.microsoft.com/office/drawing/2014/main" id="{00000000-0008-0000-0200-0000F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136" name="7 Gráfico">
          <a:extLst>
            <a:ext uri="{FF2B5EF4-FFF2-40B4-BE49-F238E27FC236}">
              <a16:creationId xmlns:a16="http://schemas.microsoft.com/office/drawing/2014/main" id="{00000000-0008-0000-0200-00000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137" name="8 Gráfico">
          <a:extLst>
            <a:ext uri="{FF2B5EF4-FFF2-40B4-BE49-F238E27FC236}">
              <a16:creationId xmlns:a16="http://schemas.microsoft.com/office/drawing/2014/main" id="{00000000-0008-0000-0200-00000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138" name="9 Gráfico">
          <a:extLst>
            <a:ext uri="{FF2B5EF4-FFF2-40B4-BE49-F238E27FC236}">
              <a16:creationId xmlns:a16="http://schemas.microsoft.com/office/drawing/2014/main" id="{00000000-0008-0000-0200-00000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139" name="16 Gráfico">
          <a:extLst>
            <a:ext uri="{FF2B5EF4-FFF2-40B4-BE49-F238E27FC236}">
              <a16:creationId xmlns:a16="http://schemas.microsoft.com/office/drawing/2014/main" id="{00000000-0008-0000-0200-00000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140"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0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141" name="2 Imagen">
          <a:hlinkClick xmlns:r="http://schemas.openxmlformats.org/officeDocument/2006/relationships" r:id="rId25" tooltip="Ir a academica"/>
          <a:extLst>
            <a:ext uri="{FF2B5EF4-FFF2-40B4-BE49-F238E27FC236}">
              <a16:creationId xmlns:a16="http://schemas.microsoft.com/office/drawing/2014/main" id="{00000000-0008-0000-0200-00000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142" name="1 Gráfico">
          <a:extLst>
            <a:ext uri="{FF2B5EF4-FFF2-40B4-BE49-F238E27FC236}">
              <a16:creationId xmlns:a16="http://schemas.microsoft.com/office/drawing/2014/main" id="{00000000-0008-0000-0200-00000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143" name="4 Gráfico">
          <a:extLst>
            <a:ext uri="{FF2B5EF4-FFF2-40B4-BE49-F238E27FC236}">
              <a16:creationId xmlns:a16="http://schemas.microsoft.com/office/drawing/2014/main" id="{00000000-0008-0000-0200-00000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144" name="5 Gráfico">
          <a:extLst>
            <a:ext uri="{FF2B5EF4-FFF2-40B4-BE49-F238E27FC236}">
              <a16:creationId xmlns:a16="http://schemas.microsoft.com/office/drawing/2014/main" id="{00000000-0008-0000-0200-00000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145" name="6 Gráfico">
          <a:extLst>
            <a:ext uri="{FF2B5EF4-FFF2-40B4-BE49-F238E27FC236}">
              <a16:creationId xmlns:a16="http://schemas.microsoft.com/office/drawing/2014/main" id="{00000000-0008-0000-0200-00000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146" name="7 Gráfico">
          <a:extLst>
            <a:ext uri="{FF2B5EF4-FFF2-40B4-BE49-F238E27FC236}">
              <a16:creationId xmlns:a16="http://schemas.microsoft.com/office/drawing/2014/main" id="{00000000-0008-0000-0200-00000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147" name="8 Gráfico">
          <a:extLst>
            <a:ext uri="{FF2B5EF4-FFF2-40B4-BE49-F238E27FC236}">
              <a16:creationId xmlns:a16="http://schemas.microsoft.com/office/drawing/2014/main" id="{00000000-0008-0000-0200-00000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899" name="1 Gráfico">
          <a:extLst>
            <a:ext uri="{FF2B5EF4-FFF2-40B4-BE49-F238E27FC236}">
              <a16:creationId xmlns:a16="http://schemas.microsoft.com/office/drawing/2014/main" id="{00000000-0008-0000-0300-00003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00" name="2 Gráfico">
          <a:extLst>
            <a:ext uri="{FF2B5EF4-FFF2-40B4-BE49-F238E27FC236}">
              <a16:creationId xmlns:a16="http://schemas.microsoft.com/office/drawing/2014/main" id="{00000000-0008-0000-0300-00003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01" name="3 Gráfico">
          <a:extLst>
            <a:ext uri="{FF2B5EF4-FFF2-40B4-BE49-F238E27FC236}">
              <a16:creationId xmlns:a16="http://schemas.microsoft.com/office/drawing/2014/main" id="{00000000-0008-0000-0300-00003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02" name="4 Gráfico">
          <a:extLst>
            <a:ext uri="{FF2B5EF4-FFF2-40B4-BE49-F238E27FC236}">
              <a16:creationId xmlns:a16="http://schemas.microsoft.com/office/drawing/2014/main" id="{00000000-0008-0000-0300-00003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03" name="5 Gráfico">
          <a:extLst>
            <a:ext uri="{FF2B5EF4-FFF2-40B4-BE49-F238E27FC236}">
              <a16:creationId xmlns:a16="http://schemas.microsoft.com/office/drawing/2014/main" id="{00000000-0008-0000-0300-00003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04" name="6 Gráfico">
          <a:extLst>
            <a:ext uri="{FF2B5EF4-FFF2-40B4-BE49-F238E27FC236}">
              <a16:creationId xmlns:a16="http://schemas.microsoft.com/office/drawing/2014/main" id="{00000000-0008-0000-0300-00003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05" name="7 Gráfico">
          <a:extLst>
            <a:ext uri="{FF2B5EF4-FFF2-40B4-BE49-F238E27FC236}">
              <a16:creationId xmlns:a16="http://schemas.microsoft.com/office/drawing/2014/main" id="{00000000-0008-0000-0300-00003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06" name="8 Gráfico">
          <a:extLst>
            <a:ext uri="{FF2B5EF4-FFF2-40B4-BE49-F238E27FC236}">
              <a16:creationId xmlns:a16="http://schemas.microsoft.com/office/drawing/2014/main" id="{00000000-0008-0000-0300-00003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07" name="9 Gráfico">
          <a:extLst>
            <a:ext uri="{FF2B5EF4-FFF2-40B4-BE49-F238E27FC236}">
              <a16:creationId xmlns:a16="http://schemas.microsoft.com/office/drawing/2014/main" id="{00000000-0008-0000-0300-00003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08" name="10 Gráfico">
          <a:extLst>
            <a:ext uri="{FF2B5EF4-FFF2-40B4-BE49-F238E27FC236}">
              <a16:creationId xmlns:a16="http://schemas.microsoft.com/office/drawing/2014/main" id="{00000000-0008-0000-0300-00003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09" name="11 Gráfico">
          <a:extLst>
            <a:ext uri="{FF2B5EF4-FFF2-40B4-BE49-F238E27FC236}">
              <a16:creationId xmlns:a16="http://schemas.microsoft.com/office/drawing/2014/main" id="{00000000-0008-0000-0300-00003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10" name="12 Gráfico">
          <a:extLst>
            <a:ext uri="{FF2B5EF4-FFF2-40B4-BE49-F238E27FC236}">
              <a16:creationId xmlns:a16="http://schemas.microsoft.com/office/drawing/2014/main" id="{00000000-0008-0000-0300-00003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11" name="7 Gráfico">
          <a:extLst>
            <a:ext uri="{FF2B5EF4-FFF2-40B4-BE49-F238E27FC236}">
              <a16:creationId xmlns:a16="http://schemas.microsoft.com/office/drawing/2014/main" id="{00000000-0008-0000-0300-00003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12" name="8 Gráfico">
          <a:extLst>
            <a:ext uri="{FF2B5EF4-FFF2-40B4-BE49-F238E27FC236}">
              <a16:creationId xmlns:a16="http://schemas.microsoft.com/office/drawing/2014/main" id="{00000000-0008-0000-0300-00004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13" name="9 Gráfico">
          <a:extLst>
            <a:ext uri="{FF2B5EF4-FFF2-40B4-BE49-F238E27FC236}">
              <a16:creationId xmlns:a16="http://schemas.microsoft.com/office/drawing/2014/main" id="{00000000-0008-0000-0300-00004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14" name="16 Gráfico">
          <a:extLst>
            <a:ext uri="{FF2B5EF4-FFF2-40B4-BE49-F238E27FC236}">
              <a16:creationId xmlns:a16="http://schemas.microsoft.com/office/drawing/2014/main" id="{00000000-0008-0000-0300-00004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1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43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16" name="2 Imagen">
          <a:hlinkClick xmlns:r="http://schemas.openxmlformats.org/officeDocument/2006/relationships" r:id="rId17" tooltip="Ir a administrativa"/>
          <a:extLst>
            <a:ext uri="{FF2B5EF4-FFF2-40B4-BE49-F238E27FC236}">
              <a16:creationId xmlns:a16="http://schemas.microsoft.com/office/drawing/2014/main" id="{00000000-0008-0000-0300-000044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17" name="1 Gráfico">
          <a:extLst>
            <a:ext uri="{FF2B5EF4-FFF2-40B4-BE49-F238E27FC236}">
              <a16:creationId xmlns:a16="http://schemas.microsoft.com/office/drawing/2014/main" id="{00000000-0008-0000-0300-00004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18" name="2 Gráfico">
          <a:extLst>
            <a:ext uri="{FF2B5EF4-FFF2-40B4-BE49-F238E27FC236}">
              <a16:creationId xmlns:a16="http://schemas.microsoft.com/office/drawing/2014/main" id="{00000000-0008-0000-0300-00004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19" name="3 Gráfico">
          <a:extLst>
            <a:ext uri="{FF2B5EF4-FFF2-40B4-BE49-F238E27FC236}">
              <a16:creationId xmlns:a16="http://schemas.microsoft.com/office/drawing/2014/main" id="{00000000-0008-0000-0300-00004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20" name="4 Gráfico">
          <a:extLst>
            <a:ext uri="{FF2B5EF4-FFF2-40B4-BE49-F238E27FC236}">
              <a16:creationId xmlns:a16="http://schemas.microsoft.com/office/drawing/2014/main" id="{00000000-0008-0000-0300-00004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00" name="1 Gráfico">
          <a:extLst>
            <a:ext uri="{FF2B5EF4-FFF2-40B4-BE49-F238E27FC236}">
              <a16:creationId xmlns:a16="http://schemas.microsoft.com/office/drawing/2014/main" id="{00000000-0008-0000-0400-00003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01" name="2 Gráfico">
          <a:extLst>
            <a:ext uri="{FF2B5EF4-FFF2-40B4-BE49-F238E27FC236}">
              <a16:creationId xmlns:a16="http://schemas.microsoft.com/office/drawing/2014/main" id="{00000000-0008-0000-0400-00003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02" name="3 Gráfico">
          <a:extLst>
            <a:ext uri="{FF2B5EF4-FFF2-40B4-BE49-F238E27FC236}">
              <a16:creationId xmlns:a16="http://schemas.microsoft.com/office/drawing/2014/main" id="{00000000-0008-0000-0400-00003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03" name="4 Gráfico">
          <a:extLst>
            <a:ext uri="{FF2B5EF4-FFF2-40B4-BE49-F238E27FC236}">
              <a16:creationId xmlns:a16="http://schemas.microsoft.com/office/drawing/2014/main" id="{00000000-0008-0000-0400-00003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04" name="5 Gráfico">
          <a:extLst>
            <a:ext uri="{FF2B5EF4-FFF2-40B4-BE49-F238E27FC236}">
              <a16:creationId xmlns:a16="http://schemas.microsoft.com/office/drawing/2014/main" id="{00000000-0008-0000-0400-00003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05" name="6 Gráfico">
          <a:extLst>
            <a:ext uri="{FF2B5EF4-FFF2-40B4-BE49-F238E27FC236}">
              <a16:creationId xmlns:a16="http://schemas.microsoft.com/office/drawing/2014/main" id="{00000000-0008-0000-0400-00003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06" name="7 Gráfico">
          <a:extLst>
            <a:ext uri="{FF2B5EF4-FFF2-40B4-BE49-F238E27FC236}">
              <a16:creationId xmlns:a16="http://schemas.microsoft.com/office/drawing/2014/main" id="{00000000-0008-0000-0400-00003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07" name="8 Gráfico">
          <a:extLst>
            <a:ext uri="{FF2B5EF4-FFF2-40B4-BE49-F238E27FC236}">
              <a16:creationId xmlns:a16="http://schemas.microsoft.com/office/drawing/2014/main" id="{00000000-0008-0000-0400-00003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08" name="9 Gráfico">
          <a:extLst>
            <a:ext uri="{FF2B5EF4-FFF2-40B4-BE49-F238E27FC236}">
              <a16:creationId xmlns:a16="http://schemas.microsoft.com/office/drawing/2014/main" id="{00000000-0008-0000-0400-00004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09" name="10 Gráfico">
          <a:extLst>
            <a:ext uri="{FF2B5EF4-FFF2-40B4-BE49-F238E27FC236}">
              <a16:creationId xmlns:a16="http://schemas.microsoft.com/office/drawing/2014/main" id="{00000000-0008-0000-0400-00004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10" name="11 Gráfico">
          <a:extLst>
            <a:ext uri="{FF2B5EF4-FFF2-40B4-BE49-F238E27FC236}">
              <a16:creationId xmlns:a16="http://schemas.microsoft.com/office/drawing/2014/main" id="{00000000-0008-0000-0400-00004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11" name="12 Gráfico">
          <a:extLst>
            <a:ext uri="{FF2B5EF4-FFF2-40B4-BE49-F238E27FC236}">
              <a16:creationId xmlns:a16="http://schemas.microsoft.com/office/drawing/2014/main" id="{00000000-0008-0000-0400-00004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12" name="7 Gráfico">
          <a:extLst>
            <a:ext uri="{FF2B5EF4-FFF2-40B4-BE49-F238E27FC236}">
              <a16:creationId xmlns:a16="http://schemas.microsoft.com/office/drawing/2014/main" id="{00000000-0008-0000-0400-00004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13" name="8 Gráfico">
          <a:extLst>
            <a:ext uri="{FF2B5EF4-FFF2-40B4-BE49-F238E27FC236}">
              <a16:creationId xmlns:a16="http://schemas.microsoft.com/office/drawing/2014/main" id="{00000000-0008-0000-0400-00004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14" name="9 Gráfico">
          <a:extLst>
            <a:ext uri="{FF2B5EF4-FFF2-40B4-BE49-F238E27FC236}">
              <a16:creationId xmlns:a16="http://schemas.microsoft.com/office/drawing/2014/main" id="{00000000-0008-0000-0400-00004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15" name="16 Gráfico">
          <a:extLst>
            <a:ext uri="{FF2B5EF4-FFF2-40B4-BE49-F238E27FC236}">
              <a16:creationId xmlns:a16="http://schemas.microsoft.com/office/drawing/2014/main" id="{00000000-0008-0000-0400-00004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16" name="7 Gráfico">
          <a:extLst>
            <a:ext uri="{FF2B5EF4-FFF2-40B4-BE49-F238E27FC236}">
              <a16:creationId xmlns:a16="http://schemas.microsoft.com/office/drawing/2014/main" id="{00000000-0008-0000-0400-00004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17" name="8 Gráfico">
          <a:extLst>
            <a:ext uri="{FF2B5EF4-FFF2-40B4-BE49-F238E27FC236}">
              <a16:creationId xmlns:a16="http://schemas.microsoft.com/office/drawing/2014/main" id="{00000000-0008-0000-0400-00004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18" name="9 Gráfico">
          <a:extLst>
            <a:ext uri="{FF2B5EF4-FFF2-40B4-BE49-F238E27FC236}">
              <a16:creationId xmlns:a16="http://schemas.microsoft.com/office/drawing/2014/main" id="{00000000-0008-0000-0400-00004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619" name="16 Gráfico">
          <a:extLst>
            <a:ext uri="{FF2B5EF4-FFF2-40B4-BE49-F238E27FC236}">
              <a16:creationId xmlns:a16="http://schemas.microsoft.com/office/drawing/2014/main" id="{00000000-0008-0000-0400-00004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62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4C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621" name="2 Imagen">
          <a:hlinkClick xmlns:r="http://schemas.openxmlformats.org/officeDocument/2006/relationships" r:id="rId23" tooltip="Ir a comunidad"/>
          <a:extLst>
            <a:ext uri="{FF2B5EF4-FFF2-40B4-BE49-F238E27FC236}">
              <a16:creationId xmlns:a16="http://schemas.microsoft.com/office/drawing/2014/main" id="{00000000-0008-0000-0400-00004D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622" name="3 Gráfico">
          <a:extLst>
            <a:ext uri="{FF2B5EF4-FFF2-40B4-BE49-F238E27FC236}">
              <a16:creationId xmlns:a16="http://schemas.microsoft.com/office/drawing/2014/main" id="{00000000-0008-0000-0400-00004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623" name="4 Gráfico">
          <a:extLst>
            <a:ext uri="{FF2B5EF4-FFF2-40B4-BE49-F238E27FC236}">
              <a16:creationId xmlns:a16="http://schemas.microsoft.com/office/drawing/2014/main" id="{00000000-0008-0000-0400-00004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624" name="5 Gráfico">
          <a:extLst>
            <a:ext uri="{FF2B5EF4-FFF2-40B4-BE49-F238E27FC236}">
              <a16:creationId xmlns:a16="http://schemas.microsoft.com/office/drawing/2014/main" id="{00000000-0008-0000-0400-00005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625" name="6 Gráfico">
          <a:extLst>
            <a:ext uri="{FF2B5EF4-FFF2-40B4-BE49-F238E27FC236}">
              <a16:creationId xmlns:a16="http://schemas.microsoft.com/office/drawing/2014/main" id="{00000000-0008-0000-0400-00005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626" name="1 Gráfico">
          <a:extLst>
            <a:ext uri="{FF2B5EF4-FFF2-40B4-BE49-F238E27FC236}">
              <a16:creationId xmlns:a16="http://schemas.microsoft.com/office/drawing/2014/main" id="{00000000-0008-0000-0400-00005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04" name="1 Gráfico">
          <a:extLst>
            <a:ext uri="{FF2B5EF4-FFF2-40B4-BE49-F238E27FC236}">
              <a16:creationId xmlns:a16="http://schemas.microsoft.com/office/drawing/2014/main" id="{00000000-0008-0000-0500-0000E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05" name="2 Gráfico">
          <a:extLst>
            <a:ext uri="{FF2B5EF4-FFF2-40B4-BE49-F238E27FC236}">
              <a16:creationId xmlns:a16="http://schemas.microsoft.com/office/drawing/2014/main" id="{00000000-0008-0000-0500-0000E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06" name="3 Gráfico">
          <a:extLst>
            <a:ext uri="{FF2B5EF4-FFF2-40B4-BE49-F238E27FC236}">
              <a16:creationId xmlns:a16="http://schemas.microsoft.com/office/drawing/2014/main" id="{00000000-0008-0000-0500-0000E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07" name="4 Gráfico">
          <a:extLst>
            <a:ext uri="{FF2B5EF4-FFF2-40B4-BE49-F238E27FC236}">
              <a16:creationId xmlns:a16="http://schemas.microsoft.com/office/drawing/2014/main" id="{00000000-0008-0000-0500-0000E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08" name="5 Gráfico">
          <a:extLst>
            <a:ext uri="{FF2B5EF4-FFF2-40B4-BE49-F238E27FC236}">
              <a16:creationId xmlns:a16="http://schemas.microsoft.com/office/drawing/2014/main" id="{00000000-0008-0000-0500-0000E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09" name="6 Gráfico">
          <a:extLst>
            <a:ext uri="{FF2B5EF4-FFF2-40B4-BE49-F238E27FC236}">
              <a16:creationId xmlns:a16="http://schemas.microsoft.com/office/drawing/2014/main" id="{00000000-0008-0000-0500-0000E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10" name="7 Gráfico">
          <a:extLst>
            <a:ext uri="{FF2B5EF4-FFF2-40B4-BE49-F238E27FC236}">
              <a16:creationId xmlns:a16="http://schemas.microsoft.com/office/drawing/2014/main" id="{00000000-0008-0000-0500-0000E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11" name="8 Gráfico">
          <a:extLst>
            <a:ext uri="{FF2B5EF4-FFF2-40B4-BE49-F238E27FC236}">
              <a16:creationId xmlns:a16="http://schemas.microsoft.com/office/drawing/2014/main" id="{00000000-0008-0000-0500-0000E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12" name="9 Gráfico">
          <a:extLst>
            <a:ext uri="{FF2B5EF4-FFF2-40B4-BE49-F238E27FC236}">
              <a16:creationId xmlns:a16="http://schemas.microsoft.com/office/drawing/2014/main" id="{00000000-0008-0000-0500-0000E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13" name="10 Gráfico">
          <a:extLst>
            <a:ext uri="{FF2B5EF4-FFF2-40B4-BE49-F238E27FC236}">
              <a16:creationId xmlns:a16="http://schemas.microsoft.com/office/drawing/2014/main" id="{00000000-0008-0000-0500-0000E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14" name="11 Gráfico">
          <a:extLst>
            <a:ext uri="{FF2B5EF4-FFF2-40B4-BE49-F238E27FC236}">
              <a16:creationId xmlns:a16="http://schemas.microsoft.com/office/drawing/2014/main" id="{00000000-0008-0000-0500-0000E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15" name="12 Gráfico">
          <a:extLst>
            <a:ext uri="{FF2B5EF4-FFF2-40B4-BE49-F238E27FC236}">
              <a16:creationId xmlns:a16="http://schemas.microsoft.com/office/drawing/2014/main" id="{00000000-0008-0000-0500-0000E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16" name="7 Gráfico">
          <a:extLst>
            <a:ext uri="{FF2B5EF4-FFF2-40B4-BE49-F238E27FC236}">
              <a16:creationId xmlns:a16="http://schemas.microsoft.com/office/drawing/2014/main" id="{00000000-0008-0000-0500-0000F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17" name="8 Gráfico">
          <a:extLst>
            <a:ext uri="{FF2B5EF4-FFF2-40B4-BE49-F238E27FC236}">
              <a16:creationId xmlns:a16="http://schemas.microsoft.com/office/drawing/2014/main" id="{00000000-0008-0000-0500-0000F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18" name="9 Gráfico">
          <a:extLst>
            <a:ext uri="{FF2B5EF4-FFF2-40B4-BE49-F238E27FC236}">
              <a16:creationId xmlns:a16="http://schemas.microsoft.com/office/drawing/2014/main" id="{00000000-0008-0000-0500-0000F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19" name="16 Gráfico">
          <a:extLst>
            <a:ext uri="{FF2B5EF4-FFF2-40B4-BE49-F238E27FC236}">
              <a16:creationId xmlns:a16="http://schemas.microsoft.com/office/drawing/2014/main" id="{00000000-0008-0000-0500-0000F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20"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F4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21" name="1 Gráfico">
          <a:extLst>
            <a:ext uri="{FF2B5EF4-FFF2-40B4-BE49-F238E27FC236}">
              <a16:creationId xmlns:a16="http://schemas.microsoft.com/office/drawing/2014/main" id="{00000000-0008-0000-0500-0000F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22" name="2 Gráfico">
          <a:extLst>
            <a:ext uri="{FF2B5EF4-FFF2-40B4-BE49-F238E27FC236}">
              <a16:creationId xmlns:a16="http://schemas.microsoft.com/office/drawing/2014/main" id="{00000000-0008-0000-0500-0000F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23" name="3 Gráfico">
          <a:extLst>
            <a:ext uri="{FF2B5EF4-FFF2-40B4-BE49-F238E27FC236}">
              <a16:creationId xmlns:a16="http://schemas.microsoft.com/office/drawing/2014/main" id="{00000000-0008-0000-0500-0000F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24" name="4 Gráfico">
          <a:extLst>
            <a:ext uri="{FF2B5EF4-FFF2-40B4-BE49-F238E27FC236}">
              <a16:creationId xmlns:a16="http://schemas.microsoft.com/office/drawing/2014/main" id="{00000000-0008-0000-0500-0000F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8" zoomScale="80" zoomScaleNormal="80" workbookViewId="0">
      <selection activeCell="D15" sqref="D15:F15"/>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90"/>
      <c r="B1" s="191"/>
      <c r="C1" s="198" t="s">
        <v>169</v>
      </c>
      <c r="D1" s="199"/>
      <c r="E1" s="199"/>
      <c r="F1" s="199"/>
      <c r="G1" s="199"/>
      <c r="H1" s="196" t="s">
        <v>170</v>
      </c>
      <c r="I1" s="197"/>
    </row>
    <row r="2" spans="1:13" ht="18.75" customHeight="1" x14ac:dyDescent="0.25">
      <c r="A2" s="192"/>
      <c r="B2" s="193"/>
      <c r="C2" s="198" t="s">
        <v>171</v>
      </c>
      <c r="D2" s="199"/>
      <c r="E2" s="199"/>
      <c r="F2" s="199"/>
      <c r="G2" s="199"/>
      <c r="H2" s="90">
        <v>41241</v>
      </c>
      <c r="I2" s="91" t="s">
        <v>175</v>
      </c>
    </row>
    <row r="3" spans="1:13" ht="21" customHeight="1" x14ac:dyDescent="0.25">
      <c r="A3" s="194"/>
      <c r="B3" s="195"/>
      <c r="C3" s="198" t="s">
        <v>172</v>
      </c>
      <c r="D3" s="199"/>
      <c r="E3" s="199"/>
      <c r="F3" s="199"/>
      <c r="G3" s="199"/>
      <c r="H3" s="196" t="s">
        <v>173</v>
      </c>
      <c r="I3" s="197"/>
    </row>
    <row r="4" spans="1:13" ht="5.25" customHeight="1" x14ac:dyDescent="0.2"/>
    <row r="5" spans="1:13" ht="34.5" customHeight="1" x14ac:dyDescent="0.2">
      <c r="A5" s="147" t="s">
        <v>164</v>
      </c>
      <c r="B5" s="147"/>
      <c r="C5" s="147"/>
      <c r="D5" s="147"/>
      <c r="E5" s="147"/>
      <c r="F5" s="147"/>
      <c r="G5" s="147"/>
      <c r="H5" s="147"/>
      <c r="I5" s="147"/>
      <c r="K5" s="148" t="s">
        <v>140</v>
      </c>
      <c r="L5" s="148"/>
      <c r="M5" s="148"/>
    </row>
    <row r="6" spans="1:13" ht="23.25" customHeight="1" x14ac:dyDescent="0.2">
      <c r="A6" s="149" t="s">
        <v>162</v>
      </c>
      <c r="B6" s="150"/>
      <c r="C6" s="150"/>
      <c r="D6" s="150"/>
      <c r="E6" s="150"/>
      <c r="F6" s="161" t="s">
        <v>141</v>
      </c>
      <c r="G6" s="162"/>
      <c r="H6" s="162"/>
      <c r="I6" s="162"/>
      <c r="K6" s="93" t="s">
        <v>142</v>
      </c>
      <c r="L6" s="94" t="s">
        <v>143</v>
      </c>
      <c r="M6" s="95" t="s">
        <v>144</v>
      </c>
    </row>
    <row r="7" spans="1:13" ht="20.100000000000001" customHeight="1" x14ac:dyDescent="0.2">
      <c r="A7" s="151" t="s">
        <v>197</v>
      </c>
      <c r="B7" s="152"/>
      <c r="C7" s="152"/>
      <c r="D7" s="152"/>
      <c r="E7" s="152"/>
      <c r="F7" s="163">
        <v>44888</v>
      </c>
      <c r="G7" s="163"/>
      <c r="H7" s="163"/>
      <c r="I7" s="163"/>
      <c r="K7" s="153" t="s">
        <v>166</v>
      </c>
      <c r="L7" s="108" t="s">
        <v>145</v>
      </c>
      <c r="M7" s="154" t="s">
        <v>146</v>
      </c>
    </row>
    <row r="8" spans="1:13" ht="33.75" customHeight="1" x14ac:dyDescent="0.2">
      <c r="A8" s="151"/>
      <c r="B8" s="152"/>
      <c r="C8" s="152"/>
      <c r="D8" s="152"/>
      <c r="E8" s="152"/>
      <c r="F8" s="155" t="s">
        <v>160</v>
      </c>
      <c r="G8" s="156"/>
      <c r="H8" s="157">
        <v>254398000732</v>
      </c>
      <c r="I8" s="158"/>
      <c r="K8" s="154"/>
      <c r="L8" s="108" t="s">
        <v>159</v>
      </c>
      <c r="M8" s="154"/>
    </row>
    <row r="9" spans="1:13" ht="20.100000000000001" customHeight="1" x14ac:dyDescent="0.2">
      <c r="A9" s="88" t="s">
        <v>147</v>
      </c>
      <c r="B9" s="89"/>
      <c r="C9" s="186" t="s">
        <v>192</v>
      </c>
      <c r="D9" s="186"/>
      <c r="E9" s="187"/>
      <c r="F9" s="188" t="s">
        <v>163</v>
      </c>
      <c r="G9" s="189"/>
      <c r="H9" s="164" t="s">
        <v>193</v>
      </c>
      <c r="I9" s="165"/>
      <c r="K9" s="154"/>
      <c r="L9" s="108" t="s">
        <v>148</v>
      </c>
      <c r="M9" s="154" t="s">
        <v>149</v>
      </c>
    </row>
    <row r="10" spans="1:13" ht="20.100000000000001" customHeight="1" x14ac:dyDescent="0.2">
      <c r="A10" s="184" t="s">
        <v>168</v>
      </c>
      <c r="B10" s="185"/>
      <c r="C10" s="186" t="s">
        <v>196</v>
      </c>
      <c r="D10" s="186"/>
      <c r="E10" s="186"/>
      <c r="F10" s="187"/>
      <c r="G10" s="92" t="s">
        <v>150</v>
      </c>
      <c r="H10" s="159" t="s">
        <v>195</v>
      </c>
      <c r="I10" s="160"/>
      <c r="K10" s="154"/>
      <c r="L10" s="108" t="s">
        <v>151</v>
      </c>
      <c r="M10" s="154"/>
    </row>
    <row r="11" spans="1:13" ht="20.100000000000001" customHeight="1" x14ac:dyDescent="0.2">
      <c r="A11" s="184" t="s">
        <v>165</v>
      </c>
      <c r="B11" s="185"/>
      <c r="C11" s="186" t="s">
        <v>194</v>
      </c>
      <c r="D11" s="186"/>
      <c r="E11" s="186"/>
      <c r="F11" s="187"/>
      <c r="G11" s="92" t="s">
        <v>174</v>
      </c>
      <c r="H11" s="166">
        <v>2022</v>
      </c>
      <c r="I11" s="167"/>
      <c r="K11" s="168"/>
      <c r="L11" s="109"/>
      <c r="M11" s="109"/>
    </row>
    <row r="12" spans="1:13" ht="19.5" customHeight="1" x14ac:dyDescent="0.2">
      <c r="A12" s="170" t="s">
        <v>152</v>
      </c>
      <c r="B12" s="171"/>
      <c r="C12" s="171"/>
      <c r="D12" s="171"/>
      <c r="E12" s="171"/>
      <c r="F12" s="171"/>
      <c r="G12" s="171"/>
      <c r="H12" s="171"/>
      <c r="I12" s="172"/>
      <c r="K12" s="169"/>
      <c r="L12" s="109"/>
      <c r="M12" s="169"/>
    </row>
    <row r="13" spans="1:13" ht="20.100000000000001" customHeight="1" x14ac:dyDescent="0.2">
      <c r="A13" s="173" t="s">
        <v>153</v>
      </c>
      <c r="B13" s="173"/>
      <c r="C13" s="173"/>
      <c r="D13" s="173" t="s">
        <v>154</v>
      </c>
      <c r="E13" s="173"/>
      <c r="F13" s="173"/>
      <c r="G13" s="173" t="s">
        <v>161</v>
      </c>
      <c r="H13" s="173"/>
      <c r="I13" s="173"/>
      <c r="K13" s="169"/>
      <c r="L13" s="109"/>
      <c r="M13" s="169"/>
    </row>
    <row r="14" spans="1:13" ht="20.100000000000001" customHeight="1" x14ac:dyDescent="0.2">
      <c r="A14" s="174" t="s">
        <v>194</v>
      </c>
      <c r="B14" s="174"/>
      <c r="C14" s="174"/>
      <c r="D14" s="174" t="s">
        <v>198</v>
      </c>
      <c r="E14" s="174"/>
      <c r="F14" s="174"/>
      <c r="G14" s="175" t="s">
        <v>196</v>
      </c>
      <c r="H14" s="174"/>
      <c r="I14" s="174"/>
      <c r="K14" s="169"/>
      <c r="L14" s="109"/>
      <c r="M14" s="169"/>
    </row>
    <row r="15" spans="1:13" ht="20.100000000000001" customHeight="1" x14ac:dyDescent="0.2">
      <c r="A15" s="174" t="s">
        <v>199</v>
      </c>
      <c r="B15" s="174"/>
      <c r="C15" s="174"/>
      <c r="D15" s="174" t="s">
        <v>200</v>
      </c>
      <c r="E15" s="174"/>
      <c r="F15" s="174"/>
      <c r="G15" s="175" t="s">
        <v>201</v>
      </c>
      <c r="H15" s="174"/>
      <c r="I15" s="174"/>
      <c r="K15" s="169"/>
      <c r="L15" s="109"/>
      <c r="M15" s="109"/>
    </row>
    <row r="16" spans="1:13" ht="20.100000000000001" customHeight="1" x14ac:dyDescent="0.2">
      <c r="A16" s="174" t="s">
        <v>202</v>
      </c>
      <c r="B16" s="174"/>
      <c r="C16" s="174"/>
      <c r="D16" s="174" t="s">
        <v>203</v>
      </c>
      <c r="E16" s="174"/>
      <c r="F16" s="174"/>
      <c r="G16" s="175" t="s">
        <v>204</v>
      </c>
      <c r="H16" s="174"/>
      <c r="I16" s="174"/>
      <c r="K16" s="169"/>
      <c r="L16" s="109"/>
      <c r="M16" s="109"/>
    </row>
    <row r="17" spans="1:13" ht="20.100000000000001" customHeight="1" x14ac:dyDescent="0.2">
      <c r="A17" s="176" t="s">
        <v>205</v>
      </c>
      <c r="B17" s="176"/>
      <c r="C17" s="176"/>
      <c r="D17" s="176" t="s">
        <v>206</v>
      </c>
      <c r="E17" s="176"/>
      <c r="F17" s="176"/>
      <c r="G17" s="175" t="s">
        <v>207</v>
      </c>
      <c r="H17" s="176"/>
      <c r="I17" s="176"/>
      <c r="K17" s="169"/>
      <c r="L17" s="109"/>
      <c r="M17" s="109"/>
    </row>
    <row r="18" spans="1:13" ht="20.100000000000001" customHeight="1" x14ac:dyDescent="0.2">
      <c r="A18" s="176" t="s">
        <v>208</v>
      </c>
      <c r="B18" s="176"/>
      <c r="C18" s="176"/>
      <c r="D18" s="176" t="s">
        <v>209</v>
      </c>
      <c r="E18" s="176"/>
      <c r="F18" s="176"/>
      <c r="G18" s="175" t="s">
        <v>210</v>
      </c>
      <c r="H18" s="176"/>
      <c r="I18" s="176"/>
      <c r="K18" s="177"/>
      <c r="L18" s="109"/>
      <c r="M18" s="109"/>
    </row>
    <row r="19" spans="1:13" ht="20.100000000000001" customHeight="1" x14ac:dyDescent="0.2">
      <c r="A19" s="176"/>
      <c r="B19" s="176"/>
      <c r="C19" s="176"/>
      <c r="D19" s="176"/>
      <c r="E19" s="176"/>
      <c r="F19" s="176"/>
      <c r="G19" s="176"/>
      <c r="H19" s="176"/>
      <c r="I19" s="176"/>
      <c r="K19" s="169"/>
      <c r="L19" s="109"/>
      <c r="M19" s="109"/>
    </row>
    <row r="20" spans="1:13" ht="20.100000000000001" customHeight="1" x14ac:dyDescent="0.2">
      <c r="A20" s="176"/>
      <c r="B20" s="176"/>
      <c r="C20" s="176"/>
      <c r="D20" s="176"/>
      <c r="E20" s="176"/>
      <c r="F20" s="176"/>
      <c r="G20" s="176"/>
      <c r="H20" s="176"/>
      <c r="I20" s="176"/>
      <c r="K20" s="169"/>
      <c r="L20" s="109"/>
      <c r="M20" s="109"/>
    </row>
    <row r="21" spans="1:13" ht="20.100000000000001" customHeight="1" x14ac:dyDescent="0.2">
      <c r="A21" s="176"/>
      <c r="B21" s="176"/>
      <c r="C21" s="176"/>
      <c r="D21" s="176"/>
      <c r="E21" s="176"/>
      <c r="F21" s="176"/>
      <c r="G21" s="176"/>
      <c r="H21" s="176"/>
      <c r="I21" s="176"/>
      <c r="K21" s="169"/>
      <c r="L21" s="109"/>
      <c r="M21" s="110"/>
    </row>
    <row r="22" spans="1:13" ht="20.100000000000001" customHeight="1" x14ac:dyDescent="0.2">
      <c r="A22" s="176"/>
      <c r="B22" s="176"/>
      <c r="C22" s="176"/>
      <c r="D22" s="176"/>
      <c r="E22" s="176"/>
      <c r="F22" s="176"/>
      <c r="G22" s="176"/>
      <c r="H22" s="176"/>
      <c r="I22" s="176"/>
    </row>
    <row r="23" spans="1:13" s="19" customFormat="1" ht="20.25" x14ac:dyDescent="0.3">
      <c r="A23" s="178"/>
      <c r="B23" s="178"/>
      <c r="C23" s="178"/>
      <c r="D23" s="178"/>
      <c r="E23" s="178"/>
      <c r="F23" s="178"/>
      <c r="G23" s="178"/>
      <c r="H23" s="178"/>
      <c r="I23" s="178"/>
      <c r="K23" s="182"/>
      <c r="L23" s="182"/>
    </row>
    <row r="24" spans="1:13" ht="30" customHeight="1" x14ac:dyDescent="0.2">
      <c r="A24" s="183" t="s">
        <v>155</v>
      </c>
      <c r="B24" s="183"/>
      <c r="C24" s="183"/>
      <c r="D24" s="183"/>
      <c r="E24" s="183"/>
      <c r="F24" s="183"/>
      <c r="G24" s="183"/>
      <c r="H24" s="183"/>
      <c r="I24" s="183"/>
      <c r="K24" s="20"/>
      <c r="L24" s="20"/>
    </row>
    <row r="25" spans="1:13" ht="33.75" customHeight="1" x14ac:dyDescent="0.2">
      <c r="A25" s="173" t="s">
        <v>153</v>
      </c>
      <c r="B25" s="173"/>
      <c r="C25" s="173"/>
      <c r="D25" s="173" t="s">
        <v>154</v>
      </c>
      <c r="E25" s="173"/>
      <c r="F25" s="173"/>
      <c r="G25" s="173" t="s">
        <v>23</v>
      </c>
      <c r="H25" s="173"/>
      <c r="I25" s="173"/>
      <c r="K25" s="21"/>
      <c r="L25" s="22"/>
      <c r="M25" s="18" t="s">
        <v>156</v>
      </c>
    </row>
    <row r="26" spans="1:13" ht="20.100000000000001" customHeight="1" x14ac:dyDescent="0.2">
      <c r="A26" s="174" t="s">
        <v>194</v>
      </c>
      <c r="B26" s="174"/>
      <c r="C26" s="174"/>
      <c r="D26" s="174" t="s">
        <v>198</v>
      </c>
      <c r="E26" s="174"/>
      <c r="F26" s="174"/>
      <c r="G26" s="175" t="s">
        <v>196</v>
      </c>
      <c r="H26" s="174"/>
      <c r="I26" s="174"/>
      <c r="K26" s="21"/>
      <c r="L26" s="22"/>
    </row>
    <row r="27" spans="1:13" ht="20.100000000000001" customHeight="1" x14ac:dyDescent="0.2">
      <c r="A27" s="174" t="s">
        <v>199</v>
      </c>
      <c r="B27" s="174"/>
      <c r="C27" s="174"/>
      <c r="D27" s="174" t="s">
        <v>200</v>
      </c>
      <c r="E27" s="174"/>
      <c r="F27" s="174"/>
      <c r="G27" s="175" t="s">
        <v>201</v>
      </c>
      <c r="H27" s="174"/>
      <c r="I27" s="174"/>
      <c r="K27" s="21"/>
      <c r="L27" s="23"/>
    </row>
    <row r="28" spans="1:13" ht="20.100000000000001" customHeight="1" x14ac:dyDescent="0.2">
      <c r="A28" s="174" t="s">
        <v>202</v>
      </c>
      <c r="B28" s="174"/>
      <c r="C28" s="174"/>
      <c r="D28" s="174" t="s">
        <v>203</v>
      </c>
      <c r="E28" s="174"/>
      <c r="F28" s="174"/>
      <c r="G28" s="175" t="s">
        <v>204</v>
      </c>
      <c r="H28" s="174"/>
      <c r="I28" s="174"/>
      <c r="K28" s="21"/>
      <c r="L28" s="23"/>
    </row>
    <row r="29" spans="1:13" ht="20.100000000000001" customHeight="1" x14ac:dyDescent="0.2">
      <c r="A29" s="176" t="s">
        <v>205</v>
      </c>
      <c r="B29" s="176"/>
      <c r="C29" s="176"/>
      <c r="D29" s="176" t="s">
        <v>206</v>
      </c>
      <c r="E29" s="176"/>
      <c r="F29" s="176"/>
      <c r="G29" s="175" t="s">
        <v>207</v>
      </c>
      <c r="H29" s="176"/>
      <c r="I29" s="176"/>
      <c r="K29" s="21"/>
      <c r="L29" s="22"/>
    </row>
    <row r="30" spans="1:13" ht="20.100000000000001" customHeight="1" x14ac:dyDescent="0.2">
      <c r="A30" s="176" t="s">
        <v>208</v>
      </c>
      <c r="B30" s="176"/>
      <c r="C30" s="176"/>
      <c r="D30" s="176" t="s">
        <v>209</v>
      </c>
      <c r="E30" s="176"/>
      <c r="F30" s="176"/>
      <c r="G30" s="175" t="s">
        <v>210</v>
      </c>
      <c r="H30" s="176"/>
      <c r="I30" s="176"/>
      <c r="K30" s="21"/>
      <c r="L30" s="23"/>
    </row>
    <row r="31" spans="1:13" ht="20.100000000000001" customHeight="1" x14ac:dyDescent="0.2">
      <c r="A31" s="176"/>
      <c r="B31" s="176"/>
      <c r="C31" s="176"/>
      <c r="D31" s="176"/>
      <c r="E31" s="176"/>
      <c r="F31" s="176"/>
      <c r="G31" s="176"/>
      <c r="H31" s="176"/>
      <c r="I31" s="176"/>
      <c r="K31" s="21"/>
      <c r="L31" s="24"/>
    </row>
    <row r="32" spans="1:13" ht="20.100000000000001" customHeight="1" x14ac:dyDescent="0.2">
      <c r="A32" s="176"/>
      <c r="B32" s="176"/>
      <c r="C32" s="176"/>
      <c r="D32" s="176"/>
      <c r="E32" s="176"/>
      <c r="F32" s="176"/>
      <c r="G32" s="176"/>
      <c r="H32" s="176"/>
      <c r="I32" s="176"/>
      <c r="K32" s="179"/>
      <c r="L32" s="22"/>
    </row>
    <row r="33" spans="11:12" ht="15" x14ac:dyDescent="0.2">
      <c r="K33" s="179"/>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0" t="s">
        <v>29</v>
      </c>
      <c r="B65526" s="180"/>
      <c r="C65526" s="180"/>
      <c r="D65526" s="180"/>
      <c r="E65526" s="180"/>
    </row>
    <row r="65527" spans="1:5" x14ac:dyDescent="0.2">
      <c r="A65527" s="181" t="s">
        <v>30</v>
      </c>
      <c r="B65527" s="181"/>
      <c r="C65527" s="181"/>
      <c r="D65527" s="181"/>
      <c r="E65527" s="181"/>
    </row>
    <row r="65528" spans="1:5" x14ac:dyDescent="0.2">
      <c r="A65528" s="181" t="s">
        <v>31</v>
      </c>
      <c r="B65528" s="181"/>
      <c r="C65528" s="181"/>
      <c r="D65528" s="181"/>
      <c r="E65528" s="181"/>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91" zoomScale="80" zoomScaleNormal="80" workbookViewId="0">
      <selection activeCell="E55" sqref="E55"/>
    </sheetView>
  </sheetViews>
  <sheetFormatPr baseColWidth="10"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49" t="s">
        <v>124</v>
      </c>
      <c r="C1" s="249"/>
      <c r="D1" s="249"/>
      <c r="E1" s="249"/>
      <c r="F1" s="249"/>
      <c r="G1" s="249"/>
      <c r="H1" s="249"/>
      <c r="I1" s="249"/>
      <c r="J1" s="250"/>
      <c r="K1" s="250"/>
      <c r="L1" s="26"/>
      <c r="M1" s="26"/>
      <c r="N1" s="26"/>
      <c r="O1" s="26"/>
    </row>
    <row r="2" spans="1:21" ht="15.75" x14ac:dyDescent="0.2">
      <c r="B2" s="251" t="s">
        <v>27</v>
      </c>
      <c r="C2" s="251"/>
      <c r="D2" s="201" t="s">
        <v>190</v>
      </c>
      <c r="E2" s="201"/>
      <c r="F2" s="201"/>
      <c r="G2" s="202" t="s">
        <v>276</v>
      </c>
      <c r="H2" s="202"/>
      <c r="I2" s="202"/>
      <c r="J2" s="203" t="s">
        <v>277</v>
      </c>
      <c r="K2" s="203"/>
      <c r="L2" s="203"/>
      <c r="M2" s="261" t="s">
        <v>278</v>
      </c>
      <c r="N2" s="261"/>
      <c r="O2" s="261"/>
      <c r="Q2" s="18">
        <v>1</v>
      </c>
    </row>
    <row r="3" spans="1:21" ht="15" customHeight="1" x14ac:dyDescent="0.2">
      <c r="B3" s="251"/>
      <c r="C3" s="251"/>
      <c r="D3" s="259" t="s">
        <v>34</v>
      </c>
      <c r="E3" s="206" t="s">
        <v>122</v>
      </c>
      <c r="F3" s="206" t="s">
        <v>125</v>
      </c>
      <c r="G3" s="204" t="s">
        <v>34</v>
      </c>
      <c r="H3" s="206" t="s">
        <v>122</v>
      </c>
      <c r="I3" s="206" t="s">
        <v>125</v>
      </c>
      <c r="J3" s="204" t="s">
        <v>34</v>
      </c>
      <c r="K3" s="214" t="s">
        <v>122</v>
      </c>
      <c r="L3" s="207" t="s">
        <v>125</v>
      </c>
      <c r="M3" s="204" t="s">
        <v>34</v>
      </c>
      <c r="N3" s="214" t="s">
        <v>122</v>
      </c>
      <c r="O3" s="207" t="s">
        <v>125</v>
      </c>
      <c r="Q3" s="18">
        <v>2</v>
      </c>
    </row>
    <row r="4" spans="1:21" ht="15.75" customHeight="1" x14ac:dyDescent="0.2">
      <c r="B4" s="251"/>
      <c r="C4" s="251"/>
      <c r="D4" s="260"/>
      <c r="E4" s="207"/>
      <c r="F4" s="207"/>
      <c r="G4" s="205"/>
      <c r="H4" s="207"/>
      <c r="I4" s="207"/>
      <c r="J4" s="205"/>
      <c r="K4" s="215"/>
      <c r="L4" s="216"/>
      <c r="M4" s="205"/>
      <c r="N4" s="215"/>
      <c r="O4" s="216"/>
      <c r="Q4" s="18">
        <v>3</v>
      </c>
    </row>
    <row r="5" spans="1:21" ht="15.75" x14ac:dyDescent="0.2">
      <c r="B5" s="251"/>
      <c r="C5" s="251"/>
      <c r="D5" s="27"/>
      <c r="E5" s="28"/>
      <c r="F5" s="28"/>
      <c r="G5" s="29"/>
      <c r="H5" s="30"/>
      <c r="I5" s="30"/>
      <c r="J5" s="29"/>
      <c r="K5" s="31"/>
      <c r="L5" s="30"/>
      <c r="M5" s="29"/>
      <c r="N5" s="31"/>
      <c r="O5" s="30"/>
      <c r="Q5" s="18">
        <v>4</v>
      </c>
    </row>
    <row r="6" spans="1:21" ht="18.75" x14ac:dyDescent="0.2">
      <c r="A6" s="200"/>
      <c r="B6" s="256"/>
      <c r="C6" s="32" t="s">
        <v>73</v>
      </c>
      <c r="D6" s="33"/>
      <c r="E6" s="33"/>
      <c r="F6" s="33"/>
      <c r="G6" s="33"/>
      <c r="H6" s="33"/>
      <c r="I6" s="33"/>
      <c r="J6" s="33"/>
      <c r="K6" s="33"/>
      <c r="L6" s="34"/>
      <c r="M6" s="33"/>
      <c r="N6" s="33"/>
      <c r="O6" s="34"/>
    </row>
    <row r="7" spans="1:21" ht="39.950000000000003" customHeight="1" x14ac:dyDescent="0.2">
      <c r="A7" s="200"/>
      <c r="B7" s="257"/>
      <c r="C7" s="35" t="s">
        <v>33</v>
      </c>
      <c r="D7" s="73">
        <v>2</v>
      </c>
      <c r="E7" s="142" t="s">
        <v>345</v>
      </c>
      <c r="F7" s="143" t="s">
        <v>279</v>
      </c>
      <c r="G7" s="130">
        <v>3</v>
      </c>
      <c r="H7" s="111" t="s">
        <v>211</v>
      </c>
      <c r="I7" s="111" t="s">
        <v>308</v>
      </c>
      <c r="J7" s="134"/>
      <c r="K7" s="113"/>
      <c r="L7" s="114"/>
      <c r="M7" s="136"/>
      <c r="N7" s="115"/>
      <c r="O7" s="116"/>
      <c r="R7" s="18">
        <f>COUNTIF(D7:D10,"1")</f>
        <v>0</v>
      </c>
      <c r="S7" s="18">
        <f>COUNTIF(G7:G10,"1")</f>
        <v>0</v>
      </c>
      <c r="T7" s="18">
        <f>COUNTIF(J7:J10,"1")</f>
        <v>0</v>
      </c>
      <c r="U7" s="18">
        <f>COUNTIF(M7:M10,"1")</f>
        <v>0</v>
      </c>
    </row>
    <row r="8" spans="1:21" ht="39.950000000000003" customHeight="1" x14ac:dyDescent="0.2">
      <c r="A8" s="200"/>
      <c r="B8" s="257"/>
      <c r="C8" s="36" t="s">
        <v>35</v>
      </c>
      <c r="D8" s="73">
        <v>2</v>
      </c>
      <c r="E8" s="144" t="s">
        <v>280</v>
      </c>
      <c r="F8" s="143" t="s">
        <v>281</v>
      </c>
      <c r="G8" s="130">
        <v>3</v>
      </c>
      <c r="H8" s="111" t="s">
        <v>309</v>
      </c>
      <c r="I8" s="111" t="s">
        <v>310</v>
      </c>
      <c r="J8" s="134"/>
      <c r="K8" s="118"/>
      <c r="L8" s="114"/>
      <c r="M8" s="136"/>
      <c r="N8" s="119"/>
      <c r="O8" s="116"/>
      <c r="R8" s="18">
        <f>COUNTIF(D7:D10,"2")</f>
        <v>3</v>
      </c>
      <c r="S8" s="18">
        <f>COUNTIF(G7:G10,"2")</f>
        <v>0</v>
      </c>
      <c r="T8" s="18">
        <f>COUNTIF(J7:J10,"2")</f>
        <v>0</v>
      </c>
      <c r="U8" s="18">
        <f>COUNTIF(M7:M10,"2")</f>
        <v>0</v>
      </c>
    </row>
    <row r="9" spans="1:21" ht="39.950000000000003" customHeight="1" x14ac:dyDescent="0.2">
      <c r="A9" s="200"/>
      <c r="B9" s="257"/>
      <c r="C9" s="37" t="s">
        <v>36</v>
      </c>
      <c r="D9" s="73">
        <v>2</v>
      </c>
      <c r="E9" s="144" t="s">
        <v>282</v>
      </c>
      <c r="F9" s="143" t="s">
        <v>283</v>
      </c>
      <c r="G9" s="130">
        <v>3</v>
      </c>
      <c r="H9" s="111" t="s">
        <v>302</v>
      </c>
      <c r="I9" s="111" t="s">
        <v>307</v>
      </c>
      <c r="J9" s="134"/>
      <c r="K9" s="118"/>
      <c r="L9" s="114"/>
      <c r="M9" s="136"/>
      <c r="N9" s="119"/>
      <c r="O9" s="116"/>
      <c r="R9" s="18">
        <f>COUNTIF(D7:D10,"3")</f>
        <v>1</v>
      </c>
      <c r="S9" s="18">
        <f>COUNTIF(G7:G10,"3")</f>
        <v>4</v>
      </c>
      <c r="T9" s="18">
        <f>COUNTIF(J7:J10,"3")</f>
        <v>0</v>
      </c>
      <c r="U9" s="18">
        <f>COUNTIF(M7:M10,"3")</f>
        <v>0</v>
      </c>
    </row>
    <row r="10" spans="1:21" ht="39.950000000000003" customHeight="1" x14ac:dyDescent="0.2">
      <c r="A10" s="200"/>
      <c r="B10" s="258"/>
      <c r="C10" s="37" t="s">
        <v>37</v>
      </c>
      <c r="D10" s="73">
        <v>3</v>
      </c>
      <c r="E10" s="144" t="s">
        <v>284</v>
      </c>
      <c r="F10" s="143" t="s">
        <v>303</v>
      </c>
      <c r="G10" s="130">
        <v>3</v>
      </c>
      <c r="H10" s="111" t="s">
        <v>212</v>
      </c>
      <c r="I10" s="111" t="s">
        <v>306</v>
      </c>
      <c r="J10" s="134"/>
      <c r="K10" s="118"/>
      <c r="L10" s="114"/>
      <c r="M10" s="136"/>
      <c r="N10" s="119"/>
      <c r="O10" s="116"/>
      <c r="R10" s="18">
        <f>COUNTIF(D7:D10,"4")</f>
        <v>0</v>
      </c>
      <c r="S10" s="18">
        <f>COUNTIF(G7:G10,"4")</f>
        <v>0</v>
      </c>
      <c r="T10" s="18">
        <f>COUNTIF(J7:J10,"4")</f>
        <v>0</v>
      </c>
      <c r="U10" s="18">
        <f>COUNTIF(M7:M10,"4")</f>
        <v>0</v>
      </c>
    </row>
    <row r="11" spans="1:21" ht="6" customHeight="1" x14ac:dyDescent="0.25">
      <c r="B11" s="225"/>
      <c r="C11" s="226"/>
      <c r="D11" s="226"/>
      <c r="E11" s="226"/>
      <c r="F11" s="226"/>
      <c r="G11" s="226"/>
      <c r="H11" s="226"/>
      <c r="I11" s="226"/>
      <c r="J11" s="226"/>
      <c r="K11" s="227"/>
      <c r="L11" s="38"/>
      <c r="M11" s="137"/>
      <c r="N11" s="38"/>
      <c r="O11" s="38"/>
      <c r="Q11" s="18">
        <f>COUNTIF(D7:D10,"1")</f>
        <v>0</v>
      </c>
      <c r="R11" s="18">
        <f>COUNTIF(D7:D10,"1")</f>
        <v>0</v>
      </c>
      <c r="S11" s="18">
        <f>COUNTIF(D7:D10,"3")</f>
        <v>1</v>
      </c>
    </row>
    <row r="12" spans="1:21" ht="18.75" x14ac:dyDescent="0.2">
      <c r="A12" s="200"/>
      <c r="B12" s="220"/>
      <c r="C12" s="39" t="s">
        <v>72</v>
      </c>
      <c r="D12" s="40"/>
      <c r="E12" s="40"/>
      <c r="F12" s="40"/>
      <c r="G12" s="40"/>
      <c r="H12" s="40"/>
      <c r="I12" s="40"/>
      <c r="J12" s="40"/>
      <c r="K12" s="41"/>
      <c r="L12" s="42"/>
      <c r="M12" s="40"/>
      <c r="N12" s="41"/>
      <c r="O12" s="42"/>
    </row>
    <row r="13" spans="1:21" ht="39.950000000000003" customHeight="1" x14ac:dyDescent="0.2">
      <c r="A13" s="200"/>
      <c r="B13" s="221"/>
      <c r="C13" s="43" t="s">
        <v>38</v>
      </c>
      <c r="D13" s="74">
        <v>3</v>
      </c>
      <c r="E13" s="145" t="s">
        <v>218</v>
      </c>
      <c r="F13" s="146" t="s">
        <v>214</v>
      </c>
      <c r="G13" s="131">
        <v>3</v>
      </c>
      <c r="H13" s="111" t="s">
        <v>213</v>
      </c>
      <c r="I13" s="111" t="s">
        <v>214</v>
      </c>
      <c r="J13" s="135"/>
      <c r="K13" s="121"/>
      <c r="L13" s="122"/>
      <c r="M13" s="138"/>
      <c r="N13" s="123"/>
      <c r="O13" s="124"/>
      <c r="R13" s="18">
        <f>COUNTIF(D13:D17,"1")</f>
        <v>0</v>
      </c>
      <c r="S13" s="18">
        <f>COUNTIF(G13:G17,"1")</f>
        <v>0</v>
      </c>
      <c r="T13" s="18">
        <f>COUNTIF(J13:J17,"1")</f>
        <v>0</v>
      </c>
      <c r="U13" s="18">
        <f>COUNTIF(M13:M17,"1")</f>
        <v>0</v>
      </c>
    </row>
    <row r="14" spans="1:21" ht="39.950000000000003" customHeight="1" x14ac:dyDescent="0.2">
      <c r="A14" s="200"/>
      <c r="B14" s="221"/>
      <c r="C14" s="36" t="s">
        <v>39</v>
      </c>
      <c r="D14" s="74">
        <v>3</v>
      </c>
      <c r="E14" s="146" t="s">
        <v>215</v>
      </c>
      <c r="F14" s="146" t="s">
        <v>216</v>
      </c>
      <c r="G14" s="131">
        <v>3</v>
      </c>
      <c r="H14" s="125" t="s">
        <v>215</v>
      </c>
      <c r="I14" s="111" t="s">
        <v>216</v>
      </c>
      <c r="J14" s="135"/>
      <c r="K14" s="122"/>
      <c r="L14" s="122"/>
      <c r="M14" s="138"/>
      <c r="N14" s="124"/>
      <c r="O14" s="124"/>
      <c r="R14" s="18">
        <f>COUNTIF(D13:D17,"2")</f>
        <v>0</v>
      </c>
      <c r="S14" s="18">
        <f>COUNTIF(G13:G17,"2")</f>
        <v>0</v>
      </c>
      <c r="T14" s="18">
        <f>COUNTIF(J13:J17,"2")</f>
        <v>0</v>
      </c>
      <c r="U14" s="18">
        <f>COUNTIF(M13:M17,"2")</f>
        <v>0</v>
      </c>
    </row>
    <row r="15" spans="1:21" ht="39.950000000000003" customHeight="1" x14ac:dyDescent="0.2">
      <c r="A15" s="200"/>
      <c r="B15" s="221"/>
      <c r="C15" s="36" t="s">
        <v>40</v>
      </c>
      <c r="D15" s="74">
        <v>3</v>
      </c>
      <c r="E15" s="146" t="s">
        <v>285</v>
      </c>
      <c r="F15" s="146" t="s">
        <v>217</v>
      </c>
      <c r="G15" s="131">
        <v>3</v>
      </c>
      <c r="H15" s="125" t="s">
        <v>222</v>
      </c>
      <c r="I15" s="111" t="s">
        <v>305</v>
      </c>
      <c r="J15" s="135"/>
      <c r="K15" s="122"/>
      <c r="L15" s="122"/>
      <c r="M15" s="138"/>
      <c r="N15" s="124"/>
      <c r="O15" s="124"/>
      <c r="R15" s="18">
        <f>COUNTIF(D13:D17,"3")</f>
        <v>5</v>
      </c>
      <c r="S15" s="18">
        <f>COUNTIF(G13:G17,"3")</f>
        <v>5</v>
      </c>
      <c r="T15" s="18">
        <f>COUNTIF(J13:J17,"3")</f>
        <v>0</v>
      </c>
      <c r="U15" s="18">
        <f>COUNTIF(M13:M17,"3")</f>
        <v>0</v>
      </c>
    </row>
    <row r="16" spans="1:21" ht="39.950000000000003" customHeight="1" x14ac:dyDescent="0.2">
      <c r="A16" s="200"/>
      <c r="B16" s="221"/>
      <c r="C16" s="37" t="s">
        <v>41</v>
      </c>
      <c r="D16" s="74">
        <v>3</v>
      </c>
      <c r="E16" s="146" t="s">
        <v>218</v>
      </c>
      <c r="F16" s="146" t="s">
        <v>219</v>
      </c>
      <c r="G16" s="131">
        <v>3</v>
      </c>
      <c r="H16" s="125" t="s">
        <v>218</v>
      </c>
      <c r="I16" s="111" t="s">
        <v>219</v>
      </c>
      <c r="J16" s="135"/>
      <c r="K16" s="122"/>
      <c r="L16" s="122"/>
      <c r="M16" s="138"/>
      <c r="N16" s="124"/>
      <c r="O16" s="124"/>
      <c r="R16" s="18">
        <f>COUNTIF(D13:D17,"4")</f>
        <v>0</v>
      </c>
      <c r="S16" s="18">
        <f>COUNTIF(G13:G17,"4")</f>
        <v>0</v>
      </c>
      <c r="T16" s="18">
        <f>COUNTIF(J13:J17,"4")</f>
        <v>0</v>
      </c>
      <c r="U16" s="18">
        <f>COUNTIF(M13:M17,"4")</f>
        <v>0</v>
      </c>
    </row>
    <row r="17" spans="1:21" ht="39.950000000000003" customHeight="1" x14ac:dyDescent="0.2">
      <c r="A17" s="200"/>
      <c r="B17" s="222"/>
      <c r="C17" s="36" t="s">
        <v>42</v>
      </c>
      <c r="D17" s="74">
        <v>3</v>
      </c>
      <c r="E17" s="146" t="s">
        <v>346</v>
      </c>
      <c r="F17" s="146" t="s">
        <v>221</v>
      </c>
      <c r="G17" s="131">
        <v>3</v>
      </c>
      <c r="H17" s="125" t="s">
        <v>220</v>
      </c>
      <c r="I17" s="111" t="s">
        <v>221</v>
      </c>
      <c r="J17" s="135"/>
      <c r="K17" s="122"/>
      <c r="L17" s="122"/>
      <c r="M17" s="138"/>
      <c r="N17" s="124"/>
      <c r="O17" s="124"/>
    </row>
    <row r="18" spans="1:21" ht="7.5" customHeight="1" x14ac:dyDescent="0.25">
      <c r="B18" s="217"/>
      <c r="C18" s="218"/>
      <c r="D18" s="218"/>
      <c r="E18" s="218"/>
      <c r="F18" s="218"/>
      <c r="G18" s="218"/>
      <c r="H18" s="218"/>
      <c r="I18" s="218"/>
      <c r="J18" s="218"/>
      <c r="K18" s="219"/>
      <c r="L18" s="38"/>
      <c r="M18" s="137"/>
      <c r="N18" s="38"/>
      <c r="O18" s="38"/>
    </row>
    <row r="19" spans="1:21" ht="18.75" x14ac:dyDescent="0.2">
      <c r="A19" s="200"/>
      <c r="B19" s="220"/>
      <c r="C19" s="39" t="s">
        <v>43</v>
      </c>
      <c r="D19" s="40"/>
      <c r="E19" s="40"/>
      <c r="F19" s="40"/>
      <c r="G19" s="40"/>
      <c r="H19" s="40"/>
      <c r="I19" s="40"/>
      <c r="J19" s="40"/>
      <c r="K19" s="41"/>
      <c r="L19" s="42"/>
      <c r="M19" s="40"/>
      <c r="N19" s="41"/>
      <c r="O19" s="42"/>
    </row>
    <row r="20" spans="1:21" ht="39.950000000000003" customHeight="1" x14ac:dyDescent="0.2">
      <c r="A20" s="200"/>
      <c r="B20" s="223"/>
      <c r="C20" s="44" t="s">
        <v>44</v>
      </c>
      <c r="D20" s="74">
        <v>3</v>
      </c>
      <c r="E20" s="145" t="s">
        <v>223</v>
      </c>
      <c r="F20" s="146" t="s">
        <v>286</v>
      </c>
      <c r="G20" s="131">
        <v>3</v>
      </c>
      <c r="H20" s="111" t="s">
        <v>223</v>
      </c>
      <c r="I20" s="111" t="s">
        <v>224</v>
      </c>
      <c r="J20" s="135"/>
      <c r="K20" s="126"/>
      <c r="L20" s="127"/>
      <c r="M20" s="138"/>
      <c r="N20" s="128"/>
      <c r="O20" s="129"/>
      <c r="R20" s="18">
        <f>COUNTIF(D20:D27,"1")</f>
        <v>0</v>
      </c>
      <c r="S20" s="18">
        <f>COUNTIF(G20:G27,"1")</f>
        <v>0</v>
      </c>
      <c r="T20" s="18">
        <f>COUNTIF(J20:J27,"1")</f>
        <v>0</v>
      </c>
      <c r="U20" s="18">
        <f>COUNTIF(M20:M27,"1")</f>
        <v>0</v>
      </c>
    </row>
    <row r="21" spans="1:21" ht="39.950000000000003" customHeight="1" x14ac:dyDescent="0.2">
      <c r="A21" s="200"/>
      <c r="B21" s="223"/>
      <c r="C21" s="45" t="s">
        <v>45</v>
      </c>
      <c r="D21" s="74">
        <v>3</v>
      </c>
      <c r="E21" s="146" t="s">
        <v>225</v>
      </c>
      <c r="F21" s="146" t="s">
        <v>287</v>
      </c>
      <c r="G21" s="131">
        <v>3</v>
      </c>
      <c r="H21" s="125" t="s">
        <v>225</v>
      </c>
      <c r="I21" s="111" t="s">
        <v>226</v>
      </c>
      <c r="J21" s="135"/>
      <c r="K21" s="127"/>
      <c r="L21" s="127"/>
      <c r="M21" s="138"/>
      <c r="N21" s="129"/>
      <c r="O21" s="129"/>
      <c r="R21" s="18">
        <f>COUNTIF(D20:D27,"2")</f>
        <v>0</v>
      </c>
      <c r="S21" s="18">
        <f>COUNTIF(G20:G27,"2")</f>
        <v>0</v>
      </c>
      <c r="T21" s="18">
        <f>COUNTIF(J20:J27,"2")</f>
        <v>0</v>
      </c>
      <c r="U21" s="18">
        <f>COUNTIF(M20:M27,"2")</f>
        <v>0</v>
      </c>
    </row>
    <row r="22" spans="1:21" ht="39.950000000000003" customHeight="1" x14ac:dyDescent="0.2">
      <c r="A22" s="200"/>
      <c r="B22" s="223"/>
      <c r="C22" s="45" t="s">
        <v>46</v>
      </c>
      <c r="D22" s="74">
        <v>3</v>
      </c>
      <c r="E22" s="146" t="s">
        <v>288</v>
      </c>
      <c r="F22" s="146" t="s">
        <v>228</v>
      </c>
      <c r="G22" s="131">
        <v>3</v>
      </c>
      <c r="H22" s="141" t="s">
        <v>227</v>
      </c>
      <c r="I22" s="111" t="s">
        <v>228</v>
      </c>
      <c r="J22" s="135"/>
      <c r="K22" s="127"/>
      <c r="L22" s="127"/>
      <c r="M22" s="138"/>
      <c r="N22" s="129"/>
      <c r="O22" s="129"/>
      <c r="R22" s="18">
        <f>COUNTIF(D20:D27,"3")</f>
        <v>8</v>
      </c>
      <c r="S22" s="18">
        <f>COUNTIF(G20:G27,"3")</f>
        <v>8</v>
      </c>
      <c r="T22" s="18">
        <f>COUNTIF(J20:J27,"3")</f>
        <v>0</v>
      </c>
      <c r="U22" s="18">
        <f>COUNTIF(M20:M27,"3")</f>
        <v>0</v>
      </c>
    </row>
    <row r="23" spans="1:21" ht="39.950000000000003" customHeight="1" x14ac:dyDescent="0.2">
      <c r="A23" s="200"/>
      <c r="B23" s="223"/>
      <c r="C23" s="45" t="s">
        <v>47</v>
      </c>
      <c r="D23" s="74">
        <v>3</v>
      </c>
      <c r="E23" s="146" t="s">
        <v>229</v>
      </c>
      <c r="F23" s="146" t="s">
        <v>230</v>
      </c>
      <c r="G23" s="131">
        <v>3</v>
      </c>
      <c r="H23" s="125" t="s">
        <v>229</v>
      </c>
      <c r="I23" s="111" t="s">
        <v>230</v>
      </c>
      <c r="J23" s="135"/>
      <c r="K23" s="127"/>
      <c r="L23" s="127"/>
      <c r="M23" s="138"/>
      <c r="N23" s="129"/>
      <c r="O23" s="129"/>
      <c r="R23" s="18">
        <f>COUNTIF(D20:D27,"4")</f>
        <v>0</v>
      </c>
      <c r="S23" s="18">
        <f>COUNTIF(G20:G27,"4")</f>
        <v>0</v>
      </c>
      <c r="T23" s="18">
        <f>COUNTIF(J20:J27,"4")</f>
        <v>0</v>
      </c>
      <c r="U23" s="18">
        <f>COUNTIF(M20:M27,"4")</f>
        <v>0</v>
      </c>
    </row>
    <row r="24" spans="1:21" ht="39.950000000000003" customHeight="1" x14ac:dyDescent="0.2">
      <c r="A24" s="200"/>
      <c r="B24" s="223"/>
      <c r="C24" s="45" t="s">
        <v>48</v>
      </c>
      <c r="D24" s="74">
        <v>3</v>
      </c>
      <c r="E24" s="146" t="s">
        <v>347</v>
      </c>
      <c r="F24" s="146" t="s">
        <v>289</v>
      </c>
      <c r="G24" s="131">
        <v>3</v>
      </c>
      <c r="H24" s="125" t="s">
        <v>231</v>
      </c>
      <c r="I24" s="111" t="s">
        <v>232</v>
      </c>
      <c r="J24" s="135"/>
      <c r="K24" s="127"/>
      <c r="L24" s="127"/>
      <c r="M24" s="138"/>
      <c r="N24" s="129"/>
      <c r="O24" s="129"/>
    </row>
    <row r="25" spans="1:21" ht="39.950000000000003" customHeight="1" x14ac:dyDescent="0.2">
      <c r="A25" s="200"/>
      <c r="B25" s="223"/>
      <c r="C25" s="45" t="s">
        <v>49</v>
      </c>
      <c r="D25" s="74">
        <v>3</v>
      </c>
      <c r="E25" s="146" t="s">
        <v>301</v>
      </c>
      <c r="F25" s="146" t="s">
        <v>290</v>
      </c>
      <c r="G25" s="131">
        <v>3</v>
      </c>
      <c r="H25" s="125" t="s">
        <v>233</v>
      </c>
      <c r="I25" s="111" t="s">
        <v>234</v>
      </c>
      <c r="J25" s="135"/>
      <c r="K25" s="127"/>
      <c r="L25" s="127"/>
      <c r="M25" s="138"/>
      <c r="N25" s="129"/>
      <c r="O25" s="129"/>
    </row>
    <row r="26" spans="1:21" ht="39.950000000000003" customHeight="1" x14ac:dyDescent="0.2">
      <c r="A26" s="200"/>
      <c r="B26" s="223"/>
      <c r="C26" s="45" t="s">
        <v>50</v>
      </c>
      <c r="D26" s="74">
        <v>3</v>
      </c>
      <c r="E26" s="146" t="s">
        <v>348</v>
      </c>
      <c r="F26" s="146" t="s">
        <v>291</v>
      </c>
      <c r="G26" s="131">
        <v>3</v>
      </c>
      <c r="H26" s="125" t="s">
        <v>235</v>
      </c>
      <c r="I26" s="111" t="s">
        <v>236</v>
      </c>
      <c r="J26" s="135"/>
      <c r="K26" s="127"/>
      <c r="L26" s="127"/>
      <c r="M26" s="138"/>
      <c r="N26" s="129"/>
      <c r="O26" s="129"/>
    </row>
    <row r="27" spans="1:21" ht="39.950000000000003" customHeight="1" x14ac:dyDescent="0.2">
      <c r="A27" s="200"/>
      <c r="B27" s="224"/>
      <c r="C27" s="45" t="s">
        <v>51</v>
      </c>
      <c r="D27" s="74">
        <v>3</v>
      </c>
      <c r="E27" s="146" t="s">
        <v>292</v>
      </c>
      <c r="F27" s="146" t="s">
        <v>238</v>
      </c>
      <c r="G27" s="131">
        <v>3</v>
      </c>
      <c r="H27" s="125" t="s">
        <v>237</v>
      </c>
      <c r="I27" s="111" t="s">
        <v>238</v>
      </c>
      <c r="J27" s="135"/>
      <c r="K27" s="127"/>
      <c r="L27" s="127"/>
      <c r="M27" s="138"/>
      <c r="N27" s="129"/>
      <c r="O27" s="129"/>
    </row>
    <row r="28" spans="1:21" ht="7.5" customHeight="1" x14ac:dyDescent="0.25">
      <c r="B28" s="225"/>
      <c r="C28" s="226"/>
      <c r="D28" s="226"/>
      <c r="E28" s="226"/>
      <c r="F28" s="226"/>
      <c r="G28" s="226"/>
      <c r="H28" s="226"/>
      <c r="I28" s="226"/>
      <c r="J28" s="226"/>
      <c r="K28" s="227"/>
      <c r="L28" s="38"/>
      <c r="M28" s="137"/>
      <c r="N28" s="38"/>
      <c r="O28" s="38"/>
    </row>
    <row r="29" spans="1:21" ht="18.75" x14ac:dyDescent="0.2">
      <c r="A29" s="200"/>
      <c r="B29" s="220"/>
      <c r="C29" s="39" t="s">
        <v>52</v>
      </c>
      <c r="D29" s="40"/>
      <c r="E29" s="40"/>
      <c r="F29" s="40"/>
      <c r="G29" s="40"/>
      <c r="H29" s="40"/>
      <c r="I29" s="40"/>
      <c r="J29" s="40"/>
      <c r="K29" s="41"/>
      <c r="L29" s="42"/>
      <c r="M29" s="40"/>
      <c r="N29" s="41"/>
      <c r="O29" s="42"/>
    </row>
    <row r="30" spans="1:21" ht="39.950000000000003" customHeight="1" x14ac:dyDescent="0.2">
      <c r="A30" s="200"/>
      <c r="B30" s="221"/>
      <c r="C30" s="43" t="s">
        <v>53</v>
      </c>
      <c r="D30" s="74">
        <v>3</v>
      </c>
      <c r="E30" s="145" t="s">
        <v>239</v>
      </c>
      <c r="F30" s="146" t="s">
        <v>240</v>
      </c>
      <c r="G30" s="131">
        <v>3</v>
      </c>
      <c r="H30" s="111" t="s">
        <v>239</v>
      </c>
      <c r="I30" s="111" t="s">
        <v>240</v>
      </c>
      <c r="J30" s="135"/>
      <c r="K30" s="126"/>
      <c r="L30" s="127"/>
      <c r="M30" s="138"/>
      <c r="N30" s="128"/>
      <c r="O30" s="129"/>
      <c r="R30" s="18">
        <f>COUNTIF(D30:D33,"1")</f>
        <v>0</v>
      </c>
      <c r="S30" s="18">
        <f>COUNTIF(G30:G33,"1")</f>
        <v>0</v>
      </c>
      <c r="T30" s="18">
        <f>COUNTIF(J30:J33,"1")</f>
        <v>0</v>
      </c>
      <c r="U30" s="18">
        <f>COUNTIF(M30:M33,"1")</f>
        <v>0</v>
      </c>
    </row>
    <row r="31" spans="1:21" ht="39.950000000000003" customHeight="1" x14ac:dyDescent="0.2">
      <c r="A31" s="200"/>
      <c r="B31" s="221"/>
      <c r="C31" s="36" t="s">
        <v>54</v>
      </c>
      <c r="D31" s="74">
        <v>3</v>
      </c>
      <c r="E31" s="146" t="s">
        <v>241</v>
      </c>
      <c r="F31" s="146" t="s">
        <v>293</v>
      </c>
      <c r="G31" s="131">
        <v>3</v>
      </c>
      <c r="H31" s="125" t="s">
        <v>241</v>
      </c>
      <c r="I31" s="111" t="s">
        <v>245</v>
      </c>
      <c r="J31" s="135"/>
      <c r="K31" s="127"/>
      <c r="L31" s="127"/>
      <c r="M31" s="138"/>
      <c r="N31" s="129"/>
      <c r="O31" s="129"/>
      <c r="R31" s="18">
        <f>COUNTIF(D30:D33,"2")</f>
        <v>0</v>
      </c>
      <c r="S31" s="18">
        <f>COUNTIF(G30:G33,"2")</f>
        <v>0</v>
      </c>
      <c r="T31" s="18">
        <f>COUNTIF(J30:J33,"2")</f>
        <v>0</v>
      </c>
      <c r="U31" s="18">
        <f>COUNTIF(M30:M33,"2")</f>
        <v>0</v>
      </c>
    </row>
    <row r="32" spans="1:21" ht="39.950000000000003" customHeight="1" x14ac:dyDescent="0.2">
      <c r="A32" s="200"/>
      <c r="B32" s="221"/>
      <c r="C32" s="36" t="s">
        <v>55</v>
      </c>
      <c r="D32" s="74">
        <v>3</v>
      </c>
      <c r="E32" s="146" t="s">
        <v>242</v>
      </c>
      <c r="F32" s="146" t="s">
        <v>349</v>
      </c>
      <c r="G32" s="131">
        <v>3</v>
      </c>
      <c r="H32" s="125" t="s">
        <v>242</v>
      </c>
      <c r="I32" s="111" t="s">
        <v>350</v>
      </c>
      <c r="J32" s="135"/>
      <c r="K32" s="127"/>
      <c r="L32" s="127"/>
      <c r="M32" s="138"/>
      <c r="N32" s="129"/>
      <c r="O32" s="129"/>
      <c r="R32" s="18">
        <f>COUNTIF(D30:D33,"3")</f>
        <v>4</v>
      </c>
      <c r="S32" s="18">
        <f>COUNTIF(G30:G33,"3")</f>
        <v>4</v>
      </c>
      <c r="T32" s="18">
        <f>COUNTIF(J30:J33,"31")</f>
        <v>0</v>
      </c>
      <c r="U32" s="18">
        <f>COUNTIF(M30:M33,"3")</f>
        <v>0</v>
      </c>
    </row>
    <row r="33" spans="1:21" ht="39.950000000000003" customHeight="1" x14ac:dyDescent="0.2">
      <c r="A33" s="200"/>
      <c r="B33" s="222"/>
      <c r="C33" s="36" t="s">
        <v>56</v>
      </c>
      <c r="D33" s="74">
        <v>3</v>
      </c>
      <c r="E33" s="146" t="s">
        <v>243</v>
      </c>
      <c r="F33" s="146" t="s">
        <v>294</v>
      </c>
      <c r="G33" s="131">
        <v>3</v>
      </c>
      <c r="H33" s="125" t="s">
        <v>243</v>
      </c>
      <c r="I33" s="111" t="s">
        <v>244</v>
      </c>
      <c r="J33" s="135"/>
      <c r="K33" s="127"/>
      <c r="L33" s="127"/>
      <c r="M33" s="138"/>
      <c r="N33" s="129"/>
      <c r="O33" s="129"/>
      <c r="R33" s="18">
        <f>COUNTIF(D30:D33,"4")</f>
        <v>0</v>
      </c>
      <c r="S33" s="18">
        <f>COUNTIF(G30:G33,"4")</f>
        <v>0</v>
      </c>
      <c r="T33" s="18">
        <f>COUNTIF(J30:J33,"4")</f>
        <v>0</v>
      </c>
      <c r="U33" s="18">
        <f>COUNTIF(M30:M33,"4")</f>
        <v>0</v>
      </c>
    </row>
    <row r="34" spans="1:21" ht="9" customHeight="1" x14ac:dyDescent="0.25">
      <c r="B34" s="217"/>
      <c r="C34" s="218"/>
      <c r="D34" s="218"/>
      <c r="E34" s="218"/>
      <c r="F34" s="218"/>
      <c r="G34" s="218"/>
      <c r="H34" s="218"/>
      <c r="I34" s="218"/>
      <c r="J34" s="218"/>
      <c r="K34" s="219"/>
      <c r="L34" s="38"/>
      <c r="M34" s="137"/>
      <c r="N34" s="38"/>
      <c r="O34" s="38"/>
    </row>
    <row r="35" spans="1:21" ht="18.75" x14ac:dyDescent="0.2">
      <c r="A35" s="200"/>
      <c r="B35" s="220"/>
      <c r="C35" s="46" t="s">
        <v>57</v>
      </c>
      <c r="D35" s="228"/>
      <c r="E35" s="228"/>
      <c r="F35" s="228"/>
      <c r="G35" s="228"/>
      <c r="H35" s="228"/>
      <c r="I35" s="228"/>
      <c r="J35" s="228"/>
      <c r="K35" s="228"/>
      <c r="L35" s="47"/>
      <c r="M35" s="96"/>
      <c r="N35" s="96"/>
      <c r="O35" s="47"/>
    </row>
    <row r="36" spans="1:21" ht="39.950000000000003" customHeight="1" x14ac:dyDescent="0.2">
      <c r="A36" s="200"/>
      <c r="B36" s="221"/>
      <c r="C36" s="43" t="s">
        <v>58</v>
      </c>
      <c r="D36" s="74">
        <v>3</v>
      </c>
      <c r="E36" s="145" t="s">
        <v>295</v>
      </c>
      <c r="F36" s="146" t="s">
        <v>351</v>
      </c>
      <c r="G36" s="131">
        <v>3</v>
      </c>
      <c r="H36" s="139" t="s">
        <v>246</v>
      </c>
      <c r="I36" s="140" t="s">
        <v>351</v>
      </c>
      <c r="J36" s="135"/>
      <c r="K36" s="126"/>
      <c r="L36" s="127"/>
      <c r="M36" s="138"/>
      <c r="N36" s="128"/>
      <c r="O36" s="129"/>
      <c r="R36" s="18">
        <f>COUNTIF(D36:D44,"1")</f>
        <v>0</v>
      </c>
      <c r="S36" s="18">
        <f>COUNTIF(G36:G44,"1")</f>
        <v>0</v>
      </c>
      <c r="T36" s="18">
        <f>COUNTIF(J36:J44,"1")</f>
        <v>0</v>
      </c>
      <c r="U36" s="18">
        <f>COUNTIF(M36:M44,"1")</f>
        <v>0</v>
      </c>
    </row>
    <row r="37" spans="1:21" ht="39.950000000000003" customHeight="1" x14ac:dyDescent="0.2">
      <c r="A37" s="200"/>
      <c r="B37" s="221"/>
      <c r="C37" s="36" t="s">
        <v>59</v>
      </c>
      <c r="D37" s="74">
        <v>3</v>
      </c>
      <c r="E37" s="146" t="s">
        <v>352</v>
      </c>
      <c r="F37" s="146" t="s">
        <v>353</v>
      </c>
      <c r="G37" s="131">
        <v>3</v>
      </c>
      <c r="H37" s="140" t="s">
        <v>352</v>
      </c>
      <c r="I37" s="140" t="s">
        <v>247</v>
      </c>
      <c r="J37" s="135"/>
      <c r="K37" s="127"/>
      <c r="L37" s="127"/>
      <c r="M37" s="138"/>
      <c r="N37" s="129"/>
      <c r="O37" s="129"/>
      <c r="R37" s="18">
        <f>COUNTIF(D36:D44,"2")</f>
        <v>2</v>
      </c>
      <c r="S37" s="18">
        <f>COUNTIF(G36:G44,"2")</f>
        <v>0</v>
      </c>
      <c r="T37" s="18">
        <f>COUNTIF(J36:J44,"2")</f>
        <v>0</v>
      </c>
      <c r="U37" s="18">
        <f>COUNTIF(M36:M44,"2")</f>
        <v>0</v>
      </c>
    </row>
    <row r="38" spans="1:21" ht="39.950000000000003" customHeight="1" x14ac:dyDescent="0.2">
      <c r="A38" s="200"/>
      <c r="B38" s="221"/>
      <c r="C38" s="36" t="s">
        <v>60</v>
      </c>
      <c r="D38" s="74">
        <v>2</v>
      </c>
      <c r="E38" s="146" t="s">
        <v>354</v>
      </c>
      <c r="F38" s="146" t="s">
        <v>296</v>
      </c>
      <c r="G38" s="131">
        <v>3</v>
      </c>
      <c r="H38" s="140" t="s">
        <v>248</v>
      </c>
      <c r="I38" s="140" t="s">
        <v>249</v>
      </c>
      <c r="J38" s="135"/>
      <c r="K38" s="127"/>
      <c r="L38" s="127"/>
      <c r="M38" s="138"/>
      <c r="N38" s="129"/>
      <c r="O38" s="129"/>
      <c r="R38" s="18">
        <f>COUNTIF(D36:D44,"3")</f>
        <v>7</v>
      </c>
      <c r="S38" s="18">
        <f>COUNTIF(G36:G44,"3")</f>
        <v>9</v>
      </c>
      <c r="T38" s="18">
        <f>COUNTIF(J36:J44,"3")</f>
        <v>0</v>
      </c>
      <c r="U38" s="18">
        <f>COUNTIF(M36:M44,"3")</f>
        <v>0</v>
      </c>
    </row>
    <row r="39" spans="1:21" ht="39.950000000000003" customHeight="1" x14ac:dyDescent="0.2">
      <c r="A39" s="200"/>
      <c r="B39" s="221"/>
      <c r="C39" s="36" t="s">
        <v>61</v>
      </c>
      <c r="D39" s="74">
        <v>2</v>
      </c>
      <c r="E39" s="146" t="s">
        <v>355</v>
      </c>
      <c r="F39" s="146" t="s">
        <v>297</v>
      </c>
      <c r="G39" s="131">
        <v>3</v>
      </c>
      <c r="H39" s="140" t="s">
        <v>250</v>
      </c>
      <c r="I39" s="140" t="s">
        <v>251</v>
      </c>
      <c r="J39" s="135"/>
      <c r="K39" s="127"/>
      <c r="L39" s="127"/>
      <c r="M39" s="138"/>
      <c r="N39" s="129"/>
      <c r="O39" s="129"/>
      <c r="R39" s="18">
        <f>COUNTIF(D36:D44,"4")</f>
        <v>0</v>
      </c>
      <c r="S39" s="18">
        <f>COUNTIF(G36:G44,"4")</f>
        <v>0</v>
      </c>
      <c r="T39" s="18">
        <f>COUNTIF(J36:J44,"4")</f>
        <v>0</v>
      </c>
      <c r="U39" s="18">
        <f>COUNTIF(M36:M44,"4")</f>
        <v>0</v>
      </c>
    </row>
    <row r="40" spans="1:21" ht="39.950000000000003" customHeight="1" x14ac:dyDescent="0.2">
      <c r="A40" s="200"/>
      <c r="B40" s="221"/>
      <c r="C40" s="36" t="s">
        <v>62</v>
      </c>
      <c r="D40" s="74">
        <v>3</v>
      </c>
      <c r="E40" s="146" t="s">
        <v>356</v>
      </c>
      <c r="F40" s="146" t="s">
        <v>253</v>
      </c>
      <c r="G40" s="131">
        <v>3</v>
      </c>
      <c r="H40" s="140" t="s">
        <v>252</v>
      </c>
      <c r="I40" s="140" t="s">
        <v>253</v>
      </c>
      <c r="J40" s="135"/>
      <c r="K40" s="127"/>
      <c r="L40" s="127"/>
      <c r="M40" s="138"/>
      <c r="N40" s="129"/>
      <c r="O40" s="129"/>
    </row>
    <row r="41" spans="1:21" ht="39.950000000000003" customHeight="1" x14ac:dyDescent="0.2">
      <c r="A41" s="200"/>
      <c r="B41" s="221"/>
      <c r="C41" s="36" t="s">
        <v>63</v>
      </c>
      <c r="D41" s="74">
        <v>3</v>
      </c>
      <c r="E41" s="146" t="s">
        <v>357</v>
      </c>
      <c r="F41" s="146" t="s">
        <v>254</v>
      </c>
      <c r="G41" s="131">
        <v>3</v>
      </c>
      <c r="H41" s="140" t="s">
        <v>260</v>
      </c>
      <c r="I41" s="140" t="s">
        <v>254</v>
      </c>
      <c r="J41" s="135"/>
      <c r="K41" s="127"/>
      <c r="L41" s="127"/>
      <c r="M41" s="138"/>
      <c r="N41" s="129"/>
      <c r="O41" s="129"/>
    </row>
    <row r="42" spans="1:21" ht="39.950000000000003" customHeight="1" x14ac:dyDescent="0.2">
      <c r="A42" s="200"/>
      <c r="B42" s="221"/>
      <c r="C42" s="36" t="s">
        <v>64</v>
      </c>
      <c r="D42" s="74">
        <v>3</v>
      </c>
      <c r="E42" s="146" t="s">
        <v>298</v>
      </c>
      <c r="F42" s="146" t="s">
        <v>255</v>
      </c>
      <c r="G42" s="131">
        <v>3</v>
      </c>
      <c r="H42" s="140" t="s">
        <v>261</v>
      </c>
      <c r="I42" s="140" t="s">
        <v>255</v>
      </c>
      <c r="J42" s="135"/>
      <c r="K42" s="127"/>
      <c r="L42" s="127"/>
      <c r="M42" s="138"/>
      <c r="N42" s="129"/>
      <c r="O42" s="129"/>
    </row>
    <row r="43" spans="1:21" ht="39.950000000000003" customHeight="1" x14ac:dyDescent="0.2">
      <c r="A43" s="200"/>
      <c r="B43" s="221"/>
      <c r="C43" s="36" t="s">
        <v>65</v>
      </c>
      <c r="D43" s="74">
        <v>3</v>
      </c>
      <c r="E43" s="146" t="s">
        <v>358</v>
      </c>
      <c r="F43" s="146" t="s">
        <v>257</v>
      </c>
      <c r="G43" s="131">
        <v>3</v>
      </c>
      <c r="H43" s="140" t="s">
        <v>256</v>
      </c>
      <c r="I43" s="140" t="s">
        <v>257</v>
      </c>
      <c r="J43" s="135"/>
      <c r="K43" s="127"/>
      <c r="L43" s="127"/>
      <c r="M43" s="138"/>
      <c r="N43" s="129"/>
      <c r="O43" s="129"/>
    </row>
    <row r="44" spans="1:21" ht="39.950000000000003" customHeight="1" x14ac:dyDescent="0.2">
      <c r="A44" s="200"/>
      <c r="B44" s="222"/>
      <c r="C44" s="36" t="s">
        <v>66</v>
      </c>
      <c r="D44" s="74">
        <v>3</v>
      </c>
      <c r="E44" s="146" t="s">
        <v>359</v>
      </c>
      <c r="F44" s="146" t="s">
        <v>299</v>
      </c>
      <c r="G44" s="131">
        <v>3</v>
      </c>
      <c r="H44" s="140" t="s">
        <v>258</v>
      </c>
      <c r="I44" s="140" t="s">
        <v>259</v>
      </c>
      <c r="J44" s="135"/>
      <c r="K44" s="127"/>
      <c r="L44" s="127"/>
      <c r="M44" s="138"/>
      <c r="N44" s="129"/>
      <c r="O44" s="129"/>
    </row>
    <row r="45" spans="1:21" ht="6.75" customHeight="1" x14ac:dyDescent="0.25">
      <c r="B45" s="217"/>
      <c r="C45" s="218"/>
      <c r="D45" s="218"/>
      <c r="E45" s="218"/>
      <c r="F45" s="218"/>
      <c r="G45" s="218"/>
      <c r="H45" s="218"/>
      <c r="I45" s="218"/>
      <c r="J45" s="218"/>
      <c r="K45" s="219"/>
      <c r="L45" s="38"/>
      <c r="M45" s="137"/>
      <c r="N45" s="38"/>
      <c r="O45" s="38"/>
    </row>
    <row r="46" spans="1:21" ht="18.75" x14ac:dyDescent="0.2">
      <c r="A46" s="200"/>
      <c r="B46" s="220"/>
      <c r="C46" s="39" t="s">
        <v>67</v>
      </c>
      <c r="D46" s="40"/>
      <c r="E46" s="40"/>
      <c r="F46" s="40"/>
      <c r="G46" s="40"/>
      <c r="H46" s="40"/>
      <c r="I46" s="40"/>
      <c r="J46" s="40"/>
      <c r="K46" s="41"/>
      <c r="L46" s="42"/>
      <c r="M46" s="40"/>
      <c r="N46" s="41"/>
      <c r="O46" s="42"/>
    </row>
    <row r="47" spans="1:21" ht="39.950000000000003" customHeight="1" x14ac:dyDescent="0.2">
      <c r="A47" s="200"/>
      <c r="B47" s="221"/>
      <c r="C47" s="43" t="s">
        <v>68</v>
      </c>
      <c r="D47" s="74">
        <v>3</v>
      </c>
      <c r="E47" s="145" t="s">
        <v>360</v>
      </c>
      <c r="F47" s="146" t="s">
        <v>262</v>
      </c>
      <c r="G47" s="75">
        <v>3</v>
      </c>
      <c r="H47" s="77" t="s">
        <v>361</v>
      </c>
      <c r="I47" s="77" t="s">
        <v>304</v>
      </c>
      <c r="J47" s="76"/>
      <c r="K47" s="79"/>
      <c r="L47" s="80"/>
      <c r="M47" s="101"/>
      <c r="N47" s="99"/>
      <c r="O47" s="100"/>
      <c r="R47" s="18">
        <f>COUNTIF(D47:D50,"1")</f>
        <v>0</v>
      </c>
      <c r="S47" s="18">
        <f>COUNTIF(G47:G50,"1")</f>
        <v>0</v>
      </c>
      <c r="T47" s="18">
        <f>COUNTIF(J47:J50,"1")</f>
        <v>0</v>
      </c>
      <c r="U47" s="18">
        <f>COUNTIF(M47:M50,"1")</f>
        <v>0</v>
      </c>
    </row>
    <row r="48" spans="1:21" ht="39.950000000000003" customHeight="1" x14ac:dyDescent="0.2">
      <c r="A48" s="200"/>
      <c r="B48" s="221"/>
      <c r="C48" s="36" t="s">
        <v>69</v>
      </c>
      <c r="D48" s="74">
        <v>3</v>
      </c>
      <c r="E48" s="146" t="s">
        <v>362</v>
      </c>
      <c r="F48" s="146" t="s">
        <v>363</v>
      </c>
      <c r="G48" s="75">
        <v>3</v>
      </c>
      <c r="H48" s="78" t="s">
        <v>264</v>
      </c>
      <c r="I48" s="77" t="s">
        <v>364</v>
      </c>
      <c r="J48" s="76"/>
      <c r="K48" s="80"/>
      <c r="L48" s="80"/>
      <c r="M48" s="101"/>
      <c r="N48" s="100"/>
      <c r="O48" s="100"/>
      <c r="R48" s="18">
        <f>COUNTIF(D47:D50,"2")</f>
        <v>0</v>
      </c>
      <c r="S48" s="18">
        <f>COUNTIF(G47:G50,"2")</f>
        <v>0</v>
      </c>
      <c r="T48" s="18">
        <f>COUNTIF(J47:J50,"2")</f>
        <v>0</v>
      </c>
      <c r="U48" s="18">
        <f>COUNTIF(M47:M50,"2")</f>
        <v>0</v>
      </c>
    </row>
    <row r="49" spans="1:21" ht="39.950000000000003" customHeight="1" x14ac:dyDescent="0.2">
      <c r="A49" s="200"/>
      <c r="B49" s="221"/>
      <c r="C49" s="36" t="s">
        <v>70</v>
      </c>
      <c r="D49" s="74">
        <v>3</v>
      </c>
      <c r="E49" s="146" t="s">
        <v>365</v>
      </c>
      <c r="F49" s="146" t="s">
        <v>263</v>
      </c>
      <c r="G49" s="75">
        <v>3</v>
      </c>
      <c r="H49" s="78" t="s">
        <v>265</v>
      </c>
      <c r="I49" s="77" t="s">
        <v>263</v>
      </c>
      <c r="J49" s="76"/>
      <c r="K49" s="80"/>
      <c r="L49" s="80"/>
      <c r="M49" s="101"/>
      <c r="N49" s="100"/>
      <c r="O49" s="100"/>
      <c r="R49" s="18">
        <f>COUNTIF(D47:D50,"3")</f>
        <v>4</v>
      </c>
      <c r="S49" s="18">
        <f>COUNTIF(G47:G50,"3")</f>
        <v>4</v>
      </c>
      <c r="T49" s="18">
        <f>COUNTIF(J47:J50,"3")</f>
        <v>0</v>
      </c>
      <c r="U49" s="18">
        <f>COUNTIF(M47:M50,"3")</f>
        <v>0</v>
      </c>
    </row>
    <row r="50" spans="1:21" ht="39.950000000000003" customHeight="1" x14ac:dyDescent="0.2">
      <c r="A50" s="200"/>
      <c r="B50" s="222"/>
      <c r="C50" s="36" t="s">
        <v>71</v>
      </c>
      <c r="D50" s="74">
        <v>3</v>
      </c>
      <c r="E50" s="146" t="s">
        <v>366</v>
      </c>
      <c r="F50" s="146" t="s">
        <v>300</v>
      </c>
      <c r="G50" s="75">
        <v>3</v>
      </c>
      <c r="H50" s="78" t="s">
        <v>266</v>
      </c>
      <c r="I50" s="77" t="s">
        <v>263</v>
      </c>
      <c r="J50" s="76"/>
      <c r="K50" s="80"/>
      <c r="L50" s="80"/>
      <c r="M50" s="101"/>
      <c r="N50" s="100"/>
      <c r="O50" s="100"/>
      <c r="R50" s="18">
        <f>COUNTIF(D47:D50,"4")</f>
        <v>0</v>
      </c>
      <c r="S50" s="18">
        <f>COUNTIF(G47:G50,"4")</f>
        <v>0</v>
      </c>
      <c r="T50" s="18">
        <f>COUNTIF(J47:J50,"4")</f>
        <v>0</v>
      </c>
      <c r="U50" s="18">
        <f>COUNTIF(M47:M50,"4")</f>
        <v>0</v>
      </c>
    </row>
    <row r="51" spans="1:21" ht="8.25" customHeight="1" x14ac:dyDescent="0.25">
      <c r="B51" s="217"/>
      <c r="C51" s="218"/>
      <c r="D51" s="218"/>
      <c r="E51" s="218"/>
      <c r="F51" s="218"/>
      <c r="G51" s="218"/>
      <c r="H51" s="218"/>
      <c r="I51" s="218"/>
      <c r="J51" s="218"/>
      <c r="K51" s="219"/>
      <c r="L51" s="38"/>
      <c r="M51" s="137"/>
      <c r="N51" s="38"/>
      <c r="O51" s="38"/>
    </row>
    <row r="52" spans="1:21" ht="24" customHeight="1" x14ac:dyDescent="0.2">
      <c r="B52" s="244" t="s">
        <v>26</v>
      </c>
      <c r="C52" s="245"/>
      <c r="D52" s="232">
        <v>2021</v>
      </c>
      <c r="E52" s="233"/>
      <c r="F52" s="234"/>
      <c r="G52" s="229">
        <v>2022</v>
      </c>
      <c r="H52" s="230"/>
      <c r="I52" s="231"/>
      <c r="J52" s="208">
        <v>2024</v>
      </c>
      <c r="K52" s="209"/>
      <c r="L52" s="210"/>
      <c r="M52" s="262">
        <v>2025</v>
      </c>
      <c r="N52" s="263"/>
      <c r="O52" s="264"/>
    </row>
    <row r="53" spans="1:21" ht="33" customHeight="1" x14ac:dyDescent="0.2">
      <c r="B53" s="246"/>
      <c r="C53" s="247"/>
      <c r="D53" s="48" t="s">
        <v>34</v>
      </c>
      <c r="E53" s="49" t="s">
        <v>122</v>
      </c>
      <c r="F53" s="49" t="s">
        <v>125</v>
      </c>
      <c r="G53" s="48" t="s">
        <v>34</v>
      </c>
      <c r="H53" s="49" t="s">
        <v>122</v>
      </c>
      <c r="I53" s="49" t="s">
        <v>125</v>
      </c>
      <c r="J53" s="48" t="s">
        <v>34</v>
      </c>
      <c r="K53" s="49" t="s">
        <v>122</v>
      </c>
      <c r="L53" s="50" t="s">
        <v>125</v>
      </c>
      <c r="M53" s="48"/>
      <c r="N53" s="49"/>
      <c r="O53" s="50"/>
    </row>
    <row r="54" spans="1:21" ht="18.75" x14ac:dyDescent="0.2">
      <c r="A54" s="200"/>
      <c r="B54" s="51"/>
      <c r="C54" s="211" t="s">
        <v>74</v>
      </c>
      <c r="D54" s="212"/>
      <c r="E54" s="212"/>
      <c r="F54" s="212"/>
      <c r="G54" s="212"/>
      <c r="H54" s="212"/>
      <c r="I54" s="212"/>
      <c r="J54" s="212"/>
      <c r="K54" s="212"/>
      <c r="L54" s="52"/>
      <c r="M54" s="58"/>
      <c r="N54" s="58"/>
      <c r="O54" s="52"/>
    </row>
    <row r="55" spans="1:21" ht="30" customHeight="1" x14ac:dyDescent="0.2">
      <c r="A55" s="200"/>
      <c r="B55" s="53"/>
      <c r="C55" s="43" t="s">
        <v>75</v>
      </c>
      <c r="D55" s="74">
        <v>3</v>
      </c>
      <c r="E55" s="111" t="s">
        <v>506</v>
      </c>
      <c r="F55" s="111" t="s">
        <v>416</v>
      </c>
      <c r="G55" s="131">
        <v>3</v>
      </c>
      <c r="H55" s="112" t="s">
        <v>422</v>
      </c>
      <c r="I55" s="112" t="s">
        <v>423</v>
      </c>
      <c r="J55" s="135"/>
      <c r="K55" s="126"/>
      <c r="L55" s="127"/>
      <c r="M55" s="138"/>
      <c r="N55" s="128"/>
      <c r="O55" s="129"/>
      <c r="R55" s="18">
        <f>COUNTIF(D55:D59,"1")</f>
        <v>0</v>
      </c>
      <c r="S55" s="18">
        <f>COUNTIF(G55:G59,"1")</f>
        <v>0</v>
      </c>
      <c r="T55" s="18">
        <f>COUNTIF(J55:J59,"1")</f>
        <v>0</v>
      </c>
      <c r="U55" s="18">
        <f>COUNTIF(M55:M59,"1")</f>
        <v>0</v>
      </c>
    </row>
    <row r="56" spans="1:21" ht="30" customHeight="1" x14ac:dyDescent="0.2">
      <c r="A56" s="200"/>
      <c r="B56" s="53"/>
      <c r="C56" s="36" t="s">
        <v>76</v>
      </c>
      <c r="D56" s="74">
        <v>3</v>
      </c>
      <c r="E56" s="125" t="s">
        <v>507</v>
      </c>
      <c r="F56" s="111" t="s">
        <v>417</v>
      </c>
      <c r="G56" s="131">
        <v>3</v>
      </c>
      <c r="H56" s="117" t="s">
        <v>424</v>
      </c>
      <c r="I56" s="112" t="s">
        <v>425</v>
      </c>
      <c r="J56" s="135"/>
      <c r="K56" s="127"/>
      <c r="L56" s="127"/>
      <c r="M56" s="138"/>
      <c r="N56" s="129"/>
      <c r="O56" s="129"/>
      <c r="R56" s="18">
        <f>COUNTIF(D55:D59,"2")</f>
        <v>1</v>
      </c>
      <c r="S56" s="18">
        <f>COUNTIF(G55:G59,"2")</f>
        <v>1</v>
      </c>
      <c r="T56" s="18">
        <f>COUNTIF(J55:J59,"2")</f>
        <v>0</v>
      </c>
      <c r="U56" s="18">
        <f>COUNTIF(M55:M59,"2")</f>
        <v>0</v>
      </c>
    </row>
    <row r="57" spans="1:21" ht="30" customHeight="1" x14ac:dyDescent="0.2">
      <c r="A57" s="200"/>
      <c r="B57" s="53"/>
      <c r="C57" s="36" t="s">
        <v>77</v>
      </c>
      <c r="D57" s="74">
        <v>2</v>
      </c>
      <c r="E57" s="125" t="s">
        <v>508</v>
      </c>
      <c r="F57" s="111" t="s">
        <v>418</v>
      </c>
      <c r="G57" s="131">
        <v>2</v>
      </c>
      <c r="H57" s="117" t="s">
        <v>509</v>
      </c>
      <c r="I57" s="112" t="s">
        <v>426</v>
      </c>
      <c r="J57" s="135"/>
      <c r="K57" s="127"/>
      <c r="L57" s="127"/>
      <c r="M57" s="138"/>
      <c r="N57" s="129"/>
      <c r="O57" s="129"/>
      <c r="R57" s="18">
        <f>COUNTIF(D55:D59,"3")</f>
        <v>2</v>
      </c>
      <c r="S57" s="18">
        <f>COUNTIF(G55:G59,"3")</f>
        <v>2</v>
      </c>
      <c r="T57" s="18">
        <f>COUNTIF(J55:J59,"3")</f>
        <v>0</v>
      </c>
      <c r="U57" s="18">
        <f>COUNTIF(M55:M59,"3")</f>
        <v>0</v>
      </c>
    </row>
    <row r="58" spans="1:21" ht="30" customHeight="1" x14ac:dyDescent="0.2">
      <c r="A58" s="200"/>
      <c r="B58" s="53"/>
      <c r="C58" s="36" t="s">
        <v>78</v>
      </c>
      <c r="D58" s="74">
        <v>4</v>
      </c>
      <c r="E58" s="125" t="s">
        <v>419</v>
      </c>
      <c r="F58" s="111" t="s">
        <v>420</v>
      </c>
      <c r="G58" s="131">
        <v>4</v>
      </c>
      <c r="H58" s="117" t="s">
        <v>427</v>
      </c>
      <c r="I58" s="112" t="s">
        <v>428</v>
      </c>
      <c r="J58" s="135"/>
      <c r="K58" s="127"/>
      <c r="L58" s="127"/>
      <c r="M58" s="138"/>
      <c r="N58" s="129"/>
      <c r="O58" s="129"/>
      <c r="R58" s="18">
        <f>COUNTIF(D55:D59,"4")</f>
        <v>2</v>
      </c>
      <c r="S58" s="18">
        <f>COUNTIF(G55:G59,"4")</f>
        <v>2</v>
      </c>
      <c r="T58" s="18">
        <f>COUNTIF(J55:J59,"4")</f>
        <v>0</v>
      </c>
      <c r="U58" s="18">
        <f>COUNTIF(M55:M59,"4")</f>
        <v>0</v>
      </c>
    </row>
    <row r="59" spans="1:21" ht="30" customHeight="1" x14ac:dyDescent="0.2">
      <c r="A59" s="200"/>
      <c r="B59" s="54"/>
      <c r="C59" s="36" t="s">
        <v>79</v>
      </c>
      <c r="D59" s="74">
        <v>4</v>
      </c>
      <c r="E59" s="125" t="s">
        <v>510</v>
      </c>
      <c r="F59" s="111" t="s">
        <v>421</v>
      </c>
      <c r="G59" s="131">
        <v>4</v>
      </c>
      <c r="H59" s="117" t="s">
        <v>429</v>
      </c>
      <c r="I59" s="112" t="s">
        <v>430</v>
      </c>
      <c r="J59" s="135"/>
      <c r="K59" s="127"/>
      <c r="L59" s="127"/>
      <c r="M59" s="138"/>
      <c r="N59" s="129"/>
      <c r="O59" s="129"/>
    </row>
    <row r="60" spans="1:21" ht="6.75" customHeight="1" x14ac:dyDescent="0.25">
      <c r="B60" s="235"/>
      <c r="C60" s="236"/>
      <c r="D60" s="55"/>
      <c r="E60" s="56"/>
      <c r="F60" s="56"/>
      <c r="G60" s="55"/>
      <c r="H60" s="56"/>
      <c r="I60" s="56"/>
      <c r="J60" s="55"/>
      <c r="K60" s="56"/>
      <c r="M60" s="55"/>
      <c r="N60" s="56"/>
    </row>
    <row r="61" spans="1:21" ht="18.75" x14ac:dyDescent="0.2">
      <c r="A61" s="200"/>
      <c r="B61" s="51"/>
      <c r="C61" s="211" t="s">
        <v>80</v>
      </c>
      <c r="D61" s="212"/>
      <c r="E61" s="212"/>
      <c r="F61" s="212"/>
      <c r="G61" s="212"/>
      <c r="H61" s="212"/>
      <c r="I61" s="212"/>
      <c r="J61" s="212"/>
      <c r="K61" s="213"/>
      <c r="L61" s="58"/>
      <c r="M61" s="58"/>
      <c r="N61" s="58"/>
      <c r="O61" s="58"/>
    </row>
    <row r="62" spans="1:21" ht="30" customHeight="1" x14ac:dyDescent="0.2">
      <c r="A62" s="200"/>
      <c r="B62" s="59"/>
      <c r="C62" s="35" t="s">
        <v>81</v>
      </c>
      <c r="D62" s="74">
        <v>1</v>
      </c>
      <c r="E62" s="111" t="s">
        <v>511</v>
      </c>
      <c r="F62" s="111" t="s">
        <v>431</v>
      </c>
      <c r="G62" s="131">
        <v>3</v>
      </c>
      <c r="H62" s="112" t="s">
        <v>436</v>
      </c>
      <c r="I62" s="112" t="s">
        <v>437</v>
      </c>
      <c r="J62" s="135"/>
      <c r="K62" s="127"/>
      <c r="L62" s="127"/>
      <c r="M62" s="138"/>
      <c r="N62" s="129"/>
      <c r="O62" s="129"/>
      <c r="R62" s="18">
        <f>COUNTIF(D62:D65,"1")</f>
        <v>2</v>
      </c>
      <c r="S62" s="18">
        <f>COUNTIF(G62:G65,"1")</f>
        <v>0</v>
      </c>
      <c r="T62" s="18">
        <f>COUNTIF(J62:J65,"1")</f>
        <v>0</v>
      </c>
      <c r="U62" s="18">
        <f>COUNTIF(M62:M65,"1")</f>
        <v>0</v>
      </c>
    </row>
    <row r="63" spans="1:21" ht="30" customHeight="1" x14ac:dyDescent="0.2">
      <c r="A63" s="200"/>
      <c r="B63" s="53"/>
      <c r="C63" s="36" t="s">
        <v>82</v>
      </c>
      <c r="D63" s="74">
        <v>2</v>
      </c>
      <c r="E63" s="125" t="s">
        <v>512</v>
      </c>
      <c r="F63" s="111" t="s">
        <v>432</v>
      </c>
      <c r="G63" s="131">
        <v>2</v>
      </c>
      <c r="H63" s="117" t="s">
        <v>438</v>
      </c>
      <c r="I63" s="112" t="s">
        <v>439</v>
      </c>
      <c r="J63" s="135"/>
      <c r="K63" s="127"/>
      <c r="L63" s="127"/>
      <c r="M63" s="138"/>
      <c r="N63" s="129"/>
      <c r="O63" s="129"/>
      <c r="R63" s="18">
        <f>COUNTIF(D62:D65,"2")</f>
        <v>2</v>
      </c>
      <c r="S63" s="18">
        <f>COUNTIF(G62:G65,"2")</f>
        <v>1</v>
      </c>
      <c r="T63" s="18">
        <f>COUNTIF(J62:J65,"2")</f>
        <v>0</v>
      </c>
      <c r="U63" s="18">
        <f>COUNTIF(M62:M65,"2")</f>
        <v>0</v>
      </c>
    </row>
    <row r="64" spans="1:21" ht="30" customHeight="1" x14ac:dyDescent="0.2">
      <c r="A64" s="200"/>
      <c r="B64" s="53"/>
      <c r="C64" s="36" t="s">
        <v>83</v>
      </c>
      <c r="D64" s="74">
        <v>2</v>
      </c>
      <c r="E64" s="125" t="s">
        <v>513</v>
      </c>
      <c r="F64" s="111" t="s">
        <v>433</v>
      </c>
      <c r="G64" s="131">
        <v>3</v>
      </c>
      <c r="H64" s="117" t="s">
        <v>440</v>
      </c>
      <c r="I64" s="112" t="s">
        <v>441</v>
      </c>
      <c r="J64" s="135"/>
      <c r="K64" s="127"/>
      <c r="L64" s="127"/>
      <c r="M64" s="138"/>
      <c r="N64" s="129"/>
      <c r="O64" s="129"/>
      <c r="R64" s="18">
        <f>COUNTIF(D62:D65,"3")</f>
        <v>0</v>
      </c>
      <c r="S64" s="18">
        <f>COUNTIF(G62:G65,"3")</f>
        <v>3</v>
      </c>
      <c r="T64" s="18">
        <f>COUNTIF(J62:J65,"3")</f>
        <v>0</v>
      </c>
      <c r="U64" s="18">
        <f>COUNTIF(M62:M65,"3")</f>
        <v>0</v>
      </c>
    </row>
    <row r="65" spans="1:21" ht="30" customHeight="1" x14ac:dyDescent="0.2">
      <c r="A65" s="200"/>
      <c r="B65" s="54"/>
      <c r="C65" s="36" t="s">
        <v>84</v>
      </c>
      <c r="D65" s="74">
        <v>1</v>
      </c>
      <c r="E65" s="125" t="s">
        <v>434</v>
      </c>
      <c r="F65" s="111" t="s">
        <v>435</v>
      </c>
      <c r="G65" s="131">
        <v>3</v>
      </c>
      <c r="H65" s="117" t="s">
        <v>442</v>
      </c>
      <c r="I65" s="112" t="s">
        <v>435</v>
      </c>
      <c r="J65" s="135"/>
      <c r="K65" s="127"/>
      <c r="L65" s="127"/>
      <c r="M65" s="138"/>
      <c r="N65" s="129"/>
      <c r="O65" s="129"/>
      <c r="R65" s="18">
        <f>COUNTIF(D62:D65,"4")</f>
        <v>0</v>
      </c>
      <c r="S65" s="18">
        <f>COUNTIF(G62:G65,"4")</f>
        <v>0</v>
      </c>
      <c r="T65" s="18">
        <f>COUNTIF(J62:J65,"4")</f>
        <v>0</v>
      </c>
      <c r="U65" s="18">
        <f>COUNTIF(M62:M65,"4")</f>
        <v>0</v>
      </c>
    </row>
    <row r="66" spans="1:21" ht="9" customHeight="1" x14ac:dyDescent="0.25">
      <c r="B66" s="225"/>
      <c r="C66" s="226"/>
      <c r="D66" s="226"/>
      <c r="E66" s="226"/>
      <c r="F66" s="226"/>
      <c r="G66" s="226"/>
      <c r="H66" s="226"/>
      <c r="I66" s="226"/>
      <c r="J66" s="226"/>
      <c r="K66" s="239"/>
      <c r="L66" s="38"/>
      <c r="M66" s="137"/>
      <c r="N66" s="38"/>
      <c r="O66" s="38"/>
    </row>
    <row r="67" spans="1:21" ht="18.75" x14ac:dyDescent="0.2">
      <c r="A67" s="200"/>
      <c r="B67" s="51"/>
      <c r="C67" s="211" t="s">
        <v>167</v>
      </c>
      <c r="D67" s="212"/>
      <c r="E67" s="212"/>
      <c r="F67" s="212"/>
      <c r="G67" s="212"/>
      <c r="H67" s="212"/>
      <c r="I67" s="212"/>
      <c r="J67" s="212"/>
      <c r="K67" s="213"/>
      <c r="L67" s="60"/>
      <c r="M67" s="60"/>
      <c r="N67" s="60"/>
      <c r="O67" s="60"/>
    </row>
    <row r="68" spans="1:21" ht="30" customHeight="1" x14ac:dyDescent="0.2">
      <c r="A68" s="200"/>
      <c r="B68" s="53"/>
      <c r="C68" s="43" t="s">
        <v>85</v>
      </c>
      <c r="D68" s="74">
        <v>2</v>
      </c>
      <c r="E68" s="120" t="s">
        <v>514</v>
      </c>
      <c r="F68" s="111" t="s">
        <v>443</v>
      </c>
      <c r="G68" s="131">
        <v>2</v>
      </c>
      <c r="H68" s="112" t="s">
        <v>447</v>
      </c>
      <c r="I68" s="112" t="s">
        <v>448</v>
      </c>
      <c r="J68" s="135"/>
      <c r="K68" s="127"/>
      <c r="L68" s="127"/>
      <c r="M68" s="138"/>
      <c r="N68" s="129"/>
      <c r="O68" s="129"/>
      <c r="R68" s="18">
        <f>COUNTIF(D68:D71,"1")</f>
        <v>0</v>
      </c>
      <c r="S68" s="18">
        <f>COUNTIF(G68:G71,"1")</f>
        <v>0</v>
      </c>
      <c r="T68" s="18">
        <f>COUNTIF(J68:J71,"1")</f>
        <v>0</v>
      </c>
      <c r="U68" s="18">
        <f>COUNTIF(M68:M71,"1")</f>
        <v>0</v>
      </c>
    </row>
    <row r="69" spans="1:21" ht="30" customHeight="1" x14ac:dyDescent="0.2">
      <c r="A69" s="200"/>
      <c r="B69" s="53"/>
      <c r="C69" s="36" t="s">
        <v>86</v>
      </c>
      <c r="D69" s="74">
        <v>3</v>
      </c>
      <c r="E69" s="132" t="s">
        <v>515</v>
      </c>
      <c r="F69" s="111" t="s">
        <v>444</v>
      </c>
      <c r="G69" s="131">
        <v>3</v>
      </c>
      <c r="H69" s="117" t="s">
        <v>449</v>
      </c>
      <c r="I69" s="112" t="s">
        <v>450</v>
      </c>
      <c r="J69" s="135"/>
      <c r="K69" s="127"/>
      <c r="L69" s="127"/>
      <c r="M69" s="138"/>
      <c r="N69" s="129"/>
      <c r="O69" s="129"/>
      <c r="R69" s="18">
        <f>COUNTIF(D68:D71,"2")</f>
        <v>2</v>
      </c>
      <c r="S69" s="18">
        <f>COUNTIF(G68:G71,"2")</f>
        <v>2</v>
      </c>
      <c r="T69" s="18">
        <f>COUNTIF(J68:J71,"2")</f>
        <v>0</v>
      </c>
      <c r="U69" s="18">
        <f>COUNTIF(M68:M71,"2")</f>
        <v>0</v>
      </c>
    </row>
    <row r="70" spans="1:21" ht="30" customHeight="1" x14ac:dyDescent="0.2">
      <c r="A70" s="200"/>
      <c r="B70" s="53"/>
      <c r="C70" s="36" t="s">
        <v>87</v>
      </c>
      <c r="D70" s="74">
        <v>3</v>
      </c>
      <c r="E70" s="132" t="s">
        <v>516</v>
      </c>
      <c r="F70" s="111" t="s">
        <v>445</v>
      </c>
      <c r="G70" s="131">
        <v>3</v>
      </c>
      <c r="H70" s="117" t="s">
        <v>451</v>
      </c>
      <c r="I70" s="112" t="s">
        <v>452</v>
      </c>
      <c r="J70" s="135"/>
      <c r="K70" s="127"/>
      <c r="L70" s="127"/>
      <c r="M70" s="138"/>
      <c r="N70" s="129"/>
      <c r="O70" s="129"/>
      <c r="R70" s="18">
        <f>COUNTIF(D68:D71,"3")</f>
        <v>2</v>
      </c>
      <c r="S70" s="18">
        <f>COUNTIF(G68:G71,"3")</f>
        <v>2</v>
      </c>
      <c r="T70" s="18">
        <f>COUNTIF(J68:J71,"3")</f>
        <v>0</v>
      </c>
      <c r="U70" s="18">
        <f>COUNTIF(M68:M71,"3")</f>
        <v>0</v>
      </c>
    </row>
    <row r="71" spans="1:21" ht="30" customHeight="1" x14ac:dyDescent="0.2">
      <c r="A71" s="200"/>
      <c r="B71" s="54"/>
      <c r="C71" s="36" t="s">
        <v>88</v>
      </c>
      <c r="D71" s="74">
        <v>2</v>
      </c>
      <c r="E71" s="132" t="s">
        <v>517</v>
      </c>
      <c r="F71" s="111" t="s">
        <v>446</v>
      </c>
      <c r="G71" s="131">
        <v>2</v>
      </c>
      <c r="H71" s="117" t="s">
        <v>453</v>
      </c>
      <c r="I71" s="112" t="s">
        <v>454</v>
      </c>
      <c r="J71" s="135"/>
      <c r="K71" s="127"/>
      <c r="L71" s="127"/>
      <c r="M71" s="138"/>
      <c r="N71" s="129"/>
      <c r="O71" s="129"/>
      <c r="R71" s="18">
        <f>COUNTIF(D68:D71,"4")</f>
        <v>0</v>
      </c>
      <c r="S71" s="18">
        <f>COUNTIF(G68:G71,"4")</f>
        <v>0</v>
      </c>
      <c r="T71" s="18">
        <f>COUNTIF(J68:J71,"4")</f>
        <v>0</v>
      </c>
      <c r="U71" s="18">
        <f>COUNTIF(M68:M71,"4")</f>
        <v>0</v>
      </c>
    </row>
    <row r="72" spans="1:21" ht="8.25" customHeight="1" x14ac:dyDescent="0.25">
      <c r="B72" s="225"/>
      <c r="C72" s="226"/>
      <c r="D72" s="226"/>
      <c r="E72" s="226"/>
      <c r="F72" s="226"/>
      <c r="G72" s="226"/>
      <c r="H72" s="226"/>
      <c r="I72" s="226"/>
      <c r="J72" s="226"/>
      <c r="K72" s="239"/>
      <c r="L72" s="38"/>
      <c r="M72" s="137"/>
      <c r="N72" s="38"/>
      <c r="O72" s="38"/>
    </row>
    <row r="73" spans="1:21" ht="18.75" x14ac:dyDescent="0.2">
      <c r="A73" s="200"/>
      <c r="B73" s="51"/>
      <c r="C73" s="211" t="s">
        <v>89</v>
      </c>
      <c r="D73" s="212"/>
      <c r="E73" s="212"/>
      <c r="F73" s="212"/>
      <c r="G73" s="212"/>
      <c r="H73" s="212"/>
      <c r="I73" s="212"/>
      <c r="J73" s="212"/>
      <c r="K73" s="213"/>
      <c r="L73" s="58"/>
      <c r="M73" s="58"/>
      <c r="N73" s="58"/>
      <c r="O73" s="58"/>
    </row>
    <row r="74" spans="1:21" ht="30" customHeight="1" x14ac:dyDescent="0.2">
      <c r="A74" s="200"/>
      <c r="B74" s="53"/>
      <c r="C74" s="43" t="s">
        <v>90</v>
      </c>
      <c r="D74" s="74">
        <v>3</v>
      </c>
      <c r="E74" s="111" t="s">
        <v>455</v>
      </c>
      <c r="F74" s="111" t="s">
        <v>456</v>
      </c>
      <c r="G74" s="131">
        <v>3</v>
      </c>
      <c r="H74" s="112" t="s">
        <v>465</v>
      </c>
      <c r="I74" s="112" t="s">
        <v>466</v>
      </c>
      <c r="J74" s="135"/>
      <c r="K74" s="127"/>
      <c r="L74" s="127"/>
      <c r="M74" s="138"/>
      <c r="N74" s="129"/>
      <c r="O74" s="129"/>
      <c r="R74" s="18">
        <f>COUNTIF(D74:D79,"1")</f>
        <v>1</v>
      </c>
      <c r="S74" s="18">
        <f>COUNTIF(G74:G79,"1")</f>
        <v>1</v>
      </c>
      <c r="T74" s="18">
        <f>COUNTIF(J74:J79,"1")</f>
        <v>0</v>
      </c>
      <c r="U74" s="18">
        <f>COUNTIF(M74:M79,"1")</f>
        <v>0</v>
      </c>
    </row>
    <row r="75" spans="1:21" ht="30" customHeight="1" x14ac:dyDescent="0.2">
      <c r="A75" s="200"/>
      <c r="B75" s="53"/>
      <c r="C75" s="36" t="s">
        <v>91</v>
      </c>
      <c r="D75" s="74">
        <v>2</v>
      </c>
      <c r="E75" s="125" t="s">
        <v>457</v>
      </c>
      <c r="F75" s="111" t="s">
        <v>458</v>
      </c>
      <c r="G75" s="131">
        <v>2</v>
      </c>
      <c r="H75" s="117" t="s">
        <v>518</v>
      </c>
      <c r="I75" s="112" t="s">
        <v>467</v>
      </c>
      <c r="J75" s="135"/>
      <c r="K75" s="127"/>
      <c r="L75" s="127"/>
      <c r="M75" s="138"/>
      <c r="N75" s="129"/>
      <c r="O75" s="129"/>
      <c r="R75" s="18">
        <f>COUNTIF(D74:D79,"2")</f>
        <v>4</v>
      </c>
      <c r="S75" s="18">
        <f>COUNTIF(G74:G79,"2")</f>
        <v>4</v>
      </c>
      <c r="T75" s="18">
        <f>COUNTIF(J74:J79,"2")</f>
        <v>0</v>
      </c>
      <c r="U75" s="18">
        <f>COUNTIF(M74:M79,"2")</f>
        <v>0</v>
      </c>
    </row>
    <row r="76" spans="1:21" ht="30" customHeight="1" x14ac:dyDescent="0.2">
      <c r="A76" s="200"/>
      <c r="B76" s="53"/>
      <c r="C76" s="36" t="s">
        <v>92</v>
      </c>
      <c r="D76" s="74">
        <v>2</v>
      </c>
      <c r="E76" s="125" t="s">
        <v>519</v>
      </c>
      <c r="F76" s="111" t="s">
        <v>459</v>
      </c>
      <c r="G76" s="131">
        <v>2</v>
      </c>
      <c r="H76" s="117" t="s">
        <v>468</v>
      </c>
      <c r="I76" s="112" t="s">
        <v>469</v>
      </c>
      <c r="J76" s="135"/>
      <c r="K76" s="127"/>
      <c r="L76" s="127"/>
      <c r="M76" s="138"/>
      <c r="N76" s="129"/>
      <c r="O76" s="129"/>
      <c r="R76" s="18">
        <f>COUNTIF(D74:D79,"2")</f>
        <v>4</v>
      </c>
      <c r="S76" s="18">
        <f>COUNTIF(G74:G79,"3")</f>
        <v>1</v>
      </c>
      <c r="T76" s="18">
        <f>COUNTIF(J74:J79,"3")</f>
        <v>0</v>
      </c>
      <c r="U76" s="18">
        <f>COUNTIF(M74:M79,"3")</f>
        <v>0</v>
      </c>
    </row>
    <row r="77" spans="1:21" ht="30" customHeight="1" x14ac:dyDescent="0.2">
      <c r="A77" s="200"/>
      <c r="B77" s="53"/>
      <c r="C77" s="36" t="s">
        <v>93</v>
      </c>
      <c r="D77" s="74">
        <v>2</v>
      </c>
      <c r="E77" s="125" t="s">
        <v>520</v>
      </c>
      <c r="F77" s="111" t="s">
        <v>460</v>
      </c>
      <c r="G77" s="131">
        <v>2</v>
      </c>
      <c r="H77" s="117" t="s">
        <v>470</v>
      </c>
      <c r="I77" s="112" t="s">
        <v>471</v>
      </c>
      <c r="J77" s="135"/>
      <c r="K77" s="127"/>
      <c r="L77" s="127"/>
      <c r="M77" s="138"/>
      <c r="N77" s="129"/>
      <c r="O77" s="129"/>
      <c r="R77" s="18">
        <f>COUNTIF(D74:D79,"4")</f>
        <v>0</v>
      </c>
      <c r="S77" s="18">
        <f>COUNTIF(G74:G79,"4")</f>
        <v>0</v>
      </c>
      <c r="T77" s="18">
        <f>COUNTIF(J74:J79,"4")</f>
        <v>0</v>
      </c>
      <c r="U77" s="18">
        <f>COUNTIF(M74:M79,"4")</f>
        <v>0</v>
      </c>
    </row>
    <row r="78" spans="1:21" ht="30" customHeight="1" x14ac:dyDescent="0.2">
      <c r="A78" s="200"/>
      <c r="B78" s="59"/>
      <c r="C78" s="37" t="s">
        <v>94</v>
      </c>
      <c r="D78" s="74">
        <v>1</v>
      </c>
      <c r="E78" s="125" t="s">
        <v>461</v>
      </c>
      <c r="F78" s="111" t="s">
        <v>462</v>
      </c>
      <c r="G78" s="131">
        <v>1</v>
      </c>
      <c r="H78" s="117" t="s">
        <v>461</v>
      </c>
      <c r="I78" s="112" t="s">
        <v>472</v>
      </c>
      <c r="J78" s="135"/>
      <c r="K78" s="127"/>
      <c r="L78" s="127"/>
      <c r="M78" s="138"/>
      <c r="N78" s="129"/>
      <c r="O78" s="129"/>
    </row>
    <row r="79" spans="1:21" ht="30" customHeight="1" x14ac:dyDescent="0.2">
      <c r="A79" s="200"/>
      <c r="B79" s="54"/>
      <c r="C79" s="36" t="s">
        <v>95</v>
      </c>
      <c r="D79" s="74">
        <v>2</v>
      </c>
      <c r="E79" s="125" t="s">
        <v>463</v>
      </c>
      <c r="F79" s="111" t="s">
        <v>464</v>
      </c>
      <c r="G79" s="131">
        <v>2</v>
      </c>
      <c r="H79" s="117" t="s">
        <v>473</v>
      </c>
      <c r="I79" s="112" t="s">
        <v>474</v>
      </c>
      <c r="J79" s="135"/>
      <c r="K79" s="127"/>
      <c r="L79" s="127"/>
      <c r="M79" s="138"/>
      <c r="N79" s="129"/>
      <c r="O79" s="129"/>
    </row>
    <row r="80" spans="1:21" ht="9" customHeight="1" x14ac:dyDescent="0.25">
      <c r="B80" s="235"/>
      <c r="C80" s="236"/>
      <c r="D80" s="55"/>
      <c r="E80" s="56"/>
      <c r="F80" s="56"/>
      <c r="G80" s="55"/>
      <c r="H80" s="56"/>
      <c r="I80" s="56"/>
      <c r="J80" s="55"/>
      <c r="K80" s="61"/>
      <c r="M80" s="55"/>
      <c r="N80" s="61"/>
    </row>
    <row r="81" spans="1:21" ht="18.75" customHeight="1" x14ac:dyDescent="0.2">
      <c r="B81" s="252" t="s">
        <v>96</v>
      </c>
      <c r="C81" s="253"/>
      <c r="D81" s="232" t="s">
        <v>415</v>
      </c>
      <c r="E81" s="233"/>
      <c r="F81" s="234"/>
      <c r="G81" s="229">
        <v>2022</v>
      </c>
      <c r="H81" s="230"/>
      <c r="I81" s="231"/>
      <c r="J81" s="208">
        <v>2024</v>
      </c>
      <c r="K81" s="209"/>
      <c r="L81" s="210"/>
      <c r="M81" s="262">
        <v>2025</v>
      </c>
      <c r="N81" s="263"/>
      <c r="O81" s="264"/>
    </row>
    <row r="82" spans="1:21" ht="34.5" customHeight="1" x14ac:dyDescent="0.2">
      <c r="B82" s="254"/>
      <c r="C82" s="255"/>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00"/>
      <c r="B83" s="62"/>
      <c r="C83" s="212" t="s">
        <v>97</v>
      </c>
      <c r="D83" s="212"/>
      <c r="E83" s="212"/>
      <c r="F83" s="212"/>
      <c r="G83" s="212"/>
      <c r="H83" s="212"/>
      <c r="I83" s="212"/>
      <c r="J83" s="212"/>
      <c r="K83" s="212"/>
      <c r="L83" s="63"/>
      <c r="M83" s="97"/>
      <c r="N83" s="97"/>
      <c r="O83" s="63"/>
    </row>
    <row r="84" spans="1:21" ht="30" customHeight="1" x14ac:dyDescent="0.2">
      <c r="A84" s="200"/>
      <c r="B84" s="54"/>
      <c r="C84" s="43" t="s">
        <v>98</v>
      </c>
      <c r="D84" s="74">
        <v>3</v>
      </c>
      <c r="E84" s="125" t="s">
        <v>311</v>
      </c>
      <c r="F84" s="111" t="s">
        <v>312</v>
      </c>
      <c r="G84" s="131">
        <v>3</v>
      </c>
      <c r="H84" s="117" t="s">
        <v>316</v>
      </c>
      <c r="I84" s="112" t="s">
        <v>317</v>
      </c>
      <c r="J84" s="135"/>
      <c r="K84" s="127"/>
      <c r="L84" s="127"/>
      <c r="M84" s="138"/>
      <c r="N84" s="129"/>
      <c r="O84" s="129"/>
      <c r="R84" s="18">
        <f>COUNTIF(D84:D86,"1")</f>
        <v>0</v>
      </c>
      <c r="S84" s="18">
        <f>COUNTIF(G84:G86,"1")</f>
        <v>0</v>
      </c>
      <c r="T84" s="18">
        <f>COUNTIF(J84:J86,"1")</f>
        <v>0</v>
      </c>
      <c r="U84" s="18">
        <f>COUNTIF(M84:M86,"1")</f>
        <v>0</v>
      </c>
    </row>
    <row r="85" spans="1:21" ht="30" customHeight="1" x14ac:dyDescent="0.2">
      <c r="A85" s="200"/>
      <c r="B85" s="62"/>
      <c r="C85" s="36" t="s">
        <v>99</v>
      </c>
      <c r="D85" s="74">
        <v>2</v>
      </c>
      <c r="E85" s="125" t="s">
        <v>313</v>
      </c>
      <c r="F85" s="111" t="s">
        <v>367</v>
      </c>
      <c r="G85" s="131">
        <v>2</v>
      </c>
      <c r="H85" s="117" t="s">
        <v>318</v>
      </c>
      <c r="I85" s="112" t="s">
        <v>319</v>
      </c>
      <c r="J85" s="135"/>
      <c r="K85" s="127"/>
      <c r="L85" s="127"/>
      <c r="M85" s="138"/>
      <c r="N85" s="129"/>
      <c r="O85" s="129"/>
      <c r="R85" s="18">
        <f>COUNTIF(D84:D86,"2")</f>
        <v>2</v>
      </c>
      <c r="S85" s="18">
        <f>COUNTIF(G84:G86,"2")</f>
        <v>2</v>
      </c>
      <c r="T85" s="18">
        <f>COUNTIF(J84:J86,"2")</f>
        <v>0</v>
      </c>
      <c r="U85" s="18">
        <f>COUNTIF(M84:M86,"2")</f>
        <v>0</v>
      </c>
    </row>
    <row r="86" spans="1:21" ht="30" customHeight="1" x14ac:dyDescent="0.2">
      <c r="A86" s="200"/>
      <c r="B86" s="62"/>
      <c r="C86" s="36" t="s">
        <v>100</v>
      </c>
      <c r="D86" s="74">
        <v>2</v>
      </c>
      <c r="E86" s="125" t="s">
        <v>314</v>
      </c>
      <c r="F86" s="111" t="s">
        <v>315</v>
      </c>
      <c r="G86" s="131">
        <v>2</v>
      </c>
      <c r="H86" s="117" t="s">
        <v>320</v>
      </c>
      <c r="I86" s="112" t="s">
        <v>321</v>
      </c>
      <c r="J86" s="135"/>
      <c r="K86" s="127"/>
      <c r="L86" s="127"/>
      <c r="M86" s="138"/>
      <c r="N86" s="129"/>
      <c r="O86" s="129"/>
      <c r="R86" s="18">
        <f>COUNTIF(D84:D86,"3")</f>
        <v>1</v>
      </c>
      <c r="S86" s="18">
        <f>COUNTIF(G84:G86,"3")</f>
        <v>1</v>
      </c>
      <c r="T86" s="18">
        <f>COUNTIF(J84:J86,"3")</f>
        <v>0</v>
      </c>
      <c r="U86" s="18">
        <f>COUNTIF(M84:M86,"3")</f>
        <v>0</v>
      </c>
    </row>
    <row r="87" spans="1:21" ht="21" customHeight="1" x14ac:dyDescent="0.25">
      <c r="B87" s="235"/>
      <c r="C87" s="236"/>
      <c r="D87" s="55"/>
      <c r="E87" s="56"/>
      <c r="F87" s="56"/>
      <c r="G87" s="55"/>
      <c r="H87" s="56"/>
      <c r="I87" s="56"/>
      <c r="J87" s="55"/>
      <c r="K87" s="56"/>
      <c r="M87" s="55"/>
      <c r="N87" s="56"/>
      <c r="R87" s="18">
        <f>COUNTIF(D84:D86,"4")</f>
        <v>0</v>
      </c>
      <c r="S87" s="18">
        <f>COUNTIF(G84:G86,"4")</f>
        <v>0</v>
      </c>
      <c r="T87" s="18">
        <f>COUNTIF(J84:J86,"4")</f>
        <v>0</v>
      </c>
      <c r="U87" s="18">
        <f>COUNTIF(M84:M86,"4")</f>
        <v>0</v>
      </c>
    </row>
    <row r="88" spans="1:21" ht="18.75" x14ac:dyDescent="0.2">
      <c r="A88" s="200"/>
      <c r="B88" s="64"/>
      <c r="C88" s="240" t="s">
        <v>101</v>
      </c>
      <c r="D88" s="241"/>
      <c r="E88" s="241"/>
      <c r="F88" s="241"/>
      <c r="G88" s="241"/>
      <c r="H88" s="241"/>
      <c r="I88" s="241"/>
      <c r="J88" s="241"/>
      <c r="K88" s="242"/>
      <c r="L88" s="58"/>
      <c r="M88" s="58"/>
      <c r="N88" s="58"/>
      <c r="O88" s="58"/>
    </row>
    <row r="89" spans="1:21" ht="30" customHeight="1" x14ac:dyDescent="0.2">
      <c r="A89" s="200"/>
      <c r="B89" s="54"/>
      <c r="C89" s="35" t="s">
        <v>102</v>
      </c>
      <c r="D89" s="74">
        <v>2</v>
      </c>
      <c r="E89" s="111" t="s">
        <v>368</v>
      </c>
      <c r="F89" s="111" t="s">
        <v>369</v>
      </c>
      <c r="G89" s="131"/>
      <c r="H89" s="129" t="s">
        <v>333</v>
      </c>
      <c r="I89" s="129" t="s">
        <v>334</v>
      </c>
      <c r="J89" s="135"/>
      <c r="K89" s="127"/>
      <c r="L89" s="127"/>
      <c r="M89" s="138"/>
      <c r="N89" s="129"/>
      <c r="O89" s="129"/>
      <c r="R89" s="18">
        <f>COUNTIF(D89:D95,"1")</f>
        <v>4</v>
      </c>
      <c r="S89" s="18">
        <f>COUNTIF(G89:G95,"1")</f>
        <v>0</v>
      </c>
      <c r="T89" s="18">
        <f>COUNTIF(J89:J95,"1")</f>
        <v>0</v>
      </c>
      <c r="U89" s="18">
        <f>COUNTIF(M89:M95,"1")</f>
        <v>0</v>
      </c>
    </row>
    <row r="90" spans="1:21" ht="30" customHeight="1" x14ac:dyDescent="0.2">
      <c r="A90" s="200"/>
      <c r="B90" s="65"/>
      <c r="C90" s="37" t="s">
        <v>103</v>
      </c>
      <c r="D90" s="74">
        <v>2</v>
      </c>
      <c r="E90" s="125" t="s">
        <v>322</v>
      </c>
      <c r="F90" s="111" t="s">
        <v>323</v>
      </c>
      <c r="G90" s="131"/>
      <c r="H90" s="129" t="s">
        <v>335</v>
      </c>
      <c r="I90" s="129" t="s">
        <v>336</v>
      </c>
      <c r="J90" s="135"/>
      <c r="K90" s="127"/>
      <c r="L90" s="127"/>
      <c r="M90" s="138"/>
      <c r="N90" s="129"/>
      <c r="O90" s="129"/>
      <c r="R90" s="18">
        <f>COUNTIF(D89:D95,"2")</f>
        <v>3</v>
      </c>
      <c r="S90" s="18">
        <f>COUNTIF(G89:G95,"2")</f>
        <v>0</v>
      </c>
      <c r="T90" s="18">
        <f>COUNTIF(J89:J95,"2")</f>
        <v>0</v>
      </c>
      <c r="U90" s="18">
        <f>COUNTIF(M89:M95,"2")</f>
        <v>0</v>
      </c>
    </row>
    <row r="91" spans="1:21" ht="30" customHeight="1" x14ac:dyDescent="0.2">
      <c r="A91" s="200"/>
      <c r="B91" s="62"/>
      <c r="C91" s="36" t="s">
        <v>104</v>
      </c>
      <c r="D91" s="74">
        <v>2</v>
      </c>
      <c r="E91" s="125" t="s">
        <v>324</v>
      </c>
      <c r="F91" s="111" t="s">
        <v>325</v>
      </c>
      <c r="G91" s="131"/>
      <c r="H91" s="129" t="s">
        <v>337</v>
      </c>
      <c r="I91" s="129" t="s">
        <v>338</v>
      </c>
      <c r="J91" s="135"/>
      <c r="K91" s="127"/>
      <c r="L91" s="127"/>
      <c r="M91" s="138"/>
      <c r="N91" s="129"/>
      <c r="O91" s="129"/>
      <c r="R91" s="18">
        <f>COUNTIF(D89:D95,"3")</f>
        <v>0</v>
      </c>
      <c r="S91" s="18">
        <f>COUNTIF(G89:G95,"3")</f>
        <v>0</v>
      </c>
      <c r="T91" s="18">
        <f>COUNTIF(J89:J95,"3")</f>
        <v>0</v>
      </c>
      <c r="U91" s="18">
        <f>COUNTIF(M89:M95,"3")</f>
        <v>0</v>
      </c>
    </row>
    <row r="92" spans="1:21" ht="30" customHeight="1" x14ac:dyDescent="0.2">
      <c r="A92" s="200"/>
      <c r="B92" s="62"/>
      <c r="C92" s="37" t="s">
        <v>105</v>
      </c>
      <c r="D92" s="74">
        <v>1</v>
      </c>
      <c r="E92" s="125" t="s">
        <v>326</v>
      </c>
      <c r="F92" s="111" t="s">
        <v>327</v>
      </c>
      <c r="G92" s="131"/>
      <c r="H92" s="129" t="s">
        <v>339</v>
      </c>
      <c r="I92" s="129" t="s">
        <v>340</v>
      </c>
      <c r="J92" s="135"/>
      <c r="K92" s="127"/>
      <c r="L92" s="127"/>
      <c r="M92" s="138"/>
      <c r="N92" s="129"/>
      <c r="O92" s="129"/>
      <c r="R92" s="18">
        <f>COUNTIF(D89:D95,"4")</f>
        <v>0</v>
      </c>
      <c r="S92" s="18">
        <f>COUNTIF(G89:G95,"4")</f>
        <v>0</v>
      </c>
      <c r="T92" s="18">
        <f>COUNTIF(J89:J95,"4")</f>
        <v>0</v>
      </c>
      <c r="U92" s="18">
        <f>COUNTIF(M89:M95,"4")</f>
        <v>0</v>
      </c>
    </row>
    <row r="93" spans="1:21" ht="30" customHeight="1" x14ac:dyDescent="0.2">
      <c r="A93" s="200"/>
      <c r="B93" s="62"/>
      <c r="C93" s="36" t="s">
        <v>106</v>
      </c>
      <c r="D93" s="74">
        <v>1</v>
      </c>
      <c r="E93" s="125" t="s">
        <v>328</v>
      </c>
      <c r="F93" s="111" t="s">
        <v>329</v>
      </c>
      <c r="G93" s="131"/>
      <c r="H93" s="129" t="s">
        <v>341</v>
      </c>
      <c r="I93" s="129" t="s">
        <v>342</v>
      </c>
      <c r="J93" s="135"/>
      <c r="K93" s="127"/>
      <c r="L93" s="127"/>
      <c r="M93" s="138"/>
      <c r="N93" s="129"/>
      <c r="O93" s="129"/>
    </row>
    <row r="94" spans="1:21" ht="30" customHeight="1" x14ac:dyDescent="0.2">
      <c r="A94" s="200"/>
      <c r="B94" s="65"/>
      <c r="C94" s="37" t="s">
        <v>107</v>
      </c>
      <c r="D94" s="74">
        <v>1</v>
      </c>
      <c r="E94" s="125" t="s">
        <v>330</v>
      </c>
      <c r="F94" s="111" t="s">
        <v>331</v>
      </c>
      <c r="G94" s="131"/>
      <c r="H94" s="129" t="s">
        <v>343</v>
      </c>
      <c r="I94" s="129" t="s">
        <v>344</v>
      </c>
      <c r="J94" s="135"/>
      <c r="K94" s="127"/>
      <c r="L94" s="127"/>
      <c r="M94" s="138"/>
      <c r="N94" s="129"/>
      <c r="O94" s="129"/>
    </row>
    <row r="95" spans="1:21" ht="30" customHeight="1" x14ac:dyDescent="0.2">
      <c r="A95" s="200"/>
      <c r="B95" s="62"/>
      <c r="C95" s="36" t="s">
        <v>108</v>
      </c>
      <c r="D95" s="74">
        <v>1</v>
      </c>
      <c r="E95" s="125" t="s">
        <v>332</v>
      </c>
      <c r="F95" s="111" t="s">
        <v>370</v>
      </c>
      <c r="G95" s="131"/>
      <c r="H95" s="129" t="s">
        <v>371</v>
      </c>
      <c r="I95" s="129" t="s">
        <v>370</v>
      </c>
      <c r="J95" s="135"/>
      <c r="K95" s="127"/>
      <c r="L95" s="127"/>
      <c r="M95" s="138"/>
      <c r="N95" s="129"/>
      <c r="O95" s="129"/>
    </row>
    <row r="96" spans="1:21" ht="5.25" customHeight="1" x14ac:dyDescent="0.25">
      <c r="B96" s="235"/>
      <c r="C96" s="236"/>
      <c r="D96" s="55"/>
      <c r="E96" s="56"/>
      <c r="F96" s="56"/>
      <c r="G96" s="55"/>
      <c r="H96" s="56"/>
      <c r="I96" s="56"/>
      <c r="J96" s="55"/>
      <c r="K96" s="61"/>
      <c r="M96" s="55"/>
      <c r="N96" s="61"/>
    </row>
    <row r="97" spans="1:21" ht="18.75" x14ac:dyDescent="0.2">
      <c r="A97" s="200"/>
      <c r="B97" s="51"/>
      <c r="C97" s="211" t="s">
        <v>25</v>
      </c>
      <c r="D97" s="212"/>
      <c r="E97" s="212"/>
      <c r="F97" s="212"/>
      <c r="G97" s="212"/>
      <c r="H97" s="212"/>
      <c r="I97" s="212"/>
      <c r="J97" s="212"/>
      <c r="K97" s="212"/>
      <c r="L97" s="212"/>
      <c r="M97" s="98"/>
      <c r="N97" s="98"/>
      <c r="O97" s="105"/>
    </row>
    <row r="98" spans="1:21" ht="120" x14ac:dyDescent="0.2">
      <c r="A98" s="200"/>
      <c r="B98" s="59"/>
      <c r="C98" s="35" t="s">
        <v>109</v>
      </c>
      <c r="D98" s="74">
        <v>1</v>
      </c>
      <c r="E98" s="77" t="s">
        <v>372</v>
      </c>
      <c r="F98" s="77" t="s">
        <v>373</v>
      </c>
      <c r="G98" s="75">
        <v>1</v>
      </c>
      <c r="H98" s="100" t="s">
        <v>376</v>
      </c>
      <c r="I98" s="100" t="s">
        <v>377</v>
      </c>
      <c r="J98" s="76"/>
      <c r="K98" s="80"/>
      <c r="L98" s="80"/>
      <c r="M98" s="101"/>
      <c r="N98" s="100"/>
      <c r="O98" s="100"/>
      <c r="R98" s="18">
        <f>COUNTIF(D98:D99,"1")</f>
        <v>1</v>
      </c>
      <c r="S98" s="18">
        <f>COUNTIF(G98:G99,"1")</f>
        <v>1</v>
      </c>
      <c r="T98" s="18">
        <f>COUNTIF(J98:J99,"1")</f>
        <v>0</v>
      </c>
      <c r="U98" s="18">
        <f>COUNTIF(M98:M99,"1")</f>
        <v>0</v>
      </c>
    </row>
    <row r="99" spans="1:21" ht="84" x14ac:dyDescent="0.2">
      <c r="A99" s="200"/>
      <c r="B99" s="66"/>
      <c r="C99" s="37" t="s">
        <v>110</v>
      </c>
      <c r="D99" s="74">
        <v>2</v>
      </c>
      <c r="E99" s="78" t="s">
        <v>374</v>
      </c>
      <c r="F99" s="77" t="s">
        <v>375</v>
      </c>
      <c r="G99" s="75">
        <v>2</v>
      </c>
      <c r="H99" s="100" t="s">
        <v>378</v>
      </c>
      <c r="I99" s="100" t="s">
        <v>379</v>
      </c>
      <c r="J99" s="76"/>
      <c r="K99" s="80"/>
      <c r="L99" s="80"/>
      <c r="M99" s="101"/>
      <c r="N99" s="100"/>
      <c r="O99" s="100"/>
      <c r="R99" s="18">
        <f>COUNTIF(D98:D99,"2")</f>
        <v>1</v>
      </c>
      <c r="S99" s="18">
        <f>COUNTIF(G98:G99,"2")</f>
        <v>1</v>
      </c>
      <c r="T99" s="18">
        <f>COUNTIF(J98:J99,"2")</f>
        <v>0</v>
      </c>
      <c r="U99" s="18">
        <f>COUNTIF(M98:M99,"2")</f>
        <v>0</v>
      </c>
    </row>
    <row r="100" spans="1:21" ht="8.25" customHeight="1" x14ac:dyDescent="0.25">
      <c r="B100" s="235"/>
      <c r="C100" s="236"/>
      <c r="D100" s="55"/>
      <c r="E100" s="56"/>
      <c r="F100" s="56"/>
      <c r="G100" s="55"/>
      <c r="H100" s="56"/>
      <c r="I100" s="56"/>
      <c r="J100" s="55"/>
      <c r="K100" s="61"/>
      <c r="M100" s="55"/>
      <c r="N100" s="61"/>
      <c r="R100" s="18">
        <f>COUNTIF(D98:D99,"3")</f>
        <v>0</v>
      </c>
      <c r="S100" s="18">
        <f>COUNTIF(G98:G99,"3")</f>
        <v>0</v>
      </c>
      <c r="T100" s="18">
        <f>COUNTIF(J98:J99,"3")</f>
        <v>0</v>
      </c>
      <c r="U100" s="18">
        <f>COUNTIF(M98:M99,"3")</f>
        <v>0</v>
      </c>
    </row>
    <row r="101" spans="1:21" ht="18.75" x14ac:dyDescent="0.2">
      <c r="A101" s="200"/>
      <c r="B101" s="62"/>
      <c r="C101" s="212" t="s">
        <v>111</v>
      </c>
      <c r="D101" s="212"/>
      <c r="E101" s="212"/>
      <c r="F101" s="212"/>
      <c r="G101" s="212"/>
      <c r="H101" s="212"/>
      <c r="I101" s="212"/>
      <c r="J101" s="212"/>
      <c r="K101" s="213"/>
      <c r="L101" s="58"/>
      <c r="M101" s="58"/>
      <c r="N101" s="58"/>
      <c r="O101" s="58"/>
      <c r="R101" s="18">
        <f>COUNTIF(D98:D99,"4")</f>
        <v>0</v>
      </c>
      <c r="S101" s="18">
        <f>COUNTIF(G98:G99,"4")</f>
        <v>0</v>
      </c>
      <c r="T101" s="18">
        <f>COUNTIF(J98:J99,"4")</f>
        <v>0</v>
      </c>
      <c r="U101" s="18">
        <f>COUNTIF(M98:M99,"4")</f>
        <v>0</v>
      </c>
    </row>
    <row r="102" spans="1:21" ht="30" customHeight="1" x14ac:dyDescent="0.2">
      <c r="A102" s="200"/>
      <c r="B102" s="54"/>
      <c r="C102" s="43" t="s">
        <v>112</v>
      </c>
      <c r="D102" s="74">
        <v>3</v>
      </c>
      <c r="E102" s="111" t="s">
        <v>380</v>
      </c>
      <c r="F102" s="111" t="s">
        <v>381</v>
      </c>
      <c r="G102" s="131">
        <v>3</v>
      </c>
      <c r="H102" s="112" t="s">
        <v>400</v>
      </c>
      <c r="I102" s="112" t="s">
        <v>381</v>
      </c>
      <c r="J102" s="135"/>
      <c r="K102" s="127"/>
      <c r="L102" s="127"/>
      <c r="M102" s="138"/>
      <c r="N102" s="129"/>
      <c r="O102" s="129"/>
      <c r="R102" s="18">
        <f>COUNTIF(D102:D111,"1")</f>
        <v>1</v>
      </c>
      <c r="S102" s="18">
        <f>COUNTIF(G102:G111,"1")</f>
        <v>1</v>
      </c>
      <c r="T102" s="18">
        <f>COUNTIF(J102:J111,"1")</f>
        <v>0</v>
      </c>
      <c r="U102" s="18">
        <f>COUNTIF(M102:M111,"1")</f>
        <v>0</v>
      </c>
    </row>
    <row r="103" spans="1:21" ht="30" customHeight="1" x14ac:dyDescent="0.2">
      <c r="A103" s="200"/>
      <c r="B103" s="62"/>
      <c r="C103" s="36" t="s">
        <v>113</v>
      </c>
      <c r="D103" s="74">
        <v>3</v>
      </c>
      <c r="E103" s="125" t="s">
        <v>382</v>
      </c>
      <c r="F103" s="111" t="s">
        <v>383</v>
      </c>
      <c r="G103" s="131">
        <v>3</v>
      </c>
      <c r="H103" s="117" t="s">
        <v>521</v>
      </c>
      <c r="I103" s="112" t="s">
        <v>383</v>
      </c>
      <c r="J103" s="135"/>
      <c r="K103" s="127"/>
      <c r="L103" s="127"/>
      <c r="M103" s="138"/>
      <c r="N103" s="129"/>
      <c r="O103" s="129"/>
      <c r="R103" s="18">
        <f>COUNTIF(D102:D111,"2")</f>
        <v>4</v>
      </c>
      <c r="S103" s="18">
        <f>COUNTIF(G102:G111,"2")</f>
        <v>4</v>
      </c>
      <c r="T103" s="18">
        <f>COUNTIF(J102:J111,"2")</f>
        <v>0</v>
      </c>
      <c r="U103" s="18">
        <f>COUNTIF(M102:M111,"2")</f>
        <v>0</v>
      </c>
    </row>
    <row r="104" spans="1:21" ht="30" customHeight="1" x14ac:dyDescent="0.2">
      <c r="A104" s="200"/>
      <c r="B104" s="62"/>
      <c r="C104" s="36" t="s">
        <v>114</v>
      </c>
      <c r="D104" s="74">
        <v>2</v>
      </c>
      <c r="E104" s="125" t="s">
        <v>384</v>
      </c>
      <c r="F104" s="111" t="s">
        <v>385</v>
      </c>
      <c r="G104" s="131">
        <v>2</v>
      </c>
      <c r="H104" s="117" t="s">
        <v>401</v>
      </c>
      <c r="I104" s="112" t="s">
        <v>385</v>
      </c>
      <c r="J104" s="135"/>
      <c r="K104" s="127"/>
      <c r="L104" s="127"/>
      <c r="M104" s="138"/>
      <c r="N104" s="129"/>
      <c r="O104" s="129"/>
      <c r="R104" s="18">
        <f>COUNTIF(D102:D111,"3")</f>
        <v>5</v>
      </c>
      <c r="S104" s="18">
        <f>COUNTIF(G102:G111,"3")</f>
        <v>5</v>
      </c>
      <c r="T104" s="18">
        <f>COUNTIF(J102:J111,"3")</f>
        <v>0</v>
      </c>
      <c r="U104" s="18">
        <f>COUNTIF(M102:M111,"3")</f>
        <v>0</v>
      </c>
    </row>
    <row r="105" spans="1:21" ht="30" customHeight="1" x14ac:dyDescent="0.2">
      <c r="A105" s="200"/>
      <c r="B105" s="62"/>
      <c r="C105" s="36" t="s">
        <v>115</v>
      </c>
      <c r="D105" s="74">
        <v>3</v>
      </c>
      <c r="E105" s="125" t="s">
        <v>386</v>
      </c>
      <c r="F105" s="111" t="s">
        <v>387</v>
      </c>
      <c r="G105" s="131">
        <v>3</v>
      </c>
      <c r="H105" s="117" t="s">
        <v>402</v>
      </c>
      <c r="I105" s="112" t="s">
        <v>387</v>
      </c>
      <c r="J105" s="135"/>
      <c r="K105" s="127"/>
      <c r="L105" s="127"/>
      <c r="M105" s="138"/>
      <c r="N105" s="129"/>
      <c r="O105" s="129"/>
      <c r="R105" s="18">
        <f>COUNTIF(D102:D111,"4")</f>
        <v>0</v>
      </c>
      <c r="S105" s="18">
        <f>COUNTIF(G102:G111,"4")</f>
        <v>0</v>
      </c>
      <c r="T105" s="18">
        <f>COUNTIF(J102:J111,"4")</f>
        <v>0</v>
      </c>
      <c r="U105" s="18">
        <f>COUNTIF(M102:M111,"4")</f>
        <v>0</v>
      </c>
    </row>
    <row r="106" spans="1:21" ht="30" customHeight="1" x14ac:dyDescent="0.2">
      <c r="A106" s="200"/>
      <c r="B106" s="62"/>
      <c r="C106" s="36" t="s">
        <v>116</v>
      </c>
      <c r="D106" s="74">
        <v>3</v>
      </c>
      <c r="E106" s="125" t="s">
        <v>388</v>
      </c>
      <c r="F106" s="111" t="s">
        <v>389</v>
      </c>
      <c r="G106" s="131">
        <v>3</v>
      </c>
      <c r="H106" s="117" t="s">
        <v>522</v>
      </c>
      <c r="I106" s="112" t="s">
        <v>389</v>
      </c>
      <c r="J106" s="135"/>
      <c r="K106" s="127"/>
      <c r="L106" s="127"/>
      <c r="M106" s="138"/>
      <c r="N106" s="129"/>
      <c r="O106" s="129"/>
    </row>
    <row r="107" spans="1:21" ht="30" customHeight="1" x14ac:dyDescent="0.2">
      <c r="A107" s="200"/>
      <c r="B107" s="62"/>
      <c r="C107" s="36" t="s">
        <v>117</v>
      </c>
      <c r="D107" s="74">
        <v>2</v>
      </c>
      <c r="E107" s="125" t="s">
        <v>390</v>
      </c>
      <c r="F107" s="111" t="s">
        <v>391</v>
      </c>
      <c r="G107" s="131">
        <v>2</v>
      </c>
      <c r="H107" s="117" t="s">
        <v>523</v>
      </c>
      <c r="I107" s="112" t="s">
        <v>391</v>
      </c>
      <c r="J107" s="135"/>
      <c r="K107" s="127"/>
      <c r="L107" s="127"/>
      <c r="M107" s="138"/>
      <c r="N107" s="129"/>
      <c r="O107" s="129"/>
    </row>
    <row r="108" spans="1:21" ht="30" customHeight="1" x14ac:dyDescent="0.2">
      <c r="A108" s="200"/>
      <c r="B108" s="62"/>
      <c r="C108" s="36" t="s">
        <v>118</v>
      </c>
      <c r="D108" s="74">
        <v>2</v>
      </c>
      <c r="E108" s="125" t="s">
        <v>392</v>
      </c>
      <c r="F108" s="111" t="s">
        <v>393</v>
      </c>
      <c r="G108" s="131">
        <v>2</v>
      </c>
      <c r="H108" s="117" t="s">
        <v>524</v>
      </c>
      <c r="I108" s="112" t="s">
        <v>393</v>
      </c>
      <c r="J108" s="135"/>
      <c r="K108" s="127"/>
      <c r="L108" s="127"/>
      <c r="M108" s="138"/>
      <c r="N108" s="129"/>
      <c r="O108" s="129"/>
    </row>
    <row r="109" spans="1:21" ht="30" customHeight="1" x14ac:dyDescent="0.2">
      <c r="A109" s="200"/>
      <c r="B109" s="62"/>
      <c r="C109" s="36" t="s">
        <v>119</v>
      </c>
      <c r="D109" s="74">
        <v>1</v>
      </c>
      <c r="E109" s="125" t="s">
        <v>394</v>
      </c>
      <c r="F109" s="111" t="s">
        <v>395</v>
      </c>
      <c r="G109" s="131">
        <v>1</v>
      </c>
      <c r="H109" s="117" t="s">
        <v>525</v>
      </c>
      <c r="I109" s="112" t="s">
        <v>395</v>
      </c>
      <c r="J109" s="135"/>
      <c r="K109" s="127"/>
      <c r="L109" s="127"/>
      <c r="M109" s="138"/>
      <c r="N109" s="129"/>
      <c r="O109" s="129"/>
    </row>
    <row r="110" spans="1:21" ht="30" customHeight="1" x14ac:dyDescent="0.2">
      <c r="A110" s="200"/>
      <c r="B110" s="62"/>
      <c r="C110" s="36" t="s">
        <v>120</v>
      </c>
      <c r="D110" s="74">
        <v>3</v>
      </c>
      <c r="E110" s="125" t="s">
        <v>396</v>
      </c>
      <c r="F110" s="111" t="s">
        <v>397</v>
      </c>
      <c r="G110" s="131">
        <v>3</v>
      </c>
      <c r="H110" s="117" t="s">
        <v>403</v>
      </c>
      <c r="I110" s="112" t="s">
        <v>404</v>
      </c>
      <c r="J110" s="135"/>
      <c r="K110" s="127"/>
      <c r="L110" s="127"/>
      <c r="M110" s="138"/>
      <c r="N110" s="129"/>
      <c r="O110" s="129"/>
    </row>
    <row r="111" spans="1:21" ht="30" customHeight="1" x14ac:dyDescent="0.2">
      <c r="A111" s="200"/>
      <c r="B111" s="62"/>
      <c r="C111" s="36" t="s">
        <v>121</v>
      </c>
      <c r="D111" s="74">
        <v>2</v>
      </c>
      <c r="E111" s="125" t="s">
        <v>398</v>
      </c>
      <c r="F111" s="111" t="s">
        <v>399</v>
      </c>
      <c r="G111" s="131">
        <v>2</v>
      </c>
      <c r="H111" s="117" t="s">
        <v>526</v>
      </c>
      <c r="I111" s="112" t="s">
        <v>399</v>
      </c>
      <c r="J111" s="135"/>
      <c r="K111" s="127"/>
      <c r="L111" s="127"/>
      <c r="M111" s="138"/>
      <c r="N111" s="129"/>
      <c r="O111" s="129"/>
    </row>
    <row r="112" spans="1:21" ht="5.25" customHeight="1" x14ac:dyDescent="0.25">
      <c r="B112" s="237"/>
      <c r="C112" s="238"/>
      <c r="D112" s="67"/>
      <c r="E112" s="68"/>
      <c r="F112" s="68"/>
      <c r="G112" s="67"/>
      <c r="H112" s="68"/>
      <c r="I112" s="68"/>
      <c r="J112" s="67"/>
      <c r="K112" s="69"/>
      <c r="M112" s="67"/>
      <c r="N112" s="69"/>
    </row>
    <row r="113" spans="1:21" ht="18.75" x14ac:dyDescent="0.2">
      <c r="A113" s="200"/>
      <c r="B113" s="62"/>
      <c r="C113" s="212" t="s">
        <v>0</v>
      </c>
      <c r="D113" s="212"/>
      <c r="E113" s="212"/>
      <c r="F113" s="212"/>
      <c r="G113" s="212"/>
      <c r="H113" s="212"/>
      <c r="I113" s="212"/>
      <c r="J113" s="212"/>
      <c r="K113" s="213"/>
      <c r="L113" s="58"/>
      <c r="M113" s="58"/>
      <c r="N113" s="58"/>
      <c r="O113" s="58"/>
    </row>
    <row r="114" spans="1:21" ht="30" customHeight="1" x14ac:dyDescent="0.2">
      <c r="A114" s="200"/>
      <c r="B114" s="65"/>
      <c r="C114" s="37" t="s">
        <v>1</v>
      </c>
      <c r="D114" s="74">
        <v>2</v>
      </c>
      <c r="E114" s="125" t="s">
        <v>405</v>
      </c>
      <c r="F114" s="111" t="s">
        <v>406</v>
      </c>
      <c r="G114" s="131">
        <v>2</v>
      </c>
      <c r="H114" s="129" t="s">
        <v>341</v>
      </c>
      <c r="I114" s="129" t="s">
        <v>342</v>
      </c>
      <c r="J114" s="135"/>
      <c r="K114" s="127"/>
      <c r="L114" s="127"/>
      <c r="M114" s="138"/>
      <c r="N114" s="129"/>
      <c r="O114" s="129"/>
      <c r="R114" s="18">
        <f>COUNTIF(D114:D117,"1")</f>
        <v>2</v>
      </c>
      <c r="S114" s="18">
        <f>COUNTIF(G114:G117,"1")</f>
        <v>1</v>
      </c>
      <c r="T114" s="18">
        <f>COUNTIF(J114:J117,"1")</f>
        <v>0</v>
      </c>
      <c r="U114" s="18">
        <f>COUNTIF(M114:M117,"1")</f>
        <v>0</v>
      </c>
    </row>
    <row r="115" spans="1:21" ht="30" customHeight="1" x14ac:dyDescent="0.2">
      <c r="A115" s="200"/>
      <c r="B115" s="62"/>
      <c r="C115" s="36" t="s">
        <v>2</v>
      </c>
      <c r="D115" s="74">
        <v>1</v>
      </c>
      <c r="E115" s="125" t="s">
        <v>407</v>
      </c>
      <c r="F115" s="111" t="s">
        <v>408</v>
      </c>
      <c r="G115" s="131">
        <v>2</v>
      </c>
      <c r="H115" s="129" t="s">
        <v>413</v>
      </c>
      <c r="I115" s="129" t="s">
        <v>414</v>
      </c>
      <c r="J115" s="135"/>
      <c r="K115" s="127"/>
      <c r="L115" s="127"/>
      <c r="M115" s="138"/>
      <c r="N115" s="129"/>
      <c r="O115" s="129"/>
      <c r="R115" s="18">
        <f>COUNTIF(D114:D117,"2")</f>
        <v>2</v>
      </c>
      <c r="S115" s="18">
        <f>COUNTIF(G114:G117,"2")</f>
        <v>3</v>
      </c>
      <c r="T115" s="18">
        <f>COUNTIF(J114:J117,"2")</f>
        <v>0</v>
      </c>
      <c r="U115" s="18">
        <f>COUNTIF(M114:M117,"2")</f>
        <v>0</v>
      </c>
    </row>
    <row r="116" spans="1:21" ht="30" customHeight="1" x14ac:dyDescent="0.2">
      <c r="A116" s="200"/>
      <c r="B116" s="62"/>
      <c r="C116" s="36" t="s">
        <v>3</v>
      </c>
      <c r="D116" s="74">
        <v>1</v>
      </c>
      <c r="E116" s="125" t="s">
        <v>409</v>
      </c>
      <c r="F116" s="111" t="s">
        <v>410</v>
      </c>
      <c r="G116" s="131">
        <v>1</v>
      </c>
      <c r="H116" s="129" t="s">
        <v>413</v>
      </c>
      <c r="I116" s="129" t="s">
        <v>414</v>
      </c>
      <c r="J116" s="135"/>
      <c r="K116" s="127"/>
      <c r="L116" s="127"/>
      <c r="M116" s="138"/>
      <c r="N116" s="129"/>
      <c r="O116" s="129"/>
      <c r="R116" s="18">
        <f>COUNTIF(D114:D117,"3")</f>
        <v>0</v>
      </c>
      <c r="S116" s="18">
        <f>COUNTIF(G114:G117,"3")</f>
        <v>0</v>
      </c>
      <c r="T116" s="18">
        <f>COUNTIF(J114:J117,"3")</f>
        <v>0</v>
      </c>
      <c r="U116" s="18">
        <f>COUNTIF(M114:M117,"3")</f>
        <v>0</v>
      </c>
    </row>
    <row r="117" spans="1:21" ht="30" customHeight="1" x14ac:dyDescent="0.2">
      <c r="A117" s="200"/>
      <c r="B117" s="62"/>
      <c r="C117" s="36" t="s">
        <v>4</v>
      </c>
      <c r="D117" s="74">
        <v>2</v>
      </c>
      <c r="E117" s="125" t="s">
        <v>411</v>
      </c>
      <c r="F117" s="111" t="s">
        <v>412</v>
      </c>
      <c r="G117" s="131">
        <v>2</v>
      </c>
      <c r="H117" s="129" t="s">
        <v>413</v>
      </c>
      <c r="I117" s="129" t="s">
        <v>414</v>
      </c>
      <c r="J117" s="135"/>
      <c r="K117" s="127"/>
      <c r="L117" s="127"/>
      <c r="M117" s="138"/>
      <c r="N117" s="129"/>
      <c r="O117" s="129"/>
      <c r="R117" s="18">
        <f>COUNTIF(D114:D117,"4")</f>
        <v>0</v>
      </c>
      <c r="S117" s="18">
        <f>COUNTIF(G114:G117,"4")</f>
        <v>0</v>
      </c>
      <c r="T117" s="18">
        <f>COUNTIF(J114:J117,"4")</f>
        <v>0</v>
      </c>
      <c r="U117" s="18">
        <f>COUNTIF(M114:M117,"4")</f>
        <v>0</v>
      </c>
    </row>
    <row r="118" spans="1:21" ht="7.5" customHeight="1" x14ac:dyDescent="0.25">
      <c r="B118" s="235"/>
      <c r="C118" s="236"/>
      <c r="D118" s="67"/>
      <c r="E118" s="68"/>
      <c r="F118" s="68"/>
      <c r="G118" s="67"/>
      <c r="H118" s="68"/>
      <c r="I118" s="68"/>
      <c r="J118" s="55"/>
      <c r="K118" s="61"/>
      <c r="M118" s="55"/>
      <c r="N118" s="61"/>
    </row>
    <row r="119" spans="1:21" ht="15.75" customHeight="1" x14ac:dyDescent="0.2">
      <c r="B119" s="244" t="s">
        <v>24</v>
      </c>
      <c r="C119" s="245"/>
      <c r="D119" s="232" t="s">
        <v>415</v>
      </c>
      <c r="E119" s="233"/>
      <c r="F119" s="234"/>
      <c r="G119" s="229" t="s">
        <v>182</v>
      </c>
      <c r="H119" s="230"/>
      <c r="I119" s="231"/>
      <c r="J119" s="248" t="s">
        <v>177</v>
      </c>
      <c r="K119" s="248"/>
      <c r="L119" s="248"/>
      <c r="M119" s="261" t="s">
        <v>176</v>
      </c>
      <c r="N119" s="261"/>
      <c r="O119" s="261"/>
    </row>
    <row r="120" spans="1:21" ht="15.75" customHeight="1" x14ac:dyDescent="0.2">
      <c r="B120" s="246"/>
      <c r="C120" s="247"/>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00"/>
      <c r="B121" s="64"/>
      <c r="C121" s="212" t="s">
        <v>5</v>
      </c>
      <c r="D121" s="212"/>
      <c r="E121" s="212"/>
      <c r="F121" s="212"/>
      <c r="G121" s="212"/>
      <c r="H121" s="212"/>
      <c r="I121" s="212"/>
      <c r="J121" s="212"/>
      <c r="K121" s="213"/>
      <c r="L121" s="58"/>
      <c r="M121" s="58"/>
      <c r="N121" s="58"/>
      <c r="O121" s="58"/>
    </row>
    <row r="122" spans="1:21" ht="39" customHeight="1" x14ac:dyDescent="0.2">
      <c r="A122" s="200"/>
      <c r="B122" s="66"/>
      <c r="C122" s="71" t="s">
        <v>6</v>
      </c>
      <c r="D122" s="74">
        <v>1</v>
      </c>
      <c r="E122" s="111" t="s">
        <v>527</v>
      </c>
      <c r="F122" s="111" t="s">
        <v>484</v>
      </c>
      <c r="G122" s="131">
        <v>1</v>
      </c>
      <c r="H122" s="112" t="s">
        <v>490</v>
      </c>
      <c r="I122" s="112" t="s">
        <v>484</v>
      </c>
      <c r="J122" s="135"/>
      <c r="K122" s="127"/>
      <c r="L122" s="127"/>
      <c r="M122" s="138"/>
      <c r="N122" s="129"/>
      <c r="O122" s="129"/>
      <c r="R122" s="18">
        <f>COUNTIF(D122:D125,"1")</f>
        <v>3</v>
      </c>
      <c r="S122" s="18">
        <f>COUNTIF(G122:G125,"1")</f>
        <v>3</v>
      </c>
      <c r="T122" s="18">
        <f>COUNTIF(J122:J125,"1")</f>
        <v>0</v>
      </c>
      <c r="U122" s="18">
        <f>COUNTIF(M122:M125,"1")</f>
        <v>0</v>
      </c>
    </row>
    <row r="123" spans="1:21" ht="30" customHeight="1" x14ac:dyDescent="0.2">
      <c r="A123" s="200"/>
      <c r="B123" s="65"/>
      <c r="C123" s="37" t="s">
        <v>7</v>
      </c>
      <c r="D123" s="74">
        <v>1</v>
      </c>
      <c r="E123" s="125" t="s">
        <v>528</v>
      </c>
      <c r="F123" s="111" t="s">
        <v>485</v>
      </c>
      <c r="G123" s="131">
        <v>1</v>
      </c>
      <c r="H123" s="117" t="s">
        <v>491</v>
      </c>
      <c r="I123" s="112" t="s">
        <v>485</v>
      </c>
      <c r="J123" s="135"/>
      <c r="K123" s="127"/>
      <c r="L123" s="127"/>
      <c r="M123" s="138"/>
      <c r="N123" s="129"/>
      <c r="O123" s="129"/>
      <c r="R123" s="18">
        <f>COUNTIF(D122:D125,"2")</f>
        <v>0</v>
      </c>
      <c r="S123" s="18">
        <f>COUNTIF(G122:G125,"2")</f>
        <v>0</v>
      </c>
      <c r="T123" s="18">
        <f>COUNTIF(J122:J125,"2")</f>
        <v>0</v>
      </c>
      <c r="U123" s="18">
        <f>COUNTIF(M122:M125,"2")</f>
        <v>0</v>
      </c>
    </row>
    <row r="124" spans="1:21" ht="30" customHeight="1" x14ac:dyDescent="0.2">
      <c r="A124" s="200"/>
      <c r="B124" s="62"/>
      <c r="C124" s="37" t="s">
        <v>8</v>
      </c>
      <c r="D124" s="74">
        <v>1</v>
      </c>
      <c r="E124" s="125" t="s">
        <v>486</v>
      </c>
      <c r="F124" s="111" t="s">
        <v>487</v>
      </c>
      <c r="G124" s="131">
        <v>1</v>
      </c>
      <c r="H124" s="117" t="s">
        <v>492</v>
      </c>
      <c r="I124" s="112" t="s">
        <v>487</v>
      </c>
      <c r="J124" s="135"/>
      <c r="K124" s="127"/>
      <c r="L124" s="127"/>
      <c r="M124" s="138"/>
      <c r="N124" s="129"/>
      <c r="O124" s="129"/>
      <c r="R124" s="18">
        <f>COUNTIF(D122:D125,"3")</f>
        <v>1</v>
      </c>
      <c r="S124" s="18">
        <f>COUNTIF(G122:G125,"3")</f>
        <v>1</v>
      </c>
      <c r="T124" s="18">
        <f>COUNTIF(J122:J125,"3")</f>
        <v>0</v>
      </c>
      <c r="U124" s="18">
        <f>COUNTIF(M122:M125,"3")</f>
        <v>0</v>
      </c>
    </row>
    <row r="125" spans="1:21" ht="30" customHeight="1" x14ac:dyDescent="0.2">
      <c r="A125" s="200"/>
      <c r="B125" s="62"/>
      <c r="C125" s="36" t="s">
        <v>9</v>
      </c>
      <c r="D125" s="74">
        <v>3</v>
      </c>
      <c r="E125" s="125" t="s">
        <v>488</v>
      </c>
      <c r="F125" s="111" t="s">
        <v>489</v>
      </c>
      <c r="G125" s="131">
        <v>3</v>
      </c>
      <c r="H125" s="117" t="s">
        <v>488</v>
      </c>
      <c r="I125" s="112" t="s">
        <v>489</v>
      </c>
      <c r="J125" s="135"/>
      <c r="K125" s="127"/>
      <c r="L125" s="127"/>
      <c r="M125" s="138"/>
      <c r="N125" s="129"/>
      <c r="O125" s="129"/>
      <c r="R125" s="18">
        <f>COUNTIF(D122:D125,"4")</f>
        <v>0</v>
      </c>
      <c r="S125" s="18">
        <f>COUNTIF(G122:G125,"4")</f>
        <v>0</v>
      </c>
      <c r="T125" s="18">
        <f>COUNTIF(J122:J125,"4")</f>
        <v>0</v>
      </c>
      <c r="U125" s="18">
        <f>COUNTIF(M122:M125,"4")</f>
        <v>0</v>
      </c>
    </row>
    <row r="126" spans="1:21" ht="8.25" customHeight="1" x14ac:dyDescent="0.25">
      <c r="B126" s="235"/>
      <c r="C126" s="236"/>
      <c r="D126" s="55"/>
      <c r="E126" s="56"/>
      <c r="F126" s="56"/>
      <c r="G126" s="55"/>
      <c r="H126" s="56"/>
      <c r="I126" s="56"/>
      <c r="J126" s="55"/>
      <c r="K126" s="61"/>
      <c r="M126" s="55"/>
      <c r="N126" s="61"/>
    </row>
    <row r="127" spans="1:21" ht="18.75" x14ac:dyDescent="0.2">
      <c r="A127" s="200"/>
      <c r="B127" s="62"/>
      <c r="C127" s="212" t="s">
        <v>10</v>
      </c>
      <c r="D127" s="212"/>
      <c r="E127" s="212"/>
      <c r="F127" s="212"/>
      <c r="G127" s="212"/>
      <c r="H127" s="212"/>
      <c r="I127" s="212"/>
      <c r="J127" s="212"/>
      <c r="K127" s="213"/>
      <c r="L127" s="58"/>
      <c r="M127" s="58"/>
      <c r="N127" s="58"/>
      <c r="O127" s="58"/>
    </row>
    <row r="128" spans="1:21" ht="30" customHeight="1" x14ac:dyDescent="0.2">
      <c r="A128" s="200"/>
      <c r="B128" s="54"/>
      <c r="C128" s="43" t="s">
        <v>11</v>
      </c>
      <c r="D128" s="74">
        <v>3</v>
      </c>
      <c r="E128" s="111" t="s">
        <v>493</v>
      </c>
      <c r="F128" s="111" t="s">
        <v>494</v>
      </c>
      <c r="G128" s="131">
        <v>3</v>
      </c>
      <c r="H128" s="112" t="s">
        <v>493</v>
      </c>
      <c r="I128" s="112" t="s">
        <v>494</v>
      </c>
      <c r="J128" s="135"/>
      <c r="K128" s="127"/>
      <c r="L128" s="127"/>
      <c r="M128" s="138"/>
      <c r="N128" s="129"/>
      <c r="O128" s="129"/>
      <c r="R128" s="18">
        <f>COUNTIF(D128:D131,"1")</f>
        <v>0</v>
      </c>
      <c r="S128" s="18">
        <f>COUNTIF(G128:G131,"1")</f>
        <v>0</v>
      </c>
      <c r="T128" s="18">
        <f>COUNTIF(J128:J131,"1")</f>
        <v>0</v>
      </c>
      <c r="U128" s="18">
        <f>COUNTIF(M128:M131,"1")</f>
        <v>0</v>
      </c>
    </row>
    <row r="129" spans="1:21" ht="30" customHeight="1" x14ac:dyDescent="0.2">
      <c r="A129" s="200"/>
      <c r="B129" s="62"/>
      <c r="C129" s="36" t="s">
        <v>12</v>
      </c>
      <c r="D129" s="74">
        <v>2</v>
      </c>
      <c r="E129" s="125" t="s">
        <v>495</v>
      </c>
      <c r="F129" s="111" t="s">
        <v>496</v>
      </c>
      <c r="G129" s="131">
        <v>2</v>
      </c>
      <c r="H129" s="117" t="s">
        <v>495</v>
      </c>
      <c r="I129" s="112" t="s">
        <v>496</v>
      </c>
      <c r="J129" s="135"/>
      <c r="K129" s="127"/>
      <c r="L129" s="127"/>
      <c r="M129" s="138"/>
      <c r="N129" s="129"/>
      <c r="O129" s="129"/>
      <c r="R129" s="18">
        <f>COUNTIF(D128:D131,"2")</f>
        <v>3</v>
      </c>
      <c r="S129" s="18">
        <f>COUNTIF(G128:G131,"2")</f>
        <v>3</v>
      </c>
      <c r="T129" s="18">
        <f>COUNTIF(J128:J131,"2")</f>
        <v>0</v>
      </c>
      <c r="U129" s="18">
        <f>COUNTIF(M128:M131,"2")</f>
        <v>0</v>
      </c>
    </row>
    <row r="130" spans="1:21" ht="30" customHeight="1" x14ac:dyDescent="0.2">
      <c r="A130" s="200"/>
      <c r="B130" s="62"/>
      <c r="C130" s="36" t="s">
        <v>13</v>
      </c>
      <c r="D130" s="74">
        <v>2</v>
      </c>
      <c r="E130" s="125" t="s">
        <v>497</v>
      </c>
      <c r="F130" s="111" t="s">
        <v>529</v>
      </c>
      <c r="G130" s="131">
        <v>2</v>
      </c>
      <c r="H130" s="117" t="s">
        <v>497</v>
      </c>
      <c r="I130" s="112" t="s">
        <v>529</v>
      </c>
      <c r="J130" s="135"/>
      <c r="K130" s="127"/>
      <c r="L130" s="127"/>
      <c r="M130" s="138"/>
      <c r="N130" s="129"/>
      <c r="O130" s="129"/>
      <c r="R130" s="18">
        <f>COUNTIF(D128:D131,"3")</f>
        <v>1</v>
      </c>
      <c r="S130" s="18">
        <f>COUNTIF(G128:G131,"3")</f>
        <v>1</v>
      </c>
      <c r="T130" s="18">
        <f>COUNTIF(J128:J131,"3")</f>
        <v>0</v>
      </c>
      <c r="U130" s="18">
        <f>COUNTIF(M128:M131,"3")</f>
        <v>0</v>
      </c>
    </row>
    <row r="131" spans="1:21" ht="30" customHeight="1" x14ac:dyDescent="0.2">
      <c r="A131" s="200"/>
      <c r="B131" s="62"/>
      <c r="C131" s="36" t="s">
        <v>14</v>
      </c>
      <c r="D131" s="74">
        <v>2</v>
      </c>
      <c r="E131" s="125" t="s">
        <v>498</v>
      </c>
      <c r="F131" s="111" t="s">
        <v>499</v>
      </c>
      <c r="G131" s="131">
        <v>2</v>
      </c>
      <c r="H131" s="117" t="s">
        <v>498</v>
      </c>
      <c r="I131" s="112" t="s">
        <v>499</v>
      </c>
      <c r="J131" s="135"/>
      <c r="K131" s="127"/>
      <c r="L131" s="127"/>
      <c r="M131" s="138"/>
      <c r="N131" s="129"/>
      <c r="O131" s="129"/>
      <c r="R131" s="18">
        <f>COUNTIF(D128:D131,"4")</f>
        <v>0</v>
      </c>
      <c r="S131" s="18">
        <f>COUNTIF(G128:G131,"4")</f>
        <v>0</v>
      </c>
      <c r="T131" s="18">
        <f>COUNTIF(J128:J131,"4")</f>
        <v>0</v>
      </c>
      <c r="U131" s="18">
        <f>COUNTIF(M128:M131,"4")</f>
        <v>0</v>
      </c>
    </row>
    <row r="132" spans="1:21" ht="9" customHeight="1" x14ac:dyDescent="0.25">
      <c r="B132" s="235"/>
      <c r="C132" s="236"/>
      <c r="D132" s="55"/>
      <c r="E132" s="56"/>
      <c r="F132" s="56"/>
      <c r="G132" s="55"/>
      <c r="H132" s="56"/>
      <c r="I132" s="56"/>
      <c r="J132" s="55"/>
      <c r="K132" s="61"/>
      <c r="M132" s="55"/>
      <c r="N132" s="61"/>
    </row>
    <row r="133" spans="1:21" ht="18.75" x14ac:dyDescent="0.2">
      <c r="A133" s="200"/>
      <c r="B133" s="62"/>
      <c r="C133" s="212" t="s">
        <v>15</v>
      </c>
      <c r="D133" s="212"/>
      <c r="E133" s="212"/>
      <c r="F133" s="212"/>
      <c r="G133" s="212"/>
      <c r="H133" s="212"/>
      <c r="I133" s="212"/>
      <c r="J133" s="212"/>
      <c r="K133" s="213"/>
      <c r="L133" s="58"/>
      <c r="M133" s="58"/>
      <c r="N133" s="58"/>
      <c r="O133" s="58"/>
    </row>
    <row r="134" spans="1:21" ht="30" customHeight="1" x14ac:dyDescent="0.2">
      <c r="A134" s="200"/>
      <c r="B134" s="54"/>
      <c r="C134" s="43" t="s">
        <v>16</v>
      </c>
      <c r="D134" s="74">
        <v>3</v>
      </c>
      <c r="E134" s="111" t="s">
        <v>493</v>
      </c>
      <c r="F134" s="111" t="s">
        <v>494</v>
      </c>
      <c r="G134" s="131">
        <v>3</v>
      </c>
      <c r="H134" s="112" t="s">
        <v>493</v>
      </c>
      <c r="I134" s="112" t="s">
        <v>494</v>
      </c>
      <c r="J134" s="135"/>
      <c r="K134" s="127"/>
      <c r="L134" s="127"/>
      <c r="M134" s="138"/>
      <c r="N134" s="129"/>
      <c r="O134" s="129"/>
      <c r="R134" s="18">
        <f>COUNTIF(D134:D136,"1")</f>
        <v>0</v>
      </c>
      <c r="S134" s="18">
        <f>COUNTIF(G134:G136,"1")</f>
        <v>0</v>
      </c>
      <c r="T134" s="18">
        <f>COUNTIF(J134:J136,"1")</f>
        <v>0</v>
      </c>
      <c r="U134" s="18">
        <f>COUNTIF(M134:M136,"1")</f>
        <v>0</v>
      </c>
    </row>
    <row r="135" spans="1:21" ht="30" customHeight="1" x14ac:dyDescent="0.2">
      <c r="A135" s="200"/>
      <c r="B135" s="62"/>
      <c r="C135" s="36" t="s">
        <v>17</v>
      </c>
      <c r="D135" s="74">
        <v>2</v>
      </c>
      <c r="E135" s="111" t="s">
        <v>495</v>
      </c>
      <c r="F135" s="111" t="s">
        <v>496</v>
      </c>
      <c r="G135" s="131">
        <v>2</v>
      </c>
      <c r="H135" s="117" t="s">
        <v>495</v>
      </c>
      <c r="I135" s="112" t="s">
        <v>496</v>
      </c>
      <c r="J135" s="135"/>
      <c r="K135" s="127"/>
      <c r="L135" s="127"/>
      <c r="M135" s="138"/>
      <c r="N135" s="129"/>
      <c r="O135" s="129"/>
      <c r="R135" s="18">
        <f>COUNTIF(D134:D136,"2")</f>
        <v>2</v>
      </c>
      <c r="S135" s="18">
        <f>COUNTIF(G134:G136,"2")</f>
        <v>2</v>
      </c>
      <c r="T135" s="18">
        <f>COUNTIF(J134:J136,"2")</f>
        <v>0</v>
      </c>
      <c r="U135" s="18">
        <f>COUNTIF(M134:M136,"2")</f>
        <v>0</v>
      </c>
    </row>
    <row r="136" spans="1:21" ht="30" customHeight="1" x14ac:dyDescent="0.2">
      <c r="A136" s="200"/>
      <c r="B136" s="62"/>
      <c r="C136" s="36" t="s">
        <v>18</v>
      </c>
      <c r="D136" s="74">
        <v>2</v>
      </c>
      <c r="E136" s="125" t="s">
        <v>497</v>
      </c>
      <c r="F136" s="111" t="s">
        <v>529</v>
      </c>
      <c r="G136" s="131">
        <v>2</v>
      </c>
      <c r="H136" s="117" t="s">
        <v>497</v>
      </c>
      <c r="I136" s="112" t="s">
        <v>529</v>
      </c>
      <c r="J136" s="135"/>
      <c r="K136" s="127"/>
      <c r="L136" s="127"/>
      <c r="M136" s="138"/>
      <c r="N136" s="129"/>
      <c r="O136" s="129"/>
      <c r="R136" s="18">
        <f>COUNTIF(D134:D136,"3")</f>
        <v>1</v>
      </c>
      <c r="S136" s="18">
        <f>COUNTIF(G134:G136,"3")</f>
        <v>1</v>
      </c>
      <c r="T136" s="18">
        <f>COUNTIF(J134:J136,"3")</f>
        <v>0</v>
      </c>
      <c r="U136" s="18">
        <f>COUNTIF(M134:M136,"3")</f>
        <v>0</v>
      </c>
    </row>
    <row r="137" spans="1:21" ht="9" customHeight="1" x14ac:dyDescent="0.25">
      <c r="B137" s="235"/>
      <c r="C137" s="236"/>
      <c r="D137" s="55"/>
      <c r="E137" s="56"/>
      <c r="F137" s="56"/>
      <c r="G137" s="55"/>
      <c r="H137" s="56"/>
      <c r="I137" s="56"/>
      <c r="J137" s="55"/>
      <c r="K137" s="61"/>
      <c r="M137" s="55"/>
      <c r="N137" s="61"/>
    </row>
    <row r="138" spans="1:21" ht="18.75" x14ac:dyDescent="0.2">
      <c r="A138" s="200"/>
      <c r="B138" s="62"/>
      <c r="C138" s="212" t="s">
        <v>19</v>
      </c>
      <c r="D138" s="212"/>
      <c r="E138" s="212"/>
      <c r="F138" s="212"/>
      <c r="G138" s="212"/>
      <c r="H138" s="212"/>
      <c r="I138" s="212"/>
      <c r="J138" s="212"/>
      <c r="K138" s="213"/>
      <c r="L138" s="58"/>
      <c r="M138" s="58"/>
      <c r="N138" s="58"/>
      <c r="O138" s="58"/>
    </row>
    <row r="139" spans="1:21" ht="30" customHeight="1" x14ac:dyDescent="0.2">
      <c r="A139" s="200"/>
      <c r="B139" s="54"/>
      <c r="C139" s="43" t="s">
        <v>20</v>
      </c>
      <c r="D139" s="74">
        <v>1</v>
      </c>
      <c r="E139" s="111" t="s">
        <v>530</v>
      </c>
      <c r="F139" s="111" t="s">
        <v>500</v>
      </c>
      <c r="G139" s="131">
        <v>1</v>
      </c>
      <c r="H139" s="112" t="s">
        <v>501</v>
      </c>
      <c r="I139" s="112" t="s">
        <v>500</v>
      </c>
      <c r="J139" s="135"/>
      <c r="K139" s="127"/>
      <c r="L139" s="127"/>
      <c r="M139" s="138"/>
      <c r="N139" s="129"/>
      <c r="O139" s="129"/>
      <c r="P139" s="133"/>
      <c r="Q139" s="133"/>
      <c r="R139" s="18">
        <f>COUNTIF(D139:D141,"1")</f>
        <v>3</v>
      </c>
      <c r="S139" s="18">
        <f>COUNTIF(G139:G141,"1")</f>
        <v>3</v>
      </c>
      <c r="T139" s="18">
        <f>COUNTIF(J139:J141,"1")</f>
        <v>0</v>
      </c>
      <c r="U139" s="18">
        <f>COUNTIF(M139:M141,"1")</f>
        <v>0</v>
      </c>
    </row>
    <row r="140" spans="1:21" ht="30" customHeight="1" x14ac:dyDescent="0.2">
      <c r="A140" s="200"/>
      <c r="B140" s="62"/>
      <c r="C140" s="36" t="s">
        <v>21</v>
      </c>
      <c r="D140" s="74">
        <v>1</v>
      </c>
      <c r="E140" s="125" t="s">
        <v>502</v>
      </c>
      <c r="F140" s="111" t="s">
        <v>503</v>
      </c>
      <c r="G140" s="131">
        <v>1</v>
      </c>
      <c r="H140" s="117" t="s">
        <v>502</v>
      </c>
      <c r="I140" s="112" t="s">
        <v>503</v>
      </c>
      <c r="J140" s="135"/>
      <c r="K140" s="127"/>
      <c r="L140" s="127"/>
      <c r="M140" s="138"/>
      <c r="N140" s="129"/>
      <c r="O140" s="129"/>
      <c r="P140" s="133"/>
      <c r="Q140" s="133"/>
      <c r="R140" s="18">
        <f>COUNTIF(D139:D141,"2")</f>
        <v>0</v>
      </c>
      <c r="S140" s="18">
        <f>COUNTIF(G139:G141,"2")</f>
        <v>0</v>
      </c>
      <c r="T140" s="18">
        <f>COUNTIF(J139:J141,"2")</f>
        <v>0</v>
      </c>
      <c r="U140" s="18">
        <f>COUNTIF(M139:M141,"2")</f>
        <v>0</v>
      </c>
    </row>
    <row r="141" spans="1:21" ht="30" customHeight="1" x14ac:dyDescent="0.2">
      <c r="A141" s="200"/>
      <c r="B141" s="62"/>
      <c r="C141" s="36" t="s">
        <v>22</v>
      </c>
      <c r="D141" s="74">
        <v>1</v>
      </c>
      <c r="E141" s="125" t="s">
        <v>531</v>
      </c>
      <c r="F141" s="111" t="s">
        <v>504</v>
      </c>
      <c r="G141" s="131">
        <v>1</v>
      </c>
      <c r="H141" s="117" t="s">
        <v>505</v>
      </c>
      <c r="I141" s="112" t="s">
        <v>504</v>
      </c>
      <c r="J141" s="135"/>
      <c r="K141" s="127"/>
      <c r="L141" s="127"/>
      <c r="M141" s="138"/>
      <c r="N141" s="129"/>
      <c r="O141" s="129"/>
      <c r="P141" s="133"/>
      <c r="Q141" s="133"/>
      <c r="R141" s="18">
        <f>COUNTIF(D139:D141,"3")</f>
        <v>0</v>
      </c>
      <c r="S141" s="18">
        <f>COUNTIF(G139:G141,"3")</f>
        <v>0</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180" t="s">
        <v>29</v>
      </c>
      <c r="C65530" s="180"/>
      <c r="D65530" s="180"/>
      <c r="E65530" s="180"/>
      <c r="F65530" s="38"/>
    </row>
    <row r="65531" spans="2:6" x14ac:dyDescent="0.2">
      <c r="B65531" s="243" t="s">
        <v>30</v>
      </c>
      <c r="C65531" s="243"/>
      <c r="D65531" s="243"/>
      <c r="E65531" s="243"/>
      <c r="F65531" s="72"/>
    </row>
    <row r="65532" spans="2:6" x14ac:dyDescent="0.2">
      <c r="B65532" s="243" t="s">
        <v>31</v>
      </c>
      <c r="C65532" s="243"/>
      <c r="D65532" s="243"/>
      <c r="E65532" s="243"/>
      <c r="F65532" s="72"/>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G7:G10">
    <cfRule type="iconSet" priority="149">
      <iconSet iconSet="4TrafficLights">
        <cfvo type="percent" val="0"/>
        <cfvo type="num" val="1"/>
        <cfvo type="num" val="3"/>
        <cfvo type="num" val="4"/>
      </iconSet>
    </cfRule>
  </conditionalFormatting>
  <conditionalFormatting sqref="J7:J10">
    <cfRule type="iconSet" priority="148">
      <iconSet iconSet="4TrafficLights">
        <cfvo type="percent" val="0"/>
        <cfvo type="num" val="1"/>
        <cfvo type="num" val="3"/>
        <cfvo type="num" val="4"/>
      </iconSet>
    </cfRule>
  </conditionalFormatting>
  <conditionalFormatting sqref="D13:D17">
    <cfRule type="iconSet" priority="147">
      <iconSet iconSet="4TrafficLights">
        <cfvo type="percent" val="0"/>
        <cfvo type="num" val="1"/>
        <cfvo type="num" val="3"/>
        <cfvo type="num" val="4"/>
      </iconSet>
    </cfRule>
  </conditionalFormatting>
  <conditionalFormatting sqref="G13:G17">
    <cfRule type="iconSet" priority="146">
      <iconSet iconSet="4TrafficLights">
        <cfvo type="percent" val="0"/>
        <cfvo type="num" val="1"/>
        <cfvo type="num" val="3"/>
        <cfvo type="num" val="4"/>
      </iconSet>
    </cfRule>
  </conditionalFormatting>
  <conditionalFormatting sqref="J13:J17">
    <cfRule type="iconSet" priority="145">
      <iconSet iconSet="4TrafficLights">
        <cfvo type="percent" val="0"/>
        <cfvo type="num" val="1"/>
        <cfvo type="num" val="3"/>
        <cfvo type="num" val="4"/>
      </iconSet>
    </cfRule>
  </conditionalFormatting>
  <conditionalFormatting sqref="Q7">
    <cfRule type="cellIs" dxfId="1" priority="142" stopIfTrue="1" operator="lessThan">
      <formula>$Q$7</formula>
    </cfRule>
  </conditionalFormatting>
  <conditionalFormatting sqref="P7:P9">
    <cfRule type="iconSet" priority="141">
      <iconSet iconSet="3Flags">
        <cfvo type="percent" val="0"/>
        <cfvo type="num" val="0"/>
        <cfvo type="num" val="1" gte="0"/>
      </iconSet>
    </cfRule>
  </conditionalFormatting>
  <conditionalFormatting sqref="D20:D27">
    <cfRule type="iconSet" priority="140">
      <iconSet iconSet="4TrafficLights">
        <cfvo type="percent" val="0"/>
        <cfvo type="num" val="1"/>
        <cfvo type="num" val="3"/>
        <cfvo type="num" val="4"/>
      </iconSet>
    </cfRule>
  </conditionalFormatting>
  <conditionalFormatting sqref="G20:G27">
    <cfRule type="iconSet" priority="139">
      <iconSet iconSet="4TrafficLights">
        <cfvo type="percent" val="0"/>
        <cfvo type="num" val="1"/>
        <cfvo type="num" val="3"/>
        <cfvo type="num" val="4"/>
      </iconSet>
    </cfRule>
  </conditionalFormatting>
  <conditionalFormatting sqref="J20:J27">
    <cfRule type="iconSet" priority="136">
      <iconSet iconSet="4TrafficLights">
        <cfvo type="percent" val="0"/>
        <cfvo type="num" val="1"/>
        <cfvo type="num" val="3"/>
        <cfvo type="num" val="4"/>
      </iconSet>
    </cfRule>
  </conditionalFormatting>
  <conditionalFormatting sqref="D30:D33">
    <cfRule type="iconSet" priority="135">
      <iconSet iconSet="4TrafficLights">
        <cfvo type="percent" val="0"/>
        <cfvo type="num" val="1"/>
        <cfvo type="num" val="3"/>
        <cfvo type="num" val="4"/>
      </iconSet>
    </cfRule>
  </conditionalFormatting>
  <conditionalFormatting sqref="G30:G33">
    <cfRule type="iconSet" priority="134">
      <iconSet iconSet="4TrafficLights">
        <cfvo type="percent" val="0"/>
        <cfvo type="num" val="1"/>
        <cfvo type="num" val="3"/>
        <cfvo type="num" val="4"/>
      </iconSet>
    </cfRule>
  </conditionalFormatting>
  <conditionalFormatting sqref="J30:J33">
    <cfRule type="iconSet" priority="131">
      <iconSet iconSet="4TrafficLights">
        <cfvo type="percent" val="0"/>
        <cfvo type="num" val="1"/>
        <cfvo type="num" val="3"/>
        <cfvo type="num" val="4"/>
      </iconSet>
    </cfRule>
  </conditionalFormatting>
  <conditionalFormatting sqref="D36:D44">
    <cfRule type="iconSet" priority="130">
      <iconSet iconSet="4TrafficLights">
        <cfvo type="percent" val="0"/>
        <cfvo type="num" val="1"/>
        <cfvo type="num" val="3"/>
        <cfvo type="num" val="4"/>
      </iconSet>
    </cfRule>
  </conditionalFormatting>
  <conditionalFormatting sqref="G36:G44">
    <cfRule type="iconSet" priority="129">
      <iconSet iconSet="4TrafficLights">
        <cfvo type="percent" val="0"/>
        <cfvo type="num" val="1"/>
        <cfvo type="num" val="3"/>
        <cfvo type="num" val="4"/>
      </iconSet>
    </cfRule>
  </conditionalFormatting>
  <conditionalFormatting sqref="J36:J44">
    <cfRule type="iconSet" priority="126">
      <iconSet iconSet="4TrafficLights">
        <cfvo type="percent" val="0"/>
        <cfvo type="num" val="1"/>
        <cfvo type="num" val="3"/>
        <cfvo type="num" val="4"/>
      </iconSet>
    </cfRule>
  </conditionalFormatting>
  <conditionalFormatting sqref="D47:D50">
    <cfRule type="iconSet" priority="125">
      <iconSet iconSet="4TrafficLights">
        <cfvo type="percent" val="0"/>
        <cfvo type="num" val="1"/>
        <cfvo type="num" val="3"/>
        <cfvo type="num" val="4"/>
      </iconSet>
    </cfRule>
  </conditionalFormatting>
  <conditionalFormatting sqref="G47:G50">
    <cfRule type="iconSet" priority="124">
      <iconSet iconSet="4TrafficLights">
        <cfvo type="percent" val="0"/>
        <cfvo type="num" val="1"/>
        <cfvo type="num" val="3"/>
        <cfvo type="num" val="4"/>
      </iconSet>
    </cfRule>
  </conditionalFormatting>
  <conditionalFormatting sqref="J47:J50">
    <cfRule type="iconSet" priority="121">
      <iconSet iconSet="4TrafficLights">
        <cfvo type="percent" val="0"/>
        <cfvo type="num" val="1"/>
        <cfvo type="num" val="3"/>
        <cfvo type="num" val="4"/>
      </iconSet>
    </cfRule>
  </conditionalFormatting>
  <conditionalFormatting sqref="D55">
    <cfRule type="iconSet" priority="120">
      <iconSet iconSet="4TrafficLights">
        <cfvo type="percent" val="0"/>
        <cfvo type="num" val="1"/>
        <cfvo type="num" val="3"/>
        <cfvo type="num" val="4"/>
      </iconSet>
    </cfRule>
  </conditionalFormatting>
  <conditionalFormatting sqref="G55:G59">
    <cfRule type="iconSet" priority="118">
      <iconSet iconSet="4TrafficLights">
        <cfvo type="percent" val="0"/>
        <cfvo type="num" val="1"/>
        <cfvo type="num" val="3"/>
        <cfvo type="num" val="4"/>
      </iconSet>
    </cfRule>
  </conditionalFormatting>
  <conditionalFormatting sqref="J55:J59">
    <cfRule type="iconSet" priority="116">
      <iconSet iconSet="4TrafficLights">
        <cfvo type="percent" val="0"/>
        <cfvo type="num" val="1"/>
        <cfvo type="num" val="3"/>
        <cfvo type="num" val="4"/>
      </iconSet>
    </cfRule>
  </conditionalFormatting>
  <conditionalFormatting sqref="G62:G65">
    <cfRule type="iconSet" priority="112">
      <iconSet iconSet="4TrafficLights">
        <cfvo type="percent" val="0"/>
        <cfvo type="num" val="1"/>
        <cfvo type="num" val="3"/>
        <cfvo type="num" val="4"/>
      </iconSet>
    </cfRule>
  </conditionalFormatting>
  <conditionalFormatting sqref="J62:J65">
    <cfRule type="iconSet" priority="110">
      <iconSet iconSet="4TrafficLights">
        <cfvo type="percent" val="0"/>
        <cfvo type="num" val="1"/>
        <cfvo type="num" val="3"/>
        <cfvo type="num" val="4"/>
      </iconSet>
    </cfRule>
  </conditionalFormatting>
  <conditionalFormatting sqref="G68:G71">
    <cfRule type="iconSet" priority="90">
      <iconSet iconSet="4TrafficLights">
        <cfvo type="percent" val="0"/>
        <cfvo type="num" val="1"/>
        <cfvo type="num" val="3"/>
        <cfvo type="num" val="4"/>
      </iconSet>
    </cfRule>
  </conditionalFormatting>
  <conditionalFormatting sqref="J68:J71">
    <cfRule type="iconSet" priority="88">
      <iconSet iconSet="4TrafficLights">
        <cfvo type="percent" val="0"/>
        <cfvo type="num" val="1"/>
        <cfvo type="num" val="3"/>
        <cfvo type="num" val="4"/>
      </iconSet>
    </cfRule>
  </conditionalFormatting>
  <conditionalFormatting sqref="G74:G79">
    <cfRule type="iconSet" priority="73">
      <iconSet iconSet="4TrafficLights">
        <cfvo type="percent" val="0"/>
        <cfvo type="num" val="1"/>
        <cfvo type="num" val="3"/>
        <cfvo type="num" val="4"/>
      </iconSet>
    </cfRule>
  </conditionalFormatting>
  <conditionalFormatting sqref="J74:J79">
    <cfRule type="iconSet" priority="71">
      <iconSet iconSet="4TrafficLights">
        <cfvo type="percent" val="0"/>
        <cfvo type="num" val="1"/>
        <cfvo type="num" val="3"/>
        <cfvo type="num" val="4"/>
      </iconSet>
    </cfRule>
  </conditionalFormatting>
  <conditionalFormatting sqref="G84:G86">
    <cfRule type="iconSet" priority="57">
      <iconSet iconSet="4TrafficLights">
        <cfvo type="percent" val="0"/>
        <cfvo type="num" val="1"/>
        <cfvo type="num" val="3"/>
        <cfvo type="num" val="4"/>
      </iconSet>
    </cfRule>
  </conditionalFormatting>
  <conditionalFormatting sqref="J84:J86">
    <cfRule type="iconSet" priority="56">
      <iconSet iconSet="4TrafficLights">
        <cfvo type="percent" val="0"/>
        <cfvo type="num" val="1"/>
        <cfvo type="num" val="3"/>
        <cfvo type="num" val="4"/>
      </iconSet>
    </cfRule>
  </conditionalFormatting>
  <conditionalFormatting sqref="G89:G95">
    <cfRule type="iconSet" priority="54">
      <iconSet iconSet="4TrafficLights">
        <cfvo type="percent" val="0"/>
        <cfvo type="num" val="1"/>
        <cfvo type="num" val="3"/>
        <cfvo type="num" val="4"/>
      </iconSet>
    </cfRule>
  </conditionalFormatting>
  <conditionalFormatting sqref="J89:J95">
    <cfRule type="iconSet" priority="53">
      <iconSet iconSet="4TrafficLights">
        <cfvo type="percent" val="0"/>
        <cfvo type="num" val="1"/>
        <cfvo type="num" val="3"/>
        <cfvo type="num" val="4"/>
      </iconSet>
    </cfRule>
  </conditionalFormatting>
  <conditionalFormatting sqref="G98:G99">
    <cfRule type="iconSet" priority="51">
      <iconSet iconSet="4TrafficLights">
        <cfvo type="percent" val="0"/>
        <cfvo type="num" val="1"/>
        <cfvo type="num" val="3"/>
        <cfvo type="num" val="4"/>
      </iconSet>
    </cfRule>
  </conditionalFormatting>
  <conditionalFormatting sqref="J98:J99">
    <cfRule type="iconSet" priority="50">
      <iconSet iconSet="4TrafficLights">
        <cfvo type="percent" val="0"/>
        <cfvo type="num" val="1"/>
        <cfvo type="num" val="3"/>
        <cfvo type="num" val="4"/>
      </iconSet>
    </cfRule>
  </conditionalFormatting>
  <conditionalFormatting sqref="G102:G111">
    <cfRule type="iconSet" priority="48">
      <iconSet iconSet="4TrafficLights">
        <cfvo type="percent" val="0"/>
        <cfvo type="num" val="1"/>
        <cfvo type="num" val="3"/>
        <cfvo type="num" val="4"/>
      </iconSet>
    </cfRule>
  </conditionalFormatting>
  <conditionalFormatting sqref="J102:J111">
    <cfRule type="iconSet" priority="47">
      <iconSet iconSet="4TrafficLights">
        <cfvo type="percent" val="0"/>
        <cfvo type="num" val="1"/>
        <cfvo type="num" val="3"/>
        <cfvo type="num" val="4"/>
      </iconSet>
    </cfRule>
  </conditionalFormatting>
  <conditionalFormatting sqref="G114:G117">
    <cfRule type="iconSet" priority="45">
      <iconSet iconSet="4TrafficLights">
        <cfvo type="percent" val="0"/>
        <cfvo type="num" val="1"/>
        <cfvo type="num" val="3"/>
        <cfvo type="num" val="4"/>
      </iconSet>
    </cfRule>
  </conditionalFormatting>
  <conditionalFormatting sqref="J114:J117">
    <cfRule type="iconSet" priority="44">
      <iconSet iconSet="4TrafficLights">
        <cfvo type="percent" val="0"/>
        <cfvo type="num" val="1"/>
        <cfvo type="num" val="3"/>
        <cfvo type="num" val="4"/>
      </iconSet>
    </cfRule>
  </conditionalFormatting>
  <conditionalFormatting sqref="D122:D125">
    <cfRule type="iconSet" priority="43">
      <iconSet iconSet="4TrafficLights">
        <cfvo type="percent" val="0"/>
        <cfvo type="num" val="1"/>
        <cfvo type="num" val="3"/>
        <cfvo type="num" val="4"/>
      </iconSet>
    </cfRule>
  </conditionalFormatting>
  <conditionalFormatting sqref="G122:G125">
    <cfRule type="iconSet" priority="42">
      <iconSet iconSet="4TrafficLights">
        <cfvo type="percent" val="0"/>
        <cfvo type="num" val="1"/>
        <cfvo type="num" val="3"/>
        <cfvo type="num" val="4"/>
      </iconSet>
    </cfRule>
  </conditionalFormatting>
  <conditionalFormatting sqref="J122:J125">
    <cfRule type="iconSet" priority="41">
      <iconSet iconSet="4TrafficLights">
        <cfvo type="percent" val="0"/>
        <cfvo type="num" val="1"/>
        <cfvo type="num" val="3"/>
        <cfvo type="num" val="4"/>
      </iconSet>
    </cfRule>
  </conditionalFormatting>
  <conditionalFormatting sqref="D128:D131">
    <cfRule type="iconSet" priority="40">
      <iconSet iconSet="4TrafficLights">
        <cfvo type="percent" val="0"/>
        <cfvo type="num" val="1"/>
        <cfvo type="num" val="3"/>
        <cfvo type="num" val="4"/>
      </iconSet>
    </cfRule>
  </conditionalFormatting>
  <conditionalFormatting sqref="G128:G131">
    <cfRule type="iconSet" priority="39">
      <iconSet iconSet="4TrafficLights">
        <cfvo type="percent" val="0"/>
        <cfvo type="num" val="1"/>
        <cfvo type="num" val="3"/>
        <cfvo type="num" val="4"/>
      </iconSet>
    </cfRule>
  </conditionalFormatting>
  <conditionalFormatting sqref="J128:J131">
    <cfRule type="iconSet" priority="38">
      <iconSet iconSet="4TrafficLights">
        <cfvo type="percent" val="0"/>
        <cfvo type="num" val="1"/>
        <cfvo type="num" val="3"/>
        <cfvo type="num" val="4"/>
      </iconSet>
    </cfRule>
  </conditionalFormatting>
  <conditionalFormatting sqref="D134:D136">
    <cfRule type="iconSet" priority="37">
      <iconSet iconSet="4TrafficLights">
        <cfvo type="percent" val="0"/>
        <cfvo type="num" val="1"/>
        <cfvo type="num" val="3"/>
        <cfvo type="num" val="4"/>
      </iconSet>
    </cfRule>
  </conditionalFormatting>
  <conditionalFormatting sqref="G134:G136">
    <cfRule type="iconSet" priority="36">
      <iconSet iconSet="4TrafficLights">
        <cfvo type="percent" val="0"/>
        <cfvo type="num" val="1"/>
        <cfvo type="num" val="3"/>
        <cfvo type="num" val="4"/>
      </iconSet>
    </cfRule>
  </conditionalFormatting>
  <conditionalFormatting sqref="J134:J136">
    <cfRule type="iconSet" priority="35">
      <iconSet iconSet="4TrafficLights">
        <cfvo type="percent" val="0"/>
        <cfvo type="num" val="1"/>
        <cfvo type="num" val="3"/>
        <cfvo type="num" val="4"/>
      </iconSet>
    </cfRule>
  </conditionalFormatting>
  <conditionalFormatting sqref="D139:D141">
    <cfRule type="iconSet" priority="34">
      <iconSet iconSet="4TrafficLights">
        <cfvo type="percent" val="0"/>
        <cfvo type="num" val="1"/>
        <cfvo type="num" val="3"/>
        <cfvo type="num" val="4"/>
      </iconSet>
    </cfRule>
  </conditionalFormatting>
  <conditionalFormatting sqref="G139:G141">
    <cfRule type="iconSet" priority="33">
      <iconSet iconSet="4TrafficLights">
        <cfvo type="percent" val="0"/>
        <cfvo type="num" val="1"/>
        <cfvo type="num" val="3"/>
        <cfvo type="num" val="4"/>
      </iconSet>
    </cfRule>
  </conditionalFormatting>
  <conditionalFormatting sqref="J139:J141">
    <cfRule type="iconSet" priority="32">
      <iconSet iconSet="4TrafficLights">
        <cfvo type="percent" val="0"/>
        <cfvo type="num" val="1"/>
        <cfvo type="num" val="3"/>
        <cfvo type="num" val="4"/>
      </iconSet>
    </cfRule>
  </conditionalFormatting>
  <conditionalFormatting sqref="D134:D136">
    <cfRule type="iconSet" priority="31">
      <iconSet iconSet="4TrafficLights">
        <cfvo type="percent" val="0"/>
        <cfvo type="num" val="1"/>
        <cfvo type="num" val="3"/>
        <cfvo type="num" val="4"/>
      </iconSet>
    </cfRule>
  </conditionalFormatting>
  <conditionalFormatting sqref="M7:M10">
    <cfRule type="iconSet" priority="30">
      <iconSet iconSet="4TrafficLights">
        <cfvo type="percent" val="0"/>
        <cfvo type="num" val="1"/>
        <cfvo type="num" val="3"/>
        <cfvo type="num" val="4"/>
      </iconSet>
    </cfRule>
  </conditionalFormatting>
  <conditionalFormatting sqref="M13:M17">
    <cfRule type="iconSet" priority="29">
      <iconSet iconSet="4TrafficLights">
        <cfvo type="percent" val="0"/>
        <cfvo type="num" val="1"/>
        <cfvo type="num" val="3"/>
        <cfvo type="num" val="4"/>
      </iconSet>
    </cfRule>
  </conditionalFormatting>
  <conditionalFormatting sqref="M20:M27">
    <cfRule type="iconSet" priority="28">
      <iconSet iconSet="4TrafficLights">
        <cfvo type="percent" val="0"/>
        <cfvo type="num" val="1"/>
        <cfvo type="num" val="3"/>
        <cfvo type="num" val="4"/>
      </iconSet>
    </cfRule>
  </conditionalFormatting>
  <conditionalFormatting sqref="M30:M33">
    <cfRule type="iconSet" priority="27">
      <iconSet iconSet="4TrafficLights">
        <cfvo type="percent" val="0"/>
        <cfvo type="num" val="1"/>
        <cfvo type="num" val="3"/>
        <cfvo type="num" val="4"/>
      </iconSet>
    </cfRule>
  </conditionalFormatting>
  <conditionalFormatting sqref="M36:M44">
    <cfRule type="iconSet" priority="26">
      <iconSet iconSet="4TrafficLights">
        <cfvo type="percent" val="0"/>
        <cfvo type="num" val="1"/>
        <cfvo type="num" val="3"/>
        <cfvo type="num" val="4"/>
      </iconSet>
    </cfRule>
  </conditionalFormatting>
  <conditionalFormatting sqref="M47:M50">
    <cfRule type="iconSet" priority="25">
      <iconSet iconSet="4TrafficLights">
        <cfvo type="percent" val="0"/>
        <cfvo type="num" val="1"/>
        <cfvo type="num" val="3"/>
        <cfvo type="num" val="4"/>
      </iconSet>
    </cfRule>
  </conditionalFormatting>
  <conditionalFormatting sqref="M55:M59">
    <cfRule type="iconSet" priority="24">
      <iconSet iconSet="4TrafficLights">
        <cfvo type="percent" val="0"/>
        <cfvo type="num" val="1"/>
        <cfvo type="num" val="3"/>
        <cfvo type="num" val="4"/>
      </iconSet>
    </cfRule>
  </conditionalFormatting>
  <conditionalFormatting sqref="M62:M65">
    <cfRule type="iconSet" priority="23">
      <iconSet iconSet="4TrafficLights">
        <cfvo type="percent" val="0"/>
        <cfvo type="num" val="1"/>
        <cfvo type="num" val="3"/>
        <cfvo type="num" val="4"/>
      </iconSet>
    </cfRule>
  </conditionalFormatting>
  <conditionalFormatting sqref="M68:M71">
    <cfRule type="iconSet" priority="22">
      <iconSet iconSet="4TrafficLights">
        <cfvo type="percent" val="0"/>
        <cfvo type="num" val="1"/>
        <cfvo type="num" val="3"/>
        <cfvo type="num" val="4"/>
      </iconSet>
    </cfRule>
  </conditionalFormatting>
  <conditionalFormatting sqref="M74:M79">
    <cfRule type="iconSet" priority="21">
      <iconSet iconSet="4TrafficLights">
        <cfvo type="percent" val="0"/>
        <cfvo type="num" val="1"/>
        <cfvo type="num" val="3"/>
        <cfvo type="num" val="4"/>
      </iconSet>
    </cfRule>
  </conditionalFormatting>
  <conditionalFormatting sqref="M84:M86">
    <cfRule type="iconSet" priority="20">
      <iconSet iconSet="4TrafficLights">
        <cfvo type="percent" val="0"/>
        <cfvo type="num" val="1"/>
        <cfvo type="num" val="3"/>
        <cfvo type="num" val="4"/>
      </iconSet>
    </cfRule>
  </conditionalFormatting>
  <conditionalFormatting sqref="M89:M95">
    <cfRule type="iconSet" priority="19">
      <iconSet iconSet="4TrafficLights">
        <cfvo type="percent" val="0"/>
        <cfvo type="num" val="1"/>
        <cfvo type="num" val="3"/>
        <cfvo type="num" val="4"/>
      </iconSet>
    </cfRule>
  </conditionalFormatting>
  <conditionalFormatting sqref="M98:M99">
    <cfRule type="iconSet" priority="18">
      <iconSet iconSet="4TrafficLights">
        <cfvo type="percent" val="0"/>
        <cfvo type="num" val="1"/>
        <cfvo type="num" val="3"/>
        <cfvo type="num" val="4"/>
      </iconSet>
    </cfRule>
  </conditionalFormatting>
  <conditionalFormatting sqref="M102:M111">
    <cfRule type="iconSet" priority="17">
      <iconSet iconSet="4TrafficLights">
        <cfvo type="percent" val="0"/>
        <cfvo type="num" val="1"/>
        <cfvo type="num" val="3"/>
        <cfvo type="num" val="4"/>
      </iconSet>
    </cfRule>
  </conditionalFormatting>
  <conditionalFormatting sqref="M114:M117">
    <cfRule type="iconSet" priority="16">
      <iconSet iconSet="4TrafficLights">
        <cfvo type="percent" val="0"/>
        <cfvo type="num" val="1"/>
        <cfvo type="num" val="3"/>
        <cfvo type="num" val="4"/>
      </iconSet>
    </cfRule>
  </conditionalFormatting>
  <conditionalFormatting sqref="M122:M125">
    <cfRule type="iconSet" priority="15">
      <iconSet iconSet="4TrafficLights">
        <cfvo type="percent" val="0"/>
        <cfvo type="num" val="1"/>
        <cfvo type="num" val="3"/>
        <cfvo type="num" val="4"/>
      </iconSet>
    </cfRule>
  </conditionalFormatting>
  <conditionalFormatting sqref="M128:M131">
    <cfRule type="iconSet" priority="14">
      <iconSet iconSet="4TrafficLights">
        <cfvo type="percent" val="0"/>
        <cfvo type="num" val="1"/>
        <cfvo type="num" val="3"/>
        <cfvo type="num" val="4"/>
      </iconSet>
    </cfRule>
  </conditionalFormatting>
  <conditionalFormatting sqref="M134:M136">
    <cfRule type="iconSet" priority="13">
      <iconSet iconSet="4TrafficLights">
        <cfvo type="percent" val="0"/>
        <cfvo type="num" val="1"/>
        <cfvo type="num" val="3"/>
        <cfvo type="num" val="4"/>
      </iconSet>
    </cfRule>
  </conditionalFormatting>
  <conditionalFormatting sqref="M139:M141">
    <cfRule type="iconSet" priority="12">
      <iconSet iconSet="4TrafficLights">
        <cfvo type="percent" val="0"/>
        <cfvo type="num" val="1"/>
        <cfvo type="num" val="3"/>
        <cfvo type="num" val="4"/>
      </iconSet>
    </cfRule>
  </conditionalFormatting>
  <conditionalFormatting sqref="D7:D10">
    <cfRule type="iconSet" priority="1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9:D95">
    <cfRule type="iconSet" priority="9">
      <iconSet iconSet="4TrafficLights">
        <cfvo type="percent" val="0"/>
        <cfvo type="num" val="1"/>
        <cfvo type="num" val="3"/>
        <cfvo type="num" val="4"/>
      </iconSet>
    </cfRule>
  </conditionalFormatting>
  <conditionalFormatting sqref="D98:D99">
    <cfRule type="iconSet" priority="8">
      <iconSet iconSet="4TrafficLights">
        <cfvo type="percent" val="0"/>
        <cfvo type="num" val="1"/>
        <cfvo type="num" val="3"/>
        <cfvo type="num" val="4"/>
      </iconSet>
    </cfRule>
  </conditionalFormatting>
  <conditionalFormatting sqref="D102:D111">
    <cfRule type="iconSet" priority="7">
      <iconSet iconSet="4TrafficLights">
        <cfvo type="percent" val="0"/>
        <cfvo type="num" val="1"/>
        <cfvo type="num" val="3"/>
        <cfvo type="num" val="4"/>
      </iconSet>
    </cfRule>
  </conditionalFormatting>
  <conditionalFormatting sqref="D114:D117">
    <cfRule type="iconSet" priority="6">
      <iconSet iconSet="4TrafficLights">
        <cfvo type="percent" val="0"/>
        <cfvo type="num" val="1"/>
        <cfvo type="num" val="3"/>
        <cfvo type="num" val="4"/>
      </iconSet>
    </cfRule>
  </conditionalFormatting>
  <conditionalFormatting sqref="D56:D59">
    <cfRule type="iconSet" priority="5">
      <iconSet iconSet="4TrafficLights">
        <cfvo type="percent" val="0"/>
        <cfvo type="num" val="1"/>
        <cfvo type="num" val="3"/>
        <cfvo type="num" val="4"/>
      </iconSet>
    </cfRule>
  </conditionalFormatting>
  <conditionalFormatting sqref="D62:D65">
    <cfRule type="iconSet" priority="4">
      <iconSet iconSet="4TrafficLights">
        <cfvo type="percent" val="0"/>
        <cfvo type="num" val="1"/>
        <cfvo type="num" val="3"/>
        <cfvo type="num" val="4"/>
      </iconSet>
    </cfRule>
  </conditionalFormatting>
  <conditionalFormatting sqref="D68:D71">
    <cfRule type="iconSet" priority="2">
      <iconSet iconSet="4TrafficLights">
        <cfvo type="percent" val="0"/>
        <cfvo type="num" val="1"/>
        <cfvo type="num" val="3"/>
        <cfvo type="num" val="4"/>
      </iconSet>
    </cfRule>
  </conditionalFormatting>
  <conditionalFormatting sqref="D74:D79">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7:D10 D55:D59 D134:D136 G84:G86 D89:D95 G89:G95 D84:D86 G98:G99 D102:D111 G102:G111 G74:G79 G47:G50 G36:G44 G30:G33 G20:G27 G13:G17 G7:G10 J7:J10 D13:D17 M128:M131 J20:J27 J30:J33 D20:D27 J36:J44 D30:D33 J47:J50 D36:D44 D47:D50 G68:G71 J13:J17 D68:D71 J62:J65 D62:D65 D114:D117 G62:G65 G55:G59 J55:J59 J68:J71 J74:J79 G114:G117 G134:G136 G128:G131 D98:D99 G122:G125 D128:D131 J114:J117 D122:D125 J139:J141 G139:G141 J122:J125 J128:J131 M134:M136 M102:M111 M98:M99 M89:M95 M84:M86 M7:M10 M20:M27 M30:M33 M36:M44 M47:M50 M13:M17 M62:M65 M55:M59 M68:M71 M74:M79 M114:M117 M139:M141 M122:M125 D74:D79"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0" zoomScale="80" zoomScaleNormal="80" workbookViewId="0">
      <selection activeCell="I9" sqref="I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0" t="s">
        <v>27</v>
      </c>
      <c r="C2" s="269" t="s">
        <v>178</v>
      </c>
      <c r="D2" s="269"/>
      <c r="E2" s="269"/>
      <c r="F2" s="269"/>
      <c r="G2" s="2"/>
      <c r="H2" s="267" t="s">
        <v>179</v>
      </c>
      <c r="I2" s="267"/>
      <c r="J2" s="267"/>
      <c r="K2" s="267"/>
      <c r="L2" s="2"/>
      <c r="M2" s="268" t="s">
        <v>179</v>
      </c>
      <c r="N2" s="268"/>
      <c r="O2" s="268"/>
      <c r="P2" s="268"/>
      <c r="Q2" s="104"/>
      <c r="R2" s="276" t="s">
        <v>179</v>
      </c>
      <c r="S2" s="276"/>
      <c r="T2" s="276"/>
      <c r="U2" s="276"/>
      <c r="V2" s="266"/>
    </row>
    <row r="3" spans="2:22" ht="24.75" customHeight="1" thickBot="1" x14ac:dyDescent="0.25">
      <c r="B3" s="271"/>
      <c r="C3" s="3">
        <v>1</v>
      </c>
      <c r="D3" s="3">
        <v>2</v>
      </c>
      <c r="E3" s="4">
        <v>3</v>
      </c>
      <c r="F3" s="5">
        <v>4</v>
      </c>
      <c r="G3" s="274"/>
      <c r="H3" s="3">
        <v>1</v>
      </c>
      <c r="I3" s="3">
        <v>2</v>
      </c>
      <c r="J3" s="4">
        <v>3</v>
      </c>
      <c r="K3" s="5">
        <v>4</v>
      </c>
      <c r="L3" s="272"/>
      <c r="M3" s="3">
        <v>1</v>
      </c>
      <c r="N3" s="3">
        <v>2</v>
      </c>
      <c r="O3" s="4">
        <v>3</v>
      </c>
      <c r="P3" s="5">
        <v>4</v>
      </c>
      <c r="Q3" s="104"/>
      <c r="R3" s="3">
        <v>1</v>
      </c>
      <c r="S3" s="3">
        <v>2</v>
      </c>
      <c r="T3" s="4">
        <v>3</v>
      </c>
      <c r="U3" s="5">
        <v>4</v>
      </c>
      <c r="V3" s="266"/>
    </row>
    <row r="4" spans="2:22" ht="38.1" customHeight="1" thickTop="1" thickBot="1" x14ac:dyDescent="0.25">
      <c r="B4" s="83" t="s">
        <v>73</v>
      </c>
      <c r="C4" s="81">
        <f>Autoevaluación!R7/SUM(Autoevaluación!R7:R10)</f>
        <v>0</v>
      </c>
      <c r="D4" s="7">
        <f>Autoevaluación!R8/SUM(Autoevaluación!R7:R10)</f>
        <v>0.75</v>
      </c>
      <c r="E4" s="7">
        <f>Autoevaluación!R9/SUM(Autoevaluación!R7:R10)</f>
        <v>0.25</v>
      </c>
      <c r="F4" s="7">
        <f>Autoevaluación!R10/SUM(Autoevaluación!R7:R10)</f>
        <v>0</v>
      </c>
      <c r="G4" s="275"/>
      <c r="H4" s="7">
        <f>Autoevaluación!S7/SUM(Autoevaluación!S7:S10)</f>
        <v>0</v>
      </c>
      <c r="I4" s="7">
        <f>Autoevaluación!S8/SUM(Autoevaluación!S7:S10)</f>
        <v>0</v>
      </c>
      <c r="J4" s="7">
        <f>Autoevaluación!S9/SUM(Autoevaluación!S7:S10)</f>
        <v>1</v>
      </c>
      <c r="K4" s="7">
        <f>Autoevaluación!S10/SUM(Autoevaluación!S7:S10)</f>
        <v>0</v>
      </c>
      <c r="L4" s="273"/>
      <c r="M4" s="7" t="e">
        <f>Autoevaluación!T7/SUM(Autoevaluación!T7:T10)</f>
        <v>#DIV/0!</v>
      </c>
      <c r="N4" s="7" t="e">
        <f>Autoevaluación!T8/SUM(Autoevaluación!T7:T10)</f>
        <v>#DIV/0!</v>
      </c>
      <c r="O4" s="7" t="e">
        <f>Autoevaluación!T9/SUM(Autoevaluación!T7:T10)</f>
        <v>#DIV/0!</v>
      </c>
      <c r="P4" s="7" t="e">
        <f>Autoevaluación!T10/SUM(Autoevaluación!T7:T10)</f>
        <v>#DIV/0!</v>
      </c>
      <c r="Q4" s="102"/>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83" t="s">
        <v>72</v>
      </c>
      <c r="C5" s="81">
        <f>Autoevaluación!R13/SUM(Autoevaluación!R13:R16)</f>
        <v>0</v>
      </c>
      <c r="D5" s="7">
        <f>Autoevaluación!R14/SUM(Autoevaluación!R13:R16)</f>
        <v>0</v>
      </c>
      <c r="E5" s="7">
        <f>Autoevaluación!R15/SUM(Autoevaluación!R13:R16)</f>
        <v>1</v>
      </c>
      <c r="F5" s="7">
        <f>Autoevaluación!R16/SUM(Autoevaluación!R13:R16)</f>
        <v>0</v>
      </c>
      <c r="G5" s="275"/>
      <c r="H5" s="7">
        <f>Autoevaluación!S13/SUM(Autoevaluación!S13:S16)</f>
        <v>0</v>
      </c>
      <c r="I5" s="7">
        <f>Autoevaluación!S14/SUM(Autoevaluación!S13:S16)</f>
        <v>0</v>
      </c>
      <c r="J5" s="7">
        <f>Autoevaluación!S15/SUM(Autoevaluación!S13:S16)</f>
        <v>1</v>
      </c>
      <c r="K5" s="7">
        <f>Autoevaluación!S16/SUM(Autoevaluación!S13:S16)</f>
        <v>0</v>
      </c>
      <c r="L5" s="273"/>
      <c r="M5" s="7" t="e">
        <f>Autoevaluación!T13/SUM(Autoevaluación!T13:T16)</f>
        <v>#DIV/0!</v>
      </c>
      <c r="N5" s="7" t="e">
        <f>Autoevaluación!T14/SUM(Autoevaluación!T13:T16)</f>
        <v>#DIV/0!</v>
      </c>
      <c r="O5" s="7" t="e">
        <f>Autoevaluación!T15/SUM(Autoevaluación!T13:T16)</f>
        <v>#DIV/0!</v>
      </c>
      <c r="P5" s="7" t="e">
        <f>Autoevaluación!T16/SUM(Autoevaluación!T13:T16)</f>
        <v>#DIV/0!</v>
      </c>
      <c r="Q5" s="102"/>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83" t="s">
        <v>43</v>
      </c>
      <c r="C6" s="81">
        <f>Autoevaluación!R20/SUM(Autoevaluación!R20:R23)</f>
        <v>0</v>
      </c>
      <c r="D6" s="7">
        <f>Autoevaluación!R21/SUM(Autoevaluación!R20:R23)</f>
        <v>0</v>
      </c>
      <c r="E6" s="7">
        <f>Autoevaluación!R22/SUM(Autoevaluación!R20:R23)</f>
        <v>1</v>
      </c>
      <c r="F6" s="7">
        <f>Autoevaluación!R23/SUM(Autoevaluación!R20:R23)</f>
        <v>0</v>
      </c>
      <c r="G6" s="275"/>
      <c r="H6" s="7">
        <f>Autoevaluación!S20/SUM(Autoevaluación!S20:S23)</f>
        <v>0</v>
      </c>
      <c r="I6" s="7">
        <f>Autoevaluación!S21/SUM(Autoevaluación!S20:S23)</f>
        <v>0</v>
      </c>
      <c r="J6" s="7">
        <f>Autoevaluación!S20/SUM(Autoevaluación!S20:S23)</f>
        <v>0</v>
      </c>
      <c r="K6" s="7">
        <f>Autoevaluación!S23/SUM(Autoevaluación!S20:S23)</f>
        <v>0</v>
      </c>
      <c r="L6" s="273"/>
      <c r="M6" s="7" t="e">
        <f>Autoevaluación!T20/SUM(Autoevaluación!T20:T23)</f>
        <v>#DIV/0!</v>
      </c>
      <c r="N6" s="7" t="e">
        <f>Autoevaluación!T21/SUM(Autoevaluación!T20:T23)</f>
        <v>#DIV/0!</v>
      </c>
      <c r="O6" s="7" t="e">
        <f>Autoevaluación!T22/SUM(Autoevaluación!T20:T23)</f>
        <v>#DIV/0!</v>
      </c>
      <c r="P6" s="7" t="e">
        <f>Autoevaluación!T23/SUM(Autoevaluación!T20:T23)</f>
        <v>#DIV/0!</v>
      </c>
      <c r="Q6" s="102"/>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83" t="s">
        <v>52</v>
      </c>
      <c r="C7" s="81">
        <f>Autoevaluación!R30/SUM(Autoevaluación!R30:R33)</f>
        <v>0</v>
      </c>
      <c r="D7" s="7">
        <f>Autoevaluación!R31/SUM(Autoevaluación!R30:R33)</f>
        <v>0</v>
      </c>
      <c r="E7" s="7">
        <f>Autoevaluación!R32/SUM(Autoevaluación!R30:R33)</f>
        <v>1</v>
      </c>
      <c r="F7" s="7">
        <f>Autoevaluación!R33/SUM(Autoevaluación!R30:R33)</f>
        <v>0</v>
      </c>
      <c r="G7" s="275"/>
      <c r="H7" s="7">
        <f>Autoevaluación!S30/SUM(Autoevaluación!S30:S33)</f>
        <v>0</v>
      </c>
      <c r="I7" s="7">
        <f>Autoevaluación!S31/SUM(Autoevaluación!S30:S33)</f>
        <v>0</v>
      </c>
      <c r="J7" s="7">
        <f>Autoevaluación!S32/SUM(Autoevaluación!S30:S33)</f>
        <v>1</v>
      </c>
      <c r="K7" s="7">
        <f>Autoevaluación!S33/SUM(Autoevaluación!S30:S33)</f>
        <v>0</v>
      </c>
      <c r="L7" s="273"/>
      <c r="M7" s="7" t="e">
        <f>Autoevaluación!T30/SUM(Autoevaluación!T30:T33)</f>
        <v>#DIV/0!</v>
      </c>
      <c r="N7" s="7" t="e">
        <f>Autoevaluación!T31/SUM(Autoevaluación!T30:T33)</f>
        <v>#DIV/0!</v>
      </c>
      <c r="O7" s="7" t="e">
        <f>Autoevaluación!T32/SUM(Autoevaluación!T30:T33)</f>
        <v>#DIV/0!</v>
      </c>
      <c r="P7" s="7" t="e">
        <f>Autoevaluación!T33/SUM(Autoevaluación!T30:T33)</f>
        <v>#DIV/0!</v>
      </c>
      <c r="Q7" s="102"/>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83" t="s">
        <v>57</v>
      </c>
      <c r="C8" s="81">
        <f>Autoevaluación!R36/SUM(Autoevaluación!R36:R39)</f>
        <v>0</v>
      </c>
      <c r="D8" s="7">
        <f>Autoevaluación!R37/SUM(Autoevaluación!R36:R39)</f>
        <v>0.22222222222222221</v>
      </c>
      <c r="E8" s="7">
        <f>Autoevaluación!R38/SUM(Autoevaluación!R36:R39)</f>
        <v>0.77777777777777779</v>
      </c>
      <c r="F8" s="7">
        <f>Autoevaluación!R39/SUM(Autoevaluación!R36:R39)</f>
        <v>0</v>
      </c>
      <c r="G8" s="275"/>
      <c r="H8" s="7">
        <f>Autoevaluación!S36/SUM(Autoevaluación!S36:S39)</f>
        <v>0</v>
      </c>
      <c r="I8" s="7">
        <f>Autoevaluación!S37/SUM(Autoevaluación!S36:S39)</f>
        <v>0</v>
      </c>
      <c r="J8" s="7">
        <f>Autoevaluación!S38/SUM(Autoevaluación!S36:S39)</f>
        <v>1</v>
      </c>
      <c r="K8" s="7">
        <f>Autoevaluación!S39/SUM(Autoevaluación!S36:S39)</f>
        <v>0</v>
      </c>
      <c r="L8" s="273"/>
      <c r="M8" s="7" t="e">
        <f>Autoevaluación!T36/SUM(Autoevaluación!T36:T39)</f>
        <v>#DIV/0!</v>
      </c>
      <c r="N8" s="7" t="e">
        <f>Autoevaluación!T37/SUM(Autoevaluación!T36:T39)</f>
        <v>#DIV/0!</v>
      </c>
      <c r="O8" s="7" t="e">
        <f>Autoevaluación!T38/SUM(Autoevaluación!T36:T39)</f>
        <v>#DIV/0!</v>
      </c>
      <c r="P8" s="7" t="e">
        <f>Autoevaluación!T39/SUM(Autoevaluación!T36:T39)</f>
        <v>#DIV/0!</v>
      </c>
      <c r="Q8" s="102"/>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83" t="s">
        <v>67</v>
      </c>
      <c r="C9" s="81">
        <f>Autoevaluación!R47/SUM(Autoevaluación!R47:R50)</f>
        <v>0</v>
      </c>
      <c r="D9" s="7">
        <f>Autoevaluación!R48/SUM(Autoevaluación!R47:R50)</f>
        <v>0</v>
      </c>
      <c r="E9" s="7">
        <f>Autoevaluación!R49/SUM(Autoevaluación!R47:R50)</f>
        <v>1</v>
      </c>
      <c r="F9" s="7">
        <f>Autoevaluación!R50/SUM(Autoevaluación!R47:R50)</f>
        <v>0</v>
      </c>
      <c r="G9" s="275"/>
      <c r="H9" s="7">
        <f>Autoevaluación!S47/SUM(Autoevaluación!S47:S50)</f>
        <v>0</v>
      </c>
      <c r="I9" s="7">
        <f>Autoevaluación!S48/SUM(Autoevaluación!S47:S50)</f>
        <v>0</v>
      </c>
      <c r="J9" s="7">
        <f>Autoevaluación!S49/SUM(Autoevaluación!S47:S50)</f>
        <v>1</v>
      </c>
      <c r="K9" s="7">
        <f>Autoevaluación!S50/SUM(Autoevaluación!S47:S50)</f>
        <v>0</v>
      </c>
      <c r="L9" s="273"/>
      <c r="M9" s="7" t="e">
        <f>Autoevaluación!T47/SUM(Autoevaluación!T47:T50)</f>
        <v>#DIV/0!</v>
      </c>
      <c r="N9" s="7" t="e">
        <f>Autoevaluación!T48/SUM(Autoevaluación!T47:T50)</f>
        <v>#DIV/0!</v>
      </c>
      <c r="O9" s="7" t="e">
        <f>Autoevaluación!T49/SUM(Autoevaluación!T47:T50)</f>
        <v>#DIV/0!</v>
      </c>
      <c r="P9" s="7" t="e">
        <f>Autoevaluación!T50/SUM(Autoevaluación!T47:T50)</f>
        <v>#DIV/0!</v>
      </c>
      <c r="Q9" s="102"/>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82" t="s">
        <v>126</v>
      </c>
      <c r="C10" s="12">
        <f>AVERAGE(C4:C9)</f>
        <v>0</v>
      </c>
      <c r="D10" s="12">
        <f>AVERAGE(D4:D9)</f>
        <v>0.16203703703703703</v>
      </c>
      <c r="E10" s="12">
        <f>AVERAGE(E4:E9)</f>
        <v>0.83796296296296291</v>
      </c>
      <c r="F10" s="12">
        <f>AVERAGE(F4:F9)</f>
        <v>0</v>
      </c>
      <c r="G10" s="9"/>
      <c r="H10" s="12">
        <f>AVERAGE(H4:H9)</f>
        <v>0</v>
      </c>
      <c r="I10" s="12">
        <f>AVERAGE(I4:I9)</f>
        <v>0</v>
      </c>
      <c r="J10" s="12">
        <f>AVERAGE(J4:J9)</f>
        <v>0.83333333333333337</v>
      </c>
      <c r="K10" s="12">
        <f>AVERAGE(K4:K9)</f>
        <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1">
        <v>2022</v>
      </c>
      <c r="C12" s="282"/>
      <c r="D12" s="282"/>
      <c r="E12" s="282"/>
      <c r="F12" s="282"/>
      <c r="G12" s="282"/>
      <c r="H12" s="282"/>
      <c r="I12" s="282"/>
      <c r="J12" s="282"/>
      <c r="K12" s="282"/>
      <c r="L12" s="282"/>
      <c r="M12" s="282"/>
      <c r="N12" s="282"/>
      <c r="O12" s="282"/>
      <c r="P12" s="282"/>
      <c r="Q12" s="282"/>
      <c r="R12" s="282"/>
      <c r="S12" s="282"/>
      <c r="T12" s="282"/>
      <c r="U12" s="283"/>
    </row>
    <row r="13" spans="2:22" ht="24.95" customHeight="1" x14ac:dyDescent="0.2">
      <c r="B13" s="284" t="s">
        <v>28</v>
      </c>
      <c r="C13" s="285"/>
      <c r="D13" s="285"/>
      <c r="E13" s="285"/>
      <c r="F13" s="285"/>
      <c r="G13" s="285"/>
      <c r="H13" s="285"/>
      <c r="I13" s="285"/>
      <c r="J13" s="285"/>
      <c r="K13" s="285"/>
      <c r="L13" s="285"/>
      <c r="M13" s="285"/>
      <c r="N13" s="285"/>
      <c r="O13" s="285"/>
      <c r="P13" s="285"/>
      <c r="Q13" s="285"/>
      <c r="R13" s="285"/>
      <c r="S13" s="285"/>
      <c r="T13" s="285"/>
      <c r="U13" s="285"/>
    </row>
    <row r="14" spans="2:22" ht="60" customHeight="1" x14ac:dyDescent="0.2">
      <c r="B14" s="265" t="s">
        <v>187</v>
      </c>
      <c r="C14" s="265"/>
      <c r="D14" s="265"/>
      <c r="E14" s="265"/>
      <c r="F14" s="265"/>
      <c r="G14" s="265"/>
      <c r="H14" s="265"/>
      <c r="I14" s="265"/>
      <c r="J14" s="265"/>
      <c r="K14" s="265"/>
      <c r="L14" s="265"/>
      <c r="M14" s="265"/>
      <c r="N14" s="265"/>
      <c r="O14" s="265"/>
      <c r="P14" s="265"/>
      <c r="Q14" s="265"/>
      <c r="R14" s="265"/>
      <c r="S14" s="265"/>
      <c r="T14" s="265"/>
      <c r="U14" s="265"/>
    </row>
    <row r="15" spans="2:22" ht="60" customHeight="1" x14ac:dyDescent="0.2">
      <c r="B15" s="265" t="s">
        <v>183</v>
      </c>
      <c r="C15" s="265"/>
      <c r="D15" s="265"/>
      <c r="E15" s="265"/>
      <c r="F15" s="265"/>
      <c r="G15" s="265"/>
      <c r="H15" s="265"/>
      <c r="I15" s="265"/>
      <c r="J15" s="265"/>
      <c r="K15" s="265"/>
      <c r="L15" s="265"/>
      <c r="M15" s="265"/>
      <c r="N15" s="265"/>
      <c r="O15" s="265"/>
      <c r="P15" s="265"/>
      <c r="Q15" s="265"/>
      <c r="R15" s="265"/>
      <c r="S15" s="265"/>
      <c r="T15" s="265"/>
      <c r="U15" s="265"/>
    </row>
    <row r="16" spans="2:22" s="14" customFormat="1" ht="24.95" customHeight="1" x14ac:dyDescent="0.2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65" t="s">
        <v>184</v>
      </c>
      <c r="C17" s="265"/>
      <c r="D17" s="265"/>
      <c r="E17" s="265"/>
      <c r="F17" s="265"/>
      <c r="G17" s="265"/>
      <c r="H17" s="265"/>
      <c r="I17" s="265"/>
      <c r="J17" s="265"/>
      <c r="K17" s="265"/>
      <c r="L17" s="265"/>
      <c r="M17" s="265"/>
      <c r="N17" s="265"/>
      <c r="O17" s="265"/>
      <c r="P17" s="265"/>
      <c r="Q17" s="265"/>
      <c r="R17" s="265"/>
      <c r="S17" s="265"/>
      <c r="T17" s="265"/>
      <c r="U17" s="265"/>
    </row>
    <row r="18" spans="2:21" ht="60" customHeight="1" x14ac:dyDescent="0.2">
      <c r="B18" s="265" t="s">
        <v>188</v>
      </c>
      <c r="C18" s="265"/>
      <c r="D18" s="265"/>
      <c r="E18" s="265"/>
      <c r="F18" s="265"/>
      <c r="G18" s="265"/>
      <c r="H18" s="265"/>
      <c r="I18" s="265"/>
      <c r="J18" s="265"/>
      <c r="K18" s="265"/>
      <c r="L18" s="265"/>
      <c r="M18" s="265"/>
      <c r="N18" s="265"/>
      <c r="O18" s="265"/>
      <c r="P18" s="265"/>
      <c r="Q18" s="265"/>
      <c r="R18" s="265"/>
      <c r="S18" s="265"/>
      <c r="T18" s="265"/>
      <c r="U18" s="265"/>
    </row>
    <row r="19" spans="2:21" ht="60" customHeight="1" x14ac:dyDescent="0.2">
      <c r="B19" s="265"/>
      <c r="C19" s="265"/>
      <c r="D19" s="265"/>
      <c r="E19" s="265"/>
      <c r="F19" s="265"/>
      <c r="G19" s="265"/>
      <c r="H19" s="265"/>
      <c r="I19" s="265"/>
      <c r="J19" s="265"/>
      <c r="K19" s="265"/>
      <c r="L19" s="265"/>
      <c r="M19" s="265"/>
      <c r="N19" s="265"/>
      <c r="O19" s="265"/>
      <c r="P19" s="265"/>
      <c r="Q19" s="265"/>
      <c r="R19" s="265"/>
      <c r="S19" s="265"/>
      <c r="T19" s="265"/>
      <c r="U19" s="26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v>2023</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90" t="s">
        <v>186</v>
      </c>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65"/>
      <c r="C24" s="265"/>
      <c r="D24" s="265"/>
      <c r="E24" s="265"/>
      <c r="F24" s="265"/>
      <c r="G24" s="265"/>
      <c r="H24" s="265"/>
      <c r="I24" s="265"/>
      <c r="J24" s="265"/>
      <c r="K24" s="265"/>
      <c r="L24" s="265"/>
      <c r="M24" s="265"/>
      <c r="N24" s="265"/>
      <c r="O24" s="265"/>
      <c r="P24" s="265"/>
      <c r="Q24" s="265"/>
      <c r="R24" s="265"/>
      <c r="S24" s="265"/>
      <c r="T24" s="265"/>
      <c r="U24" s="265"/>
    </row>
    <row r="25" spans="2:21" s="14" customFormat="1" ht="24.95" customHeight="1" x14ac:dyDescent="0.2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65"/>
      <c r="C26" s="265"/>
      <c r="D26" s="265"/>
      <c r="E26" s="265"/>
      <c r="F26" s="265"/>
      <c r="G26" s="265"/>
      <c r="H26" s="265"/>
      <c r="I26" s="265"/>
      <c r="J26" s="265"/>
      <c r="K26" s="265"/>
      <c r="L26" s="265"/>
      <c r="M26" s="265"/>
      <c r="N26" s="265"/>
      <c r="O26" s="265"/>
      <c r="P26" s="265"/>
      <c r="Q26" s="265"/>
      <c r="R26" s="265"/>
      <c r="S26" s="265"/>
      <c r="T26" s="265"/>
      <c r="U26" s="265"/>
    </row>
    <row r="27" spans="2:21" ht="60" customHeight="1" x14ac:dyDescent="0.2">
      <c r="B27" s="265"/>
      <c r="C27" s="265"/>
      <c r="D27" s="265"/>
      <c r="E27" s="265"/>
      <c r="F27" s="265"/>
      <c r="G27" s="265"/>
      <c r="H27" s="265"/>
      <c r="I27" s="265"/>
      <c r="J27" s="265"/>
      <c r="K27" s="265"/>
      <c r="L27" s="265"/>
      <c r="M27" s="265"/>
      <c r="N27" s="265"/>
      <c r="O27" s="265"/>
      <c r="P27" s="265"/>
      <c r="Q27" s="265"/>
      <c r="R27" s="265"/>
      <c r="S27" s="265"/>
      <c r="T27" s="265"/>
      <c r="U27" s="265"/>
    </row>
    <row r="28" spans="2:21" ht="60" customHeight="1" x14ac:dyDescent="0.2">
      <c r="B28" s="265"/>
      <c r="C28" s="265"/>
      <c r="D28" s="265"/>
      <c r="E28" s="265"/>
      <c r="F28" s="265"/>
      <c r="G28" s="265"/>
      <c r="H28" s="265"/>
      <c r="I28" s="265"/>
      <c r="J28" s="265"/>
      <c r="K28" s="265"/>
      <c r="L28" s="265"/>
      <c r="M28" s="265"/>
      <c r="N28" s="265"/>
      <c r="O28" s="265"/>
      <c r="P28" s="265"/>
      <c r="Q28" s="265"/>
      <c r="R28" s="265"/>
      <c r="S28" s="265"/>
      <c r="T28" s="265"/>
      <c r="U28" s="26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77" t="s">
        <v>180</v>
      </c>
      <c r="C30" s="278"/>
      <c r="D30" s="278"/>
      <c r="E30" s="278"/>
      <c r="F30" s="278"/>
      <c r="G30" s="278"/>
      <c r="H30" s="278"/>
      <c r="I30" s="278"/>
      <c r="J30" s="278"/>
      <c r="K30" s="278"/>
      <c r="L30" s="278"/>
      <c r="M30" s="278"/>
      <c r="N30" s="278"/>
      <c r="O30" s="278"/>
      <c r="P30" s="278"/>
      <c r="Q30" s="278"/>
      <c r="R30" s="278"/>
      <c r="S30" s="278"/>
      <c r="T30" s="278"/>
      <c r="U30" s="278"/>
    </row>
    <row r="31" spans="2:21" ht="24.95" customHeight="1" x14ac:dyDescent="0.2">
      <c r="B31" s="279" t="s">
        <v>28</v>
      </c>
      <c r="C31" s="280"/>
      <c r="D31" s="280"/>
      <c r="E31" s="280"/>
      <c r="F31" s="280"/>
      <c r="G31" s="280"/>
      <c r="H31" s="280"/>
      <c r="I31" s="280"/>
      <c r="J31" s="280"/>
      <c r="K31" s="280"/>
      <c r="L31" s="280"/>
      <c r="M31" s="280"/>
      <c r="N31" s="280"/>
      <c r="O31" s="280"/>
      <c r="P31" s="280"/>
      <c r="Q31" s="280"/>
      <c r="R31" s="280"/>
      <c r="S31" s="280"/>
      <c r="T31" s="280"/>
      <c r="U31" s="280"/>
    </row>
    <row r="32" spans="2:21" ht="60" customHeight="1" x14ac:dyDescent="0.2">
      <c r="B32" s="265"/>
      <c r="C32" s="265"/>
      <c r="D32" s="265"/>
      <c r="E32" s="265"/>
      <c r="F32" s="265"/>
      <c r="G32" s="265"/>
      <c r="H32" s="265"/>
      <c r="I32" s="265"/>
      <c r="J32" s="265"/>
      <c r="K32" s="265"/>
      <c r="L32" s="265"/>
      <c r="M32" s="265"/>
      <c r="N32" s="265"/>
      <c r="O32" s="265"/>
      <c r="P32" s="265"/>
      <c r="Q32" s="265"/>
      <c r="R32" s="265"/>
      <c r="S32" s="265"/>
      <c r="T32" s="265"/>
      <c r="U32" s="265"/>
    </row>
    <row r="33" spans="2:21" ht="60" customHeight="1" x14ac:dyDescent="0.2">
      <c r="B33" s="265"/>
      <c r="C33" s="265"/>
      <c r="D33" s="265"/>
      <c r="E33" s="265"/>
      <c r="F33" s="265"/>
      <c r="G33" s="265"/>
      <c r="H33" s="265"/>
      <c r="I33" s="265"/>
      <c r="J33" s="265"/>
      <c r="K33" s="265"/>
      <c r="L33" s="265"/>
      <c r="M33" s="265"/>
      <c r="N33" s="265"/>
      <c r="O33" s="265"/>
      <c r="P33" s="265"/>
      <c r="Q33" s="265"/>
      <c r="R33" s="265"/>
      <c r="S33" s="265"/>
      <c r="T33" s="265"/>
      <c r="U33" s="265"/>
    </row>
    <row r="34" spans="2:21" s="14" customFormat="1" ht="24.95" customHeight="1" x14ac:dyDescent="0.2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65"/>
      <c r="C35" s="265"/>
      <c r="D35" s="265"/>
      <c r="E35" s="265"/>
      <c r="F35" s="265"/>
      <c r="G35" s="265"/>
      <c r="H35" s="265"/>
      <c r="I35" s="265"/>
      <c r="J35" s="265"/>
      <c r="K35" s="265"/>
      <c r="L35" s="265"/>
      <c r="M35" s="265"/>
      <c r="N35" s="265"/>
      <c r="O35" s="265"/>
      <c r="P35" s="265"/>
      <c r="Q35" s="265"/>
      <c r="R35" s="265"/>
      <c r="S35" s="265"/>
      <c r="T35" s="265"/>
      <c r="U35" s="265"/>
    </row>
    <row r="36" spans="2:21" ht="60" customHeight="1" x14ac:dyDescent="0.2">
      <c r="B36" s="265"/>
      <c r="C36" s="265"/>
      <c r="D36" s="265"/>
      <c r="E36" s="265"/>
      <c r="F36" s="265"/>
      <c r="G36" s="265"/>
      <c r="H36" s="265"/>
      <c r="I36" s="265"/>
      <c r="J36" s="265"/>
      <c r="K36" s="265"/>
      <c r="L36" s="265"/>
      <c r="M36" s="265"/>
      <c r="N36" s="265"/>
      <c r="O36" s="265"/>
      <c r="P36" s="265"/>
      <c r="Q36" s="265"/>
      <c r="R36" s="265"/>
      <c r="S36" s="265"/>
      <c r="T36" s="265"/>
      <c r="U36" s="265"/>
    </row>
    <row r="37" spans="2:21" ht="60" customHeight="1" x14ac:dyDescent="0.2">
      <c r="B37" s="265"/>
      <c r="C37" s="265"/>
      <c r="D37" s="265"/>
      <c r="E37" s="265"/>
      <c r="F37" s="265"/>
      <c r="G37" s="265"/>
      <c r="H37" s="265"/>
      <c r="I37" s="265"/>
      <c r="J37" s="265"/>
      <c r="K37" s="265"/>
      <c r="L37" s="265"/>
      <c r="M37" s="265"/>
      <c r="N37" s="265"/>
      <c r="O37" s="265"/>
      <c r="P37" s="265"/>
      <c r="Q37" s="265"/>
      <c r="R37" s="265"/>
      <c r="S37" s="265"/>
      <c r="T37" s="265"/>
      <c r="U37" s="265"/>
    </row>
    <row r="39" spans="2:21" x14ac:dyDescent="0.2">
      <c r="B39" s="291" t="s">
        <v>180</v>
      </c>
      <c r="C39" s="292"/>
      <c r="D39" s="292"/>
      <c r="E39" s="292"/>
      <c r="F39" s="292"/>
      <c r="G39" s="292"/>
      <c r="H39" s="292"/>
      <c r="I39" s="292"/>
      <c r="J39" s="292"/>
      <c r="K39" s="292"/>
      <c r="L39" s="292"/>
      <c r="M39" s="292"/>
      <c r="N39" s="292"/>
      <c r="O39" s="292"/>
      <c r="P39" s="292"/>
      <c r="Q39" s="292"/>
      <c r="R39" s="292"/>
      <c r="S39" s="292"/>
      <c r="T39" s="292"/>
      <c r="U39" s="292"/>
    </row>
    <row r="40" spans="2:21" ht="19.5" x14ac:dyDescent="0.2">
      <c r="B40" s="279" t="s">
        <v>28</v>
      </c>
      <c r="C40" s="280"/>
      <c r="D40" s="280"/>
      <c r="E40" s="280"/>
      <c r="F40" s="280"/>
      <c r="G40" s="280"/>
      <c r="H40" s="280"/>
      <c r="I40" s="280"/>
      <c r="J40" s="280"/>
      <c r="K40" s="280"/>
      <c r="L40" s="280"/>
      <c r="M40" s="280"/>
      <c r="N40" s="280"/>
      <c r="O40" s="280"/>
      <c r="P40" s="280"/>
      <c r="Q40" s="280"/>
      <c r="R40" s="280"/>
      <c r="S40" s="280"/>
      <c r="T40" s="280"/>
      <c r="U40" s="280"/>
    </row>
    <row r="41" spans="2:21" ht="60.75" customHeight="1" x14ac:dyDescent="0.2">
      <c r="B41" s="265"/>
      <c r="C41" s="265"/>
      <c r="D41" s="265"/>
      <c r="E41" s="265"/>
      <c r="F41" s="265"/>
      <c r="G41" s="265"/>
      <c r="H41" s="265"/>
      <c r="I41" s="265"/>
      <c r="J41" s="265"/>
      <c r="K41" s="265"/>
      <c r="L41" s="265"/>
      <c r="M41" s="265"/>
      <c r="N41" s="265"/>
      <c r="O41" s="265"/>
      <c r="P41" s="265"/>
      <c r="Q41" s="265"/>
      <c r="R41" s="265"/>
      <c r="S41" s="265"/>
      <c r="T41" s="265"/>
      <c r="U41" s="265"/>
    </row>
    <row r="42" spans="2:21" ht="60" customHeight="1" x14ac:dyDescent="0.2">
      <c r="B42" s="265"/>
      <c r="C42" s="265"/>
      <c r="D42" s="265"/>
      <c r="E42" s="265"/>
      <c r="F42" s="265"/>
      <c r="G42" s="265"/>
      <c r="H42" s="265"/>
      <c r="I42" s="265"/>
      <c r="J42" s="265"/>
      <c r="K42" s="265"/>
      <c r="L42" s="265"/>
      <c r="M42" s="265"/>
      <c r="N42" s="265"/>
      <c r="O42" s="265"/>
      <c r="P42" s="265"/>
      <c r="Q42" s="265"/>
      <c r="R42" s="265"/>
      <c r="S42" s="265"/>
      <c r="T42" s="265"/>
      <c r="U42" s="265"/>
    </row>
    <row r="43" spans="2:21" ht="19.5" x14ac:dyDescent="0.2">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2">
      <c r="B44" s="265"/>
      <c r="C44" s="265"/>
      <c r="D44" s="265"/>
      <c r="E44" s="265"/>
      <c r="F44" s="265"/>
      <c r="G44" s="265"/>
      <c r="H44" s="265"/>
      <c r="I44" s="265"/>
      <c r="J44" s="265"/>
      <c r="K44" s="265"/>
      <c r="L44" s="265"/>
      <c r="M44" s="265"/>
      <c r="N44" s="265"/>
      <c r="O44" s="265"/>
      <c r="P44" s="265"/>
      <c r="Q44" s="265"/>
      <c r="R44" s="265"/>
      <c r="S44" s="265"/>
      <c r="T44" s="265"/>
      <c r="U44" s="265"/>
    </row>
    <row r="45" spans="2:21" ht="48" customHeight="1" x14ac:dyDescent="0.2">
      <c r="B45" s="265"/>
      <c r="C45" s="265"/>
      <c r="D45" s="265"/>
      <c r="E45" s="265"/>
      <c r="F45" s="265"/>
      <c r="G45" s="265"/>
      <c r="H45" s="265"/>
      <c r="I45" s="265"/>
      <c r="J45" s="265"/>
      <c r="K45" s="265"/>
      <c r="L45" s="265"/>
      <c r="M45" s="265"/>
      <c r="N45" s="265"/>
      <c r="O45" s="265"/>
      <c r="P45" s="265"/>
      <c r="Q45" s="265"/>
      <c r="R45" s="265"/>
      <c r="S45" s="265"/>
      <c r="T45" s="265"/>
      <c r="U45" s="265"/>
    </row>
    <row r="46" spans="2:21" ht="56.25" customHeight="1" x14ac:dyDescent="0.2">
      <c r="B46" s="265"/>
      <c r="C46" s="265"/>
      <c r="D46" s="265"/>
      <c r="E46" s="265"/>
      <c r="F46" s="265"/>
      <c r="G46" s="265"/>
      <c r="H46" s="265"/>
      <c r="I46" s="265"/>
      <c r="J46" s="265"/>
      <c r="K46" s="265"/>
      <c r="L46" s="265"/>
      <c r="M46" s="265"/>
      <c r="N46" s="265"/>
      <c r="O46" s="265"/>
      <c r="P46" s="265"/>
      <c r="Q46" s="265"/>
      <c r="R46" s="265"/>
      <c r="S46" s="265"/>
      <c r="T46" s="265"/>
      <c r="U46" s="26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6" zoomScale="70" zoomScaleNormal="70" workbookViewId="0">
      <selection activeCell="Y30" sqref="Y30"/>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0" t="s">
        <v>127</v>
      </c>
      <c r="C2" s="269" t="s">
        <v>178</v>
      </c>
      <c r="D2" s="269"/>
      <c r="E2" s="269"/>
      <c r="F2" s="269"/>
      <c r="G2" s="2"/>
      <c r="H2" s="267" t="s">
        <v>179</v>
      </c>
      <c r="I2" s="267"/>
      <c r="J2" s="267"/>
      <c r="K2" s="267"/>
      <c r="L2" s="2"/>
      <c r="M2" s="268" t="s">
        <v>179</v>
      </c>
      <c r="N2" s="268"/>
      <c r="O2" s="268"/>
      <c r="P2" s="268"/>
      <c r="Q2" s="106"/>
      <c r="R2" s="276" t="s">
        <v>179</v>
      </c>
      <c r="S2" s="276"/>
      <c r="T2" s="276"/>
      <c r="U2" s="276"/>
      <c r="V2" s="266"/>
    </row>
    <row r="3" spans="2:22" ht="24.75" customHeight="1" thickBot="1" x14ac:dyDescent="0.25">
      <c r="B3" s="271"/>
      <c r="C3" s="3">
        <v>1</v>
      </c>
      <c r="D3" s="3">
        <v>2</v>
      </c>
      <c r="E3" s="4">
        <v>3</v>
      </c>
      <c r="F3" s="5">
        <v>4</v>
      </c>
      <c r="G3" s="274"/>
      <c r="H3" s="3">
        <v>1</v>
      </c>
      <c r="I3" s="3">
        <v>2</v>
      </c>
      <c r="J3" s="4">
        <v>3</v>
      </c>
      <c r="K3" s="5">
        <v>4</v>
      </c>
      <c r="L3" s="272"/>
      <c r="M3" s="3">
        <v>1</v>
      </c>
      <c r="N3" s="3">
        <v>2</v>
      </c>
      <c r="O3" s="4">
        <v>3</v>
      </c>
      <c r="P3" s="5">
        <v>4</v>
      </c>
      <c r="Q3" s="107"/>
      <c r="R3" s="3">
        <v>1</v>
      </c>
      <c r="S3" s="3">
        <v>2</v>
      </c>
      <c r="T3" s="4">
        <v>3</v>
      </c>
      <c r="U3" s="5">
        <v>4</v>
      </c>
      <c r="V3" s="266"/>
    </row>
    <row r="4" spans="2:22" ht="38.1" customHeight="1" thickTop="1" thickBot="1" x14ac:dyDescent="0.25">
      <c r="B4" s="83" t="s">
        <v>128</v>
      </c>
      <c r="C4" s="81">
        <f>Autoevaluación!R55/SUM(Autoevaluación!R55:R58)</f>
        <v>0</v>
      </c>
      <c r="D4" s="7">
        <f>Autoevaluación!R56/SUM(Autoevaluación!R55:R58)</f>
        <v>0.2</v>
      </c>
      <c r="E4" s="7">
        <f>Autoevaluación!R57/SUM(Autoevaluación!R55:R58)</f>
        <v>0.4</v>
      </c>
      <c r="F4" s="7">
        <f>Autoevaluación!R58/SUM(Autoevaluación!R55:R58)</f>
        <v>0.4</v>
      </c>
      <c r="G4" s="275"/>
      <c r="H4" s="7">
        <f>Autoevaluación!S55/SUM(Autoevaluación!S55:S59)</f>
        <v>0</v>
      </c>
      <c r="I4" s="7">
        <f>Autoevaluación!S56/SUM(Autoevaluación!S55:S58)</f>
        <v>0.2</v>
      </c>
      <c r="J4" s="7">
        <f>Autoevaluación!S57/SUM(Autoevaluación!S55:S58)</f>
        <v>0.4</v>
      </c>
      <c r="K4" s="7">
        <f>Autoevaluación!S58/SUM(Autoevaluación!S55:S58)</f>
        <v>0.4</v>
      </c>
      <c r="L4" s="273"/>
      <c r="M4" s="7" t="e">
        <f>Autoevaluación!T55/SUM(Autoevaluación!T55:T58)</f>
        <v>#DIV/0!</v>
      </c>
      <c r="N4" s="7" t="e">
        <f>Autoevaluación!T56/SUM(Autoevaluación!T55:T58)</f>
        <v>#DIV/0!</v>
      </c>
      <c r="O4" s="7" t="e">
        <f>Autoevaluación!T57/SUM(Autoevaluación!T55:T58)</f>
        <v>#DIV/0!</v>
      </c>
      <c r="P4" s="7" t="e">
        <f>Autoevaluación!T58/SUM(Autoevaluación!T55:T58)</f>
        <v>#DIV/0!</v>
      </c>
      <c r="Q4" s="10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83" t="s">
        <v>129</v>
      </c>
      <c r="C5" s="81">
        <f>Autoevaluación!R62/SUM(Autoevaluación!R62:R65)</f>
        <v>0.5</v>
      </c>
      <c r="D5" s="7">
        <f>Autoevaluación!R63/SUM(Autoevaluación!R62:R65)</f>
        <v>0.5</v>
      </c>
      <c r="E5" s="7">
        <f>Autoevaluación!R64/SUM(Autoevaluación!R62:R65)</f>
        <v>0</v>
      </c>
      <c r="F5" s="7">
        <f>Autoevaluación!R65/SUM(Autoevaluación!R62:R65)</f>
        <v>0</v>
      </c>
      <c r="G5" s="275"/>
      <c r="H5" s="7">
        <f>Autoevaluación!S62/SUM(Autoevaluación!S62:S65)</f>
        <v>0</v>
      </c>
      <c r="I5" s="7">
        <f>Autoevaluación!S63/SUM(Autoevaluación!S62:S65)</f>
        <v>0.25</v>
      </c>
      <c r="J5" s="7">
        <f>Autoevaluación!S64/SUM(Autoevaluación!S62:S65)</f>
        <v>0.75</v>
      </c>
      <c r="K5" s="7">
        <f>Autoevaluación!S65/SUM(Autoevaluación!S62:S65)</f>
        <v>0</v>
      </c>
      <c r="L5" s="273"/>
      <c r="M5" s="7" t="e">
        <f>Autoevaluación!T62/SUM(Autoevaluación!T62:T65)</f>
        <v>#DIV/0!</v>
      </c>
      <c r="N5" s="7" t="e">
        <f>Autoevaluación!T63/SUM(Autoevaluación!T62:T65)</f>
        <v>#DIV/0!</v>
      </c>
      <c r="O5" s="7" t="e">
        <f>Autoevaluación!T64/SUM(Autoevaluación!T62:T65)</f>
        <v>#DIV/0!</v>
      </c>
      <c r="P5" s="7" t="e">
        <f>Autoevaluación!T65/SUM(Autoevaluación!T62:T65)</f>
        <v>#DIV/0!</v>
      </c>
      <c r="Q5" s="10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83" t="s">
        <v>130</v>
      </c>
      <c r="C6" s="81">
        <f>Autoevaluación!R68/SUM(Autoevaluación!R68:R71)</f>
        <v>0</v>
      </c>
      <c r="D6" s="7">
        <f>Autoevaluación!R69/SUM(Autoevaluación!R68:R71)</f>
        <v>0.5</v>
      </c>
      <c r="E6" s="7">
        <f>Autoevaluación!R70/SUM(Autoevaluación!R68:R71)</f>
        <v>0.5</v>
      </c>
      <c r="F6" s="7">
        <f>Autoevaluación!R71/SUM(Autoevaluación!R68:R71)</f>
        <v>0</v>
      </c>
      <c r="G6" s="275"/>
      <c r="H6" s="7">
        <f>Autoevaluación!S68/SUM(Autoevaluación!S68:S71)</f>
        <v>0</v>
      </c>
      <c r="I6" s="7">
        <f>Autoevaluación!S69/SUM(Autoevaluación!S68:S71)</f>
        <v>0.5</v>
      </c>
      <c r="J6" s="7">
        <f>Autoevaluación!S70/SUM(Autoevaluación!S68:S71)</f>
        <v>0.5</v>
      </c>
      <c r="K6" s="7">
        <f>Autoevaluación!S71/SUM(Autoevaluación!S68:S71)</f>
        <v>0</v>
      </c>
      <c r="L6" s="273"/>
      <c r="M6" s="7" t="e">
        <f>Autoevaluación!T68/SUM(Autoevaluación!T68:T71)</f>
        <v>#DIV/0!</v>
      </c>
      <c r="N6" s="7" t="e">
        <f>Autoevaluación!T69/SUM(Autoevaluación!T68:T71)</f>
        <v>#DIV/0!</v>
      </c>
      <c r="O6" s="7" t="e">
        <f>Autoevaluación!T70/SUM(Autoevaluación!T68:T71)</f>
        <v>#DIV/0!</v>
      </c>
      <c r="P6" s="7" t="e">
        <f>Autoevaluación!T71/SUM(Autoevaluación!T68:T71)</f>
        <v>#DIV/0!</v>
      </c>
      <c r="Q6" s="10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83" t="s">
        <v>131</v>
      </c>
      <c r="C7" s="81">
        <f>Autoevaluación!R74/SUM(Autoevaluación!R74:R77)</f>
        <v>0.1111111111111111</v>
      </c>
      <c r="D7" s="7">
        <f>Autoevaluación!R75/SUM(Autoevaluación!R74:R77)</f>
        <v>0.44444444444444442</v>
      </c>
      <c r="E7" s="7">
        <f>Autoevaluación!R76/SUM(Autoevaluación!R74:R77)</f>
        <v>0.44444444444444442</v>
      </c>
      <c r="F7" s="7">
        <f>Autoevaluación!R77/SUM(Autoevaluación!R74:R77)</f>
        <v>0</v>
      </c>
      <c r="G7" s="275"/>
      <c r="H7" s="7">
        <f>Autoevaluación!S74/SUM(Autoevaluación!S74:S77)</f>
        <v>0.16666666666666666</v>
      </c>
      <c r="I7" s="7">
        <f>Autoevaluación!S75/SUM(Autoevaluación!S74:S77)</f>
        <v>0.66666666666666663</v>
      </c>
      <c r="J7" s="7">
        <f>Autoevaluación!S76/SUM(Autoevaluación!S74:S77)</f>
        <v>0.16666666666666666</v>
      </c>
      <c r="K7" s="7">
        <f>Autoevaluación!S77/SUM(Autoevaluación!S74:S77)</f>
        <v>0</v>
      </c>
      <c r="L7" s="273"/>
      <c r="M7" s="7" t="e">
        <f>Autoevaluación!T74/SUM(Autoevaluación!T74:T77)</f>
        <v>#DIV/0!</v>
      </c>
      <c r="N7" s="7" t="e">
        <f>Autoevaluación!T75/SUM(Autoevaluación!T74:T77)</f>
        <v>#DIV/0!</v>
      </c>
      <c r="O7" s="7" t="e">
        <f>Autoevaluación!T76/SUM(Autoevaluación!T74:T77)</f>
        <v>#DIV/0!</v>
      </c>
      <c r="P7" s="7" t="e">
        <f>Autoevaluación!T77/SUM(Autoevaluación!T74:T77)</f>
        <v>#DIV/0!</v>
      </c>
      <c r="Q7" s="10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4"/>
      <c r="C8" s="7"/>
      <c r="D8" s="7"/>
      <c r="E8" s="7"/>
      <c r="F8" s="7"/>
      <c r="G8" s="275"/>
      <c r="H8" s="7"/>
      <c r="I8" s="7"/>
      <c r="J8" s="7"/>
      <c r="K8" s="7"/>
      <c r="L8" s="273"/>
      <c r="M8" s="7"/>
      <c r="N8" s="7"/>
      <c r="O8" s="7"/>
      <c r="P8" s="7"/>
      <c r="Q8" s="102"/>
      <c r="R8" s="7"/>
      <c r="S8" s="7"/>
      <c r="T8" s="7"/>
      <c r="U8" s="7"/>
    </row>
    <row r="9" spans="2:22" ht="38.1" customHeight="1" x14ac:dyDescent="0.2">
      <c r="B9" s="6"/>
      <c r="C9" s="7"/>
      <c r="D9" s="7"/>
      <c r="E9" s="7"/>
      <c r="F9" s="7"/>
      <c r="G9" s="275"/>
      <c r="H9" s="7"/>
      <c r="I9" s="7"/>
      <c r="J9" s="7"/>
      <c r="K9" s="7"/>
      <c r="L9" s="273"/>
      <c r="M9" s="7"/>
      <c r="N9" s="7"/>
      <c r="O9" s="7"/>
      <c r="P9" s="7"/>
      <c r="Q9" s="102"/>
      <c r="R9" s="7"/>
      <c r="S9" s="7"/>
      <c r="T9" s="7"/>
      <c r="U9" s="7"/>
    </row>
    <row r="10" spans="2:22" ht="38.1" customHeight="1" x14ac:dyDescent="0.2">
      <c r="B10" s="15" t="s">
        <v>132</v>
      </c>
      <c r="C10" s="12">
        <f>AVERAGE(C4:C9)</f>
        <v>0.15277777777777779</v>
      </c>
      <c r="D10" s="12">
        <f>AVERAGE(D4:D9)</f>
        <v>0.41111111111111109</v>
      </c>
      <c r="E10" s="12">
        <f>AVERAGE(E4:E9)</f>
        <v>0.33611111111111114</v>
      </c>
      <c r="F10" s="12">
        <f>AVERAGE(F4:F9)</f>
        <v>0.1</v>
      </c>
      <c r="G10" s="9"/>
      <c r="H10" s="12">
        <f>AVERAGE(H4:H9)</f>
        <v>4.1666666666666664E-2</v>
      </c>
      <c r="I10" s="12">
        <f>AVERAGE(I4:I9)</f>
        <v>0.40416666666666667</v>
      </c>
      <c r="J10" s="12">
        <f>AVERAGE(J4:J9)</f>
        <v>0.45416666666666666</v>
      </c>
      <c r="K10" s="12">
        <f>AVERAGE(K4:K9)</f>
        <v>0.1</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69" t="s">
        <v>190</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93" t="s">
        <v>189</v>
      </c>
      <c r="C14" s="293"/>
      <c r="D14" s="293"/>
      <c r="E14" s="293"/>
      <c r="F14" s="293"/>
      <c r="G14" s="293"/>
      <c r="H14" s="293"/>
      <c r="I14" s="293"/>
      <c r="J14" s="293"/>
      <c r="K14" s="293"/>
      <c r="L14" s="293"/>
      <c r="M14" s="293"/>
      <c r="N14" s="293"/>
      <c r="O14" s="293"/>
      <c r="P14" s="293"/>
      <c r="Q14" s="293"/>
      <c r="R14" s="293"/>
      <c r="S14" s="293"/>
      <c r="T14" s="293"/>
      <c r="U14" s="293"/>
    </row>
    <row r="15" spans="2:22" ht="60" customHeight="1" x14ac:dyDescent="0.2">
      <c r="B15" s="265" t="s">
        <v>191</v>
      </c>
      <c r="C15" s="293"/>
      <c r="D15" s="293"/>
      <c r="E15" s="293"/>
      <c r="F15" s="293"/>
      <c r="G15" s="293"/>
      <c r="H15" s="293"/>
      <c r="I15" s="293"/>
      <c r="J15" s="293"/>
      <c r="K15" s="293"/>
      <c r="L15" s="293"/>
      <c r="M15" s="293"/>
      <c r="N15" s="293"/>
      <c r="O15" s="293"/>
      <c r="P15" s="293"/>
      <c r="Q15" s="293"/>
      <c r="R15" s="293"/>
      <c r="S15" s="293"/>
      <c r="T15" s="293"/>
      <c r="U15" s="293"/>
    </row>
    <row r="16" spans="2:22" s="14"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65" t="s">
        <v>272</v>
      </c>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t="s">
        <v>271</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190</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93" t="s">
        <v>475</v>
      </c>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4"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93" t="s">
        <v>476</v>
      </c>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t="s">
        <v>477</v>
      </c>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65" t="s">
        <v>478</v>
      </c>
      <c r="C28" s="265"/>
      <c r="D28" s="265"/>
      <c r="E28" s="265"/>
      <c r="F28" s="265"/>
      <c r="G28" s="265"/>
      <c r="H28" s="265"/>
      <c r="I28" s="265"/>
      <c r="J28" s="265"/>
      <c r="K28" s="265"/>
      <c r="L28" s="265"/>
      <c r="M28" s="265"/>
      <c r="N28" s="265"/>
      <c r="O28" s="265"/>
      <c r="P28" s="265"/>
      <c r="Q28" s="265"/>
      <c r="R28" s="265"/>
      <c r="S28" s="265"/>
      <c r="T28" s="265"/>
      <c r="U28" s="26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6" t="s">
        <v>182</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65" t="s">
        <v>479</v>
      </c>
      <c r="C32" s="265"/>
      <c r="D32" s="265"/>
      <c r="E32" s="265"/>
      <c r="F32" s="265"/>
      <c r="G32" s="265"/>
      <c r="H32" s="265"/>
      <c r="I32" s="265"/>
      <c r="J32" s="265"/>
      <c r="K32" s="265"/>
      <c r="L32" s="265"/>
      <c r="M32" s="265"/>
      <c r="N32" s="265"/>
      <c r="O32" s="265"/>
      <c r="P32" s="265"/>
      <c r="Q32" s="265"/>
      <c r="R32" s="265"/>
      <c r="S32" s="265"/>
      <c r="T32" s="265"/>
      <c r="U32" s="265"/>
    </row>
    <row r="33" spans="2:21" ht="60" customHeight="1" x14ac:dyDescent="0.2">
      <c r="B33" s="293" t="s">
        <v>480</v>
      </c>
      <c r="C33" s="293"/>
      <c r="D33" s="293"/>
      <c r="E33" s="293"/>
      <c r="F33" s="293"/>
      <c r="G33" s="293"/>
      <c r="H33" s="293"/>
      <c r="I33" s="293"/>
      <c r="J33" s="293"/>
      <c r="K33" s="293"/>
      <c r="L33" s="293"/>
      <c r="M33" s="293"/>
      <c r="N33" s="293"/>
      <c r="O33" s="293"/>
      <c r="P33" s="293"/>
      <c r="Q33" s="293"/>
      <c r="R33" s="293"/>
      <c r="S33" s="293"/>
      <c r="T33" s="293"/>
      <c r="U33" s="293"/>
    </row>
    <row r="34" spans="2:21" s="14"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65" t="s">
        <v>481</v>
      </c>
      <c r="C35" s="265"/>
      <c r="D35" s="265"/>
      <c r="E35" s="265"/>
      <c r="F35" s="265"/>
      <c r="G35" s="265"/>
      <c r="H35" s="265"/>
      <c r="I35" s="265"/>
      <c r="J35" s="265"/>
      <c r="K35" s="265"/>
      <c r="L35" s="265"/>
      <c r="M35" s="265"/>
      <c r="N35" s="265"/>
      <c r="O35" s="265"/>
      <c r="P35" s="265"/>
      <c r="Q35" s="265"/>
      <c r="R35" s="265"/>
      <c r="S35" s="265"/>
      <c r="T35" s="265"/>
      <c r="U35" s="265"/>
    </row>
    <row r="36" spans="2:21" ht="60" customHeight="1" x14ac:dyDescent="0.2">
      <c r="B36" s="293" t="s">
        <v>482</v>
      </c>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t="s">
        <v>483</v>
      </c>
      <c r="C37" s="293"/>
      <c r="D37" s="293"/>
      <c r="E37" s="293"/>
      <c r="F37" s="293"/>
      <c r="G37" s="293"/>
      <c r="H37" s="293"/>
      <c r="I37" s="293"/>
      <c r="J37" s="293"/>
      <c r="K37" s="293"/>
      <c r="L37" s="293"/>
      <c r="M37" s="293"/>
      <c r="N37" s="293"/>
      <c r="O37" s="293"/>
      <c r="P37" s="293"/>
      <c r="Q37" s="293"/>
      <c r="R37" s="293"/>
      <c r="S37" s="293"/>
      <c r="T37" s="293"/>
      <c r="U37" s="293"/>
    </row>
    <row r="39" spans="2:21" x14ac:dyDescent="0.2">
      <c r="B39" s="276" t="s">
        <v>179</v>
      </c>
      <c r="C39" s="276"/>
      <c r="D39" s="276"/>
      <c r="E39" s="276"/>
      <c r="F39" s="276"/>
      <c r="G39" s="276"/>
      <c r="H39" s="276"/>
      <c r="I39" s="276"/>
      <c r="J39" s="276"/>
      <c r="K39" s="276"/>
      <c r="L39" s="276"/>
      <c r="M39" s="276"/>
      <c r="N39" s="276"/>
      <c r="O39" s="276"/>
      <c r="P39" s="276"/>
      <c r="Q39" s="276"/>
      <c r="R39" s="276"/>
      <c r="S39" s="276"/>
      <c r="T39" s="276"/>
      <c r="U39" s="276"/>
    </row>
    <row r="40" spans="2:21" ht="19.5" x14ac:dyDescent="0.2">
      <c r="B40" s="297" t="s">
        <v>28</v>
      </c>
      <c r="C40" s="298"/>
      <c r="D40" s="298"/>
      <c r="E40" s="298"/>
      <c r="F40" s="298"/>
      <c r="G40" s="298"/>
      <c r="H40" s="298"/>
      <c r="I40" s="298"/>
      <c r="J40" s="298"/>
      <c r="K40" s="298"/>
      <c r="L40" s="298"/>
      <c r="M40" s="298"/>
      <c r="N40" s="298"/>
      <c r="O40" s="298"/>
      <c r="P40" s="298"/>
      <c r="Q40" s="298"/>
      <c r="R40" s="298"/>
      <c r="S40" s="298"/>
      <c r="T40" s="298"/>
      <c r="U40" s="298"/>
    </row>
    <row r="41" spans="2:21" ht="51.75" customHeight="1" x14ac:dyDescent="0.2">
      <c r="B41" s="293"/>
      <c r="C41" s="293"/>
      <c r="D41" s="293"/>
      <c r="E41" s="293"/>
      <c r="F41" s="293"/>
      <c r="G41" s="293"/>
      <c r="H41" s="293"/>
      <c r="I41" s="293"/>
      <c r="J41" s="293"/>
      <c r="K41" s="293"/>
      <c r="L41" s="293"/>
      <c r="M41" s="293"/>
      <c r="N41" s="293"/>
      <c r="O41" s="293"/>
      <c r="P41" s="293"/>
      <c r="Q41" s="293"/>
      <c r="R41" s="293"/>
      <c r="S41" s="293"/>
      <c r="T41" s="293"/>
      <c r="U41" s="293"/>
    </row>
    <row r="42" spans="2:21" ht="50.2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19.5" x14ac:dyDescent="0.2">
      <c r="B43" s="294" t="s">
        <v>123</v>
      </c>
      <c r="C43" s="294"/>
      <c r="D43" s="294"/>
      <c r="E43" s="294"/>
      <c r="F43" s="294"/>
      <c r="G43" s="294"/>
      <c r="H43" s="294"/>
      <c r="I43" s="294"/>
      <c r="J43" s="294"/>
      <c r="K43" s="294"/>
      <c r="L43" s="294"/>
      <c r="M43" s="294"/>
      <c r="N43" s="294"/>
      <c r="O43" s="294"/>
      <c r="P43" s="294"/>
      <c r="Q43" s="294"/>
      <c r="R43" s="294"/>
      <c r="S43" s="294"/>
      <c r="T43" s="294"/>
      <c r="U43" s="294"/>
    </row>
    <row r="44" spans="2:21" ht="69.75" customHeight="1" x14ac:dyDescent="0.2">
      <c r="B44" s="293"/>
      <c r="C44" s="293"/>
      <c r="D44" s="293"/>
      <c r="E44" s="293"/>
      <c r="F44" s="293"/>
      <c r="G44" s="293"/>
      <c r="H44" s="293"/>
      <c r="I44" s="293"/>
      <c r="J44" s="293"/>
      <c r="K44" s="293"/>
      <c r="L44" s="293"/>
      <c r="M44" s="293"/>
      <c r="N44" s="293"/>
      <c r="O44" s="293"/>
      <c r="P44" s="293"/>
      <c r="Q44" s="293"/>
      <c r="R44" s="293"/>
      <c r="S44" s="293"/>
      <c r="T44" s="293"/>
      <c r="U44" s="293"/>
    </row>
    <row r="45" spans="2:21" ht="60"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59.2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9" zoomScale="70" zoomScaleNormal="70" workbookViewId="0">
      <selection activeCell="B17" sqref="B17:U19"/>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0" t="s">
        <v>137</v>
      </c>
      <c r="C2" s="269" t="s">
        <v>178</v>
      </c>
      <c r="D2" s="269"/>
      <c r="E2" s="269"/>
      <c r="F2" s="269"/>
      <c r="G2" s="2"/>
      <c r="H2" s="267" t="s">
        <v>179</v>
      </c>
      <c r="I2" s="267"/>
      <c r="J2" s="267"/>
      <c r="K2" s="267"/>
      <c r="L2" s="2"/>
      <c r="M2" s="268" t="s">
        <v>179</v>
      </c>
      <c r="N2" s="268"/>
      <c r="O2" s="268"/>
      <c r="P2" s="268"/>
      <c r="Q2" s="106"/>
      <c r="R2" s="276" t="s">
        <v>181</v>
      </c>
      <c r="S2" s="276"/>
      <c r="T2" s="276"/>
      <c r="U2" s="276"/>
      <c r="V2" s="266"/>
    </row>
    <row r="3" spans="2:22" ht="24.75" customHeight="1" thickBot="1" x14ac:dyDescent="0.25">
      <c r="B3" s="271"/>
      <c r="C3" s="3">
        <v>1</v>
      </c>
      <c r="D3" s="3">
        <v>2</v>
      </c>
      <c r="E3" s="4">
        <v>3</v>
      </c>
      <c r="F3" s="5">
        <v>4</v>
      </c>
      <c r="G3" s="274"/>
      <c r="H3" s="3">
        <v>1</v>
      </c>
      <c r="I3" s="3">
        <v>2</v>
      </c>
      <c r="J3" s="4">
        <v>3</v>
      </c>
      <c r="K3" s="5">
        <v>4</v>
      </c>
      <c r="L3" s="272"/>
      <c r="M3" s="3">
        <v>1</v>
      </c>
      <c r="N3" s="3">
        <v>2</v>
      </c>
      <c r="O3" s="4">
        <v>3</v>
      </c>
      <c r="P3" s="5">
        <v>4</v>
      </c>
      <c r="Q3" s="107"/>
      <c r="R3" s="3">
        <v>1</v>
      </c>
      <c r="S3" s="3">
        <v>2</v>
      </c>
      <c r="T3" s="4">
        <v>3</v>
      </c>
      <c r="U3" s="5">
        <v>4</v>
      </c>
      <c r="V3" s="266"/>
    </row>
    <row r="4" spans="2:22" ht="38.1" customHeight="1" thickTop="1" thickBot="1" x14ac:dyDescent="0.25">
      <c r="B4" s="83" t="s">
        <v>133</v>
      </c>
      <c r="C4" s="81">
        <f>Autoevaluación!R84/SUM(Autoevaluación!R84:R87)</f>
        <v>0</v>
      </c>
      <c r="D4" s="7">
        <f>Autoevaluación!R85/SUM(Autoevaluación!R84:R87)</f>
        <v>0.66666666666666663</v>
      </c>
      <c r="E4" s="7">
        <f>Autoevaluación!R86/SUM(Autoevaluación!R84:R87)</f>
        <v>0.33333333333333331</v>
      </c>
      <c r="F4" s="7">
        <f>Autoevaluación!R87/SUM(Autoevaluación!R84:R87)</f>
        <v>0</v>
      </c>
      <c r="G4" s="275"/>
      <c r="H4" s="17">
        <f>Autoevaluación!S84/SUM(Autoevaluación!S84:S87)</f>
        <v>0</v>
      </c>
      <c r="I4" s="7">
        <f>Autoevaluación!S85/SUM(Autoevaluación!S84:S87)</f>
        <v>0.66666666666666663</v>
      </c>
      <c r="J4" s="7">
        <f>Autoevaluación!S86/SUM(Autoevaluación!S84:S87)</f>
        <v>0.33333333333333331</v>
      </c>
      <c r="K4" s="7">
        <f>Autoevaluación!S87/SUM(Autoevaluación!S84:S87)</f>
        <v>0</v>
      </c>
      <c r="L4" s="273"/>
      <c r="M4" s="7" t="e">
        <f>Autoevaluación!T84/SUM(Autoevaluación!T84:T87)</f>
        <v>#DIV/0!</v>
      </c>
      <c r="N4" s="7" t="e">
        <f>Autoevaluación!T85/SUM(Autoevaluación!T84:T87)</f>
        <v>#DIV/0!</v>
      </c>
      <c r="O4" s="7" t="e">
        <f>Autoevaluación!T86/SUM(Autoevaluación!T84:T87)</f>
        <v>#DIV/0!</v>
      </c>
      <c r="P4" s="7" t="e">
        <f>Autoevaluación!T87/SUM(Autoevaluación!T84:T87)</f>
        <v>#DIV/0!</v>
      </c>
      <c r="Q4" s="10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5" t="s">
        <v>134</v>
      </c>
      <c r="C5" s="81">
        <f>Autoevaluación!R89/SUM(Autoevaluación!R89:R92)</f>
        <v>0.5714285714285714</v>
      </c>
      <c r="D5" s="7">
        <f>Autoevaluación!R90/SUM(Autoevaluación!R89:R92)</f>
        <v>0.42857142857142855</v>
      </c>
      <c r="E5" s="7">
        <f>Autoevaluación!R91/SUM(Autoevaluación!R89:R92)</f>
        <v>0</v>
      </c>
      <c r="F5" s="7">
        <f>Autoevaluación!R92/SUM(Autoevaluación!R89:R92)</f>
        <v>0</v>
      </c>
      <c r="G5" s="275"/>
      <c r="H5" s="17" t="e">
        <f>Autoevaluación!S89/SUM(Autoevaluación!S89:S92)</f>
        <v>#DIV/0!</v>
      </c>
      <c r="I5" s="7" t="e">
        <f>Autoevaluación!S90/SUM(Autoevaluación!S89:S92)</f>
        <v>#DIV/0!</v>
      </c>
      <c r="J5" s="7" t="e">
        <f>Autoevaluación!S91/SUM(Autoevaluación!S89:Q92Q13:V16)</f>
        <v>#NAME?</v>
      </c>
      <c r="K5" s="7" t="e">
        <f>Autoevaluación!S92/SUM(Autoevaluación!S89:S92)</f>
        <v>#DIV/0!</v>
      </c>
      <c r="L5" s="273"/>
      <c r="M5" s="7" t="e">
        <f>Autoevaluación!T89/SUM(Autoevaluación!T89:T92)</f>
        <v>#DIV/0!</v>
      </c>
      <c r="N5" s="7" t="e">
        <f>Autoevaluación!T90/SUM(Autoevaluación!T89:T92)</f>
        <v>#DIV/0!</v>
      </c>
      <c r="O5" s="7" t="e">
        <f>Autoevaluación!T91/SUM(Autoevaluación!T89:T92)</f>
        <v>#DIV/0!</v>
      </c>
      <c r="P5" s="7" t="e">
        <f>Autoevaluación!T92/SUM(Autoevaluación!T89:T92)</f>
        <v>#DIV/0!</v>
      </c>
      <c r="Q5" s="10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5" t="s">
        <v>32</v>
      </c>
      <c r="C6" s="81">
        <f>Autoevaluación!R98/SUM(Autoevaluación!R98:R101)</f>
        <v>0.5</v>
      </c>
      <c r="D6" s="7">
        <f>Autoevaluación!R99/SUM(Autoevaluación!R98:R101)</f>
        <v>0.5</v>
      </c>
      <c r="E6" s="7">
        <f>Autoevaluación!R100/SUM(Autoevaluación!R98:R101)</f>
        <v>0</v>
      </c>
      <c r="F6" s="7">
        <f>Autoevaluación!R101/SUM(Autoevaluación!R98:R101)</f>
        <v>0</v>
      </c>
      <c r="G6" s="275"/>
      <c r="H6" s="17">
        <f>Autoevaluación!S98/SUM(Autoevaluación!S98:S101)</f>
        <v>0.5</v>
      </c>
      <c r="I6" s="7">
        <f>Autoevaluación!S99/SUM(Autoevaluación!S98:S101)</f>
        <v>0.5</v>
      </c>
      <c r="J6" s="7">
        <f>Autoevaluación!S100/SUM(Autoevaluación!S98:S101)</f>
        <v>0</v>
      </c>
      <c r="K6" s="7">
        <f>Autoevaluación!S10/SUM(Autoevaluación!S98:S101)</f>
        <v>0</v>
      </c>
      <c r="L6" s="273"/>
      <c r="M6" s="7" t="e">
        <f>Autoevaluación!T98/SUM(Autoevaluación!T98:T101)</f>
        <v>#DIV/0!</v>
      </c>
      <c r="N6" s="7" t="e">
        <f>Autoevaluación!T99/SUM(Autoevaluación!T98:T101)</f>
        <v>#DIV/0!</v>
      </c>
      <c r="O6" s="7" t="e">
        <f>Autoevaluación!T100/SUM(Autoevaluación!T98:T101)</f>
        <v>#DIV/0!</v>
      </c>
      <c r="P6" s="7" t="e">
        <f>Autoevaluación!T101/SUM(Autoevaluación!T98:T101)</f>
        <v>#DIV/0!</v>
      </c>
      <c r="Q6" s="10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83" t="s">
        <v>135</v>
      </c>
      <c r="C7" s="81">
        <f>Autoevaluación!R102/SUM(Autoevaluación!R102:R105)</f>
        <v>0.1</v>
      </c>
      <c r="D7" s="7">
        <f>Autoevaluación!R103/SUM(Autoevaluación!R102:R105)</f>
        <v>0.4</v>
      </c>
      <c r="E7" s="7">
        <f>Autoevaluación!R104/SUM(Autoevaluación!R102:R105)</f>
        <v>0.5</v>
      </c>
      <c r="F7" s="7">
        <f>Autoevaluación!R105/SUM(Autoevaluación!R102:R105)</f>
        <v>0</v>
      </c>
      <c r="G7" s="275"/>
      <c r="H7" s="17">
        <f>Autoevaluación!S102/SUM(Autoevaluación!S102:S105)</f>
        <v>0.1</v>
      </c>
      <c r="I7" s="7">
        <f>Autoevaluación!S103/SUM(Autoevaluación!S102:S105)</f>
        <v>0.4</v>
      </c>
      <c r="J7" s="7">
        <f>Autoevaluación!S104/SUM(Autoevaluación!S102:S105)</f>
        <v>0.5</v>
      </c>
      <c r="K7" s="7">
        <f>Autoevaluación!S105/SUM(Autoevaluación!S102:S105)</f>
        <v>0</v>
      </c>
      <c r="L7" s="273"/>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10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83" t="s">
        <v>136</v>
      </c>
      <c r="C8" s="81">
        <f>Autoevaluación!R114/SUM(Autoevaluación!R114:R117)</f>
        <v>0.5</v>
      </c>
      <c r="D8" s="7">
        <f>Autoevaluación!R115/SUM(Autoevaluación!R114:R117)</f>
        <v>0.5</v>
      </c>
      <c r="E8" s="7">
        <f>Autoevaluación!R116/SUM(Autoevaluación!R114:R117)</f>
        <v>0</v>
      </c>
      <c r="F8" s="7">
        <f>Autoevaluación!R117/SUM(Autoevaluación!R114:R117)</f>
        <v>0</v>
      </c>
      <c r="G8" s="275"/>
      <c r="H8" s="17">
        <f>Autoevaluación!S114/SUM(Autoevaluación!S114:S117)</f>
        <v>0.25</v>
      </c>
      <c r="I8" s="7">
        <f>Autoevaluación!S115/SUM(Autoevaluación!S114:S117)</f>
        <v>0.75</v>
      </c>
      <c r="J8" s="7">
        <f>Autoevaluación!S116/SUM(Autoevaluación!S114:S117)</f>
        <v>0</v>
      </c>
      <c r="K8" s="7">
        <f>Autoevaluación!S117/SUM(Autoevaluación!S114:S117)</f>
        <v>0</v>
      </c>
      <c r="L8" s="273"/>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10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4"/>
      <c r="C9" s="7"/>
      <c r="D9" s="7"/>
      <c r="E9" s="7"/>
      <c r="F9" s="7"/>
      <c r="G9" s="275"/>
      <c r="H9" s="7"/>
      <c r="I9" s="7"/>
      <c r="J9" s="7"/>
      <c r="K9" s="7"/>
      <c r="L9" s="273"/>
      <c r="M9" s="7"/>
      <c r="N9" s="7"/>
      <c r="O9" s="7"/>
      <c r="P9" s="7"/>
      <c r="Q9" s="102"/>
      <c r="R9" s="7"/>
      <c r="S9" s="7"/>
      <c r="T9" s="7"/>
      <c r="U9" s="7"/>
    </row>
    <row r="10" spans="2:22" ht="42" customHeight="1" x14ac:dyDescent="0.2">
      <c r="B10" s="15" t="s">
        <v>138</v>
      </c>
      <c r="C10" s="12">
        <f>AVERAGE(C4:C9)</f>
        <v>0.3342857142857143</v>
      </c>
      <c r="D10" s="12">
        <f>AVERAGE(D4:D9)</f>
        <v>0.49904761904761907</v>
      </c>
      <c r="E10" s="12">
        <f>AVERAGE(E4:E9)</f>
        <v>0.16666666666666666</v>
      </c>
      <c r="F10" s="12">
        <f>AVERAGE(F4:F9)</f>
        <v>0</v>
      </c>
      <c r="G10" s="9"/>
      <c r="H10" s="12" t="e">
        <f>AVERAGE(H4:H9)</f>
        <v>#DIV/0!</v>
      </c>
      <c r="I10" s="12" t="e">
        <f>AVERAGE(I4:I9)</f>
        <v>#DIV/0!</v>
      </c>
      <c r="J10" s="12" t="e">
        <f>AVERAGE(J4:J9)</f>
        <v>#NAME?</v>
      </c>
      <c r="K10" s="12" t="e">
        <f>AVERAGE(K4:K9)</f>
        <v>#DIV/0!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69" t="s">
        <v>182</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65" t="s">
        <v>269</v>
      </c>
      <c r="C14" s="265"/>
      <c r="D14" s="265"/>
      <c r="E14" s="265"/>
      <c r="F14" s="265"/>
      <c r="G14" s="265"/>
      <c r="H14" s="265"/>
      <c r="I14" s="265"/>
      <c r="J14" s="265"/>
      <c r="K14" s="265"/>
      <c r="L14" s="265"/>
      <c r="M14" s="265"/>
      <c r="N14" s="265"/>
      <c r="O14" s="265"/>
      <c r="P14" s="265"/>
      <c r="Q14" s="265"/>
      <c r="R14" s="265"/>
      <c r="S14" s="265"/>
      <c r="T14" s="265"/>
      <c r="U14" s="265"/>
    </row>
    <row r="15" spans="2:22" ht="60" customHeight="1" x14ac:dyDescent="0.2">
      <c r="B15" s="265" t="s">
        <v>270</v>
      </c>
      <c r="C15" s="265"/>
      <c r="D15" s="265"/>
      <c r="E15" s="265"/>
      <c r="F15" s="265"/>
      <c r="G15" s="265"/>
      <c r="H15" s="265"/>
      <c r="I15" s="265"/>
      <c r="J15" s="265"/>
      <c r="K15" s="265"/>
      <c r="L15" s="265"/>
      <c r="M15" s="265"/>
      <c r="N15" s="265"/>
      <c r="O15" s="265"/>
      <c r="P15" s="265"/>
      <c r="Q15" s="265"/>
      <c r="R15" s="265"/>
      <c r="S15" s="265"/>
      <c r="T15" s="265"/>
      <c r="U15" s="265"/>
    </row>
    <row r="16" spans="2:22" s="14"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99" t="s">
        <v>267</v>
      </c>
      <c r="C17" s="299"/>
      <c r="D17" s="299"/>
      <c r="E17" s="299"/>
      <c r="F17" s="299"/>
      <c r="G17" s="299"/>
      <c r="H17" s="299"/>
      <c r="I17" s="299"/>
      <c r="J17" s="299"/>
      <c r="K17" s="299"/>
      <c r="L17" s="299"/>
      <c r="M17" s="299"/>
      <c r="N17" s="299"/>
      <c r="O17" s="299"/>
      <c r="P17" s="299"/>
      <c r="Q17" s="299"/>
      <c r="R17" s="299"/>
      <c r="S17" s="299"/>
      <c r="T17" s="299"/>
      <c r="U17" s="299"/>
    </row>
    <row r="18" spans="2:21" ht="60" customHeight="1" x14ac:dyDescent="0.2">
      <c r="B18" s="299" t="s">
        <v>268</v>
      </c>
      <c r="C18" s="299"/>
      <c r="D18" s="299"/>
      <c r="E18" s="299"/>
      <c r="F18" s="299"/>
      <c r="G18" s="299"/>
      <c r="H18" s="299"/>
      <c r="I18" s="299"/>
      <c r="J18" s="299"/>
      <c r="K18" s="299"/>
      <c r="L18" s="299"/>
      <c r="M18" s="299"/>
      <c r="N18" s="299"/>
      <c r="O18" s="299"/>
      <c r="P18" s="299"/>
      <c r="Q18" s="299"/>
      <c r="R18" s="299"/>
      <c r="S18" s="299"/>
      <c r="T18" s="299"/>
      <c r="U18" s="299"/>
    </row>
    <row r="19" spans="2:21" ht="60" customHeight="1" x14ac:dyDescent="0.2">
      <c r="B19" s="299" t="s">
        <v>185</v>
      </c>
      <c r="C19" s="299"/>
      <c r="D19" s="299"/>
      <c r="E19" s="299"/>
      <c r="F19" s="299"/>
      <c r="G19" s="299"/>
      <c r="H19" s="299"/>
      <c r="I19" s="299"/>
      <c r="J19" s="299"/>
      <c r="K19" s="299"/>
      <c r="L19" s="299"/>
      <c r="M19" s="299"/>
      <c r="N19" s="299"/>
      <c r="O19" s="299"/>
      <c r="P19" s="299"/>
      <c r="Q19" s="299"/>
      <c r="R19" s="299"/>
      <c r="S19" s="299"/>
      <c r="T19" s="299"/>
      <c r="U19" s="29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179</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97" t="s">
        <v>28</v>
      </c>
      <c r="C22" s="298"/>
      <c r="D22" s="298"/>
      <c r="E22" s="298"/>
      <c r="F22" s="298"/>
      <c r="G22" s="298"/>
      <c r="H22" s="298"/>
      <c r="I22" s="298"/>
      <c r="J22" s="298"/>
      <c r="K22" s="298"/>
      <c r="L22" s="298"/>
      <c r="M22" s="298"/>
      <c r="N22" s="298"/>
      <c r="O22" s="298"/>
      <c r="P22" s="298"/>
      <c r="Q22" s="298"/>
      <c r="R22" s="298"/>
      <c r="S22" s="298"/>
      <c r="T22" s="298"/>
      <c r="U22" s="298"/>
    </row>
    <row r="23" spans="2:21" ht="60" customHeight="1" x14ac:dyDescent="0.2">
      <c r="B23" s="265"/>
      <c r="C23" s="265"/>
      <c r="D23" s="265"/>
      <c r="E23" s="265"/>
      <c r="F23" s="265"/>
      <c r="G23" s="265"/>
      <c r="H23" s="265"/>
      <c r="I23" s="265"/>
      <c r="J23" s="265"/>
      <c r="K23" s="265"/>
      <c r="L23" s="265"/>
      <c r="M23" s="265"/>
      <c r="N23" s="265"/>
      <c r="O23" s="265"/>
      <c r="P23" s="265"/>
      <c r="Q23" s="265"/>
      <c r="R23" s="265"/>
      <c r="S23" s="265"/>
      <c r="T23" s="265"/>
      <c r="U23" s="265"/>
    </row>
    <row r="24" spans="2:21" ht="60" customHeight="1" x14ac:dyDescent="0.2">
      <c r="B24" s="265"/>
      <c r="C24" s="265"/>
      <c r="D24" s="265"/>
      <c r="E24" s="265"/>
      <c r="F24" s="265"/>
      <c r="G24" s="265"/>
      <c r="H24" s="265"/>
      <c r="I24" s="265"/>
      <c r="J24" s="265"/>
      <c r="K24" s="265"/>
      <c r="L24" s="265"/>
      <c r="M24" s="265"/>
      <c r="N24" s="265"/>
      <c r="O24" s="265"/>
      <c r="P24" s="265"/>
      <c r="Q24" s="265"/>
      <c r="R24" s="265"/>
      <c r="S24" s="265"/>
      <c r="T24" s="265"/>
      <c r="U24" s="265"/>
    </row>
    <row r="25" spans="2:21" s="14"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65"/>
      <c r="C26" s="265"/>
      <c r="D26" s="265"/>
      <c r="E26" s="265"/>
      <c r="F26" s="265"/>
      <c r="G26" s="265"/>
      <c r="H26" s="265"/>
      <c r="I26" s="265"/>
      <c r="J26" s="265"/>
      <c r="K26" s="265"/>
      <c r="L26" s="265"/>
      <c r="M26" s="265"/>
      <c r="N26" s="265"/>
      <c r="O26" s="265"/>
      <c r="P26" s="265"/>
      <c r="Q26" s="265"/>
      <c r="R26" s="265"/>
      <c r="S26" s="265"/>
      <c r="T26" s="265"/>
      <c r="U26" s="265"/>
    </row>
    <row r="27" spans="2:21" ht="60" customHeight="1" x14ac:dyDescent="0.2">
      <c r="B27" s="265"/>
      <c r="C27" s="265"/>
      <c r="D27" s="265"/>
      <c r="E27" s="265"/>
      <c r="F27" s="265"/>
      <c r="G27" s="265"/>
      <c r="H27" s="265"/>
      <c r="I27" s="265"/>
      <c r="J27" s="265"/>
      <c r="K27" s="265"/>
      <c r="L27" s="265"/>
      <c r="M27" s="265"/>
      <c r="N27" s="265"/>
      <c r="O27" s="265"/>
      <c r="P27" s="265"/>
      <c r="Q27" s="265"/>
      <c r="R27" s="265"/>
      <c r="S27" s="265"/>
      <c r="T27" s="265"/>
      <c r="U27" s="265"/>
    </row>
    <row r="28" spans="2:21" ht="60" customHeight="1" x14ac:dyDescent="0.2">
      <c r="B28" s="265"/>
      <c r="C28" s="265"/>
      <c r="D28" s="265"/>
      <c r="E28" s="265"/>
      <c r="F28" s="265"/>
      <c r="G28" s="265"/>
      <c r="H28" s="265"/>
      <c r="I28" s="265"/>
      <c r="J28" s="265"/>
      <c r="K28" s="265"/>
      <c r="L28" s="265"/>
      <c r="M28" s="265"/>
      <c r="N28" s="265"/>
      <c r="O28" s="265"/>
      <c r="P28" s="265"/>
      <c r="Q28" s="265"/>
      <c r="R28" s="265"/>
      <c r="S28" s="265"/>
      <c r="T28" s="265"/>
      <c r="U28" s="26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6" t="s">
        <v>179</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89"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65"/>
      <c r="C32" s="265"/>
      <c r="D32" s="265"/>
      <c r="E32" s="265"/>
      <c r="F32" s="265"/>
      <c r="G32" s="265"/>
      <c r="H32" s="265"/>
      <c r="I32" s="265"/>
      <c r="J32" s="265"/>
      <c r="K32" s="265"/>
      <c r="L32" s="265"/>
      <c r="M32" s="265"/>
      <c r="N32" s="265"/>
      <c r="O32" s="265"/>
      <c r="P32" s="265"/>
      <c r="Q32" s="265"/>
      <c r="R32" s="265"/>
      <c r="S32" s="265"/>
      <c r="T32" s="265"/>
      <c r="U32" s="265"/>
    </row>
    <row r="33" spans="2:21" ht="60" customHeight="1" x14ac:dyDescent="0.2">
      <c r="B33" s="265"/>
      <c r="C33" s="265"/>
      <c r="D33" s="265"/>
      <c r="E33" s="265"/>
      <c r="F33" s="265"/>
      <c r="G33" s="265"/>
      <c r="H33" s="265"/>
      <c r="I33" s="265"/>
      <c r="J33" s="265"/>
      <c r="K33" s="265"/>
      <c r="L33" s="265"/>
      <c r="M33" s="265"/>
      <c r="N33" s="265"/>
      <c r="O33" s="265"/>
      <c r="P33" s="265"/>
      <c r="Q33" s="265"/>
      <c r="R33" s="265"/>
      <c r="S33" s="265"/>
      <c r="T33" s="265"/>
      <c r="U33" s="265"/>
    </row>
    <row r="34" spans="2:21" s="14"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65"/>
      <c r="C35" s="265"/>
      <c r="D35" s="265"/>
      <c r="E35" s="265"/>
      <c r="F35" s="265"/>
      <c r="G35" s="265"/>
      <c r="H35" s="265"/>
      <c r="I35" s="265"/>
      <c r="J35" s="265"/>
      <c r="K35" s="265"/>
      <c r="L35" s="265"/>
      <c r="M35" s="265"/>
      <c r="N35" s="265"/>
      <c r="O35" s="265"/>
      <c r="P35" s="265"/>
      <c r="Q35" s="265"/>
      <c r="R35" s="265"/>
      <c r="S35" s="265"/>
      <c r="T35" s="265"/>
      <c r="U35" s="265"/>
    </row>
    <row r="36" spans="2:21" ht="60" customHeight="1" x14ac:dyDescent="0.2">
      <c r="B36" s="265"/>
      <c r="C36" s="265"/>
      <c r="D36" s="265"/>
      <c r="E36" s="265"/>
      <c r="F36" s="265"/>
      <c r="G36" s="265"/>
      <c r="H36" s="265"/>
      <c r="I36" s="265"/>
      <c r="J36" s="265"/>
      <c r="K36" s="265"/>
      <c r="L36" s="265"/>
      <c r="M36" s="265"/>
      <c r="N36" s="265"/>
      <c r="O36" s="265"/>
      <c r="P36" s="265"/>
      <c r="Q36" s="265"/>
      <c r="R36" s="265"/>
      <c r="S36" s="265"/>
      <c r="T36" s="265"/>
      <c r="U36" s="265"/>
    </row>
    <row r="37" spans="2:21" ht="60" customHeight="1" x14ac:dyDescent="0.2">
      <c r="B37" s="265"/>
      <c r="C37" s="265"/>
      <c r="D37" s="265"/>
      <c r="E37" s="265"/>
      <c r="F37" s="265"/>
      <c r="G37" s="265"/>
      <c r="H37" s="265"/>
      <c r="I37" s="265"/>
      <c r="J37" s="265"/>
      <c r="K37" s="265"/>
      <c r="L37" s="265"/>
      <c r="M37" s="265"/>
      <c r="N37" s="265"/>
      <c r="O37" s="265"/>
      <c r="P37" s="265"/>
      <c r="Q37" s="265"/>
      <c r="R37" s="265"/>
      <c r="S37" s="265"/>
      <c r="T37" s="265"/>
      <c r="U37" s="265"/>
    </row>
    <row r="39" spans="2:21" x14ac:dyDescent="0.2">
      <c r="B39" s="276" t="s">
        <v>179</v>
      </c>
      <c r="C39" s="276"/>
      <c r="D39" s="276"/>
      <c r="E39" s="276"/>
      <c r="F39" s="276"/>
      <c r="G39" s="276"/>
      <c r="H39" s="276"/>
      <c r="I39" s="276"/>
      <c r="J39" s="276"/>
      <c r="K39" s="276"/>
      <c r="L39" s="276"/>
      <c r="M39" s="276"/>
      <c r="N39" s="276"/>
      <c r="O39" s="276"/>
      <c r="P39" s="276"/>
      <c r="Q39" s="276"/>
      <c r="R39" s="276"/>
      <c r="S39" s="276"/>
      <c r="T39" s="276"/>
      <c r="U39" s="276"/>
    </row>
    <row r="40" spans="2:21" ht="19.5" x14ac:dyDescent="0.2">
      <c r="B40" s="289" t="s">
        <v>28</v>
      </c>
      <c r="C40" s="289"/>
      <c r="D40" s="289"/>
      <c r="E40" s="289"/>
      <c r="F40" s="289"/>
      <c r="G40" s="289"/>
      <c r="H40" s="289"/>
      <c r="I40" s="289"/>
      <c r="J40" s="289"/>
      <c r="K40" s="289"/>
      <c r="L40" s="289"/>
      <c r="M40" s="289"/>
      <c r="N40" s="289"/>
      <c r="O40" s="289"/>
      <c r="P40" s="289"/>
      <c r="Q40" s="289"/>
      <c r="R40" s="289"/>
      <c r="S40" s="289"/>
      <c r="T40" s="289"/>
      <c r="U40" s="289"/>
    </row>
    <row r="41" spans="2:21" ht="50.25" customHeight="1" x14ac:dyDescent="0.2">
      <c r="B41" s="265"/>
      <c r="C41" s="265"/>
      <c r="D41" s="265"/>
      <c r="E41" s="265"/>
      <c r="F41" s="265"/>
      <c r="G41" s="265"/>
      <c r="H41" s="265"/>
      <c r="I41" s="265"/>
      <c r="J41" s="265"/>
      <c r="K41" s="265"/>
      <c r="L41" s="265"/>
      <c r="M41" s="265"/>
      <c r="N41" s="265"/>
      <c r="O41" s="265"/>
      <c r="P41" s="265"/>
      <c r="Q41" s="265"/>
      <c r="R41" s="265"/>
      <c r="S41" s="265"/>
      <c r="T41" s="265"/>
      <c r="U41" s="265"/>
    </row>
    <row r="42" spans="2:21" ht="51.75" customHeight="1" x14ac:dyDescent="0.2">
      <c r="B42" s="265"/>
      <c r="C42" s="265"/>
      <c r="D42" s="265"/>
      <c r="E42" s="265"/>
      <c r="F42" s="265"/>
      <c r="G42" s="265"/>
      <c r="H42" s="265"/>
      <c r="I42" s="265"/>
      <c r="J42" s="265"/>
      <c r="K42" s="265"/>
      <c r="L42" s="265"/>
      <c r="M42" s="265"/>
      <c r="N42" s="265"/>
      <c r="O42" s="265"/>
      <c r="P42" s="265"/>
      <c r="Q42" s="265"/>
      <c r="R42" s="265"/>
      <c r="S42" s="265"/>
      <c r="T42" s="265"/>
      <c r="U42" s="265"/>
    </row>
    <row r="43" spans="2:21" ht="19.5" x14ac:dyDescent="0.2">
      <c r="B43" s="294" t="s">
        <v>123</v>
      </c>
      <c r="C43" s="294"/>
      <c r="D43" s="294"/>
      <c r="E43" s="294"/>
      <c r="F43" s="294"/>
      <c r="G43" s="294"/>
      <c r="H43" s="294"/>
      <c r="I43" s="294"/>
      <c r="J43" s="294"/>
      <c r="K43" s="294"/>
      <c r="L43" s="294"/>
      <c r="M43" s="294"/>
      <c r="N43" s="294"/>
      <c r="O43" s="294"/>
      <c r="P43" s="294"/>
      <c r="Q43" s="294"/>
      <c r="R43" s="294"/>
      <c r="S43" s="294"/>
      <c r="T43" s="294"/>
      <c r="U43" s="294"/>
    </row>
    <row r="44" spans="2:21" ht="45" customHeight="1" x14ac:dyDescent="0.2">
      <c r="B44" s="265"/>
      <c r="C44" s="265"/>
      <c r="D44" s="265"/>
      <c r="E44" s="265"/>
      <c r="F44" s="265"/>
      <c r="G44" s="265"/>
      <c r="H44" s="265"/>
      <c r="I44" s="265"/>
      <c r="J44" s="265"/>
      <c r="K44" s="265"/>
      <c r="L44" s="265"/>
      <c r="M44" s="265"/>
      <c r="N44" s="265"/>
      <c r="O44" s="265"/>
      <c r="P44" s="265"/>
      <c r="Q44" s="265"/>
      <c r="R44" s="265"/>
      <c r="S44" s="265"/>
      <c r="T44" s="265"/>
      <c r="U44" s="265"/>
    </row>
    <row r="45" spans="2:21" ht="52.5" customHeight="1" x14ac:dyDescent="0.2">
      <c r="B45" s="265"/>
      <c r="C45" s="265"/>
      <c r="D45" s="265"/>
      <c r="E45" s="265"/>
      <c r="F45" s="265"/>
      <c r="G45" s="265"/>
      <c r="H45" s="265"/>
      <c r="I45" s="265"/>
      <c r="J45" s="265"/>
      <c r="K45" s="265"/>
      <c r="L45" s="265"/>
      <c r="M45" s="265"/>
      <c r="N45" s="265"/>
      <c r="O45" s="265"/>
      <c r="P45" s="265"/>
      <c r="Q45" s="265"/>
      <c r="R45" s="265"/>
      <c r="S45" s="265"/>
      <c r="T45" s="265"/>
      <c r="U45" s="265"/>
    </row>
    <row r="46" spans="2:21" ht="55.5" customHeight="1" x14ac:dyDescent="0.2">
      <c r="B46" s="265"/>
      <c r="C46" s="265"/>
      <c r="D46" s="265"/>
      <c r="E46" s="265"/>
      <c r="F46" s="265"/>
      <c r="G46" s="265"/>
      <c r="H46" s="265"/>
      <c r="I46" s="265"/>
      <c r="J46" s="265"/>
      <c r="K46" s="265"/>
      <c r="L46" s="265"/>
      <c r="M46" s="265"/>
      <c r="N46" s="265"/>
      <c r="O46" s="265"/>
      <c r="P46" s="265"/>
      <c r="Q46" s="265"/>
      <c r="R46" s="265"/>
      <c r="S46" s="265"/>
      <c r="T46" s="265"/>
      <c r="U46" s="26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4" zoomScale="70" zoomScaleNormal="70" workbookViewId="0">
      <selection activeCell="X27" sqref="X2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0" t="s">
        <v>24</v>
      </c>
      <c r="C2" s="269" t="s">
        <v>178</v>
      </c>
      <c r="D2" s="269"/>
      <c r="E2" s="269"/>
      <c r="F2" s="269"/>
      <c r="G2" s="2"/>
      <c r="H2" s="267" t="s">
        <v>179</v>
      </c>
      <c r="I2" s="267"/>
      <c r="J2" s="267"/>
      <c r="K2" s="267"/>
      <c r="L2" s="2"/>
      <c r="M2" s="268" t="s">
        <v>179</v>
      </c>
      <c r="N2" s="268"/>
      <c r="O2" s="268"/>
      <c r="P2" s="268"/>
      <c r="Q2" s="106"/>
      <c r="R2" s="276" t="s">
        <v>179</v>
      </c>
      <c r="S2" s="276"/>
      <c r="T2" s="276"/>
      <c r="U2" s="276"/>
      <c r="V2" s="266"/>
    </row>
    <row r="3" spans="2:22" ht="24.75" customHeight="1" thickBot="1" x14ac:dyDescent="0.25">
      <c r="B3" s="271"/>
      <c r="C3" s="3">
        <v>1</v>
      </c>
      <c r="D3" s="3">
        <v>2</v>
      </c>
      <c r="E3" s="4">
        <v>3</v>
      </c>
      <c r="F3" s="5">
        <v>4</v>
      </c>
      <c r="G3" s="274"/>
      <c r="H3" s="3">
        <v>1</v>
      </c>
      <c r="I3" s="3">
        <v>2</v>
      </c>
      <c r="J3" s="4">
        <v>3</v>
      </c>
      <c r="K3" s="5">
        <v>4</v>
      </c>
      <c r="L3" s="272"/>
      <c r="M3" s="3">
        <v>1</v>
      </c>
      <c r="N3" s="3">
        <v>2</v>
      </c>
      <c r="O3" s="4">
        <v>3</v>
      </c>
      <c r="P3" s="5">
        <v>4</v>
      </c>
      <c r="Q3" s="107"/>
      <c r="R3" s="3">
        <v>1</v>
      </c>
      <c r="S3" s="3">
        <v>2</v>
      </c>
      <c r="T3" s="4">
        <v>3</v>
      </c>
      <c r="U3" s="5">
        <v>4</v>
      </c>
      <c r="V3" s="266"/>
    </row>
    <row r="4" spans="2:22" ht="38.1" customHeight="1" thickTop="1" thickBot="1" x14ac:dyDescent="0.25">
      <c r="B4" s="86" t="s">
        <v>5</v>
      </c>
      <c r="C4" s="81">
        <f>Autoevaluación!R122/SUM(Autoevaluación!R122:R125)</f>
        <v>0.75</v>
      </c>
      <c r="D4" s="7">
        <f>Autoevaluación!R123/SUM(Autoevaluación!R122:R125)</f>
        <v>0</v>
      </c>
      <c r="E4" s="7">
        <f>Autoevaluación!R124/SUM(Autoevaluación!R122:R125)</f>
        <v>0.25</v>
      </c>
      <c r="F4" s="7">
        <f>Autoevaluación!R125/SUM(Autoevaluación!R122:R125)</f>
        <v>0</v>
      </c>
      <c r="G4" s="275"/>
      <c r="H4" s="7">
        <f>Autoevaluación!S122/SUM(Autoevaluación!S122:S125)</f>
        <v>0.75</v>
      </c>
      <c r="I4" s="7">
        <f>Autoevaluación!S123/SUM(Autoevaluación!S122:S125)</f>
        <v>0</v>
      </c>
      <c r="J4" s="7">
        <f>Autoevaluación!S124/SUM(Autoevaluación!S122:S125)</f>
        <v>0.25</v>
      </c>
      <c r="K4" s="7">
        <f>Autoevaluación!S125/SUM(Autoevaluación!S122:S125)</f>
        <v>0</v>
      </c>
      <c r="L4" s="273"/>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10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7" t="s">
        <v>10</v>
      </c>
      <c r="C5" s="81">
        <f>Autoevaluación!R128/SUM(Autoevaluación!R128:R131)</f>
        <v>0</v>
      </c>
      <c r="D5" s="7">
        <f>Autoevaluación!R129/SUM(Autoevaluación!R128:R131)</f>
        <v>0.75</v>
      </c>
      <c r="E5" s="7">
        <f>Autoevaluación!R130/SUM(Autoevaluación!R128:R131)</f>
        <v>0.25</v>
      </c>
      <c r="F5" s="7">
        <f>Autoevaluación!R131/SUM(Autoevaluación!R128:R131)</f>
        <v>0</v>
      </c>
      <c r="G5" s="275"/>
      <c r="H5" s="7">
        <f>Autoevaluación!S128/SUM(Autoevaluación!S128:S131)</f>
        <v>0</v>
      </c>
      <c r="I5" s="7">
        <f>Autoevaluación!S129/SUM(Autoevaluación!S128:S131)</f>
        <v>0.75</v>
      </c>
      <c r="J5" s="7">
        <f>Autoevaluación!S130/SUM(Autoevaluación!S128:S131)</f>
        <v>0.25</v>
      </c>
      <c r="K5" s="7">
        <f>Autoevaluación!S131/SUM(Autoevaluación!S128:S131)</f>
        <v>0</v>
      </c>
      <c r="L5" s="273"/>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10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7" t="s">
        <v>15</v>
      </c>
      <c r="C6" s="81">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275"/>
      <c r="H6" s="7">
        <f>Autoevaluación!S134/SUM(Autoevaluación!S134:S137)</f>
        <v>0</v>
      </c>
      <c r="I6" s="7">
        <f>Autoevaluación!S135/SUM(Autoevaluación!S134:S137)</f>
        <v>0.66666666666666663</v>
      </c>
      <c r="J6" s="7">
        <f>Autoevaluación!S136/SUM(Autoevaluación!S134:S137)</f>
        <v>0.33333333333333331</v>
      </c>
      <c r="K6" s="7">
        <f>Autoevaluación!S137/SUM(Autoevaluación!S134:S137)</f>
        <v>0</v>
      </c>
      <c r="L6" s="273"/>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10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6" t="s">
        <v>19</v>
      </c>
      <c r="C7" s="81">
        <f>Autoevaluación!R139/SUM(Autoevaluación!R139:R142)</f>
        <v>1</v>
      </c>
      <c r="D7" s="7">
        <f>Autoevaluación!R140/SUM(Autoevaluación!R139:R142)</f>
        <v>0</v>
      </c>
      <c r="E7" s="7">
        <f>Autoevaluación!R141/SUM(Autoevaluación!R139:R142)</f>
        <v>0</v>
      </c>
      <c r="F7" s="7">
        <f>Autoevaluación!R142/SUM(Autoevaluación!R139:R142)</f>
        <v>0</v>
      </c>
      <c r="G7" s="275"/>
      <c r="H7" s="7">
        <f>Autoevaluación!S139/SUM(Autoevaluación!S139:S142)</f>
        <v>1</v>
      </c>
      <c r="I7" s="7">
        <f>Autoevaluación!S140/SUM(Autoevaluación!S139:S142)</f>
        <v>0</v>
      </c>
      <c r="J7" s="7">
        <f>Autoevaluación!S141/SUM(Autoevaluación!S139:S142)</f>
        <v>0</v>
      </c>
      <c r="K7" s="7">
        <f>Autoevaluación!S142/SUM(Autoevaluación!S139:S142)</f>
        <v>0</v>
      </c>
      <c r="L7" s="273"/>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10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4"/>
      <c r="C8" s="7"/>
      <c r="D8" s="7"/>
      <c r="E8" s="7"/>
      <c r="F8" s="7"/>
      <c r="G8" s="275"/>
      <c r="H8" s="7"/>
      <c r="I8" s="7"/>
      <c r="J8" s="7"/>
      <c r="K8" s="7"/>
      <c r="L8" s="273"/>
      <c r="M8" s="7"/>
      <c r="N8" s="7"/>
      <c r="O8" s="7"/>
      <c r="P8" s="7"/>
      <c r="Q8" s="102"/>
      <c r="R8" s="7"/>
      <c r="S8" s="7"/>
      <c r="T8" s="7"/>
      <c r="U8" s="7"/>
    </row>
    <row r="9" spans="2:22" ht="38.1" customHeight="1" x14ac:dyDescent="0.2">
      <c r="B9" s="6"/>
      <c r="C9" s="7"/>
      <c r="D9" s="7"/>
      <c r="E9" s="7"/>
      <c r="F9" s="7"/>
      <c r="G9" s="275"/>
      <c r="H9" s="7"/>
      <c r="I9" s="7"/>
      <c r="J9" s="7"/>
      <c r="K9" s="7"/>
      <c r="L9" s="273"/>
      <c r="M9" s="7"/>
      <c r="N9" s="7"/>
      <c r="O9" s="7"/>
      <c r="P9" s="7"/>
      <c r="Q9" s="102"/>
      <c r="R9" s="7"/>
      <c r="S9" s="7"/>
      <c r="T9" s="7"/>
      <c r="U9" s="7"/>
    </row>
    <row r="10" spans="2:22" ht="42" customHeight="1" x14ac:dyDescent="0.2">
      <c r="B10" s="15" t="s">
        <v>139</v>
      </c>
      <c r="C10" s="12">
        <f>AVERAGE(C4:C9)</f>
        <v>0.4375</v>
      </c>
      <c r="D10" s="12">
        <f>AVERAGE(D4:D9)</f>
        <v>0.35416666666666663</v>
      </c>
      <c r="E10" s="12">
        <f>AVERAGE(E4:E9)</f>
        <v>0.20833333333333331</v>
      </c>
      <c r="F10" s="12">
        <f>AVERAGE(F4:F9)</f>
        <v>0</v>
      </c>
      <c r="G10" s="9"/>
      <c r="H10" s="12">
        <f>AVERAGE(H4:H9)</f>
        <v>0.4375</v>
      </c>
      <c r="I10" s="12">
        <f>AVERAGE(I4:I9)</f>
        <v>0.35416666666666663</v>
      </c>
      <c r="J10" s="12">
        <f>AVERAGE(J4:J9)</f>
        <v>0.20833333333333331</v>
      </c>
      <c r="K10" s="12">
        <f>AVERAGE(K4:K9)</f>
        <v>0</v>
      </c>
      <c r="L10" s="9"/>
      <c r="M10" s="12" t="e">
        <f>AVERAGE(M4:M9)</f>
        <v>#DIV/0!</v>
      </c>
      <c r="N10" s="12" t="e">
        <f>AVERAGE(N4:N9)</f>
        <v>#DIV/0!</v>
      </c>
      <c r="O10" s="12" t="e">
        <f>AVERAGE(O4:O9)</f>
        <v>#DIV/0!</v>
      </c>
      <c r="P10" s="12" t="e">
        <f>AVERAGE(P4:P9)</f>
        <v>#DIV/0!</v>
      </c>
      <c r="Q10" s="10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69" t="s">
        <v>182</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
      <c r="B13" s="295" t="s">
        <v>28</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65" t="s">
        <v>273</v>
      </c>
      <c r="C14" s="265"/>
      <c r="D14" s="265"/>
      <c r="E14" s="265"/>
      <c r="F14" s="265"/>
      <c r="G14" s="265"/>
      <c r="H14" s="265"/>
      <c r="I14" s="265"/>
      <c r="J14" s="265"/>
      <c r="K14" s="265"/>
      <c r="L14" s="265"/>
      <c r="M14" s="265"/>
      <c r="N14" s="265"/>
      <c r="O14" s="265"/>
      <c r="P14" s="265"/>
      <c r="Q14" s="265"/>
      <c r="R14" s="265"/>
      <c r="S14" s="265"/>
      <c r="T14" s="265"/>
      <c r="U14" s="265"/>
    </row>
    <row r="15" spans="2:22" ht="60" customHeight="1" x14ac:dyDescent="0.2">
      <c r="B15" s="265"/>
      <c r="C15" s="265"/>
      <c r="D15" s="265"/>
      <c r="E15" s="265"/>
      <c r="F15" s="265"/>
      <c r="G15" s="265"/>
      <c r="H15" s="265"/>
      <c r="I15" s="265"/>
      <c r="J15" s="265"/>
      <c r="K15" s="265"/>
      <c r="L15" s="265"/>
      <c r="M15" s="265"/>
      <c r="N15" s="265"/>
      <c r="O15" s="265"/>
      <c r="P15" s="265"/>
      <c r="Q15" s="265"/>
      <c r="R15" s="265"/>
      <c r="S15" s="265"/>
      <c r="T15" s="265"/>
      <c r="U15" s="265"/>
    </row>
    <row r="16" spans="2:22" s="14" customFormat="1" ht="24.95" customHeight="1" x14ac:dyDescent="0.25">
      <c r="B16" s="294" t="s">
        <v>123</v>
      </c>
      <c r="C16" s="294"/>
      <c r="D16" s="294"/>
      <c r="E16" s="294"/>
      <c r="F16" s="294"/>
      <c r="G16" s="294"/>
      <c r="H16" s="294"/>
      <c r="I16" s="294"/>
      <c r="J16" s="294"/>
      <c r="K16" s="294"/>
      <c r="L16" s="294"/>
      <c r="M16" s="294"/>
      <c r="N16" s="294"/>
      <c r="O16" s="294"/>
      <c r="P16" s="294"/>
      <c r="Q16" s="294"/>
      <c r="R16" s="294"/>
      <c r="S16" s="294"/>
      <c r="T16" s="294"/>
      <c r="U16" s="294"/>
    </row>
    <row r="17" spans="2:21" ht="60" customHeight="1" x14ac:dyDescent="0.2">
      <c r="B17" s="265" t="s">
        <v>274</v>
      </c>
      <c r="C17" s="265"/>
      <c r="D17" s="265"/>
      <c r="E17" s="265"/>
      <c r="F17" s="265"/>
      <c r="G17" s="265"/>
      <c r="H17" s="265"/>
      <c r="I17" s="265"/>
      <c r="J17" s="265"/>
      <c r="K17" s="265"/>
      <c r="L17" s="265"/>
      <c r="M17" s="265"/>
      <c r="N17" s="265"/>
      <c r="O17" s="265"/>
      <c r="P17" s="265"/>
      <c r="Q17" s="265"/>
      <c r="R17" s="265"/>
      <c r="S17" s="265"/>
      <c r="T17" s="265"/>
      <c r="U17" s="265"/>
    </row>
    <row r="18" spans="2:21" ht="60" customHeight="1" x14ac:dyDescent="0.2">
      <c r="B18" s="265" t="s">
        <v>275</v>
      </c>
      <c r="C18" s="265"/>
      <c r="D18" s="265"/>
      <c r="E18" s="265"/>
      <c r="F18" s="265"/>
      <c r="G18" s="265"/>
      <c r="H18" s="265"/>
      <c r="I18" s="265"/>
      <c r="J18" s="265"/>
      <c r="K18" s="265"/>
      <c r="L18" s="265"/>
      <c r="M18" s="265"/>
      <c r="N18" s="265"/>
      <c r="O18" s="265"/>
      <c r="P18" s="265"/>
      <c r="Q18" s="265"/>
      <c r="R18" s="265"/>
      <c r="S18" s="265"/>
      <c r="T18" s="265"/>
      <c r="U18" s="265"/>
    </row>
    <row r="19" spans="2:21" ht="60" customHeight="1" x14ac:dyDescent="0.2">
      <c r="B19" s="265"/>
      <c r="C19" s="265"/>
      <c r="D19" s="265"/>
      <c r="E19" s="265"/>
      <c r="F19" s="265"/>
      <c r="G19" s="265"/>
      <c r="H19" s="265"/>
      <c r="I19" s="265"/>
      <c r="J19" s="265"/>
      <c r="K19" s="265"/>
      <c r="L19" s="265"/>
      <c r="M19" s="265"/>
      <c r="N19" s="265"/>
      <c r="O19" s="265"/>
      <c r="P19" s="265"/>
      <c r="Q19" s="265"/>
      <c r="R19" s="265"/>
      <c r="S19" s="265"/>
      <c r="T19" s="265"/>
      <c r="U19" s="26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88" t="s">
        <v>190</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65" t="s">
        <v>532</v>
      </c>
      <c r="C23" s="265"/>
      <c r="D23" s="265"/>
      <c r="E23" s="265"/>
      <c r="F23" s="265"/>
      <c r="G23" s="265"/>
      <c r="H23" s="265"/>
      <c r="I23" s="265"/>
      <c r="J23" s="265"/>
      <c r="K23" s="265"/>
      <c r="L23" s="265"/>
      <c r="M23" s="265"/>
      <c r="N23" s="265"/>
      <c r="O23" s="265"/>
      <c r="P23" s="265"/>
      <c r="Q23" s="265"/>
      <c r="R23" s="265"/>
      <c r="S23" s="265"/>
      <c r="T23" s="265"/>
      <c r="U23" s="265"/>
    </row>
    <row r="24" spans="2:21" ht="60" customHeight="1" x14ac:dyDescent="0.2">
      <c r="B24" s="265" t="s">
        <v>533</v>
      </c>
      <c r="C24" s="265"/>
      <c r="D24" s="265"/>
      <c r="E24" s="265"/>
      <c r="F24" s="265"/>
      <c r="G24" s="265"/>
      <c r="H24" s="265"/>
      <c r="I24" s="265"/>
      <c r="J24" s="265"/>
      <c r="K24" s="265"/>
      <c r="L24" s="265"/>
      <c r="M24" s="265"/>
      <c r="N24" s="265"/>
      <c r="O24" s="265"/>
      <c r="P24" s="265"/>
      <c r="Q24" s="265"/>
      <c r="R24" s="265"/>
      <c r="S24" s="265"/>
      <c r="T24" s="265"/>
      <c r="U24" s="265"/>
    </row>
    <row r="25" spans="2:21" s="14" customFormat="1" ht="24.95" customHeight="1" x14ac:dyDescent="0.25">
      <c r="B25" s="294" t="s">
        <v>123</v>
      </c>
      <c r="C25" s="294"/>
      <c r="D25" s="294"/>
      <c r="E25" s="294"/>
      <c r="F25" s="294"/>
      <c r="G25" s="294"/>
      <c r="H25" s="294"/>
      <c r="I25" s="294"/>
      <c r="J25" s="294"/>
      <c r="K25" s="294"/>
      <c r="L25" s="294"/>
      <c r="M25" s="294"/>
      <c r="N25" s="294"/>
      <c r="O25" s="294"/>
      <c r="P25" s="294"/>
      <c r="Q25" s="294"/>
      <c r="R25" s="294"/>
      <c r="S25" s="294"/>
      <c r="T25" s="294"/>
      <c r="U25" s="294"/>
    </row>
    <row r="26" spans="2:21" ht="60" customHeight="1" x14ac:dyDescent="0.2">
      <c r="B26" s="265" t="s">
        <v>534</v>
      </c>
      <c r="C26" s="265"/>
      <c r="D26" s="265"/>
      <c r="E26" s="265"/>
      <c r="F26" s="265"/>
      <c r="G26" s="265"/>
      <c r="H26" s="265"/>
      <c r="I26" s="265"/>
      <c r="J26" s="265"/>
      <c r="K26" s="265"/>
      <c r="L26" s="265"/>
      <c r="M26" s="265"/>
      <c r="N26" s="265"/>
      <c r="O26" s="265"/>
      <c r="P26" s="265"/>
      <c r="Q26" s="265"/>
      <c r="R26" s="265"/>
      <c r="S26" s="265"/>
      <c r="T26" s="265"/>
      <c r="U26" s="265"/>
    </row>
    <row r="27" spans="2:21" ht="60" customHeight="1" x14ac:dyDescent="0.2">
      <c r="B27" s="265" t="s">
        <v>535</v>
      </c>
      <c r="C27" s="265"/>
      <c r="D27" s="265"/>
      <c r="E27" s="265"/>
      <c r="F27" s="265"/>
      <c r="G27" s="265"/>
      <c r="H27" s="265"/>
      <c r="I27" s="265"/>
      <c r="J27" s="265"/>
      <c r="K27" s="265"/>
      <c r="L27" s="265"/>
      <c r="M27" s="265"/>
      <c r="N27" s="265"/>
      <c r="O27" s="265"/>
      <c r="P27" s="265"/>
      <c r="Q27" s="265"/>
      <c r="R27" s="265"/>
      <c r="S27" s="265"/>
      <c r="T27" s="265"/>
      <c r="U27" s="265"/>
    </row>
    <row r="28" spans="2:21" ht="60" customHeight="1" x14ac:dyDescent="0.2">
      <c r="B28" s="265" t="s">
        <v>536</v>
      </c>
      <c r="C28" s="265"/>
      <c r="D28" s="265"/>
      <c r="E28" s="265"/>
      <c r="F28" s="265"/>
      <c r="G28" s="265"/>
      <c r="H28" s="265"/>
      <c r="I28" s="265"/>
      <c r="J28" s="265"/>
      <c r="K28" s="265"/>
      <c r="L28" s="265"/>
      <c r="M28" s="265"/>
      <c r="N28" s="265"/>
      <c r="O28" s="265"/>
      <c r="P28" s="265"/>
      <c r="Q28" s="265"/>
      <c r="R28" s="265"/>
      <c r="S28" s="265"/>
      <c r="T28" s="265"/>
      <c r="U28" s="26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96" t="s">
        <v>179</v>
      </c>
      <c r="C30" s="296"/>
      <c r="D30" s="296"/>
      <c r="E30" s="296"/>
      <c r="F30" s="296"/>
      <c r="G30" s="296"/>
      <c r="H30" s="296"/>
      <c r="I30" s="296"/>
      <c r="J30" s="296"/>
      <c r="K30" s="296"/>
      <c r="L30" s="296"/>
      <c r="M30" s="296"/>
      <c r="N30" s="296"/>
      <c r="O30" s="296"/>
      <c r="P30" s="296"/>
      <c r="Q30" s="296"/>
      <c r="R30" s="296"/>
      <c r="S30" s="296"/>
      <c r="T30" s="296"/>
      <c r="U30" s="296"/>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65"/>
      <c r="C32" s="265"/>
      <c r="D32" s="265"/>
      <c r="E32" s="265"/>
      <c r="F32" s="265"/>
      <c r="G32" s="265"/>
      <c r="H32" s="265"/>
      <c r="I32" s="265"/>
      <c r="J32" s="265"/>
      <c r="K32" s="265"/>
      <c r="L32" s="265"/>
      <c r="M32" s="265"/>
      <c r="N32" s="265"/>
      <c r="O32" s="265"/>
      <c r="P32" s="265"/>
      <c r="Q32" s="265"/>
      <c r="R32" s="265"/>
      <c r="S32" s="265"/>
      <c r="T32" s="265"/>
      <c r="U32" s="265"/>
    </row>
    <row r="33" spans="2:21" ht="60" customHeight="1" x14ac:dyDescent="0.2">
      <c r="B33" s="265"/>
      <c r="C33" s="265"/>
      <c r="D33" s="265"/>
      <c r="E33" s="265"/>
      <c r="F33" s="265"/>
      <c r="G33" s="265"/>
      <c r="H33" s="265"/>
      <c r="I33" s="265"/>
      <c r="J33" s="265"/>
      <c r="K33" s="265"/>
      <c r="L33" s="265"/>
      <c r="M33" s="265"/>
      <c r="N33" s="265"/>
      <c r="O33" s="265"/>
      <c r="P33" s="265"/>
      <c r="Q33" s="265"/>
      <c r="R33" s="265"/>
      <c r="S33" s="265"/>
      <c r="T33" s="265"/>
      <c r="U33" s="265"/>
    </row>
    <row r="34" spans="2:21" s="14" customFormat="1" ht="24.95" customHeight="1" x14ac:dyDescent="0.25">
      <c r="B34" s="294" t="s">
        <v>123</v>
      </c>
      <c r="C34" s="294"/>
      <c r="D34" s="294"/>
      <c r="E34" s="294"/>
      <c r="F34" s="294"/>
      <c r="G34" s="294"/>
      <c r="H34" s="294"/>
      <c r="I34" s="294"/>
      <c r="J34" s="294"/>
      <c r="K34" s="294"/>
      <c r="L34" s="294"/>
      <c r="M34" s="294"/>
      <c r="N34" s="294"/>
      <c r="O34" s="294"/>
      <c r="P34" s="294"/>
      <c r="Q34" s="294"/>
      <c r="R34" s="294"/>
      <c r="S34" s="294"/>
      <c r="T34" s="294"/>
      <c r="U34" s="294"/>
    </row>
    <row r="35" spans="2:21" ht="60" customHeight="1" x14ac:dyDescent="0.2">
      <c r="B35" s="265"/>
      <c r="C35" s="265"/>
      <c r="D35" s="265"/>
      <c r="E35" s="265"/>
      <c r="F35" s="265"/>
      <c r="G35" s="265"/>
      <c r="H35" s="265"/>
      <c r="I35" s="265"/>
      <c r="J35" s="265"/>
      <c r="K35" s="265"/>
      <c r="L35" s="265"/>
      <c r="M35" s="265"/>
      <c r="N35" s="265"/>
      <c r="O35" s="265"/>
      <c r="P35" s="265"/>
      <c r="Q35" s="265"/>
      <c r="R35" s="265"/>
      <c r="S35" s="265"/>
      <c r="T35" s="265"/>
      <c r="U35" s="265"/>
    </row>
    <row r="36" spans="2:21" ht="60" customHeight="1" x14ac:dyDescent="0.2">
      <c r="B36" s="265"/>
      <c r="C36" s="265"/>
      <c r="D36" s="265"/>
      <c r="E36" s="265"/>
      <c r="F36" s="265"/>
      <c r="G36" s="265"/>
      <c r="H36" s="265"/>
      <c r="I36" s="265"/>
      <c r="J36" s="265"/>
      <c r="K36" s="265"/>
      <c r="L36" s="265"/>
      <c r="M36" s="265"/>
      <c r="N36" s="265"/>
      <c r="O36" s="265"/>
      <c r="P36" s="265"/>
      <c r="Q36" s="265"/>
      <c r="R36" s="265"/>
      <c r="S36" s="265"/>
      <c r="T36" s="265"/>
      <c r="U36" s="265"/>
    </row>
    <row r="37" spans="2:21" ht="60" customHeight="1" x14ac:dyDescent="0.2">
      <c r="B37" s="265"/>
      <c r="C37" s="265"/>
      <c r="D37" s="265"/>
      <c r="E37" s="265"/>
      <c r="F37" s="265"/>
      <c r="G37" s="265"/>
      <c r="H37" s="265"/>
      <c r="I37" s="265"/>
      <c r="J37" s="265"/>
      <c r="K37" s="265"/>
      <c r="L37" s="265"/>
      <c r="M37" s="265"/>
      <c r="N37" s="265"/>
      <c r="O37" s="265"/>
      <c r="P37" s="265"/>
      <c r="Q37" s="265"/>
      <c r="R37" s="265"/>
      <c r="S37" s="265"/>
      <c r="T37" s="265"/>
      <c r="U37" s="265"/>
    </row>
    <row r="40" spans="2:21" x14ac:dyDescent="0.2">
      <c r="B40" s="276" t="s">
        <v>179</v>
      </c>
      <c r="C40" s="276"/>
      <c r="D40" s="276"/>
      <c r="E40" s="276"/>
      <c r="F40" s="276"/>
      <c r="G40" s="276"/>
      <c r="H40" s="276"/>
      <c r="I40" s="276"/>
      <c r="J40" s="276"/>
      <c r="K40" s="276"/>
      <c r="L40" s="276"/>
      <c r="M40" s="276"/>
      <c r="N40" s="276"/>
      <c r="O40" s="276"/>
      <c r="P40" s="276"/>
      <c r="Q40" s="276"/>
      <c r="R40" s="276"/>
      <c r="S40" s="276"/>
      <c r="T40" s="276"/>
      <c r="U40" s="276"/>
    </row>
    <row r="41" spans="2:21" ht="19.5" x14ac:dyDescent="0.2">
      <c r="B41" s="297" t="s">
        <v>28</v>
      </c>
      <c r="C41" s="298"/>
      <c r="D41" s="298"/>
      <c r="E41" s="298"/>
      <c r="F41" s="298"/>
      <c r="G41" s="298"/>
      <c r="H41" s="298"/>
      <c r="I41" s="298"/>
      <c r="J41" s="298"/>
      <c r="K41" s="298"/>
      <c r="L41" s="298"/>
      <c r="M41" s="298"/>
      <c r="N41" s="298"/>
      <c r="O41" s="298"/>
      <c r="P41" s="298"/>
      <c r="Q41" s="298"/>
      <c r="R41" s="298"/>
      <c r="S41" s="298"/>
      <c r="T41" s="298"/>
      <c r="U41" s="298"/>
    </row>
    <row r="42" spans="2:21" ht="62.25" customHeight="1" x14ac:dyDescent="0.2">
      <c r="B42" s="265"/>
      <c r="C42" s="265"/>
      <c r="D42" s="265"/>
      <c r="E42" s="265"/>
      <c r="F42" s="265"/>
      <c r="G42" s="265"/>
      <c r="H42" s="265"/>
      <c r="I42" s="265"/>
      <c r="J42" s="265"/>
      <c r="K42" s="265"/>
      <c r="L42" s="265"/>
      <c r="M42" s="265"/>
      <c r="N42" s="265"/>
      <c r="O42" s="265"/>
      <c r="P42" s="265"/>
      <c r="Q42" s="265"/>
      <c r="R42" s="265"/>
      <c r="S42" s="265"/>
      <c r="T42" s="265"/>
      <c r="U42" s="265"/>
    </row>
    <row r="43" spans="2:21" ht="64.5" customHeight="1" x14ac:dyDescent="0.2">
      <c r="B43" s="265"/>
      <c r="C43" s="265"/>
      <c r="D43" s="265"/>
      <c r="E43" s="265"/>
      <c r="F43" s="265"/>
      <c r="G43" s="265"/>
      <c r="H43" s="265"/>
      <c r="I43" s="265"/>
      <c r="J43" s="265"/>
      <c r="K43" s="265"/>
      <c r="L43" s="265"/>
      <c r="M43" s="265"/>
      <c r="N43" s="265"/>
      <c r="O43" s="265"/>
      <c r="P43" s="265"/>
      <c r="Q43" s="265"/>
      <c r="R43" s="265"/>
      <c r="S43" s="265"/>
      <c r="T43" s="265"/>
      <c r="U43" s="265"/>
    </row>
    <row r="44" spans="2:21" ht="19.5" x14ac:dyDescent="0.2">
      <c r="B44" s="294" t="s">
        <v>123</v>
      </c>
      <c r="C44" s="294"/>
      <c r="D44" s="294"/>
      <c r="E44" s="294"/>
      <c r="F44" s="294"/>
      <c r="G44" s="294"/>
      <c r="H44" s="294"/>
      <c r="I44" s="294"/>
      <c r="J44" s="294"/>
      <c r="K44" s="294"/>
      <c r="L44" s="294"/>
      <c r="M44" s="294"/>
      <c r="N44" s="294"/>
      <c r="O44" s="294"/>
      <c r="P44" s="294"/>
      <c r="Q44" s="294"/>
      <c r="R44" s="294"/>
      <c r="S44" s="294"/>
      <c r="T44" s="294"/>
      <c r="U44" s="294"/>
    </row>
    <row r="45" spans="2:21" ht="54.75" customHeight="1" x14ac:dyDescent="0.2">
      <c r="B45" s="265"/>
      <c r="C45" s="265"/>
      <c r="D45" s="265"/>
      <c r="E45" s="265"/>
      <c r="F45" s="265"/>
      <c r="G45" s="265"/>
      <c r="H45" s="265"/>
      <c r="I45" s="265"/>
      <c r="J45" s="265"/>
      <c r="K45" s="265"/>
      <c r="L45" s="265"/>
      <c r="M45" s="265"/>
      <c r="N45" s="265"/>
      <c r="O45" s="265"/>
      <c r="P45" s="265"/>
      <c r="Q45" s="265"/>
      <c r="R45" s="265"/>
      <c r="S45" s="265"/>
      <c r="T45" s="265"/>
      <c r="U45" s="265"/>
    </row>
    <row r="46" spans="2:21" ht="61.5" customHeight="1" x14ac:dyDescent="0.2">
      <c r="B46" s="265"/>
      <c r="C46" s="265"/>
      <c r="D46" s="265"/>
      <c r="E46" s="265"/>
      <c r="F46" s="265"/>
      <c r="G46" s="265"/>
      <c r="H46" s="265"/>
      <c r="I46" s="265"/>
      <c r="J46" s="265"/>
      <c r="K46" s="265"/>
      <c r="L46" s="265"/>
      <c r="M46" s="265"/>
      <c r="N46" s="265"/>
      <c r="O46" s="265"/>
      <c r="P46" s="265"/>
      <c r="Q46" s="265"/>
      <c r="R46" s="265"/>
      <c r="S46" s="265"/>
      <c r="T46" s="265"/>
      <c r="U46" s="265"/>
    </row>
    <row r="47" spans="2:21" ht="64.5" customHeight="1" x14ac:dyDescent="0.2">
      <c r="B47" s="265"/>
      <c r="C47" s="265"/>
      <c r="D47" s="265"/>
      <c r="E47" s="265"/>
      <c r="F47" s="265"/>
      <c r="G47" s="265"/>
      <c r="H47" s="265"/>
      <c r="I47" s="265"/>
      <c r="J47" s="265"/>
      <c r="K47" s="265"/>
      <c r="L47" s="265"/>
      <c r="M47" s="265"/>
      <c r="N47" s="265"/>
      <c r="O47" s="265"/>
      <c r="P47" s="265"/>
      <c r="Q47" s="265"/>
      <c r="R47" s="265"/>
      <c r="S47" s="265"/>
      <c r="T47" s="265"/>
      <c r="U47" s="26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CERBQA</cp:lastModifiedBy>
  <cp:lastPrinted>2011-10-07T14:16:27Z</cp:lastPrinted>
  <dcterms:created xsi:type="dcterms:W3CDTF">2010-02-23T19:10:51Z</dcterms:created>
  <dcterms:modified xsi:type="dcterms:W3CDTF">2022-12-01T22:34:50Z</dcterms:modified>
</cp:coreProperties>
</file>