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pc2\Desktop\ENJAMBRE_2023\PMI\"/>
    </mc:Choice>
  </mc:AlternateContent>
  <bookViews>
    <workbookView xWindow="0" yWindow="0" windowWidth="20490" windowHeight="7755" activeTab="1"/>
  </bookViews>
  <sheets>
    <sheet name="Institución" sheetId="58" r:id="rId1"/>
    <sheet name="Autoevaluación" sheetId="1" r:id="rId2"/>
    <sheet name="Directiva" sheetId="2" r:id="rId3"/>
    <sheet name="Academica" sheetId="4" r:id="rId4"/>
    <sheet name="Admon" sheetId="6" r:id="rId5"/>
    <sheet name="Comunidad" sheetId="5" r:id="rId6"/>
  </sheets>
  <externalReferences>
    <externalReference r:id="rId7"/>
  </externalReferences>
  <calcPr calcId="152511"/>
</workbook>
</file>

<file path=xl/calcChain.xml><?xml version="1.0" encoding="utf-8"?>
<calcChain xmlns="http://schemas.openxmlformats.org/spreadsheetml/2006/main">
  <c r="B18" i="2" l="1"/>
  <c r="B17" i="2"/>
  <c r="U100" i="1"/>
  <c r="U98" i="1"/>
  <c r="U99" i="1"/>
  <c r="U101" i="1"/>
  <c r="U6" i="6" s="1"/>
  <c r="U87" i="1"/>
  <c r="U92" i="1"/>
  <c r="U91" i="1"/>
  <c r="U90" i="1"/>
  <c r="U89" i="1"/>
  <c r="S5" i="6" s="1"/>
  <c r="R7" i="1"/>
  <c r="E4" i="2"/>
  <c r="S7" i="1"/>
  <c r="T7" i="1"/>
  <c r="T8" i="1"/>
  <c r="T9" i="1"/>
  <c r="T10" i="1"/>
  <c r="O4" i="2"/>
  <c r="U7" i="1"/>
  <c r="R8" i="1"/>
  <c r="D4" i="2"/>
  <c r="S8" i="1"/>
  <c r="I4" i="2"/>
  <c r="I10" i="2"/>
  <c r="S9" i="1"/>
  <c r="S10" i="1"/>
  <c r="U8" i="1"/>
  <c r="R9" i="1"/>
  <c r="R10" i="1"/>
  <c r="F4" i="2"/>
  <c r="U9" i="1"/>
  <c r="S98" i="1"/>
  <c r="S99" i="1"/>
  <c r="S100" i="1"/>
  <c r="S101" i="1"/>
  <c r="U10" i="1"/>
  <c r="Q11" i="1"/>
  <c r="R11" i="1"/>
  <c r="S11" i="1"/>
  <c r="R13" i="1"/>
  <c r="S13" i="1"/>
  <c r="T13" i="1"/>
  <c r="U13" i="1"/>
  <c r="U14" i="1"/>
  <c r="S5" i="2" s="1"/>
  <c r="U15" i="1"/>
  <c r="T5" i="2" s="1"/>
  <c r="U16" i="1"/>
  <c r="U5" i="2" s="1"/>
  <c r="R14" i="1"/>
  <c r="R15" i="1"/>
  <c r="R16" i="1"/>
  <c r="E5" i="2"/>
  <c r="D5" i="2"/>
  <c r="S14" i="1"/>
  <c r="T14" i="1"/>
  <c r="N5" i="2"/>
  <c r="S15" i="1"/>
  <c r="T15" i="1"/>
  <c r="S16" i="1"/>
  <c r="K5" i="2"/>
  <c r="T16" i="1"/>
  <c r="R20" i="1"/>
  <c r="R23" i="1"/>
  <c r="F6" i="2"/>
  <c r="R21" i="1"/>
  <c r="R22" i="1"/>
  <c r="S20" i="1"/>
  <c r="T20" i="1"/>
  <c r="T21" i="1"/>
  <c r="T22" i="1"/>
  <c r="T23" i="1"/>
  <c r="U20" i="1"/>
  <c r="S21" i="1"/>
  <c r="U21" i="1"/>
  <c r="S6" i="2" s="1"/>
  <c r="S22" i="1"/>
  <c r="U22" i="1"/>
  <c r="T6" i="2" s="1"/>
  <c r="U23" i="1"/>
  <c r="U6" i="2" s="1"/>
  <c r="S23" i="1"/>
  <c r="J6" i="2"/>
  <c r="J10" i="2"/>
  <c r="R30" i="1"/>
  <c r="R31" i="1"/>
  <c r="R32" i="1"/>
  <c r="R33" i="1"/>
  <c r="C7" i="2"/>
  <c r="E7" i="2"/>
  <c r="S30" i="1"/>
  <c r="T30" i="1"/>
  <c r="U30" i="1"/>
  <c r="U7" i="2" s="1"/>
  <c r="S31" i="1"/>
  <c r="T31" i="1"/>
  <c r="T32" i="1"/>
  <c r="T33" i="1"/>
  <c r="U31" i="1"/>
  <c r="S32" i="1"/>
  <c r="U32" i="1"/>
  <c r="R7" i="2"/>
  <c r="S33" i="1"/>
  <c r="K7" i="2"/>
  <c r="U33" i="1"/>
  <c r="R36" i="1"/>
  <c r="S36" i="1"/>
  <c r="T36" i="1"/>
  <c r="U36" i="1"/>
  <c r="R37" i="1"/>
  <c r="C8" i="2"/>
  <c r="S37" i="1"/>
  <c r="T37" i="1"/>
  <c r="U37" i="1"/>
  <c r="R38" i="1"/>
  <c r="R39" i="1"/>
  <c r="S38" i="1"/>
  <c r="T38" i="1"/>
  <c r="O8" i="2"/>
  <c r="U38" i="1"/>
  <c r="U39" i="1"/>
  <c r="R8" i="2" s="1"/>
  <c r="S39" i="1"/>
  <c r="K8" i="2"/>
  <c r="T39" i="1"/>
  <c r="U8" i="2"/>
  <c r="R47" i="1"/>
  <c r="F9" i="2"/>
  <c r="S47" i="1"/>
  <c r="S48" i="1"/>
  <c r="S49" i="1"/>
  <c r="S50" i="1"/>
  <c r="T47" i="1"/>
  <c r="U47" i="1"/>
  <c r="U9" i="2" s="1"/>
  <c r="R48" i="1"/>
  <c r="T48" i="1"/>
  <c r="U48" i="1"/>
  <c r="R49" i="1"/>
  <c r="T49" i="1"/>
  <c r="U49" i="1"/>
  <c r="R50" i="1"/>
  <c r="T50" i="1"/>
  <c r="U50" i="1"/>
  <c r="R55" i="1"/>
  <c r="C4" i="4"/>
  <c r="R58" i="1"/>
  <c r="F4" i="4"/>
  <c r="R56" i="1"/>
  <c r="R57" i="1"/>
  <c r="S55" i="1"/>
  <c r="J4" i="4"/>
  <c r="T55" i="1"/>
  <c r="U55" i="1"/>
  <c r="S56" i="1"/>
  <c r="S57" i="1"/>
  <c r="S58" i="1"/>
  <c r="T56" i="1"/>
  <c r="U56" i="1"/>
  <c r="T57" i="1"/>
  <c r="U57" i="1"/>
  <c r="R4" i="4" s="1"/>
  <c r="R10" i="4" s="1"/>
  <c r="U58" i="1"/>
  <c r="T58" i="1"/>
  <c r="R62" i="1"/>
  <c r="S62" i="1"/>
  <c r="T62" i="1"/>
  <c r="T63" i="1"/>
  <c r="T64" i="1"/>
  <c r="T65" i="1"/>
  <c r="U62" i="1"/>
  <c r="R63" i="1"/>
  <c r="S63" i="1"/>
  <c r="U63" i="1"/>
  <c r="R64" i="1"/>
  <c r="E5" i="4"/>
  <c r="S64" i="1"/>
  <c r="S65" i="1"/>
  <c r="U64" i="1"/>
  <c r="R65" i="1"/>
  <c r="U65" i="1"/>
  <c r="R68" i="1"/>
  <c r="S68" i="1"/>
  <c r="H6" i="4"/>
  <c r="T68" i="1"/>
  <c r="U68" i="1"/>
  <c r="R69" i="1"/>
  <c r="S69" i="1"/>
  <c r="T69" i="1"/>
  <c r="T70" i="1"/>
  <c r="T71" i="1"/>
  <c r="U69" i="1"/>
  <c r="S6" i="4" s="1"/>
  <c r="U70" i="1"/>
  <c r="U71" i="1"/>
  <c r="R70" i="1"/>
  <c r="S70" i="1"/>
  <c r="R71" i="1"/>
  <c r="E6" i="4"/>
  <c r="S71" i="1"/>
  <c r="K6" i="4"/>
  <c r="R74" i="1"/>
  <c r="S74" i="1"/>
  <c r="T74" i="1"/>
  <c r="U74" i="1"/>
  <c r="R75" i="1"/>
  <c r="F7" i="4"/>
  <c r="R76" i="1"/>
  <c r="E7" i="4"/>
  <c r="R77" i="1"/>
  <c r="D7" i="4"/>
  <c r="S75" i="1"/>
  <c r="T75" i="1"/>
  <c r="U75" i="1"/>
  <c r="S76" i="1"/>
  <c r="S77" i="1"/>
  <c r="T76" i="1"/>
  <c r="U76" i="1"/>
  <c r="U77" i="1"/>
  <c r="U7" i="4" s="1"/>
  <c r="T77" i="1"/>
  <c r="R84" i="1"/>
  <c r="S84" i="1"/>
  <c r="T84" i="1"/>
  <c r="T87" i="1"/>
  <c r="P4" i="6"/>
  <c r="T85" i="1"/>
  <c r="T86" i="1"/>
  <c r="U84" i="1"/>
  <c r="R4" i="6" s="1"/>
  <c r="R85" i="1"/>
  <c r="R86" i="1"/>
  <c r="R87" i="1"/>
  <c r="C4" i="6"/>
  <c r="S85" i="1"/>
  <c r="U85" i="1"/>
  <c r="S86" i="1"/>
  <c r="U86" i="1"/>
  <c r="S87" i="1"/>
  <c r="R89" i="1"/>
  <c r="C5" i="6"/>
  <c r="S89" i="1"/>
  <c r="H5" i="6"/>
  <c r="T89" i="1"/>
  <c r="R90" i="1"/>
  <c r="R91" i="1"/>
  <c r="E5" i="6"/>
  <c r="R92" i="1"/>
  <c r="S90" i="1"/>
  <c r="T90" i="1"/>
  <c r="S91" i="1"/>
  <c r="J5" i="6"/>
  <c r="J10" i="6" s="1"/>
  <c r="T91" i="1"/>
  <c r="T92" i="1"/>
  <c r="S92" i="1"/>
  <c r="R98" i="1"/>
  <c r="T98" i="1"/>
  <c r="R99" i="1"/>
  <c r="T99" i="1"/>
  <c r="T100" i="1"/>
  <c r="T101" i="1"/>
  <c r="R100" i="1"/>
  <c r="R101" i="1"/>
  <c r="F6" i="6"/>
  <c r="R102" i="1"/>
  <c r="R105" i="1"/>
  <c r="R103" i="1"/>
  <c r="C7" i="6"/>
  <c r="R104" i="1"/>
  <c r="E7" i="6"/>
  <c r="F7" i="6"/>
  <c r="S102" i="1"/>
  <c r="T102" i="1"/>
  <c r="T103" i="1"/>
  <c r="T104" i="1"/>
  <c r="T105" i="1"/>
  <c r="U102" i="1"/>
  <c r="D7" i="6"/>
  <c r="S103" i="1"/>
  <c r="U103" i="1"/>
  <c r="S104" i="1"/>
  <c r="S105" i="1"/>
  <c r="U104" i="1"/>
  <c r="U105" i="1"/>
  <c r="R114" i="1"/>
  <c r="R115" i="1"/>
  <c r="R116" i="1"/>
  <c r="R117" i="1"/>
  <c r="C8" i="6"/>
  <c r="S114" i="1"/>
  <c r="T114" i="1"/>
  <c r="T117" i="1"/>
  <c r="T115" i="1"/>
  <c r="T116" i="1"/>
  <c r="U114" i="1"/>
  <c r="S115" i="1"/>
  <c r="I8" i="6"/>
  <c r="U115" i="1"/>
  <c r="R8" i="6" s="1"/>
  <c r="S116" i="1"/>
  <c r="J8" i="6"/>
  <c r="U116" i="1"/>
  <c r="S117" i="1"/>
  <c r="U117" i="1"/>
  <c r="R122" i="1"/>
  <c r="S122" i="1"/>
  <c r="H4" i="5"/>
  <c r="T122" i="1"/>
  <c r="U122" i="1"/>
  <c r="R123" i="1"/>
  <c r="D4" i="5"/>
  <c r="S123" i="1"/>
  <c r="T123" i="1"/>
  <c r="U123" i="1"/>
  <c r="S4" i="5" s="1"/>
  <c r="R124" i="1"/>
  <c r="E4" i="5"/>
  <c r="S124" i="1"/>
  <c r="T124" i="1"/>
  <c r="T125" i="1"/>
  <c r="U124" i="1"/>
  <c r="R125" i="1"/>
  <c r="S125" i="1"/>
  <c r="U125" i="1"/>
  <c r="U4" i="5" s="1"/>
  <c r="R128" i="1"/>
  <c r="C5" i="5"/>
  <c r="R129" i="1"/>
  <c r="D5" i="5"/>
  <c r="R130" i="1"/>
  <c r="E5" i="5"/>
  <c r="R131" i="1"/>
  <c r="S128" i="1"/>
  <c r="T128" i="1"/>
  <c r="U128" i="1"/>
  <c r="R5" i="5" s="1"/>
  <c r="S129" i="1"/>
  <c r="T129" i="1"/>
  <c r="T130" i="1"/>
  <c r="T131" i="1"/>
  <c r="U129" i="1"/>
  <c r="T5" i="5" s="1"/>
  <c r="S130" i="1"/>
  <c r="I5" i="5"/>
  <c r="U130" i="1"/>
  <c r="S131" i="1"/>
  <c r="U131" i="1"/>
  <c r="U5" i="5" s="1"/>
  <c r="R134" i="1"/>
  <c r="S134" i="1"/>
  <c r="T134" i="1"/>
  <c r="U134" i="1"/>
  <c r="T6" i="5" s="1"/>
  <c r="U135" i="1"/>
  <c r="S6" i="5"/>
  <c r="U136" i="1"/>
  <c r="R6" i="5"/>
  <c r="R135" i="1"/>
  <c r="S135" i="1"/>
  <c r="T135" i="1"/>
  <c r="R136" i="1"/>
  <c r="S136" i="1"/>
  <c r="S137" i="1"/>
  <c r="T136" i="1"/>
  <c r="T137" i="1"/>
  <c r="P6" i="5"/>
  <c r="R137" i="1"/>
  <c r="R139" i="1"/>
  <c r="S139" i="1"/>
  <c r="S140" i="1"/>
  <c r="H7" i="5"/>
  <c r="S141" i="1"/>
  <c r="J7" i="5"/>
  <c r="S142" i="1"/>
  <c r="K7" i="5"/>
  <c r="T139" i="1"/>
  <c r="T142" i="1"/>
  <c r="T140" i="1"/>
  <c r="T141" i="1"/>
  <c r="U139" i="1"/>
  <c r="U140" i="1"/>
  <c r="S7" i="5" s="1"/>
  <c r="U141" i="1"/>
  <c r="R140" i="1"/>
  <c r="F7" i="5"/>
  <c r="R141" i="1"/>
  <c r="R142" i="1"/>
  <c r="R4" i="5"/>
  <c r="T8" i="2"/>
  <c r="R5" i="4"/>
  <c r="S4" i="4"/>
  <c r="S10" i="4" s="1"/>
  <c r="T4" i="6"/>
  <c r="J8" i="2"/>
  <c r="U4" i="4"/>
  <c r="U10" i="4" s="1"/>
  <c r="I8" i="2"/>
  <c r="H8" i="2"/>
  <c r="H5" i="2"/>
  <c r="C4" i="2"/>
  <c r="R6" i="2"/>
  <c r="J5" i="2"/>
  <c r="C5" i="2"/>
  <c r="C4" i="5"/>
  <c r="D8" i="6"/>
  <c r="D6" i="6"/>
  <c r="D5" i="4"/>
  <c r="E6" i="6"/>
  <c r="J7" i="2"/>
  <c r="F6" i="5"/>
  <c r="E6" i="5"/>
  <c r="D6" i="5"/>
  <c r="C6" i="5"/>
  <c r="I6" i="6"/>
  <c r="S4" i="2"/>
  <c r="T4" i="2"/>
  <c r="U4" i="2"/>
  <c r="U10" i="2" s="1"/>
  <c r="R4" i="2"/>
  <c r="D5" i="6"/>
  <c r="F5" i="2"/>
  <c r="K4" i="2"/>
  <c r="K9" i="2"/>
  <c r="I6" i="2"/>
  <c r="I5" i="2"/>
  <c r="T9" i="2"/>
  <c r="S9" i="2"/>
  <c r="D7" i="5"/>
  <c r="N6" i="6"/>
  <c r="S7" i="4"/>
  <c r="C7" i="4"/>
  <c r="H7" i="2"/>
  <c r="D6" i="4"/>
  <c r="E9" i="2"/>
  <c r="R9" i="2"/>
  <c r="C6" i="4"/>
  <c r="D4" i="6"/>
  <c r="D10" i="6"/>
  <c r="E4" i="6"/>
  <c r="F8" i="6"/>
  <c r="F4" i="6"/>
  <c r="K5" i="4"/>
  <c r="K10" i="4"/>
  <c r="I7" i="2"/>
  <c r="I9" i="2"/>
  <c r="T7" i="5"/>
  <c r="U5" i="4"/>
  <c r="S5" i="4"/>
  <c r="T5" i="4"/>
  <c r="J9" i="2"/>
  <c r="H9" i="2"/>
  <c r="J4" i="2"/>
  <c r="F7" i="2"/>
  <c r="H4" i="2"/>
  <c r="C6" i="6"/>
  <c r="F4" i="5"/>
  <c r="D7" i="2"/>
  <c r="U6" i="5"/>
  <c r="J6" i="5"/>
  <c r="K4" i="6"/>
  <c r="H6" i="5"/>
  <c r="I6" i="5"/>
  <c r="K6" i="5"/>
  <c r="K5" i="5"/>
  <c r="J4" i="5"/>
  <c r="I4" i="5"/>
  <c r="I7" i="6"/>
  <c r="K7" i="6"/>
  <c r="J7" i="6"/>
  <c r="H7" i="6"/>
  <c r="K6" i="6"/>
  <c r="H6" i="6"/>
  <c r="J6" i="6"/>
  <c r="K5" i="6"/>
  <c r="I5" i="6"/>
  <c r="H4" i="6"/>
  <c r="J4" i="6"/>
  <c r="I4" i="6"/>
  <c r="I10" i="6"/>
  <c r="K7" i="4"/>
  <c r="J7" i="4"/>
  <c r="H7" i="4"/>
  <c r="I7" i="4"/>
  <c r="H5" i="4"/>
  <c r="I5" i="4"/>
  <c r="J5" i="4"/>
  <c r="K4" i="4"/>
  <c r="H4" i="4"/>
  <c r="H10" i="4"/>
  <c r="I4" i="4"/>
  <c r="D10" i="5"/>
  <c r="C10" i="6"/>
  <c r="F10" i="5"/>
  <c r="H10" i="6"/>
  <c r="C10" i="4"/>
  <c r="J6" i="4"/>
  <c r="J10" i="4"/>
  <c r="F8" i="2"/>
  <c r="F10" i="2"/>
  <c r="R7" i="4"/>
  <c r="D6" i="2"/>
  <c r="D10" i="2"/>
  <c r="H8" i="6"/>
  <c r="I6" i="4"/>
  <c r="I10" i="4"/>
  <c r="J5" i="5"/>
  <c r="J10" i="5"/>
  <c r="C6" i="2"/>
  <c r="C10" i="2"/>
  <c r="S7" i="2"/>
  <c r="D8" i="2"/>
  <c r="C7" i="5"/>
  <c r="C10" i="5"/>
  <c r="F6" i="4"/>
  <c r="F10" i="4"/>
  <c r="U6" i="4"/>
  <c r="F5" i="5"/>
  <c r="K8" i="6"/>
  <c r="K10" i="6"/>
  <c r="H5" i="5"/>
  <c r="H10" i="5"/>
  <c r="T7" i="2"/>
  <c r="D9" i="2"/>
  <c r="E7" i="5"/>
  <c r="E10" i="5"/>
  <c r="R6" i="4"/>
  <c r="C5" i="4"/>
  <c r="D4" i="4"/>
  <c r="D10" i="4"/>
  <c r="C9" i="2"/>
  <c r="T7" i="4"/>
  <c r="K6" i="2"/>
  <c r="K10" i="2"/>
  <c r="F5" i="6"/>
  <c r="F10" i="6"/>
  <c r="O6" i="5"/>
  <c r="E8" i="6"/>
  <c r="E10" i="6"/>
  <c r="N4" i="6"/>
  <c r="P6" i="4"/>
  <c r="E4" i="4"/>
  <c r="E10" i="4"/>
  <c r="O6" i="6"/>
  <c r="P9" i="2"/>
  <c r="P8" i="2"/>
  <c r="E8" i="2"/>
  <c r="S6" i="6"/>
  <c r="F5" i="4"/>
  <c r="P4" i="4"/>
  <c r="H6" i="2"/>
  <c r="H10" i="2"/>
  <c r="K4" i="5"/>
  <c r="K10" i="5"/>
  <c r="E6" i="2"/>
  <c r="E10" i="2"/>
  <c r="I7" i="5"/>
  <c r="I10" i="5"/>
  <c r="T6" i="4"/>
  <c r="O9" i="2"/>
  <c r="M9" i="2"/>
  <c r="N9" i="2"/>
  <c r="N8" i="2"/>
  <c r="M8" i="2"/>
  <c r="N7" i="2"/>
  <c r="P7" i="2"/>
  <c r="M7" i="2"/>
  <c r="O7" i="2"/>
  <c r="M6" i="2"/>
  <c r="O6" i="2"/>
  <c r="N6" i="2"/>
  <c r="P6" i="2"/>
  <c r="O7" i="5"/>
  <c r="P7" i="5"/>
  <c r="M7" i="5"/>
  <c r="N7" i="5"/>
  <c r="P5" i="2"/>
  <c r="M5" i="2"/>
  <c r="O5" i="2"/>
  <c r="P4" i="2"/>
  <c r="N4" i="2"/>
  <c r="M4" i="2"/>
  <c r="N6" i="5"/>
  <c r="M6" i="5"/>
  <c r="N5" i="5"/>
  <c r="O5" i="5"/>
  <c r="P5" i="5"/>
  <c r="M5" i="5"/>
  <c r="N8" i="6"/>
  <c r="O8" i="6"/>
  <c r="M8" i="6"/>
  <c r="P8" i="6"/>
  <c r="O7" i="6"/>
  <c r="P7" i="6"/>
  <c r="M7" i="6"/>
  <c r="N7" i="6"/>
  <c r="P6" i="6"/>
  <c r="M6" i="6"/>
  <c r="P5" i="6"/>
  <c r="O5" i="6"/>
  <c r="M5" i="6"/>
  <c r="N5" i="6"/>
  <c r="O4" i="6"/>
  <c r="M4" i="6"/>
  <c r="O7" i="4"/>
  <c r="M7" i="4"/>
  <c r="P7" i="4"/>
  <c r="N7" i="4"/>
  <c r="N6" i="4"/>
  <c r="O6" i="4"/>
  <c r="M6" i="4"/>
  <c r="O5" i="4"/>
  <c r="M5" i="4"/>
  <c r="N5" i="4"/>
  <c r="P5" i="4"/>
  <c r="P10" i="4"/>
  <c r="M4" i="4"/>
  <c r="N4" i="4"/>
  <c r="O4" i="4"/>
  <c r="O4" i="5"/>
  <c r="P4" i="5"/>
  <c r="N4" i="5"/>
  <c r="N10" i="5"/>
  <c r="M4" i="5"/>
  <c r="M10" i="5"/>
  <c r="N10" i="6"/>
  <c r="O10" i="2"/>
  <c r="N10" i="2"/>
  <c r="P10" i="2"/>
  <c r="M10" i="2"/>
  <c r="O10" i="5"/>
  <c r="P10" i="5"/>
  <c r="O10" i="6"/>
  <c r="P10" i="6"/>
  <c r="M10" i="6"/>
  <c r="O10" i="4"/>
  <c r="N10" i="4"/>
  <c r="M10" i="4"/>
  <c r="U7" i="5" l="1"/>
  <c r="R7" i="5"/>
  <c r="R10" i="5" s="1"/>
  <c r="S5" i="5"/>
  <c r="U10" i="5"/>
  <c r="S10" i="5"/>
  <c r="T4" i="5"/>
  <c r="T10" i="5" s="1"/>
  <c r="R10" i="2"/>
  <c r="T10" i="2"/>
  <c r="S8" i="2"/>
  <c r="S10" i="2" s="1"/>
  <c r="R5" i="2"/>
  <c r="T4" i="4"/>
  <c r="T10" i="4" s="1"/>
  <c r="U8" i="6"/>
  <c r="T8" i="6"/>
  <c r="S8" i="6"/>
  <c r="T7" i="6"/>
  <c r="U7" i="6"/>
  <c r="S7" i="6"/>
  <c r="R7" i="6"/>
  <c r="R6" i="6"/>
  <c r="T6" i="6"/>
  <c r="U5" i="6"/>
  <c r="R5" i="6"/>
  <c r="T5" i="6"/>
  <c r="R10" i="6"/>
  <c r="S4" i="6"/>
  <c r="U4" i="6"/>
  <c r="S10" i="6" l="1"/>
  <c r="T10" i="6"/>
  <c r="U10" i="6"/>
</calcChain>
</file>

<file path=xl/sharedStrings.xml><?xml version="1.0" encoding="utf-8"?>
<sst xmlns="http://schemas.openxmlformats.org/spreadsheetml/2006/main" count="1129" uniqueCount="816">
  <si>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</si>
  <si>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</si>
  <si>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</si>
  <si>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</si>
  <si>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</si>
  <si>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</si>
  <si>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</si>
  <si>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</si>
  <si>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</si>
  <si>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</si>
  <si>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</si>
  <si>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</si>
  <si>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</si>
  <si>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</si>
  <si>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</si>
  <si>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</si>
  <si>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</si>
  <si>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</si>
  <si>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</si>
  <si>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</si>
  <si>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</si>
  <si>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</si>
  <si>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</si>
  <si>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</si>
  <si>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</si>
  <si>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</si>
  <si>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</si>
  <si>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</si>
  <si>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</si>
  <si>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</si>
  <si>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</si>
  <si>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</si>
  <si>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</si>
  <si>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</si>
  <si>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</si>
  <si>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</si>
  <si>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</si>
  <si>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</si>
  <si>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</si>
  <si>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</si>
  <si>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</si>
  <si>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</si>
  <si>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</si>
  <si>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</si>
  <si>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</si>
  <si>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</si>
  <si>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</si>
  <si>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</si>
  <si>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</si>
  <si>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</si>
  <si>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</si>
  <si>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</si>
  <si>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</si>
  <si>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</si>
  <si>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</si>
  <si>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</si>
  <si>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</si>
  <si>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</si>
  <si>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</si>
  <si>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</si>
  <si>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</si>
  <si>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</si>
  <si>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</si>
  <si>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</si>
  <si>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</si>
  <si>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</si>
  <si>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</si>
  <si>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</si>
  <si>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</si>
  <si>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</si>
  <si>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</si>
  <si>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</si>
  <si>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</si>
  <si>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</si>
  <si>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</si>
  <si>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</si>
  <si>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</si>
  <si>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</si>
  <si>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</si>
  <si>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</si>
  <si>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</si>
  <si>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</si>
  <si>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</si>
  <si>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</si>
  <si>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</si>
  <si>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</si>
  <si>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</si>
  <si>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</si>
  <si>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</si>
  <si>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</si>
  <si>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</si>
  <si>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</si>
  <si>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</si>
  <si>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</si>
  <si>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</si>
  <si>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</si>
  <si>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</si>
  <si>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</si>
  <si>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</si>
  <si>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</si>
  <si>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</si>
  <si>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</si>
  <si>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</si>
  <si>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</si>
  <si>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</si>
  <si>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</si>
  <si>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</si>
  <si>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</si>
  <si>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</si>
  <si>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</si>
  <si>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</si>
  <si>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</si>
  <si>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</si>
  <si>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</si>
  <si>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</si>
  <si>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</si>
  <si>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</si>
  <si>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</si>
  <si>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</si>
  <si>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</si>
  <si>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</si>
  <si>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</si>
  <si>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</si>
  <si>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</si>
  <si>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</si>
  <si>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</si>
  <si>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</si>
  <si>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</si>
  <si>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</si>
  <si>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</si>
  <si>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</si>
  <si>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</si>
  <si>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</si>
  <si>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</si>
  <si>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</si>
  <si>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</si>
  <si>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</si>
  <si>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</si>
  <si>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</si>
  <si>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</si>
  <si>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</si>
  <si>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</si>
  <si>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</si>
  <si>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</si>
  <si>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</si>
  <si>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</si>
  <si>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</si>
  <si>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</si>
  <si>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</si>
  <si>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</si>
  <si>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</si>
  <si>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</si>
  <si>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</si>
  <si>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</si>
  <si>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</si>
  <si>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</si>
  <si>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</si>
  <si>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</si>
  <si>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</si>
  <si>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</si>
  <si>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</si>
  <si>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</si>
  <si>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</si>
  <si>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</si>
  <si>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</si>
  <si>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</si>
  <si>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</si>
  <si>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</si>
  <si>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</si>
  <si>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</si>
  <si>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</si>
  <si>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</si>
  <si>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</si>
  <si>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</si>
  <si>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</si>
  <si>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</si>
  <si>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2019</t>
  </si>
  <si>
    <t>AÑO 2020</t>
  </si>
  <si>
    <t>AÑO 2021</t>
  </si>
  <si>
    <t>AÑO 2022</t>
  </si>
  <si>
    <t>La misión, visión y principios están formulados y articulados a la Institución.</t>
  </si>
  <si>
    <t>PEI</t>
  </si>
  <si>
    <t xml:space="preserve">Existen metas establecidas para la Institución integrada e inclusiva. </t>
  </si>
  <si>
    <t xml:space="preserve">P.M.I, Actas del consejo directivo. . </t>
  </si>
  <si>
    <t xml:space="preserve">Existen un proceso de divulgación y apropiación del direccionamiento estratégico por medio de comunicados y carteleras. </t>
  </si>
  <si>
    <t xml:space="preserve">Comunicados. </t>
  </si>
  <si>
    <t>La Institución cuenta con estrategias para promover la inclusión.</t>
  </si>
  <si>
    <t xml:space="preserve">actas en la oficina de orientación escolar. </t>
  </si>
  <si>
    <t>Se cuenta con los criterios básicos sobre el manejo del establecimiento y la atención  a la diversidad..</t>
  </si>
  <si>
    <t xml:space="preserve">P.E.I. </t>
  </si>
  <si>
    <t xml:space="preserve">La mayoría de planes, proyectos y acciones están articuldas al planeamiento estratégico de la Institución. </t>
  </si>
  <si>
    <t xml:space="preserve">La misión, visión y  principios institucionales es coherente con la estrategia pedagógica. </t>
  </si>
  <si>
    <t>La Institución cuenta con algún grado de sistematización de algunos archivos.</t>
  </si>
  <si>
    <t xml:space="preserve">Archivo de la Institución. </t>
  </si>
  <si>
    <t xml:space="preserve">La institución implementa un proceso de autoievaluación integral, donde participa la totalidad de los docentes. </t>
  </si>
  <si>
    <t xml:space="preserve">El consejo directivo se reune periódicamente de acuerdo a un cronograma y sesiona con el aporte de todos sus miembros. </t>
  </si>
  <si>
    <t xml:space="preserve">Acta del consejo directivo. </t>
  </si>
  <si>
    <t xml:space="preserve">El consejo académico se reune periódicamente para garantizar que el proyecto pedagógico sea coherente con las distintas necesidades. </t>
  </si>
  <si>
    <t xml:space="preserve">actas de consejo académico. </t>
  </si>
  <si>
    <t xml:space="preserve">La comisión de evaluación y promoción se reúne oportunamente para la toma de decisiones pertinentes. </t>
  </si>
  <si>
    <t xml:space="preserve">Actas de consejo académico. </t>
  </si>
  <si>
    <t xml:space="preserve">El comité de convivencia se reúne periódicamente, analiza y plantea soluciones a los diferentes problemas de convivencia. </t>
  </si>
  <si>
    <t xml:space="preserve">actas de convivencias </t>
  </si>
  <si>
    <t xml:space="preserve">El consejo estudiantil se reúne según las necesidades de la Institución. </t>
  </si>
  <si>
    <t xml:space="preserve">Actas de consejo estudiantil. </t>
  </si>
  <si>
    <t xml:space="preserve">La Institución cuenta con un personero elegido democráticamente. </t>
  </si>
  <si>
    <t xml:space="preserve">Actas de elección de personero. </t>
  </si>
  <si>
    <t xml:space="preserve">Está conformada pero no se reúne periódicamente </t>
  </si>
  <si>
    <t xml:space="preserve">Actas de asamblea de padres de familia. </t>
  </si>
  <si>
    <t xml:space="preserve">Se reúnen esporádicamente para trabajar sobre asusntos de su competencia. </t>
  </si>
  <si>
    <t xml:space="preserve">Actas de consejo de padres. </t>
  </si>
  <si>
    <t xml:space="preserve">La Institución utiliza diferentes medios de comunicación para informar, actualizar y motivar a cada uno de los estamentos de la comunidad educativa. </t>
  </si>
  <si>
    <t xml:space="preserve">Citaciones y comunicados. </t>
  </si>
  <si>
    <t>Se cuenta con nuna estrategia para fortalecer el tgrabajo en equipo en los diferentes proyectos.</t>
  </si>
  <si>
    <t>Proyectos.</t>
  </si>
  <si>
    <t xml:space="preserve">La Institución estimula y reconoce los logros de docentes y estudiantes. </t>
  </si>
  <si>
    <t xml:space="preserve">Actas de izadas, estímulos como medallas y diplomas. </t>
  </si>
  <si>
    <t xml:space="preserve">La Institución realiza reuniones ocasionales para identificar y socializar los mejores desempeños. </t>
  </si>
  <si>
    <t xml:space="preserve">Evidencias de proyectos transversales. </t>
  </si>
  <si>
    <t xml:space="preserve">Los estudiantes se identifican con la Institución y participan activamente en las diferentes actividades, </t>
  </si>
  <si>
    <t xml:space="preserve">P.E.I, cronograma de actividades. </t>
  </si>
  <si>
    <t xml:space="preserve">Casi todas las sedes poseen espacios suficientes para realizar las labores académicas. </t>
  </si>
  <si>
    <t xml:space="preserve">Consejo directivo. </t>
  </si>
  <si>
    <t xml:space="preserve">Al iniciar el año escolar se explica a los estudiantes nuevos los usos y costumbres de la  Institución. </t>
  </si>
  <si>
    <t xml:space="preserve">Folletos, fotos, programa. </t>
  </si>
  <si>
    <t xml:space="preserve">La mayoría de los estudiantes manifiesta entusiasmo y ganas de aprender. </t>
  </si>
  <si>
    <t xml:space="preserve">Pruebas y boletines. </t>
  </si>
  <si>
    <t xml:space="preserve">La Institución ha elaborado un manual de convivencia que orienta las acciones de los diferentes estamentos. </t>
  </si>
  <si>
    <t xml:space="preserve">Manual de convivencia </t>
  </si>
  <si>
    <t xml:space="preserve">La Institución tiene una política definida con respecto a las actividades extracurriculares. </t>
  </si>
  <si>
    <t xml:space="preserve">Cronograma de actividades. </t>
  </si>
  <si>
    <t>La institución cuenta con un programa de promoció y bienestar a los estudiantes con mayores dificultades.</t>
  </si>
  <si>
    <t xml:space="preserve">Actividades de refuerzo y apoyo. </t>
  </si>
  <si>
    <t xml:space="preserve">Existe el comité de convivencia encargado de identificar y mediar los diferentes conflictos. </t>
  </si>
  <si>
    <t xml:space="preserve">Actas del comité de convivencia. </t>
  </si>
  <si>
    <t xml:space="preserve">La Institución ha definido políticas y mecanismo para prevenir situaciones de riesgo y manejo de casos díficiles. </t>
  </si>
  <si>
    <t xml:space="preserve">Orientación y comité de convivencia. </t>
  </si>
  <si>
    <t xml:space="preserve">La Institución mantiene información con las familias o acudeintes la cual facilita la solución oportuna de los problemas. </t>
  </si>
  <si>
    <t>Citaciones.</t>
  </si>
  <si>
    <t>La Institución mantiene constante información con las autoridades educativas que facilitan la ejecución de las diferentes actividades.</t>
  </si>
  <si>
    <t xml:space="preserve">La Institución cuenta con alianzas y acuerdos con diferentes entidades para apoyar la ejecución de sus proyectos. </t>
  </si>
  <si>
    <t xml:space="preserve">Convenios. </t>
  </si>
  <si>
    <t xml:space="preserve">Acuerdos. Actas. </t>
  </si>
  <si>
    <t>La Institución establece relaciones esporádicas y en ocasiones se reciben aportes y donaciones.</t>
  </si>
  <si>
    <t xml:space="preserve">Citaciones. </t>
  </si>
  <si>
    <t xml:space="preserve">La participación de la comunidad educativa en la conformación del gobierno escolar. </t>
  </si>
  <si>
    <t xml:space="preserve">Motivar a las diferentes asociaciones productivas para la vinculación al consejo directivo. </t>
  </si>
  <si>
    <t xml:space="preserve">Existen buen clima institucional lo que se hace que se acepten propuestas para mejorar. </t>
  </si>
  <si>
    <t>Existen planeas de area actualizdos y proyectos  transversales enejecución</t>
  </si>
  <si>
    <t>Documento planes de área y proyectos transversales</t>
  </si>
  <si>
    <t>Se cunta con algunos recursos necesarios para el aprendizaje,pero no son suficientes para atender adecuadamente la diversidad de la apoblacion estudiantil.</t>
  </si>
  <si>
    <t>Documento de plan de clase</t>
  </si>
  <si>
    <t>Existen criterios claros para el uso de los recursos de acuerdo al enfoque.</t>
  </si>
  <si>
    <t xml:space="preserve">Presupuesto  e inventario de la institución </t>
  </si>
  <si>
    <t xml:space="preserve">Se cuenta con formatos de control que son aplicados por los docentes </t>
  </si>
  <si>
    <t>Diario de campo y plan de aula</t>
  </si>
  <si>
    <t xml:space="preserve">Se realiza la evalución  a los estudiantes teniendo en cuenta el plan de estudios, criterio de los docentes y legislación vigente. </t>
  </si>
  <si>
    <t>Diarios de campo y planes de aula</t>
  </si>
  <si>
    <t xml:space="preserve">Se emplean estrategias didácticas a criterio del docente </t>
  </si>
  <si>
    <t>Plan de clase</t>
  </si>
  <si>
    <t>Las tareas tienen la finalidad de afianzamiento del conocimiento. falta el acompañamiento del padre de familia</t>
  </si>
  <si>
    <t>Se  cuenta con el uso articulado de los recursos para el aprendizaje</t>
  </si>
  <si>
    <t>Talleres de las modalidades, salas de informáticas, audiovisuales, biblioteca.</t>
  </si>
  <si>
    <t>El uso de los tiempos destinado a los aprendizajes esta implementado de manera flexible de acuerdo a las necesidades de los estudiantes, es necesario aumentar las oportunidades de refuerzo extra curricular.</t>
  </si>
  <si>
    <t>Se apoya el proceso de enseñanza aprendizaje basadas en el dialogo y la comunicación.</t>
  </si>
  <si>
    <t>Manual de convivencia,SIEE</t>
  </si>
  <si>
    <t>Diligenciamiento formato plan de clase</t>
  </si>
  <si>
    <t>Formato plan de clase</t>
  </si>
  <si>
    <t>Se tiene encuenta el entorno para desarollo de actividades pedagogicas</t>
  </si>
  <si>
    <t>Documento SIEE ,boletines  informativos y planillas de asistencia padres de familia a entrega de informes academicos.</t>
  </si>
  <si>
    <t xml:space="preserve">El sistema de evaluacion se aplica permanentemente ,se hace seguimiento. Este no es conocido  por la totaidad de los padres de familia ya que algunos de ellos no asisten a  reuniones programadas por la institución. </t>
  </si>
  <si>
    <t>Se hace seguimiento periódico al desempeño académico de los estudiantes</t>
  </si>
  <si>
    <t>Acta de consejo académico, comité de evaluación, actas de compromiso de padres de familia</t>
  </si>
  <si>
    <t>Basados en los resultados de pruebas externas, se plantean estrategias para fortalecer el aprendizaje  de los estudiantes.</t>
  </si>
  <si>
    <t>Analisis de resultados pruevas</t>
  </si>
  <si>
    <t>Se hace control y seguimiento a la asistencia de los estudiantes</t>
  </si>
  <si>
    <t>Actas de seguimiento y soporte interinstitucional.</t>
  </si>
  <si>
    <t>Se implementan estrategias de recuperación de acuerdo a criterio de cada docente.</t>
  </si>
  <si>
    <t>Actas de recuperación y soporte interinstitucional.</t>
  </si>
  <si>
    <t>Existe apoyo pedagógico a estudiantes con bajo rendimiento académico y dificultades de aprendizaje</t>
  </si>
  <si>
    <t>Actas de seguimiento y soporte interinstitucional.(Formatos DUA)</t>
  </si>
  <si>
    <t>Se utiliza las redes sociales  para contactar egresados y mantener comunicación.</t>
  </si>
  <si>
    <t>Redes sociales y eventuales visitas  de exalumnos al la institucion .</t>
  </si>
  <si>
    <t>AÑO  2019</t>
  </si>
  <si>
    <t>Se continúa elaborando cronograma de matrículas por grado.</t>
  </si>
  <si>
    <t>Libro de matrícula y SIMAT.</t>
  </si>
  <si>
    <t>Se ha ido actualizando el archivo académico.</t>
  </si>
  <si>
    <t>Documentos impresos, archivo sistematizado.</t>
  </si>
  <si>
    <t>La I.E. se ha vinculado a la plataforma Vive Colegio. Presenta dificultades.</t>
  </si>
  <si>
    <t>Plataforma Vive Colegio.</t>
  </si>
  <si>
    <t>La Institución ha dispuesto en el presupuesto recurso para el mantenimiento de la planta física.</t>
  </si>
  <si>
    <t>Presupuesto 2019</t>
  </si>
  <si>
    <t>Mediante la actividad de labor social de los estudiantes y vinculación del programa Ser Humano y la Universidad, se busca embellecer la plante física.</t>
  </si>
  <si>
    <t>Evida fotográfica.</t>
  </si>
  <si>
    <t>Se ha diseñado formatos de registro para el uso de algunos espacios físicos</t>
  </si>
  <si>
    <t>Formato para uso de sala de informática y sala de audiovisuales.</t>
  </si>
  <si>
    <t>Se cuenta con un plan de adquisición de recursos para responder a las necesidades necesidades para la labor académica de docentes y estudiantes.</t>
  </si>
  <si>
    <t>Facturas, plan de compras.</t>
  </si>
  <si>
    <t>La adquisición de suministros e insumos, recursos y mantenimiento de los mismos es participativo direccionado a la propuesta pedagogica institucional.</t>
  </si>
  <si>
    <t>Formatos de secretaría de la institución y plan de compras</t>
  </si>
  <si>
    <t>Al inicio de año se realizó mantenimiento preventivo de equipos de oficina y una de las salas de informática. Cada equipo tiene su documento historial.</t>
  </si>
  <si>
    <t xml:space="preserve">Contrato, historiales. </t>
  </si>
  <si>
    <t>La institución tiene una aproximacion parcial al panora,a de riesgos.</t>
  </si>
  <si>
    <t>Avisos en acrílico. Proyecto sistematizado.</t>
  </si>
  <si>
    <t>Se ofrecen los servicios de complemento alimentario, transporte orientación en salud y psicorientación, con algunas dificultades.</t>
  </si>
  <si>
    <t>Listado de beneficiarios, registros de orientación y evidencias fotográficas.</t>
  </si>
  <si>
    <t>Se estableció la estrategia Colegio Abierto, antes de la finalización de cada periodo, para orientar a los jóvenes con dificultades académicas</t>
  </si>
  <si>
    <t>Observador del alumno, citaciones.</t>
  </si>
  <si>
    <t>Los perfiles corresponden a la estrucutra organizacional y son tomados en cuenta en las decisiones de la institución.</t>
  </si>
  <si>
    <t>Hojas de vida de personal vinculado. Asignación de cargos.</t>
  </si>
  <si>
    <t>El proceso de inducción del personal nuevo incluye entrega de documentos, ubicación y orientación de la mecánica de trabajo institucional.</t>
  </si>
  <si>
    <t>Entrega de documentos institucionales, actas.</t>
  </si>
  <si>
    <t>La institución cuenta con lineamientos donde sus integrantes optan procesos de formacion coherentes con el PEI y necesidades detectadas.</t>
  </si>
  <si>
    <t>Formatos de asistencia</t>
  </si>
  <si>
    <t>Al incio del año se establece la asignación académica y horarios de la labor educativa.</t>
  </si>
  <si>
    <t>Resolución de asignación de jornada laboral.</t>
  </si>
  <si>
    <t>El personal vinculado está identificado con la intitución y participa en las actividades que ella programa.</t>
  </si>
  <si>
    <t>Eviencia fotográfica, cronograma de actividades, agenda mensual.</t>
  </si>
  <si>
    <t>Se realizan evaluaciones de desempeño dentro de los parámetros y tiempos establecidos.</t>
  </si>
  <si>
    <t>Formato de evaluación de desempeño docente (1278)</t>
  </si>
  <si>
    <t>El reconocimiento de los logros del personal vinculado a la institución se realiza en reuniones, formación, izadas y aulas de clase.</t>
  </si>
  <si>
    <t>Actas de reunión. Fotografías.</t>
  </si>
  <si>
    <t>Los grupos existentes se mantienen en el desarrollo de sus objetivos.</t>
  </si>
  <si>
    <t>Evidencia fotográfica, archivo de programas.</t>
  </si>
  <si>
    <t>Se activó el comité de convivencia escolar y ha atendido los casos pertinentes a sus funciones con la participación del entes gubernamentales.</t>
  </si>
  <si>
    <t>Actas, Fotografías, registro de atención a estudiantes en orientación.</t>
  </si>
  <si>
    <t>El comité social organiza momentos de integración del personal.</t>
  </si>
  <si>
    <t>Fotografías</t>
  </si>
  <si>
    <t xml:space="preserve">Se establecio un procedimiento para que la institucion elabore el presupuesto acorde al POA. </t>
  </si>
  <si>
    <t>Actas de Consejo Directivo y presupuesto. Formato de necesidades por gestiones.</t>
  </si>
  <si>
    <t>Los informes financieros permiten realizar control efectivo al presupuesto y plan de ingresos y gastos.</t>
  </si>
  <si>
    <t>Informes contables. Programa TNS</t>
  </si>
  <si>
    <t>El origen de los recursos y la forma como se invierten son conocidos por la comunidad.</t>
  </si>
  <si>
    <t>Informes contables, facturas.</t>
  </si>
  <si>
    <t>La institución presenta los informes financieros a las autoridades competentes de manera apropiada y oportuna.</t>
  </si>
  <si>
    <t>Informes contables en TNS</t>
  </si>
  <si>
    <t>Los perfiles del personal vinculado corresponden a la estructura organizacional, y manifiestan su sentido de pertenencia participando activamente en las actividades institucionales.</t>
  </si>
  <si>
    <t>Manejo responsable y efciciente de los recursos fisicos y financieros de la institución.</t>
  </si>
  <si>
    <t>Desarrollo y ejecución del proyecto de seguridad y protección institucional</t>
  </si>
  <si>
    <t>Ejecución del presupuesto destinado al mejoramiento de la planta fisica en las diferentes sedes.</t>
  </si>
  <si>
    <t xml:space="preserve">Se encuantra en proceso las capacitaciones (DUA  Y PIAR) para generar estrategias para atención a estudaintes con N.E.E., apoyo escolar  y acompañamiento a estudiantes provenientes de Venezuela. </t>
  </si>
  <si>
    <t>Carpeta de la docente de apoyo pedagogico(PROGRESA; fotografias)</t>
  </si>
  <si>
    <t>La I.E. tiene dentro del P.E.I. establecido politicas para atender a la población perteneciente a grupos etnicos, pero no se han diseñado estrategias pedagogicas para tal fin.</t>
  </si>
  <si>
    <t>Registro de matricula. SIMAT Y P.E.I  (circular 07, 2 de febrero de 2016 MEN)</t>
  </si>
  <si>
    <t xml:space="preserve">La I.E. identifica las necesidades y expectativas de sus estudiantes y procura dar respuestas a estas. Los estudiantes se identifican con la institución cuando muestran a otras comunidades los proyectos institucionales. </t>
  </si>
  <si>
    <t xml:space="preserve">fotografias y carpetas de proyectos </t>
  </si>
  <si>
    <t xml:space="preserve">la I.E. apoya el proyeto de vida de sus estudiantes con la alcaldia municipal, psicoorientacion, gestión comunitaria, modalidades, salud publica y comisaria de familia mediante talleres, conversatorios y refuerzo en las clases de ètica. </t>
  </si>
  <si>
    <t>Actas de consejo académico, fotografias, talleres, carpeta de proyecto de vida.</t>
  </si>
  <si>
    <t>Existe el proyecto de Escuela de Padres, se encuentra dentro del PEI y se ha desarrollado con talleres, conversatorios y charlas educativas e informativas con el apoyo de gobernación. Se evidencia poca particpación de los padres de familia.</t>
  </si>
  <si>
    <t>Registros fotograficos, actas, plegables.</t>
  </si>
  <si>
    <t xml:space="preserve">La I.E. cuenta con estrategias  de comunicación que acercan y vinculan a la comunidad con ella logrando una mediana participación. </t>
  </si>
  <si>
    <t xml:space="preserve">Programa radial. PESSOES, entrega de boletines, documentación desde Secretaria, orientación escolar, colegio abierto, semana bosquiana, celebraciones religiosas y deportivas. </t>
  </si>
  <si>
    <t>1:Se ofrecen espacios físicos y medios a la comunidad. 2. Se pone a disposición de la comunidad e instituciones las instalaciones y recursos materiales  de la I.E. para el desarrollo de actividades.</t>
  </si>
  <si>
    <t>Solicitudes de préstamo, fotografias, convenios.</t>
  </si>
  <si>
    <t>Existe documento orientador aprobado. Proyectos ejecutados en beneficio de la comunidad y cumplen con sus  necesidades.</t>
  </si>
  <si>
    <t>Proyecto PESSOES, fotografias, constancia, sub-proyectos ejecutados.</t>
  </si>
  <si>
    <t xml:space="preserve">La I.E. brinda los espacios de participación a sus estudiantes en su proceso de formación ciudadana particpando en  actividades culturales, deportivas, civicas y democraticas. </t>
  </si>
  <si>
    <t>Organizacón del gobierno escolar, fotografias  de elecciones, actas, documentos, participación en  actividades de formación ciudadana, proyecto de educacion ciudadana,  desarrollo del PESSOES, participacion en los juegos superate y semana bosquiana.</t>
  </si>
  <si>
    <t xml:space="preserve">La asamblea y el consejo de padres participan de actividades relacionadas con sus funciones proponiendo acciones de mejora para la institución. </t>
  </si>
  <si>
    <t>Actas, fotografias, firmas de asistencia</t>
  </si>
  <si>
    <t>La I.E. tiene propuestas para vincualr a las familias con los procesos academicos y formativos.</t>
  </si>
  <si>
    <t>Actas, fotografias.</t>
  </si>
  <si>
    <t xml:space="preserve">Existe un documento de prevención de riesgos físicos (sismos),  cronograma de actividades,  simulacros de prevención y taller de primeros auxilios. </t>
  </si>
  <si>
    <t xml:space="preserve">Fotografías, capacitaciones, documentos, sensibilización, señalización de zonas de riesgo. </t>
  </si>
  <si>
    <t xml:space="preserve">La Institución presenta programas de prevención de riesgos psicosociales en convenio  con salud pública, Medimas, gobernación y comisaria de familia.  </t>
  </si>
  <si>
    <t xml:space="preserve">Evidencias fotograficas, talleres firmas de asistencia </t>
  </si>
  <si>
    <t>La institución educativa cuenta con recursos humanos disponible para orientar sobre programas de seguridad.</t>
  </si>
  <si>
    <t xml:space="preserve">Fotografias </t>
  </si>
  <si>
    <t xml:space="preserve">Realización de convivencias con la sección primaria y los grados 11º para fortalecer el proceso de formación en valores. Convenio con los estudiantes del 6º semestre de la universidad Francisco sobre valores para toda la institución. Acompañamiento de la gobernación del departamento sobre los riesgos psicosociales en la I.E. (padres de familia, docentes y estudiantes). </t>
  </si>
  <si>
    <t xml:space="preserve">Celebración de la Semana Bosqiana; participación en los juegos Supérate con el deporte; prácticas de estudiantes universitarios en informática, inglés en la sección primaria. participación del programa de habitos de vida saludable,  acompañamiento de la Defensa Civil en el proceso de prevención de riesgos físicos ( simulacros y capacitación). </t>
  </si>
  <si>
    <t>Mejorar el proceso de acompañamiento al  proyecto de vida de los estudiantes y a la labor social (PESSOES)</t>
  </si>
  <si>
    <t>lograr la participación de entes municipales y departamentales para fortalecer la escuela de padres</t>
  </si>
  <si>
    <t xml:space="preserve">Vigilar y supervisar la ejecución de los proyectos pedagogicos transversales </t>
  </si>
  <si>
    <t>Comunidad educativa comprometida con la institución educativa</t>
  </si>
  <si>
    <t>Proyectos transversales en ejecución, plan de aula inplementado</t>
  </si>
  <si>
    <t xml:space="preserve">Apoyo de la administración departamental, municipal, padres de familia y Cambridge School de Pamplona para el mejoramiento de las pruebas saber once </t>
  </si>
  <si>
    <t>Apoyo material educativo (textos ingles, matemáticas, español) por parte del MEN, capacitación docente</t>
  </si>
  <si>
    <t>Adecuación y mejoramiento de espacios locativos en las diferentes sedes con presupuesto de la institución</t>
  </si>
  <si>
    <t>INSTITUCION EDUCATIVA SAN JUAN BOSCO</t>
  </si>
  <si>
    <t>ARBOLEDAS</t>
  </si>
  <si>
    <t>CARRERA 9 ENTRE 1 Y 2</t>
  </si>
  <si>
    <t xml:space="preserve">ie.colboscoarboledas@gmail.com </t>
  </si>
  <si>
    <t>ALVARO ORLANDO SUAREZ CAPACHO</t>
  </si>
  <si>
    <t>FREDY LEOPOLDO ROLON GALVIS</t>
  </si>
  <si>
    <t>COORDINADOR</t>
  </si>
  <si>
    <t>peyoro1@hotmail.com</t>
  </si>
  <si>
    <t>JAIME HERNANDO ROLON GELVES</t>
  </si>
  <si>
    <t>DOCENTE</t>
  </si>
  <si>
    <t>jaime2861@hotmail.com</t>
  </si>
  <si>
    <t>DIOCELINA GARCIA AMAYA</t>
  </si>
  <si>
    <t>diosagamal@hotmail.com</t>
  </si>
  <si>
    <t>JESUS ALBERTO GELVES DIAZ</t>
  </si>
  <si>
    <t>jealge_119@hotmail.com</t>
  </si>
  <si>
    <t>DIRECTOR</t>
  </si>
  <si>
    <t>DIRECTIVA</t>
  </si>
  <si>
    <t>NELLY GOYENECHE ROLON</t>
  </si>
  <si>
    <t>ACADEMICA</t>
  </si>
  <si>
    <t>ROSA EDY PABON GARCIA</t>
  </si>
  <si>
    <t>FINANCIERA</t>
  </si>
  <si>
    <t>RAMIRO PAEZ LIZARAZO</t>
  </si>
  <si>
    <t>COMUNITARIA</t>
  </si>
  <si>
    <t xml:space="preserve">Las metas de la Institución se cumplieron al seguimiento del trabajo en casa e inclusión. </t>
  </si>
  <si>
    <t xml:space="preserve">Existen un proceso de divulgación y apropiación del direccionamiento estratégico por medio de la radio, vía whasapp y llamadas telefónicas. </t>
  </si>
  <si>
    <t xml:space="preserve">La Institución continuó  con estrategias teniendo en cuenta la inclusión y acopañamiento de trabajo en casa. </t>
  </si>
  <si>
    <t xml:space="preserve">Existen criterios básicos en el manejo del establecimiento y a la atención a la diversidad en  tiempos de pandemia. </t>
  </si>
  <si>
    <t xml:space="preserve">La mayoría de los planes, proyectos y acciones se adaptaron al trabajo en casa. </t>
  </si>
  <si>
    <t xml:space="preserve">La misión, visión y principios institucionales es coherente con las nuevas estrategias implantandas en este año escolar. </t>
  </si>
  <si>
    <t xml:space="preserve">En el proceso de autoevaluación participan los docentes de la Institución. </t>
  </si>
  <si>
    <t xml:space="preserve">La sistematización  de algunos archivos se llevan a cabo en la Institución. </t>
  </si>
  <si>
    <t xml:space="preserve">El consejo directivo de manera virtual cumplió con sus deberes contemplados en el cronograma., </t>
  </si>
  <si>
    <t xml:space="preserve">De manera virtual el consejo académico realizó sus funciones. </t>
  </si>
  <si>
    <t xml:space="preserve">En reuniones virtuales y desde casa se dirigieron los consejos académicos. </t>
  </si>
  <si>
    <t xml:space="preserve">El comité de convivencia se eligió pero no se presentaron casos a tratar debido a la pandemia. </t>
  </si>
  <si>
    <t xml:space="preserve">Se eligió pero no pudo cumplir sus actividades programadas debido a la pandemia. </t>
  </si>
  <si>
    <t>Se eligió el personero estudiantil pero no se llevó a cabo su plan de gobierno por ser un año atípico covid-19.</t>
  </si>
  <si>
    <t>Se realizó al iniciar el año lectivo, el resto año la comunicación fue por mensjaes de whaspp</t>
  </si>
  <si>
    <t xml:space="preserve">Se eligió consejo  de padres al iniciar el año. </t>
  </si>
  <si>
    <t xml:space="preserve">El trabajo en equipo se realizó desde casa en reuniones semanales. </t>
  </si>
  <si>
    <t xml:space="preserve">La Institución estimula y da reconocimiento a todas las familias de la comunidad bosquiana como estímulo a su compromiso de trabajo en casa. </t>
  </si>
  <si>
    <t xml:space="preserve">Los docentes en reuniones virtuales con los directivos identificaron y soclializaron los desempeños de las buenas practicas académicas. . </t>
  </si>
  <si>
    <t xml:space="preserve">Los estudiantes se identificaron con la Institución y participaron activamente desde el estudio en casa. </t>
  </si>
  <si>
    <t xml:space="preserve">La Institución fue  reparada  parcialmente y adecauda para iniciar con el proceso de alternancia.  </t>
  </si>
  <si>
    <t xml:space="preserve">Al inicio del año escolar se dio a conocer a los estudiantes el funcionamiento de la Institución. </t>
  </si>
  <si>
    <t xml:space="preserve">La mayoría de estudiantes se interesaron por realizar y desarrollas las guías de aprendizaje diseñadas para trabajo en casa. </t>
  </si>
  <si>
    <t xml:space="preserve">Al inicio de año se soacilizó y se realizaron ajustes al manual de convivencia. </t>
  </si>
  <si>
    <t>En el año 2020 se programaron actividades extraescolares pero no se pudieron realizar debido all Covid-19</t>
  </si>
  <si>
    <t xml:space="preserve">La Institución educativa brindó apoyo en la distribución y recolección del material diseñado para el trabajo en casa. </t>
  </si>
  <si>
    <t xml:space="preserve">Existe el manual de convivencia pero no se aplicó debido a que los alumnos se encontraban en casa  por la pandemia. </t>
  </si>
  <si>
    <t xml:space="preserve">Se tiene el manual de convivencia y el comité, no se presentaron casos difíciles porque los alumnos se encontraban en casa. </t>
  </si>
  <si>
    <t xml:space="preserve">La Institución Educativa mantuvo la información con cada una de las familias o acudientes continuamente con los diferentes medios que existen. </t>
  </si>
  <si>
    <t xml:space="preserve">La Institución acató todas órdenes emanadas para el cumplimiento de las labores de trabajo en casa. </t>
  </si>
  <si>
    <t xml:space="preserve">Se mantienen las alianzas y acuerdos con las diferentes instituciones de manera virtual. </t>
  </si>
  <si>
    <t xml:space="preserve">Se eligió pero no hubo funcionalidad debido a la pandemia. </t>
  </si>
  <si>
    <t>P.E. I</t>
  </si>
  <si>
    <t xml:space="preserve">Actas de consejo directivo. </t>
  </si>
  <si>
    <t xml:space="preserve">Los arcivos virtuales y guías de aprendizaje físicas. </t>
  </si>
  <si>
    <t xml:space="preserve">Oficina de orientación escolar. </t>
  </si>
  <si>
    <t>P.E.I.</t>
  </si>
  <si>
    <t xml:space="preserve">Secretaría general de la Institución </t>
  </si>
  <si>
    <t xml:space="preserve">Secretaría general y enjambre. </t>
  </si>
  <si>
    <t>Actas de consejo directivo</t>
  </si>
  <si>
    <t>Actas consejo académico</t>
  </si>
  <si>
    <t xml:space="preserve">Existe manual de convivencia </t>
  </si>
  <si>
    <t xml:space="preserve">Existe un acta de  conformación del consejo estudiantil. </t>
  </si>
  <si>
    <t xml:space="preserve">Existe  acta de elección. </t>
  </si>
  <si>
    <t xml:space="preserve">Existe acta de elección. </t>
  </si>
  <si>
    <t xml:space="preserve">Existe acta. </t>
  </si>
  <si>
    <t xml:space="preserve">La Institución utilizó la radio, whaspp, llamadas para mantener la comunicación e informar diversas actividades académicas  en casa. </t>
  </si>
  <si>
    <t>Guías de aprendizaje, mensajes Whaspp</t>
  </si>
  <si>
    <t xml:space="preserve">Grabaciones de la reuniones. </t>
  </si>
  <si>
    <t xml:space="preserve">Entrega de reconocimientos a todos los estudiantes al finalizar el año-. </t>
  </si>
  <si>
    <t xml:space="preserve">Existen proyectos en archivo. </t>
  </si>
  <si>
    <t xml:space="preserve">P.E.I Y cronograma de actividades </t>
  </si>
  <si>
    <t>Programa, fotos.</t>
  </si>
  <si>
    <t xml:space="preserve">Guías de aprendizaje. </t>
  </si>
  <si>
    <t>Cronograma de actividades</t>
  </si>
  <si>
    <t xml:space="preserve">Planillas de entrega y recolección. </t>
  </si>
  <si>
    <t xml:space="preserve">Manual de convivencia. </t>
  </si>
  <si>
    <t xml:space="preserve">Llamadas y mensajes. </t>
  </si>
  <si>
    <t xml:space="preserve">Circulares y resoluciones. </t>
  </si>
  <si>
    <t>Convenio</t>
  </si>
  <si>
    <t xml:space="preserve">Acta de Consejo directivo. </t>
  </si>
  <si>
    <t>Existen planes de área ajustados al  trabajo en casa.</t>
  </si>
  <si>
    <t>Se cuenta con algunos recursos para el trabajo en casa, pero no son suficientes causado por la falta de conectividad, lo que no permite eficazmente atender adecuadamente la diversidad de la poblacion estudiantil.</t>
  </si>
  <si>
    <t>Uso de los recursos necesarios para apoyar el aprendizaje del Trabajo en Casa</t>
  </si>
  <si>
    <t>La institución cuenta con formatos y guías actualizadas para el trabajo en casa de los estudiantes</t>
  </si>
  <si>
    <t>La evaluación es flexible de acuerdo al Trabajo en Casa, teniendo en cuenta las reformas del plan de estudios, a los criterios de los docentes y legislación vigente adaptada por la contingencia actual por el Covic 19</t>
  </si>
  <si>
    <t>Documento planes de área y guías actualizadas de trabajo en casa</t>
  </si>
  <si>
    <t>Presupuesto  e inventario de la institución , acta de entrega de material didáctico</t>
  </si>
  <si>
    <t>Formato de actividades diario y guías de aprendizaje</t>
  </si>
  <si>
    <t>Formato de actividades diario, guías de aprendizaje, evaluaciones bimestrales</t>
  </si>
  <si>
    <t xml:space="preserve">Se emplean estrategias didácticas a criterio del docente para el trabajo en casa, apoyo docente a través de medios de comunicación </t>
  </si>
  <si>
    <t>Guía de estudio y guía evaluativa</t>
  </si>
  <si>
    <t xml:space="preserve">Las prácticas pedagógicas  de los docentes se orientaron en común acuerdo para el trabajo en casa con el acompañamiento del padre de familiar </t>
  </si>
  <si>
    <t xml:space="preserve">La institución cuenta con politicas para el uso articiulado de recursos destinados para el aprendizaje en casa en tiempos de pandemia </t>
  </si>
  <si>
    <t>Medio de comunicación (llamadas, mesajes de texto, WhatsApp), guías de aprendizajes</t>
  </si>
  <si>
    <t>El estudio en casa esta destinado a los aprendizajes  de manera flexible de acuerdo a las necesidades de los estudiantes en tiempos de pandemia</t>
  </si>
  <si>
    <t>Formato de actividades diarias, Actas de entrega de material de trabajo en casa  (seguimiento)</t>
  </si>
  <si>
    <t>SIEE</t>
  </si>
  <si>
    <t>Adecuación del formato plan de clase en tiempo de pandemia.</t>
  </si>
  <si>
    <t>Se tiene encuenta el entorno para desarollo de actividades pedagógicas del estudio en casa</t>
  </si>
  <si>
    <t>Guías de estudio</t>
  </si>
  <si>
    <t>Para hacer seguimiento a los estudiantes se aplicó la evaluación formativa con el acompañamiento del padre de familia para lograr el fortlecimiento académico, siendo este un proceso flexible</t>
  </si>
  <si>
    <t>Documento SIEE, informe académico y planillas de notas</t>
  </si>
  <si>
    <t xml:space="preserve">Los docentes hacen seguimiento periodo al desempeño académico a los estudiantes con estrategías de apoyo, asesorías y permanente comunicación con la comunidad </t>
  </si>
  <si>
    <t>Teniendo en cuenta los resultados de pruebas externas, se diseña actividades que fortalezcan el estudio en casa</t>
  </si>
  <si>
    <t xml:space="preserve">Análisis de resultados de las prubas, guías diseñadas para el fortalecimiento de las pruebas externas </t>
  </si>
  <si>
    <t>Control y seguimiento a las actividades del trabajo en casa, y comunicación permanente con padres de familia para el proceso pedagógico de los estudiantes</t>
  </si>
  <si>
    <t>Actas de seguimiento y soporte interinstitucional, compromiso de padres de familia</t>
  </si>
  <si>
    <t xml:space="preserve">Se retroalimentan las actividades pedagógicas planteadas de forma permanente de acuerdo al criterio de cada docente y asiganatura, y teniendo en cuenta  las necesidades del contexto del estudiante. </t>
  </si>
  <si>
    <t>Planillas auxiliares de notas y soportes interinstitucional.</t>
  </si>
  <si>
    <t>Se realiza apoyo pedagógico a aquellos estudiantes que presentean bajo rendimiento académico con la comunicación intensiva y pemanente para superar las dificultades</t>
  </si>
  <si>
    <t>Llamadas telefónicas, mensajes de texto y mensajes de whatsapp. Apoyo de Psicorientación  Formato Duar</t>
  </si>
  <si>
    <t>El contacto con los egresados fue limitado causado por la situación actual de la Pandemia Covid 19</t>
  </si>
  <si>
    <t>Redes sociales</t>
  </si>
  <si>
    <t xml:space="preserve">La I.E. se ha vinculado a la plataforma Vive Colegio. Presenta </t>
  </si>
  <si>
    <t>Se han realizado adecuaciones en la planta principal y subsedes de la Institución.</t>
  </si>
  <si>
    <t>Presupuesto 2020</t>
  </si>
  <si>
    <t xml:space="preserve">El embellecimiento de la planta fisica se ejecuto con </t>
  </si>
  <si>
    <t xml:space="preserve">Con autorización del Consejo Directivo se ejecuto rubro </t>
  </si>
  <si>
    <t>Facturas, plan de compras. Evidencia fotografica. Guías de aprendizaje.</t>
  </si>
  <si>
    <t>En el transcurso del año se hizo mantenimiento a los equipos.</t>
  </si>
  <si>
    <t>Contratos</t>
  </si>
  <si>
    <t>La institución tiene una aproximacion parcial al panorama de riesgos.</t>
  </si>
  <si>
    <t>Se ofrecio servicio de transportes hasta mediados de marzo, y el PAE se entrego periodicamente siguiendo protocolos de Bioseguridad.</t>
  </si>
  <si>
    <t>Se mantuvo orientación mediante whatsapp y llamada telefonicas con apoyo de psicorienctación escolar.</t>
  </si>
  <si>
    <t>Registros en whatsapp</t>
  </si>
  <si>
    <t>A pesar de la situación de pandemia el personal se mantuvo vinculado a la institución a través de los medios de comunicación.</t>
  </si>
  <si>
    <t>Se valoro el trabajo de los docentes en la reuniones virtuales.</t>
  </si>
  <si>
    <t>Soporte reunion virtual</t>
  </si>
  <si>
    <t>Dada la situación de pandemia, la integración se dio de manera virtual.</t>
  </si>
  <si>
    <t xml:space="preserve">Se establecio un procedimiento para que la institucion elabore el presupuesto acorde al POA y asignación de recursos COVID 19. </t>
  </si>
  <si>
    <t>Manejo responsable y eficiente de los recursos físicos y financieros de la Institución.</t>
  </si>
  <si>
    <t>Oferta de capacitación para el personal docente por parte de entidades gubernamentales.</t>
  </si>
  <si>
    <t>Asignación de recursos Covid por parte del MEN para apoyo al proceso formativo de los estudiantes.</t>
  </si>
  <si>
    <t>El personal vinculado a la Institución esta atento para responder de manera eficiente ante las diversas situaciones que se presentaron por la pandemia</t>
  </si>
  <si>
    <t xml:space="preserve">Se propiciaron espacios  de comuniación (WhatsApp y llamadas, correos electronicos y material impreso) para su atención; ademas se adapataron los contenidos de las guías para dar respuestas a sus necesidades. </t>
  </si>
  <si>
    <t xml:space="preserve">Carpeta de guías, capture de pantlla, oficina de orientación escolar </t>
  </si>
  <si>
    <t xml:space="preserve">La I.E. tiene dentro del P.E.I. establecido políticas para atender a la población perteneciente a grupos étnicos, pero no se han diseñado estrategias pedagógicas para tal fin. </t>
  </si>
  <si>
    <t>Registro de matrícula. SIMAT Y P.E.I  (circular 07, 2 de febrero de 2016 MEN)</t>
  </si>
  <si>
    <t xml:space="preserve">La I.E. brindó a sus estudiantes los recursos necesarios para atender sus necesidades y expectativas en el trabajo en casa durante el confinamiento por el COVID.19; los estudiantes  y sus familais respondeiron a los retos presentados ante esta situación. </t>
  </si>
  <si>
    <t>Guías de trabajo en casa, reporte de seguimientos, captures de whatsApp.</t>
  </si>
  <si>
    <t xml:space="preserve">I.E. realiazó actividades de acompañamiento tendientes a fortelcer el proyecto de vida en cada uno de sus estudiantes, favoreciendo su autoestima, reconocimiento de emociones. </t>
  </si>
  <si>
    <t>Conversatorios virtulaes, guías manejo de emociones, proyecto de vida, facebook live con el apoyo de comisaria de familia del municipio.</t>
  </si>
  <si>
    <t xml:space="preserve">En el proyecto de escuala de padres se trabajó manejo de emociones y pautas de crianza en confinamiento para minimizar el impacto  de la convivencia familiar, drogradicción, embarazos en adolescentes, suicidio. </t>
  </si>
  <si>
    <t xml:space="preserve">Facebook live, podcast, guias de apoyo  emocional. </t>
  </si>
  <si>
    <t xml:space="preserve">El trabajo realiazado durante la pandemia, fortaleció el acercamiento y vinculación de toda la cuminidad educativa, en especial  los padres de familia, mejorando los canales de comuniación. </t>
  </si>
  <si>
    <t xml:space="preserve">Grupos WhatstApp, comuniación por la emisora comunitaria, llamadas telefónicas, correos electrónicos, entrega de trabajo presencial en puntos estrategicos urbano y rural. </t>
  </si>
  <si>
    <t xml:space="preserve">Se ofrecieron los espacios físicos de la institución para facilitar la entrega de guìas y  complemento alimenticio, </t>
  </si>
  <si>
    <t>Fotografias</t>
  </si>
  <si>
    <t xml:space="preserve">Los estudiantes del grado 11  realizaron su Servicio Estudiantil l Comunitario en sus  casa haciendo las adecuaciones requieridas para su cumplimiento dentro del confinamiento. </t>
  </si>
  <si>
    <t xml:space="preserve">Proyectos. </t>
  </si>
  <si>
    <t xml:space="preserve">Siguiendo las indicaciones emanadas del Ministerio de Salud y Educación, la I.E. no realizó las activiades tradicionales programadas ( Izadas de bandera, semana cultural, encuentros deportivos, entre otros). </t>
  </si>
  <si>
    <t xml:space="preserve">Comunicados </t>
  </si>
  <si>
    <t xml:space="preserve">Se realizó la elección del Gobierno Escolar, desarrollando   actividades de manera virtual, cumpliendo con los protocolos exigidos. </t>
  </si>
  <si>
    <t>Actas, capture de imagen, entre otros.</t>
  </si>
  <si>
    <t xml:space="preserve">La participación de los padres de familia fue activa durante la pandemia, manteniendo los proceso académicos y formativos de sus hijos en concordancia con la dinámica institucional. </t>
  </si>
  <si>
    <t>Mensajes, grupos de WhatsApp, llamadas</t>
  </si>
  <si>
    <t xml:space="preserve">Documento </t>
  </si>
  <si>
    <t xml:space="preserve">Se realiazaron actividades para minimizar los riesgos psicosociales como embarazo en adolescentes, suicidio, pautas de crianza en confinamiento, manejo de emociones, SIDA, violencia de género  </t>
  </si>
  <si>
    <t>Facebook live, invitaciones, zoom, la emisora comunitaria, material impreso (cartilla)</t>
  </si>
  <si>
    <t xml:space="preserve">Se atendió  a la comunidad educativa siguiendo los protocolos de bio- seguridad requeridos en epoca de pandemia. </t>
  </si>
  <si>
    <t xml:space="preserve">Documentos e implementos para cumplir con los  protocolos de bio-seguridad en la institución. </t>
  </si>
  <si>
    <t>Se mejoraron los canales de comunicación con la comunidad educativa, favoreciendo el vinculo afectivo, efectivo y de acompañamiento académico de las labores realizados del trabajo en casa durante la pandemia</t>
  </si>
  <si>
    <t>Hubo compromiso de los padres de familia en el proceso de aprendizaje tanto académico como formativo de sus hijos</t>
  </si>
  <si>
    <t>Mejorar el proceso de acompañamiento al proyecto de vida de los estudiantes y a la labor social (PESSOES)</t>
  </si>
  <si>
    <t>Vincular a los entes gubernamentales para la implementacion de protocolos de bioseguridad en el transporte escolar, ingreso a la institución y comedor para la alternancia</t>
  </si>
  <si>
    <t xml:space="preserve">Campañas de sencibilización para el cumplimiento de sus responsabilidades en lo académico, en salubridad, comportamental y formativo. </t>
  </si>
  <si>
    <t>Compromiso de directivos y docentes en la adopción e implementacion de opciones didácticas en los diferentes procesos de planeación y evaluación formativa en las diferentes áreas para la enseñanza remota</t>
  </si>
  <si>
    <t>Apoyo de padres de familia y comunidad educativa en los procesos de enseñanza remota</t>
  </si>
  <si>
    <t>La divulgación de información que se dio entre padres de familia y alumnos pudo dar continuidad a la enseñanza- aprendizaje en casa, como una propuesta en momento de pandemia en el pais.</t>
  </si>
  <si>
    <t>Se utilizaron todos los medios de comunucación existentes en el entorno y las estrategias para poder comunicarse con padres de familia y alumnos construyendo un contacto directo y motivar el sistema de trabajo adecuado para nuestros alumnos</t>
  </si>
  <si>
    <t>Fortalecer mecanismos de infraestructura, seguridad y atención en salud y seguridad de buena calidad para cumplir con la misión institucional en tiempos de pandemia</t>
  </si>
  <si>
    <t>fortalecer el uso de la tecnología entre docentes y alumnos para que sean definitivamente complementarias como nuevos retos que se asumieron desde que inició la pandemia</t>
  </si>
  <si>
    <t>Analizar las condiciones de salud del personal directivo, administrativo, docentes y alumnado para responder a las medidas de bioseguridad y distanciamiento social</t>
  </si>
  <si>
    <t>Se trabajó conjuntamente para diseñar modelos pedagógicos flexibles para mitigar el impacto causado por la emergencia sanitaria.</t>
  </si>
  <si>
    <t>Fichas diagnósticas, guías adaptadas al medio,  acompañamiento virtual  (clases virtuales, videos tutoriales, acompañamiento emocional), entrega personalizada de guías de estudio</t>
  </si>
  <si>
    <t>La institución se interesa por la proyección personal de sus estudiantes,  a través de las especialidades y la preparación para un exelente resultado en pruebas saber y el fortalecimiento en vaolores que lo apoyan y enriquecen.</t>
  </si>
  <si>
    <t xml:space="preserve">La existencia de las modalidades, preparacion pruebas saber y formacion en valores </t>
  </si>
  <si>
    <t>Planes de area ajustados al trabajo en casa y  presencialidad.</t>
  </si>
  <si>
    <t>Se implemento el enfoque metodológico con guias que facilitó la institución</t>
  </si>
  <si>
    <t>La institución suministro el material de trabajo en su totaalidad ,de mnera periodica y puntal.</t>
  </si>
  <si>
    <t>La evaluación es flexible de acuerdo al trabajo en casa,teniendo encuenta las freformas del plan de estudios, a los criterios de los docentes y legislación vigente adptada por covid-19.Apartir del 26 de julio se retorno a la presencialidad por aforo, sin dejar de atender trabajo en casa.</t>
  </si>
  <si>
    <t>Documentos planes de área y guías actualizadas de trabajo en casa.</t>
  </si>
  <si>
    <t>Guias de trabajo</t>
  </si>
  <si>
    <t>Guias ,bimestrales,textos de poyo y material didactico entregado a los estudiantes.</t>
  </si>
  <si>
    <t>Estrategias didacticas unificadas al modelo pedagogico institucional</t>
  </si>
  <si>
    <t>Las prácticas pedagogicas de los docentes se orientan en común acuerdo para el trebajo en el aula  y refuerzo en casa</t>
  </si>
  <si>
    <t>La institución cuenta con políticas para el uso articulado de los recursos destinados para el aprendizaje dentro y fuera de la institución.</t>
  </si>
  <si>
    <t>El estudio en casa esta destinado a los aprendizajes  de manera flexible de acuerdo a las necesidades de los estudiantes en tiempos de pandemia y alternancia.</t>
  </si>
  <si>
    <t>Guias de estudio y evaluación.</t>
  </si>
  <si>
    <t>Guias de etudio y tmódulos de refuerzo</t>
  </si>
  <si>
    <t>Guias,textos,fotocopias,computadores</t>
  </si>
  <si>
    <t>Asistencia  por aforo en aulas de clase y entrega de material de trabajo y tiempos para el aprendizaje.</t>
  </si>
  <si>
    <t>El proceso enseñanza aprendizaje se basa en la diversidad de los estudiantes y la comunicación reciproca con los mienbros de la comunidad educativa.</t>
  </si>
  <si>
    <t>Adecuación del formato de plan de clase para la pandemia y alternancia.</t>
  </si>
  <si>
    <t>Se planean las actividades pedagógicas para la alternancia teniendo encuenta el entorno y necesidades de los estudiantes.</t>
  </si>
  <si>
    <t>Para hacer seguimiento a los estudiantes se aplico la evaluación formativa con el acompañamiento del padre de familia para lograr el fortlecimiento académico, siendo este un proceso flexible</t>
  </si>
  <si>
    <t>Actas de compromiso de comité de evaluación y promoción,Compromisos acedémicos de los padres de familia,SIEE</t>
  </si>
  <si>
    <t>Formato plan de clase.</t>
  </si>
  <si>
    <t>Guias de estudio</t>
  </si>
  <si>
    <t>Los docentes hacen seguimiento periodo al desempeño académico a los estudiantes con estrategías de apoyo, asesorías y permanente comunicación con la comunidad educativa</t>
  </si>
  <si>
    <t>Teniendo en cuenta los resultados de pruebas externas, se diseña actividades que fortalezcan el aprendizaje</t>
  </si>
  <si>
    <t>Control y seguimiento a las actividades del trabajo en casa y  alternancia en comunicación permanente con padres de familia para el proceso pedagógico de los estudiantes</t>
  </si>
  <si>
    <t>El contacto con los egresados fue limitado causado por la situación actual de la Pandemia Covic 19</t>
  </si>
  <si>
    <t xml:space="preserve">Analisis de resultados de las prubas, guías diseñadas para el fortalecimiento de las pruebas externas </t>
  </si>
  <si>
    <t>Llamadas telefónicas, mensajes de texto y mensajes de whatsapp. Apoyo de Psicorientación  Formato Duar,actas de compromiso.</t>
  </si>
  <si>
    <t>Contacto redes sociales  redes sociales</t>
  </si>
  <si>
    <t>El proceso de matricula se realiza de acuerdo a lineamientos nacionales y locales</t>
  </si>
  <si>
    <t>No se cuenta con un archivo organizado y sistematizado  en su totalidad.</t>
  </si>
  <si>
    <t>Se cuenta con un sistema agil y oportuno para la expedición de boletines de calificaciones.</t>
  </si>
  <si>
    <t>Libro de matricula y SIMAT</t>
  </si>
  <si>
    <t>Plataforma Vive Colegio</t>
  </si>
  <si>
    <t>La institución  dispuso los recursos necesarios para la adecuación de las sedes para el retorno a clases gradual, progresivo y seguro.</t>
  </si>
  <si>
    <t>Se realizan adecuaciones en cada una de las sedes periodicamente.</t>
  </si>
  <si>
    <t>El seguimiento al uso de espacios fisicos se realiza bajo el control de la direccion institucional.</t>
  </si>
  <si>
    <t>Se continua entregado el material formativo al estudiante en el desarrollo educativo en alternancia.</t>
  </si>
  <si>
    <t>El proceso de dotación de suministros e insumos es participativo, oportuno y acorde a la propuesta pedagógica institucional.</t>
  </si>
  <si>
    <t>Se realiza mantenimento de equipos  cuando se presenta la necesidad.</t>
  </si>
  <si>
    <t>La institución cuenta con señalización de bioseguridad para retorno a clases.</t>
  </si>
  <si>
    <t>Presupuesto 2021 - Evidencia fotografica.</t>
  </si>
  <si>
    <t>Evidencias fotograficas, contratos y facturas.</t>
  </si>
  <si>
    <t>Cartas y solicitudes por escrito.</t>
  </si>
  <si>
    <t>Guias de aprendizaje y evidencia fotografica.</t>
  </si>
  <si>
    <t>Formatos de secretaría de la institución, actas del consejo directivo y plan de compras.</t>
  </si>
  <si>
    <t>Avisos impresos y señalización en las aulas.</t>
  </si>
  <si>
    <t>Se ofrece servicio de transporte escolar y el PAE entrega de complemento alimentario ración para preparar en casa, con el apoyo de entidades gubernamentales.</t>
  </si>
  <si>
    <t>En periodo de trabajo en casa orientación telefónica y por whatsapp. En retorno presencial orientación personalizada.</t>
  </si>
  <si>
    <t>Listado de beneficiarios del programa PAE.</t>
  </si>
  <si>
    <t>Registro en whatsapp, evidencia fotográfica.</t>
  </si>
  <si>
    <t>Los perfiles corresponden a la estructura organizacional y son tomados en cuenta en las decisiones de la institución.</t>
  </si>
  <si>
    <t>El personal docentecy administrativo demostro disponibilidad al desarrollo de su labor tanto en trabajo en casa como en el retorno a la presencialidad.</t>
  </si>
  <si>
    <t>Se realizan evaluaciones de desempeño de acuerdo a la normatividad vigente.</t>
  </si>
  <si>
    <t>Por pandemia se suspendio actividades de estimulos a las diferentes personas vinculadas a la institución.</t>
  </si>
  <si>
    <t>Actualmente no se encuentra funcionando ningún proyecto de investigación.</t>
  </si>
  <si>
    <t>El comité de convicencia escolar esta organizado.</t>
  </si>
  <si>
    <t>Se organizan algunas actividades para el bienestar del personal vinculado a la institución.</t>
  </si>
  <si>
    <t>Hojas de vida de personal vinculado. Asignación de cargos y vinculación a equipos de gestión.</t>
  </si>
  <si>
    <t>Evidencia fotografica, diario de campo y planillas de seguimiento académioco.</t>
  </si>
  <si>
    <t>No existe evidencia.</t>
  </si>
  <si>
    <t>Actas de comité de convivencia escolar.</t>
  </si>
  <si>
    <t>Evidencia fotografica.</t>
  </si>
  <si>
    <t>Se establecio un procedimiento para que la institucion elabore el presupuesto acorde al POA.</t>
  </si>
  <si>
    <t>Informes contables, facturas, informe rendición de cuentas y evidencia fotográfica.</t>
  </si>
  <si>
    <t>Se orientó a los padres de familia respecto a la mejor manera de ayudar a sus hijos en el desarrollo de competencias academicas y emocionales.</t>
  </si>
  <si>
    <t xml:space="preserve">Uso de las herramietas tecnológicas TIC, guias para desarrollo en casa atencion personalizada siguiendo los protocolos de bioseguridad  </t>
  </si>
  <si>
    <t xml:space="preserve">Se ofrecieron los espacios físicos de la institución para facilitar la entrega de guías, PAE, tambien se facilito equipos de computo para el trabajo en casa ; se hicieron adecuacioes fisicas para el retorno gradual, seguro y progresivo a la presencialidad </t>
  </si>
  <si>
    <t xml:space="preserve">Actas de prestamo, listado de estudiantes beneficiarios fotografías y videos </t>
  </si>
  <si>
    <t>Los estudiantes de los grado 10 y 11 realizaron su Servicio Estudiantil Comunitario en sus  casa asi como en algunas dependencias de la institución.</t>
  </si>
  <si>
    <t>actas, fotografías y proyectos</t>
  </si>
  <si>
    <t xml:space="preserve">Por motivo de la remergencia sanitaria y las normas emitidas por OMS y el ministerio de salud, no se realizaron actividades como izadas, semana cultural, celebraciones religiosas, culturales, deportivas y sociales, que normalmente se realizan en la IE. </t>
  </si>
  <si>
    <t>La misión, visión y los principios identifican la Institución y son apropiados parcialmente por la comunidad.</t>
  </si>
  <si>
    <t xml:space="preserve">Existen metas establecidas por la Institución, algunas respondiendo a los objetivos propuestos. </t>
  </si>
  <si>
    <t xml:space="preserve">La Institución cuenta con un proceso de divulgación a través de los medios como whatsApp, comunicados institucionales  y emisora comunitarias. </t>
  </si>
  <si>
    <t xml:space="preserve">Cuenta con algunas estrategias para promover la inclusión como: identificación, categorización y adaptación de material de trabajo para la población inclusiva. </t>
  </si>
  <si>
    <t xml:space="preserve">Proyecto Educativo Institucional. </t>
  </si>
  <si>
    <t xml:space="preserve">Libro de actas de consejo directivo. </t>
  </si>
  <si>
    <t xml:space="preserve">SIMAT, fichas diagnósticas por parte de orientación escolar, material adaptado. </t>
  </si>
  <si>
    <t xml:space="preserve">La Institución cuenta con criterios básicos en la atención a la diversidad definidas de manera participativa para permitir el trabajo en equipo. </t>
  </si>
  <si>
    <t xml:space="preserve">Los planes, proyectos y acciones están articulados al planeamiento estratégico a través de  instrumentos de aplicación como las guiías de trabajo presencialidad en alternancia. </t>
  </si>
  <si>
    <t>La estrategia pedagógica es coherente con la misión y la visión de manera articulada en las diferentes sedes.</t>
  </si>
  <si>
    <t xml:space="preserve">La Institución utiliza algún grado de sistematización en la información utilizada </t>
  </si>
  <si>
    <t xml:space="preserve">La Institución realiza procesos para de la autoevaluación  mediante diversos instrumentos como ; guías y textos. </t>
  </si>
  <si>
    <t>Documentos, evidencias fotogràficas.</t>
  </si>
  <si>
    <t>la institucion posee condiciones minimas de seguridad que le permiten verificar su infraestructura y alertar para evitar desastres.</t>
  </si>
  <si>
    <t>Se fortalecio los canales de comunicación con la comunidad educativa, favoreciendo el vinculo afectivo, efectivo y de acompañamiento académico de las labores realizados del trabajo en casa y durante la Presenialidad con altenancia con aforos.</t>
  </si>
  <si>
    <t>el 90% de los estudiantes asistieron a la presencialidad con alternancia por aforo, siguirendo los protocolos de seguridad establecidos con apoyo y acompañamiento de padres de familia.</t>
  </si>
  <si>
    <t>Modificar e incluir las lineas de acción para el proyecto de labor social (PESSOES) con los estudiantes de los grados 10 y 11 con acompañamiento de los docentes de la gestión comunitaria.</t>
  </si>
  <si>
    <t>Fortalecer la escuela de padres desde la motivación para lograr una mayor participación en las actividades programadas encaminadas al mejoramiento en las debilidades durante su formación escolar</t>
  </si>
  <si>
    <t>Implementar el plan de riesgos tanto físicos como psicosociales en la institución.</t>
  </si>
  <si>
    <t>Formato de seguimiento al PMI</t>
  </si>
  <si>
    <t>P.M.I.</t>
  </si>
  <si>
    <t>Guías  de estudio y PE.I.</t>
  </si>
  <si>
    <t xml:space="preserve">Actas y registros. </t>
  </si>
  <si>
    <t xml:space="preserve">Guía de autoevaluación. </t>
  </si>
  <si>
    <t xml:space="preserve">El consejo directivo se reune periódicamente teniendo un cronograma establecido y con el aporte activo de todos sus miembros. </t>
  </si>
  <si>
    <t xml:space="preserve">El consejo académicamente se reune periódicamente siendo coherente con las necesidades de la diversidad. </t>
  </si>
  <si>
    <t>Actas del consejo académico.</t>
  </si>
  <si>
    <t xml:space="preserve">Se realizan comisiones de evaluación y promoción donde se toman las decisiones pertinenetes que favorecen a  la diversidad de la población. </t>
  </si>
  <si>
    <t xml:space="preserve">Actas de promoción  y evaluación. </t>
  </si>
  <si>
    <t xml:space="preserve">El comité de convivencia no fue renovado debido a la situación de pandemia, por lo tanto contínua vigente el anterior. </t>
  </si>
  <si>
    <t>Acta de conformación 2020</t>
  </si>
  <si>
    <t xml:space="preserve">El consejo estudiantil está conformado más no se reune periódicamente debido a la situación de pandemia. </t>
  </si>
  <si>
    <t xml:space="preserve">Actas de conformación. </t>
  </si>
  <si>
    <t>El personero fue elegido democráticamente y participa en algunas actividades de la Institución.</t>
  </si>
  <si>
    <t>Actas de elección de personero, y votos.</t>
  </si>
  <si>
    <t>La asamblea de padres de familia está conformada y se reúne esporádicamente teniendo en cuenta los protocolos de bioseguridad.</t>
  </si>
  <si>
    <t xml:space="preserve">Actas. </t>
  </si>
  <si>
    <t xml:space="preserve">El consejo de padres de familia se reunen esporádicamente para delibebar algunos asuntos de su competencia guardando las medidas de bioseguridad. </t>
  </si>
  <si>
    <t xml:space="preserve">La Institución educativa utilizó diferentes medios de comunicación ajustados a las necesidades de la diversidad de la comunidad educativa. </t>
  </si>
  <si>
    <t xml:space="preserve">Radio y celular. </t>
  </si>
  <si>
    <t xml:space="preserve">La Institución cuenta con diversas estrategias para el trabajo equipo para los diferentes proyectos. </t>
  </si>
  <si>
    <t xml:space="preserve">Actas de reuniones y los documentos. </t>
  </si>
  <si>
    <t xml:space="preserve">La Institución estimula los logros de los estudiantes de manera coherente. </t>
  </si>
  <si>
    <t>Diplomas y medallas</t>
  </si>
  <si>
    <t>La Institución Educativa San Juan Bosco identiica y divulga las buenas prácticas.</t>
  </si>
  <si>
    <t xml:space="preserve">Actas de reuniones. </t>
  </si>
  <si>
    <t>Los estudiantes participan activamente en las actividades internas de la Institución.</t>
  </si>
  <si>
    <t xml:space="preserve">La institución educativa adecúo las instalaciones para el regreso de la presencialidad  en alternancia  de los estudiantes generando apropiación y cuidado hacía los mismos. </t>
  </si>
  <si>
    <t xml:space="preserve">lavamanos, aulas, señalización. E implementos de bioseguridad. </t>
  </si>
  <si>
    <t xml:space="preserve">La Institución educativa dio la inducción a estudiantes nuevos por medios radiales y   whasApp motivándolos a pertenecer a nuestra  comunidad Bosquiana. </t>
  </si>
  <si>
    <t>radio y whatsApp</t>
  </si>
  <si>
    <t xml:space="preserve">La comunidad estudiantil manifestó interés al regreso a la presencialidad alternada de manera gradual,  progresiva y segura. </t>
  </si>
  <si>
    <t>La Institución ajustó el manual de convivencia a la situación de pandemia .</t>
  </si>
  <si>
    <t>Debido a la emergencia sanitaria no fue posible realizar actividades extracurriculares, cumpliendo los lineamisntos del Ministerio de Educación y salud.</t>
  </si>
  <si>
    <t xml:space="preserve">Documentos </t>
  </si>
  <si>
    <t xml:space="preserve">La Institución Educativa cuenta con el apoyo de entidades como PAE y transporte escolar que garantizan el bienestar de la mayoría de los estudiantes. </t>
  </si>
  <si>
    <t xml:space="preserve">Actas, convenios y planillas- </t>
  </si>
  <si>
    <t xml:space="preserve">La Institución cuenta con el comité de convivencia del año anterior debido a la emergencia sanitaria y atendiendo a las indicaciones al Ministerio de educación y de salud no se le dio funcionamiento a cabalidad. </t>
  </si>
  <si>
    <t>Actas.</t>
  </si>
  <si>
    <t>Durante el año escolar no se presentaron casos díficiles.</t>
  </si>
  <si>
    <t xml:space="preserve">La Institución educativa mantuvo comunicación constante con padres de familia y acudientes a través de los diversos canales. </t>
  </si>
  <si>
    <t>Mensajes radiales, llamadas y whatsApp</t>
  </si>
  <si>
    <t xml:space="preserve">La Institución cumplió con los acuerdos y decretos del Ministerio de Educación y salud. </t>
  </si>
  <si>
    <t xml:space="preserve">Decretos publicados. </t>
  </si>
  <si>
    <t>La Institución Educativa dio continuidad a los convenios adquiridos.  con las diferentes entidades.</t>
  </si>
  <si>
    <t xml:space="preserve">convenios SENA </t>
  </si>
  <si>
    <t xml:space="preserve">El consejo directivo cuenta con la participación de un miembro del sector productivo. </t>
  </si>
  <si>
    <t xml:space="preserve">Acta de consejo directivo. </t>
  </si>
  <si>
    <t>Libros de matricula y SIMAT</t>
  </si>
  <si>
    <t>la institucion asegura los recursos para cumplir el programa de mantenimiento de su planta fisica</t>
  </si>
  <si>
    <t>Presupuesto 2022 - Evidencia fotografica.</t>
  </si>
  <si>
    <t>Se realizan adecuaciones en cada una de las sedes periodicamente y cuenta con la participacion de los diferentes estamentos de la comunidad educativa.</t>
  </si>
  <si>
    <t>se inicio el proceso de dotacion de implementos tecnologicos y mobiliario en algunas aulas de clase.</t>
  </si>
  <si>
    <t>televisores, mobiliario.</t>
  </si>
  <si>
    <t>la institucion tiene una aproximacion parcial a su panorama de riesgos o se encuenta apenas, en proceso de iniciar el levantamiento.</t>
  </si>
  <si>
    <t>COPASST y fotografias</t>
  </si>
  <si>
    <t>Se ofrece servicio de transporte escolar y el PAE entrega de complemento alimentario ración caliente, con el apoyo de entidades gubernamentales.</t>
  </si>
  <si>
    <t>Observador del alumno, citaciones y actas.</t>
  </si>
  <si>
    <t>la institucion cuenta con una estrategia organizada de induccion de docentes y administrativos nuevos, pero no se dan a conocer el PEI y el plan de mejoramiento.</t>
  </si>
  <si>
    <t>Formatos de asistencia, fotografias</t>
  </si>
  <si>
    <t>la institucion realiza algunas actividades de reconocimiento al personal vinculado, de acuerdo con inicativas aisladas de sedes, niveles o grados.</t>
  </si>
  <si>
    <t>no existe evidencia.</t>
  </si>
  <si>
    <t>la institucion dispone de estrategias para mediacion y solucion de conflictos y estos se resuelven a traves del dialogo y negociacion permanente, esta contribuye a que exista un buen clima laboral.</t>
  </si>
  <si>
    <t>comité convivencia escolar, subcomite de convivencia laboral, acta y fotografias.</t>
  </si>
  <si>
    <t>Se organizan actividades lideradas por el COPASST para el bienestar del personal vinculado a la institución.</t>
  </si>
  <si>
    <t>Evidencia fotografica y actas de jornadas de salud y seguridad en el trabajo.</t>
  </si>
  <si>
    <t>VINCULAR A LOS ESTUDIANTES DE LA ESPECIALIDAD EN SISTEMAS CON EL FIN DE FORTALECER EL PROCESO DE MANTENIMIENTO DE LOS EQUIPOS DE COMPUTO PARA EL USO EFICIENTE DE LOS MISMOS EN EL TRABAJO DEL AULA</t>
  </si>
  <si>
    <t>EL PERSONAL VINCULADO A LA INSTITUCION ESTA ATENTO A REPSONDER LA MANDERA EUCUENTE ANTES LAS DIFERENTES ACTIVIDADES QUE SE PRESENTA EN EL DESARROLLO DE EL CALENDARIO ACADEMICO.</t>
  </si>
  <si>
    <t>DISEÑAR UN PLAN ESTRUCTURADO DE INDUCCION DE LOS DOCENTES ANTIGUOS Y NUEVOS CON EL FIN DE CONSOLIDAR  LOS PROCESOS INSTITUCIONALES.</t>
  </si>
  <si>
    <t>FORTALECER LAS JORNADAS DEL COMITÉ DE SALUD Y SEGURIDAD EN EL TRABAJO (COPAST) COMO MECANISMO QUE PERMITA LA INTEGRACION DEL PERSONAL VINCULADO A LA INSTITUCION Y PREVENCION DE ACCIDENTES  E INCIDENTES LABORALES.</t>
  </si>
  <si>
    <t>Existen planeas de area actualizados y proyectos  transversales en ejecución.</t>
  </si>
  <si>
    <t>Documentos planes de área  y proyectos transversales.</t>
  </si>
  <si>
    <t>Se cuenta con un enfoque metodologico, pero aun falta apropiacion de los metodos de enseñanza y evaluacion.</t>
  </si>
  <si>
    <t>P.E.I - SIEE Y planes de área.</t>
  </si>
  <si>
    <t>La institución asigna algunos recursos para dotación, priorizando necesidades de acuerdo al enfoque metodologico.</t>
  </si>
  <si>
    <t>plan de inversion y cronograma de actividades.</t>
  </si>
  <si>
    <t xml:space="preserve">se da cumplimiento a la jornada escolar, por medio del seguimiento a las horas efectivas de calse. </t>
  </si>
  <si>
    <t>formato plan de aula, diario de campo y formato de asistencia.</t>
  </si>
  <si>
    <t>la evaluacion es flexible y esta fudamentada en los lineamientos curriculares , los estandadres y las competencias.</t>
  </si>
  <si>
    <t>plan de ares, asignatura , SIEE, diario de campo, diseño de avaluaciones.</t>
  </si>
  <si>
    <t>Las prácticas pedagogicas de los docentes se orientan en común acuerdo para el trabajo en el aula  y refuerzo en casa</t>
  </si>
  <si>
    <t>guia d estudio y modelo de refuerzos.</t>
  </si>
  <si>
    <t>la institucion educativa cumple con los tiempos curriculares y no  se le esta dando el tiempo a las actividades extracurriculares.</t>
  </si>
  <si>
    <t>cronograma de actividades y actividades curriculares y de refuerzo.</t>
  </si>
  <si>
    <t>los docentes realizan una comunicación reciproca para apoyar el proceso de enseñanza aprendizaje de los estudiantes.</t>
  </si>
  <si>
    <t>Actas de compromiso de comité de evaluación y promoción,Compromisos acedémicos de los padres de familia,SIEE y pactos de aula.</t>
  </si>
  <si>
    <t>los planes de clase son la base fundamental del proceso de enseñanza.</t>
  </si>
  <si>
    <t>formato plan de clase,</t>
  </si>
  <si>
    <t>la institucion educativa trabaja en  común acuerdo con los estudiantes , tieniendo en cuenta los interese, ideas y las experiencias , como base para estructurar las actividades pedagogicas.</t>
  </si>
  <si>
    <t>guias de estudio.</t>
  </si>
  <si>
    <t>la instiucion aplica un sistema de evaluación , haciendo seguimiento al estudiante.</t>
  </si>
  <si>
    <t>los docentes realizan seguimiento academico a los estudiantes con estrategias de apoyo, asesorias permanentes.</t>
  </si>
  <si>
    <t>se lleva un control de asistencia pero  falta consolidar resultados.</t>
  </si>
  <si>
    <t>formato de control y asistencia.</t>
  </si>
  <si>
    <t>se diseña actividades de refuerzo por asignatura para mejorar los resultados del proceso academico</t>
  </si>
  <si>
    <t>planes de mojoramiento academico.</t>
  </si>
  <si>
    <t>cada docente en su area se ocupa de los casos de bajo rendimeinto y dificultades de aprendizaje de los estudiantes.</t>
  </si>
  <si>
    <t>guias ajustadas a la necesidad de los estudiantes.</t>
  </si>
  <si>
    <t>El contacto con los egrsados es espontaneo y la nformación no es sistamatica.</t>
  </si>
  <si>
    <t>Redes sociales.</t>
  </si>
  <si>
    <t xml:space="preserve">cuenta con misión, visión y principios articulados a la Institución y apropiados parcialmente por la comunidad educativa. </t>
  </si>
  <si>
    <t xml:space="preserve">Existen metas establecidas para la Institución Educativa integrada e inclusiva. . </t>
  </si>
  <si>
    <t xml:space="preserve">actas del consejo directivo. </t>
  </si>
  <si>
    <t>Se cuenta con un proceso de divulgación que incluye diversos medios: comunicados y otros.</t>
  </si>
  <si>
    <t>comunicados</t>
  </si>
  <si>
    <t xml:space="preserve">La Institución tiene estrategias para promover la inclusión y es conocida por algunos estamentos de la comunidad. </t>
  </si>
  <si>
    <t xml:space="preserve">seguimiento a estudiantes y actas en orientación escolar. </t>
  </si>
  <si>
    <t xml:space="preserve">La Institución posee criterios básicos sobre el manejo del establecimiento se definieron participativamente y permiten el trabajo en equipo. </t>
  </si>
  <si>
    <t>Seguimiento P.M.I.</t>
  </si>
  <si>
    <t xml:space="preserve">La gran mayoría de planes, proyectos y acciones están articulados al planeamiento estratético de la Institución integrada e inclusiva. </t>
  </si>
  <si>
    <t xml:space="preserve">Plan de Mejoramiento Institucional. </t>
  </si>
  <si>
    <t xml:space="preserve">Las estrategias pedagógicas son coherentes con la misión, visión y los principios institucionales y es aplicada en las diferentes sedes, niveles y grados. </t>
  </si>
  <si>
    <t xml:space="preserve">Plan de estudios, área y PE.I. </t>
  </si>
  <si>
    <t>La Institución tiene sistematización de información en la plataforma enjambre y archivos.|</t>
  </si>
  <si>
    <t xml:space="preserve">Plataforma comunidad enjambre </t>
  </si>
  <si>
    <t xml:space="preserve">La Institución educativa realiza la autoevaluación en la semana de planeamiento institución, utilizando el formato D01.03.F01 V. 3 </t>
  </si>
  <si>
    <t xml:space="preserve">Formato de autoevaluación institucional. </t>
  </si>
  <si>
    <t>El consejo directivo se reune periódicamente para cumplir con el cronograma estipulado y organizado por sus integrantes.</t>
  </si>
  <si>
    <t xml:space="preserve">actas de consejo directivo. </t>
  </si>
  <si>
    <t xml:space="preserve">El consejo académico se reune periódicamente para debatir los proyecos pedagógicos y las necesidades de la Institución. </t>
  </si>
  <si>
    <t xml:space="preserve">Actas del consejo académico. </t>
  </si>
  <si>
    <t xml:space="preserve">La comisión de evaluación y promoción evalúa teniendo en cuenta los resultados y elaborar el plan de mejoramiento académico. </t>
  </si>
  <si>
    <t xml:space="preserve">Comunidad enjambre </t>
  </si>
  <si>
    <t xml:space="preserve">La Institución cuenta con el comité de convivencia y se reúne ocasionalmente dependiendo de los casos que se presenten. </t>
  </si>
  <si>
    <t xml:space="preserve">Actas </t>
  </si>
  <si>
    <t>El consejo estudiantil está conformado y se reune esporádicamente.</t>
  </si>
  <si>
    <t xml:space="preserve">actas del consejo estudiantil. </t>
  </si>
  <si>
    <t>Se cuenta con un personero elegido democráticamente que representa a todos los estudiantes de la Institución.</t>
  </si>
  <si>
    <t xml:space="preserve">Actas del personero estudiantil. </t>
  </si>
  <si>
    <t xml:space="preserve">Las asambleas de la institución se realizan bimestralmente para deliberar y tomar decisiones sobre temas de sus competencias. </t>
  </si>
  <si>
    <t xml:space="preserve">Actas de asalblea de padres de familia. </t>
  </si>
  <si>
    <t xml:space="preserve">La asamblea de padres de familia está conformada, reuniendose eventualmente para deliberar y tomar decisiones. </t>
  </si>
  <si>
    <t xml:space="preserve">La Institución Educativa cuenta con diferentes medios de comunicación radiales, escritos y redes sociales para informar, actualizar y motivar a la comuidad educativa en el proceso de mejoramiento institucional. </t>
  </si>
  <si>
    <t>Radio, papel y celulares</t>
  </si>
  <si>
    <t xml:space="preserve">La Institución Educativa cuenta con estrategias para el trabajo de los diferentes proyectos institucionales donde se realizan reuniones efectivas. </t>
  </si>
  <si>
    <t xml:space="preserve">La Institución incentiva en cada izada de bandera los logros de estudiantes y al finalizar el año se estimulan los estudiantes sobresalientes. </t>
  </si>
  <si>
    <t xml:space="preserve">Diplomas, mención de honor, medallas e insignias. </t>
  </si>
  <si>
    <t>La Institución tiene en cuenta las buenas prácticas pedagógicas para divulgarlas ante la comunidad.</t>
  </si>
  <si>
    <t>Los estudiantes se identifican con la Institución y sienten orgullo de pertenecer a ella, y participan activamente en las diferentes actividades programas dentro y fuera del colegio</t>
  </si>
  <si>
    <t xml:space="preserve">Fotos.  Videos. </t>
  </si>
  <si>
    <t>Algunas  sedes cuentan con espacios adecuados para realizar las labores académicas</t>
  </si>
  <si>
    <t xml:space="preserve">Planta física. </t>
  </si>
  <si>
    <t xml:space="preserve">La institución define algunas actividades de inducción pero estas no se ejecutan adecuadamente. </t>
  </si>
  <si>
    <t xml:space="preserve">No hay evidencias. </t>
  </si>
  <si>
    <t xml:space="preserve">Guías de aprendizaje </t>
  </si>
  <si>
    <t>La Institución ha elaborado un manual de convivencia que orienta las diferentes acciones en concordancia con el PEI</t>
  </si>
  <si>
    <t>La Institución realizó una programación de actividades extracurriculares que se cumplieron para complemtar la formación estudiantil.</t>
  </si>
  <si>
    <t xml:space="preserve">Fotos, videos. </t>
  </si>
  <si>
    <t xml:space="preserve">Se cuenta con programas de bienestar estudiantil para beneficios de los estudiantes con apoyo de entidades y comunidad educativa. </t>
  </si>
  <si>
    <t xml:space="preserve">Fotos y planillas. </t>
  </si>
  <si>
    <t xml:space="preserve">La Institución hace cumplir el manual de convievencia  y la normatividad vigente fortaleciendo el respeto y la convivencia a la diversidad. </t>
  </si>
  <si>
    <t xml:space="preserve">actas de comité, actas de seguimiento en coordinación y orientación escolar. </t>
  </si>
  <si>
    <t xml:space="preserve">La Institución tiene mecanismos para prevenir situaciones de riesgos y manejar casos dificiles con el apoyo de entidades municipales e institucionales. </t>
  </si>
  <si>
    <t xml:space="preserve">La Institución mantiene continua comunicación con la familia o acudientes de los estudiantes mediante diferentes canales de comunicación. </t>
  </si>
  <si>
    <t xml:space="preserve">Llamadas e informes. </t>
  </si>
  <si>
    <t xml:space="preserve">La Institución da cumplimiento a la normatividad emanada del Ministerio de Educación y Secretaría Departamental. </t>
  </si>
  <si>
    <t>La Institución Educativa continua realizando convenios con Instituciones como el SENA.</t>
  </si>
  <si>
    <t xml:space="preserve">Convenios SENA. </t>
  </si>
  <si>
    <t xml:space="preserve">La Institución posee el consejo directivo y uno de sus integrantes es el sector productivo quien participa activamente. </t>
  </si>
  <si>
    <t xml:space="preserve">Acta de consejo directivo </t>
  </si>
  <si>
    <t>POSEEMOS UN CONSEJO DIRECTIVO ORGANIZADO QUIEN EN CABEZA DEL SEÑOR RECTOR EJECUTAN LO PROGRAMADO DURANTE EL AÑO</t>
  </si>
  <si>
    <t xml:space="preserve">SE ENCUENTRA ORGANIZADO UN ARCHIVO INSTITUCIONAL EN LA PLATAFORMA DE LA COMUNIDAD ENJAMBRE. </t>
  </si>
  <si>
    <t xml:space="preserve">La Institución retomará el proceso mediante el cual promocionará los   cupos escolares para estudiantes nuevos y antiguos y así  asegurar la continuidad de los alumnos matriculados y atender a la población nueva. </t>
  </si>
  <si>
    <t xml:space="preserve">La Institución detecta casos de inclusión pero no se da un manejo adecuado pedagógico para su seguimiento que se combine la enseñanza con apoyos especiales diseñados para facilitar que todos los alumnos progresen. </t>
  </si>
  <si>
    <t xml:space="preserve">La Institución Educativa posee el comité de convivencia pero no cuenta con un proyecto para darle funcionalidad ya que la mayoría son resueltos por coordinación y orientación escolar.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</si>
</sst>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6">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42" fillId="18" borderId="6" xfId="0" applyFont="1" applyFill="1" applyBorder="1" applyAlignment="1" applyProtection="1">
      <alignment horizontal="center" vertical="center" wrapText="1"/>
      <protection locked="0"/>
    </xf>
    <xf numFmtId="0" fontId="40" fillId="13" borderId="6" xfId="0" applyFont="1" applyFill="1" applyBorder="1" applyAlignment="1" applyProtection="1">
      <alignment horizontal="left" vertical="center" wrapText="1"/>
      <protection locked="0"/>
    </xf>
    <xf numFmtId="0" fontId="40" fillId="13" borderId="6" xfId="0" applyFont="1" applyFill="1" applyBorder="1" applyAlignment="1" applyProtection="1">
      <alignment horizontal="center" vertical="center" wrapText="1"/>
      <protection locked="0"/>
    </xf>
    <xf numFmtId="0" fontId="40" fillId="13" borderId="2" xfId="0" applyFont="1" applyFill="1" applyBorder="1" applyAlignment="1" applyProtection="1">
      <alignment horizontal="center" vertical="center" wrapText="1"/>
      <protection locked="0"/>
    </xf>
    <xf numFmtId="0" fontId="40" fillId="13" borderId="2" xfId="0" applyFont="1" applyFill="1" applyBorder="1" applyAlignment="1" applyProtection="1">
      <alignment horizontal="left" vertical="center" wrapText="1"/>
      <protection locked="0"/>
    </xf>
    <xf numFmtId="0" fontId="32" fillId="13" borderId="6"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center" vertical="center" wrapText="1"/>
      <protection locked="0"/>
    </xf>
    <xf numFmtId="0" fontId="25" fillId="9" borderId="2" xfId="0" applyFont="1" applyFill="1" applyBorder="1" applyAlignment="1">
      <alignment horizontal="left" vertical="center"/>
    </xf>
    <xf numFmtId="0" fontId="40" fillId="13" borderId="6" xfId="0" applyFont="1" applyFill="1" applyBorder="1" applyAlignment="1" applyProtection="1">
      <alignment horizontal="left" vertical="justify"/>
      <protection locked="0"/>
    </xf>
    <xf numFmtId="0" fontId="40" fillId="14" borderId="6" xfId="0" applyFont="1" applyFill="1" applyBorder="1" applyAlignment="1" applyProtection="1">
      <alignment horizontal="left" vertical="justify"/>
      <protection locked="0"/>
    </xf>
    <xf numFmtId="0" fontId="40" fillId="14" borderId="2" xfId="0" applyFont="1" applyFill="1" applyBorder="1" applyAlignment="1" applyProtection="1">
      <alignment horizontal="left" vertical="justify"/>
      <protection locked="0"/>
    </xf>
    <xf numFmtId="0" fontId="12" fillId="6" borderId="5" xfId="0" applyFont="1" applyFill="1" applyBorder="1" applyAlignment="1">
      <alignment vertical="center"/>
    </xf>
    <xf numFmtId="0" fontId="40" fillId="14" borderId="6" xfId="0" applyFont="1" applyFill="1" applyBorder="1" applyAlignment="1" applyProtection="1">
      <alignment horizontal="left" vertical="top"/>
      <protection locked="0"/>
    </xf>
    <xf numFmtId="0" fontId="40" fillId="14" borderId="2" xfId="0" applyFont="1" applyFill="1" applyBorder="1" applyAlignment="1" applyProtection="1">
      <alignment horizontal="left" vertical="top"/>
      <protection locked="0"/>
    </xf>
    <xf numFmtId="0" fontId="10" fillId="9" borderId="6" xfId="0" applyFont="1" applyFill="1" applyBorder="1" applyAlignment="1">
      <alignment horizontal="center" vertical="center"/>
    </xf>
    <xf numFmtId="0" fontId="40" fillId="15" borderId="2" xfId="0" applyFont="1" applyFill="1" applyBorder="1" applyAlignment="1" applyProtection="1">
      <alignment horizontal="left" vertical="justify"/>
      <protection locked="0"/>
    </xf>
    <xf numFmtId="0" fontId="40" fillId="17" borderId="2" xfId="0" applyFont="1" applyFill="1" applyBorder="1" applyAlignment="1" applyProtection="1">
      <alignment horizontal="center" vertical="center" wrapText="1"/>
      <protection locked="0"/>
    </xf>
    <xf numFmtId="0" fontId="12" fillId="0" borderId="0" xfId="0" applyFont="1" applyBorder="1" applyAlignment="1">
      <alignment horizontal="center"/>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32" fillId="0" borderId="0" xfId="0" applyFont="1" applyBorder="1" applyAlignment="1">
      <alignment horizontal="left" vertical="center" wrapText="1"/>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lignment horizontal="center"/>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9"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9" xfId="0" applyFont="1" applyFill="1" applyBorder="1" applyAlignment="1">
      <alignment horizontal="center" vertical="center"/>
    </xf>
    <xf numFmtId="0" fontId="16" fillId="9" borderId="6"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6" fillId="9" borderId="2" xfId="0" applyFont="1" applyFill="1" applyBorder="1" applyAlignment="1">
      <alignment horizontal="center" vertical="center" wrapText="1"/>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10" xfId="0" applyFont="1" applyFill="1" applyBorder="1" applyAlignment="1">
      <alignment horizontal="left" vertic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3" fillId="0" borderId="0" xfId="2" applyFont="1" applyBorder="1" applyAlignment="1" applyProtection="1">
      <alignment horizontal="center"/>
    </xf>
    <xf numFmtId="0" fontId="12" fillId="0" borderId="0" xfId="0" applyFont="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35" fillId="6" borderId="3" xfId="0" applyFont="1" applyFill="1" applyBorder="1" applyAlignment="1">
      <alignment horizontal="left"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12" fillId="0" borderId="18" xfId="0" applyFont="1" applyBorder="1" applyAlignment="1">
      <alignment horizont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29"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2" xfId="0" applyFont="1" applyBorder="1" applyAlignment="1" applyProtection="1">
      <alignment horizontal="center" vertical="top" wrapText="1"/>
      <protection locked="0"/>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9"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1" fillId="0" borderId="2" xfId="0" applyFont="1" applyBorder="1" applyAlignment="1" applyProtection="1">
      <alignment horizontal="center" vertical="center" wrapText="1"/>
      <protection locked="0"/>
    </xf>
    <xf numFmtId="0" fontId="29" fillId="0" borderId="2" xfId="0" applyFont="1" applyBorder="1" applyAlignment="1" applyProtection="1">
      <alignment horizontal="center" vertical="center"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8B2-4E3D-85CF-C1D4B65C122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8B2-4E3D-85CF-C1D4B65C122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8B2-4E3D-85CF-C1D4B65C122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8B2-4E3D-85CF-C1D4B65C12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38B2-4E3D-85CF-C1D4B65C122D}"/>
            </c:ext>
          </c:extLst>
        </c:ser>
        <c:dLbls>
          <c:showLegendKey val="0"/>
          <c:showVal val="0"/>
          <c:showCatName val="0"/>
          <c:showSerName val="0"/>
          <c:showPercent val="0"/>
          <c:showBubbleSize val="0"/>
        </c:dLbls>
        <c:gapWidth val="150"/>
        <c:shape val="box"/>
        <c:axId val="272572200"/>
        <c:axId val="272580024"/>
        <c:axId val="0"/>
      </c:bar3DChart>
      <c:catAx>
        <c:axId val="272572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580024"/>
        <c:crosses val="autoZero"/>
        <c:auto val="1"/>
        <c:lblAlgn val="ctr"/>
        <c:lblOffset val="100"/>
        <c:noMultiLvlLbl val="0"/>
      </c:catAx>
      <c:valAx>
        <c:axId val="272580024"/>
        <c:scaling>
          <c:orientation val="minMax"/>
        </c:scaling>
        <c:delete val="1"/>
        <c:axPos val="l"/>
        <c:numFmt formatCode="0%" sourceLinked="1"/>
        <c:majorTickMark val="out"/>
        <c:minorTickMark val="none"/>
        <c:tickLblPos val="nextTo"/>
        <c:crossAx val="272572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2019</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0BE-4475-8E80-D34756D3C4FA}"/>
                </c:ex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0BE-4475-8E80-D34756D3C4FA}"/>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0BE-4475-8E80-D34756D3C4F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3-90BE-4475-8E80-D34756D3C4FA}"/>
            </c:ext>
          </c:extLst>
        </c:ser>
        <c:ser>
          <c:idx val="0"/>
          <c:order val="1"/>
          <c:tx>
            <c:strRef>
              <c:f>Directiva!$H$2</c:f>
              <c:strCache>
                <c:ptCount val="1"/>
                <c:pt idx="0">
                  <c:v>AÑO 2020</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0BE-4475-8E80-D34756D3C4F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5-90BE-4475-8E80-D34756D3C4FA}"/>
            </c:ext>
          </c:extLst>
        </c:ser>
        <c:ser>
          <c:idx val="1"/>
          <c:order val="2"/>
          <c:tx>
            <c:strRef>
              <c:f>Directiva!$M$2</c:f>
              <c:strCache>
                <c:ptCount val="1"/>
                <c:pt idx="0">
                  <c:v>AÑO 2021</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0BE-4475-8E80-D34756D3C4FA}"/>
                </c:ex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0BE-4475-8E80-D34756D3C4FA}"/>
                </c:ex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0BE-4475-8E80-D34756D3C4FA}"/>
                </c:ex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90BE-4475-8E80-D34756D3C4F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A-90BE-4475-8E80-D34756D3C4FA}"/>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90BE-4475-8E80-D34756D3C4FA}"/>
                </c:ex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90BE-4475-8E80-D34756D3C4FA}"/>
                </c:ex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0BE-4475-8E80-D34756D3C4F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E-90BE-4475-8E80-D34756D3C4FA}"/>
            </c:ext>
          </c:extLst>
        </c:ser>
        <c:dLbls>
          <c:showLegendKey val="0"/>
          <c:showVal val="0"/>
          <c:showCatName val="0"/>
          <c:showSerName val="0"/>
          <c:showPercent val="0"/>
          <c:showBubbleSize val="0"/>
        </c:dLbls>
        <c:smooth val="0"/>
        <c:axId val="273267024"/>
        <c:axId val="273270944"/>
      </c:lineChart>
      <c:catAx>
        <c:axId val="27326702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73270944"/>
        <c:crosses val="autoZero"/>
        <c:auto val="1"/>
        <c:lblAlgn val="ctr"/>
        <c:lblOffset val="100"/>
        <c:noMultiLvlLbl val="0"/>
      </c:catAx>
      <c:valAx>
        <c:axId val="273270944"/>
        <c:scaling>
          <c:orientation val="minMax"/>
        </c:scaling>
        <c:delete val="1"/>
        <c:axPos val="l"/>
        <c:numFmt formatCode="0%" sourceLinked="1"/>
        <c:majorTickMark val="out"/>
        <c:minorTickMark val="none"/>
        <c:tickLblPos val="nextTo"/>
        <c:crossAx val="273267024"/>
        <c:crosses val="autoZero"/>
        <c:crossBetween val="between"/>
      </c:valAx>
    </c:plotArea>
    <c:legend>
      <c:legendPos val="r"/>
      <c:layout>
        <c:manualLayout>
          <c:xMode val="edge"/>
          <c:yMode val="edge"/>
          <c:x val="0.19087086551655044"/>
          <c:y val="0.89755573198094007"/>
          <c:w val="0.6150283444422181"/>
          <c:h val="7.420736366771552E-2"/>
        </c:manualLayout>
      </c:layout>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02-5B0B-4517-A883-01F3A30EB99F}"/>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07-5B0B-4517-A883-01F3A30EB99F}"/>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0C-5B0B-4517-A883-01F3A30EB99F}"/>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5B0B-4517-A883-01F3A30EB99F}"/>
                </c:ex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5B0B-4517-A883-01F3A30EB99F}"/>
                </c:ex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B0B-4517-A883-01F3A30EB99F}"/>
                </c:ex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B0B-4517-A883-01F3A30EB99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11-5B0B-4517-A883-01F3A30EB99F}"/>
            </c:ext>
          </c:extLst>
        </c:ser>
        <c:dLbls>
          <c:showLegendKey val="0"/>
          <c:showVal val="0"/>
          <c:showCatName val="0"/>
          <c:showSerName val="0"/>
          <c:showPercent val="0"/>
          <c:showBubbleSize val="0"/>
        </c:dLbls>
        <c:smooth val="0"/>
        <c:axId val="273270160"/>
        <c:axId val="273272512"/>
      </c:lineChart>
      <c:catAx>
        <c:axId val="2732701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3272512"/>
        <c:crosses val="autoZero"/>
        <c:auto val="1"/>
        <c:lblAlgn val="ctr"/>
        <c:lblOffset val="100"/>
        <c:noMultiLvlLbl val="0"/>
      </c:catAx>
      <c:valAx>
        <c:axId val="273272512"/>
        <c:scaling>
          <c:orientation val="minMax"/>
        </c:scaling>
        <c:delete val="1"/>
        <c:axPos val="l"/>
        <c:numFmt formatCode="0%" sourceLinked="1"/>
        <c:majorTickMark val="out"/>
        <c:minorTickMark val="none"/>
        <c:tickLblPos val="nextTo"/>
        <c:crossAx val="273270160"/>
        <c:crosses val="autoZero"/>
        <c:crossBetween val="between"/>
      </c:valAx>
    </c:plotArea>
    <c:legend>
      <c:legendPos val="r"/>
      <c:layout>
        <c:manualLayout>
          <c:xMode val="edge"/>
          <c:yMode val="edge"/>
          <c:x val="0.11745899416403105"/>
          <c:y val="0.88030880728616012"/>
          <c:w val="0.76348346206620177"/>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BAD-4CDB-A7FE-A4BDF105D515}"/>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BAD-4CDB-A7FE-A4BDF105D51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0.375</c:v>
                </c:pt>
                <c:pt idx="2">
                  <c:v>0.5</c:v>
                </c:pt>
                <c:pt idx="3">
                  <c:v>0.125</c:v>
                </c:pt>
              </c:numCache>
            </c:numRef>
          </c:val>
          <c:smooth val="0"/>
          <c:extLst xmlns:c16r2="http://schemas.microsoft.com/office/drawing/2015/06/chart">
            <c:ext xmlns:c16="http://schemas.microsoft.com/office/drawing/2014/chart" uri="{C3380CC4-5D6E-409C-BE32-E72D297353CC}">
              <c16:uniqueId val="{00000002-FBAD-4CDB-A7FE-A4BDF105D515}"/>
            </c:ext>
          </c:extLst>
        </c:ser>
        <c:ser>
          <c:idx val="0"/>
          <c:order val="1"/>
          <c:tx>
            <c:strRef>
              <c:f>Directiva!$H$2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BAD-4CDB-A7FE-A4BDF105D515}"/>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BAD-4CDB-A7FE-A4BDF105D515}"/>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BAD-4CDB-A7FE-A4BDF105D515}"/>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BAD-4CDB-A7FE-A4BDF105D51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0.125</c:v>
                </c:pt>
              </c:numCache>
            </c:numRef>
          </c:val>
          <c:smooth val="0"/>
          <c:extLst xmlns:c16r2="http://schemas.microsoft.com/office/drawing/2015/06/chart">
            <c:ext xmlns:c16="http://schemas.microsoft.com/office/drawing/2014/chart" uri="{C3380CC4-5D6E-409C-BE32-E72D297353CC}">
              <c16:uniqueId val="{00000007-FBAD-4CDB-A7FE-A4BDF105D515}"/>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BAD-4CDB-A7FE-A4BDF105D515}"/>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FBAD-4CDB-A7FE-A4BDF105D515}"/>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FBAD-4CDB-A7FE-A4BDF105D515}"/>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FBAD-4CDB-A7FE-A4BDF105D51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0.5</c:v>
                </c:pt>
                <c:pt idx="2">
                  <c:v>0.375</c:v>
                </c:pt>
                <c:pt idx="3">
                  <c:v>0.125</c:v>
                </c:pt>
              </c:numCache>
            </c:numRef>
          </c:val>
          <c:smooth val="0"/>
          <c:extLst xmlns:c16r2="http://schemas.microsoft.com/office/drawing/2015/06/chart">
            <c:ext xmlns:c16="http://schemas.microsoft.com/office/drawing/2014/chart" uri="{C3380CC4-5D6E-409C-BE32-E72D297353CC}">
              <c16:uniqueId val="{0000000C-FBAD-4CDB-A7FE-A4BDF105D515}"/>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0.5</c:v>
                </c:pt>
                <c:pt idx="2">
                  <c:v>0.25</c:v>
                </c:pt>
                <c:pt idx="3">
                  <c:v>0.25</c:v>
                </c:pt>
              </c:numCache>
            </c:numRef>
          </c:val>
          <c:smooth val="0"/>
          <c:extLst xmlns:c16r2="http://schemas.microsoft.com/office/drawing/2015/06/chart">
            <c:ext xmlns:c16="http://schemas.microsoft.com/office/drawing/2014/chart" uri="{C3380CC4-5D6E-409C-BE32-E72D297353CC}">
              <c16:uniqueId val="{0000000D-FBAD-4CDB-A7FE-A4BDF105D515}"/>
            </c:ext>
          </c:extLst>
        </c:ser>
        <c:dLbls>
          <c:showLegendKey val="0"/>
          <c:showVal val="0"/>
          <c:showCatName val="0"/>
          <c:showSerName val="0"/>
          <c:showPercent val="0"/>
          <c:showBubbleSize val="0"/>
        </c:dLbls>
        <c:smooth val="0"/>
        <c:axId val="273271336"/>
        <c:axId val="273271728"/>
      </c:lineChart>
      <c:catAx>
        <c:axId val="273271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3271728"/>
        <c:crosses val="autoZero"/>
        <c:auto val="1"/>
        <c:lblAlgn val="ctr"/>
        <c:lblOffset val="100"/>
        <c:noMultiLvlLbl val="0"/>
      </c:catAx>
      <c:valAx>
        <c:axId val="273271728"/>
        <c:scaling>
          <c:orientation val="minMax"/>
        </c:scaling>
        <c:delete val="1"/>
        <c:axPos val="l"/>
        <c:numFmt formatCode="0%" sourceLinked="1"/>
        <c:majorTickMark val="out"/>
        <c:minorTickMark val="none"/>
        <c:tickLblPos val="nextTo"/>
        <c:crossAx val="273271336"/>
        <c:crosses val="autoZero"/>
        <c:crossBetween val="between"/>
      </c:valAx>
    </c:plotArea>
    <c:legend>
      <c:legendPos val="r"/>
      <c:layout>
        <c:manualLayout>
          <c:xMode val="edge"/>
          <c:yMode val="edge"/>
          <c:x val="0.14029824302925931"/>
          <c:y val="0.87988731206005533"/>
          <c:w val="0.71780496433574525"/>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D98-4116-89C7-F41C1B17056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D98-4116-89C7-F41C1B17056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D98-4116-89C7-F41C1B17056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D98-4116-89C7-F41C1B1705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BD98-4116-89C7-F41C1B170566}"/>
            </c:ext>
          </c:extLst>
        </c:ser>
        <c:dLbls>
          <c:showLegendKey val="0"/>
          <c:showVal val="0"/>
          <c:showCatName val="0"/>
          <c:showSerName val="0"/>
          <c:showPercent val="0"/>
          <c:showBubbleSize val="0"/>
        </c:dLbls>
        <c:gapWidth val="150"/>
        <c:shape val="box"/>
        <c:axId val="273265456"/>
        <c:axId val="272513264"/>
        <c:axId val="0"/>
      </c:bar3DChart>
      <c:catAx>
        <c:axId val="273265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513264"/>
        <c:crosses val="autoZero"/>
        <c:auto val="1"/>
        <c:lblAlgn val="ctr"/>
        <c:lblOffset val="100"/>
        <c:noMultiLvlLbl val="0"/>
      </c:catAx>
      <c:valAx>
        <c:axId val="272513264"/>
        <c:scaling>
          <c:orientation val="minMax"/>
        </c:scaling>
        <c:delete val="1"/>
        <c:axPos val="l"/>
        <c:numFmt formatCode="0%" sourceLinked="1"/>
        <c:majorTickMark val="out"/>
        <c:minorTickMark val="none"/>
        <c:tickLblPos val="nextTo"/>
        <c:crossAx val="273265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691-4BE4-860A-4A61C46F13C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691-4BE4-860A-4A61C46F13C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691-4BE4-860A-4A61C46F13C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691-4BE4-860A-4A61C46F13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9691-4BE4-860A-4A61C46F13C7}"/>
            </c:ext>
          </c:extLst>
        </c:ser>
        <c:dLbls>
          <c:showLegendKey val="0"/>
          <c:showVal val="0"/>
          <c:showCatName val="0"/>
          <c:showSerName val="0"/>
          <c:showPercent val="0"/>
          <c:showBubbleSize val="0"/>
        </c:dLbls>
        <c:gapWidth val="150"/>
        <c:shape val="box"/>
        <c:axId val="272510520"/>
        <c:axId val="272511696"/>
        <c:axId val="0"/>
      </c:bar3DChart>
      <c:catAx>
        <c:axId val="272510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511696"/>
        <c:crosses val="autoZero"/>
        <c:auto val="1"/>
        <c:lblAlgn val="ctr"/>
        <c:lblOffset val="100"/>
        <c:noMultiLvlLbl val="0"/>
      </c:catAx>
      <c:valAx>
        <c:axId val="272511696"/>
        <c:scaling>
          <c:orientation val="minMax"/>
        </c:scaling>
        <c:delete val="1"/>
        <c:axPos val="l"/>
        <c:numFmt formatCode="0%" sourceLinked="1"/>
        <c:majorTickMark val="out"/>
        <c:minorTickMark val="none"/>
        <c:tickLblPos val="nextTo"/>
        <c:crossAx val="272510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1264413866"/>
          <c:y val="2.829381496804424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89B-4417-8FD2-2D5A085BAAF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89B-4417-8FD2-2D5A085BAAF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89B-4417-8FD2-2D5A085BAAF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89B-4417-8FD2-2D5A085BAAF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C89B-4417-8FD2-2D5A085BAAFD}"/>
            </c:ext>
          </c:extLst>
        </c:ser>
        <c:dLbls>
          <c:showLegendKey val="0"/>
          <c:showVal val="0"/>
          <c:showCatName val="0"/>
          <c:showSerName val="0"/>
          <c:showPercent val="0"/>
          <c:showBubbleSize val="0"/>
        </c:dLbls>
        <c:gapWidth val="150"/>
        <c:shape val="box"/>
        <c:axId val="285541640"/>
        <c:axId val="285542816"/>
        <c:axId val="0"/>
      </c:bar3DChart>
      <c:catAx>
        <c:axId val="285541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42816"/>
        <c:crosses val="autoZero"/>
        <c:auto val="1"/>
        <c:lblAlgn val="ctr"/>
        <c:lblOffset val="100"/>
        <c:noMultiLvlLbl val="0"/>
      </c:catAx>
      <c:valAx>
        <c:axId val="285542816"/>
        <c:scaling>
          <c:orientation val="minMax"/>
        </c:scaling>
        <c:delete val="1"/>
        <c:axPos val="l"/>
        <c:numFmt formatCode="0%" sourceLinked="1"/>
        <c:majorTickMark val="out"/>
        <c:minorTickMark val="none"/>
        <c:tickLblPos val="nextTo"/>
        <c:crossAx val="2855416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6C-431E-944E-3E29CB7A5391}"/>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6C-431E-944E-3E29CB7A539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2-696C-431E-944E-3E29CB7A5391}"/>
            </c:ext>
          </c:extLst>
        </c:ser>
        <c:ser>
          <c:idx val="0"/>
          <c:order val="1"/>
          <c:tx>
            <c:strRef>
              <c:f>Directiva!$H$2</c:f>
              <c:strCache>
                <c:ptCount val="1"/>
                <c:pt idx="0">
                  <c:v>AÑO 2020</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6C-431E-944E-3E29CB7A5391}"/>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6C-431E-944E-3E29CB7A5391}"/>
                </c:ex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6C-431E-944E-3E29CB7A5391}"/>
                </c:ex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6C-431E-944E-3E29CB7A539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7-696C-431E-944E-3E29CB7A5391}"/>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6C-431E-944E-3E29CB7A5391}"/>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96C-431E-944E-3E29CB7A5391}"/>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696C-431E-944E-3E29CB7A5391}"/>
                </c:ex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696C-431E-944E-3E29CB7A539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C-696C-431E-944E-3E29CB7A5391}"/>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D-696C-431E-944E-3E29CB7A5391}"/>
            </c:ext>
          </c:extLst>
        </c:ser>
        <c:dLbls>
          <c:showLegendKey val="0"/>
          <c:showVal val="0"/>
          <c:showCatName val="0"/>
          <c:showSerName val="0"/>
          <c:showPercent val="0"/>
          <c:showBubbleSize val="0"/>
        </c:dLbls>
        <c:smooth val="0"/>
        <c:axId val="285542424"/>
        <c:axId val="285544776"/>
      </c:lineChart>
      <c:catAx>
        <c:axId val="285542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5544776"/>
        <c:crosses val="autoZero"/>
        <c:auto val="1"/>
        <c:lblAlgn val="ctr"/>
        <c:lblOffset val="100"/>
        <c:noMultiLvlLbl val="0"/>
      </c:catAx>
      <c:valAx>
        <c:axId val="285544776"/>
        <c:scaling>
          <c:orientation val="minMax"/>
        </c:scaling>
        <c:delete val="1"/>
        <c:axPos val="l"/>
        <c:numFmt formatCode="0%" sourceLinked="1"/>
        <c:majorTickMark val="out"/>
        <c:minorTickMark val="none"/>
        <c:tickLblPos val="nextTo"/>
        <c:crossAx val="285542424"/>
        <c:crosses val="autoZero"/>
        <c:crossBetween val="between"/>
      </c:valAx>
    </c:plotArea>
    <c:legend>
      <c:legendPos val="r"/>
      <c:layout>
        <c:manualLayout>
          <c:xMode val="edge"/>
          <c:yMode val="edge"/>
          <c:x val="0.11745899416403105"/>
          <c:y val="0.87678757205701552"/>
          <c:w val="0.76348346206620177"/>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760-422D-B3D9-10A20EE080B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760-422D-B3D9-10A20EE080B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760-422D-B3D9-10A20EE080B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760-422D-B3D9-10A20EE080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extLst xmlns:c16r2="http://schemas.microsoft.com/office/drawing/2015/06/chart">
            <c:ext xmlns:c16="http://schemas.microsoft.com/office/drawing/2014/chart" uri="{C3380CC4-5D6E-409C-BE32-E72D297353CC}">
              <c16:uniqueId val="{00000004-8760-422D-B3D9-10A20EE080BD}"/>
            </c:ext>
          </c:extLst>
        </c:ser>
        <c:dLbls>
          <c:showLegendKey val="0"/>
          <c:showVal val="0"/>
          <c:showCatName val="0"/>
          <c:showSerName val="0"/>
          <c:showPercent val="0"/>
          <c:showBubbleSize val="0"/>
        </c:dLbls>
        <c:gapWidth val="150"/>
        <c:shape val="box"/>
        <c:axId val="285545952"/>
        <c:axId val="285546736"/>
        <c:axId val="0"/>
      </c:bar3DChart>
      <c:catAx>
        <c:axId val="285545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46736"/>
        <c:crosses val="autoZero"/>
        <c:auto val="1"/>
        <c:lblAlgn val="ctr"/>
        <c:lblOffset val="100"/>
        <c:noMultiLvlLbl val="0"/>
      </c:catAx>
      <c:valAx>
        <c:axId val="285546736"/>
        <c:scaling>
          <c:orientation val="minMax"/>
        </c:scaling>
        <c:delete val="1"/>
        <c:axPos val="l"/>
        <c:numFmt formatCode="0%" sourceLinked="1"/>
        <c:majorTickMark val="out"/>
        <c:minorTickMark val="none"/>
        <c:tickLblPos val="nextTo"/>
        <c:crossAx val="2855459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C61-44C2-AAF8-8C7A2E98378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C61-44C2-AAF8-8C7A2E98378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C61-44C2-AAF8-8C7A2E9837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C61-44C2-AAF8-8C7A2E9837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0.77777777777777779</c:v>
                </c:pt>
                <c:pt idx="2">
                  <c:v>0.22222222222222221</c:v>
                </c:pt>
                <c:pt idx="3">
                  <c:v>0</c:v>
                </c:pt>
              </c:numCache>
            </c:numRef>
          </c:val>
          <c:extLst xmlns:c16r2="http://schemas.microsoft.com/office/drawing/2015/06/chart">
            <c:ext xmlns:c16="http://schemas.microsoft.com/office/drawing/2014/chart" uri="{C3380CC4-5D6E-409C-BE32-E72D297353CC}">
              <c16:uniqueId val="{00000004-7C61-44C2-AAF8-8C7A2E98378B}"/>
            </c:ext>
          </c:extLst>
        </c:ser>
        <c:dLbls>
          <c:showLegendKey val="0"/>
          <c:showVal val="0"/>
          <c:showCatName val="0"/>
          <c:showSerName val="0"/>
          <c:showPercent val="0"/>
          <c:showBubbleSize val="0"/>
        </c:dLbls>
        <c:gapWidth val="150"/>
        <c:shape val="box"/>
        <c:axId val="285543208"/>
        <c:axId val="285543992"/>
        <c:axId val="0"/>
      </c:bar3DChart>
      <c:catAx>
        <c:axId val="285543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43992"/>
        <c:crosses val="autoZero"/>
        <c:auto val="1"/>
        <c:lblAlgn val="ctr"/>
        <c:lblOffset val="100"/>
        <c:noMultiLvlLbl val="0"/>
      </c:catAx>
      <c:valAx>
        <c:axId val="285543992"/>
        <c:scaling>
          <c:orientation val="minMax"/>
        </c:scaling>
        <c:delete val="1"/>
        <c:axPos val="l"/>
        <c:numFmt formatCode="0%" sourceLinked="1"/>
        <c:majorTickMark val="out"/>
        <c:minorTickMark val="none"/>
        <c:tickLblPos val="nextTo"/>
        <c:crossAx val="285543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0F7-4065-A1DA-E8889664EC1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0F7-4065-A1DA-E8889664EC1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0F7-4065-A1DA-E8889664EC1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0F7-4065-A1DA-E8889664EC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0.22222222222222221</c:v>
                </c:pt>
                <c:pt idx="3">
                  <c:v>0</c:v>
                </c:pt>
              </c:numCache>
            </c:numRef>
          </c:val>
          <c:extLst xmlns:c16r2="http://schemas.microsoft.com/office/drawing/2015/06/chart">
            <c:ext xmlns:c16="http://schemas.microsoft.com/office/drawing/2014/chart" uri="{C3380CC4-5D6E-409C-BE32-E72D297353CC}">
              <c16:uniqueId val="{00000004-40F7-4065-A1DA-E8889664EC1B}"/>
            </c:ext>
          </c:extLst>
        </c:ser>
        <c:dLbls>
          <c:showLegendKey val="0"/>
          <c:showVal val="0"/>
          <c:showCatName val="0"/>
          <c:showSerName val="0"/>
          <c:showPercent val="0"/>
          <c:showBubbleSize val="0"/>
        </c:dLbls>
        <c:gapWidth val="150"/>
        <c:shape val="box"/>
        <c:axId val="285547128"/>
        <c:axId val="285543600"/>
        <c:axId val="0"/>
      </c:bar3DChart>
      <c:catAx>
        <c:axId val="285547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43600"/>
        <c:crosses val="autoZero"/>
        <c:auto val="1"/>
        <c:lblAlgn val="ctr"/>
        <c:lblOffset val="100"/>
        <c:noMultiLvlLbl val="0"/>
      </c:catAx>
      <c:valAx>
        <c:axId val="285543600"/>
        <c:scaling>
          <c:orientation val="minMax"/>
        </c:scaling>
        <c:delete val="1"/>
        <c:axPos val="l"/>
        <c:numFmt formatCode="0%" sourceLinked="1"/>
        <c:majorTickMark val="out"/>
        <c:minorTickMark val="none"/>
        <c:tickLblPos val="nextTo"/>
        <c:crossAx val="285547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967-4940-B20F-FBDF477BD5E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967-4940-B20F-FBDF477BD5E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967-4940-B20F-FBDF477BD5E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967-4940-B20F-FBDF477BD5E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0967-4940-B20F-FBDF477BD5EB}"/>
            </c:ext>
          </c:extLst>
        </c:ser>
        <c:dLbls>
          <c:showLegendKey val="0"/>
          <c:showVal val="0"/>
          <c:showCatName val="0"/>
          <c:showSerName val="0"/>
          <c:showPercent val="0"/>
          <c:showBubbleSize val="0"/>
        </c:dLbls>
        <c:gapWidth val="150"/>
        <c:shape val="box"/>
        <c:axId val="273132672"/>
        <c:axId val="273141256"/>
        <c:axId val="0"/>
      </c:bar3DChart>
      <c:catAx>
        <c:axId val="273132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3141256"/>
        <c:crosses val="autoZero"/>
        <c:auto val="1"/>
        <c:lblAlgn val="ctr"/>
        <c:lblOffset val="100"/>
        <c:noMultiLvlLbl val="0"/>
      </c:catAx>
      <c:valAx>
        <c:axId val="273141256"/>
        <c:scaling>
          <c:orientation val="minMax"/>
        </c:scaling>
        <c:delete val="1"/>
        <c:axPos val="l"/>
        <c:numFmt formatCode="0%" sourceLinked="1"/>
        <c:majorTickMark val="out"/>
        <c:minorTickMark val="none"/>
        <c:tickLblPos val="nextTo"/>
        <c:crossAx val="273132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2-398C-4532-8510-F47451776223}"/>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0.77777777777777779</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7-398C-4532-8510-F47451776223}"/>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C-398C-4532-8510-F4745177622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0.1111111111111111</c:v>
                </c:pt>
                <c:pt idx="1">
                  <c:v>0.55555555555555558</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D-398C-4532-8510-F47451776223}"/>
            </c:ext>
          </c:extLst>
        </c:ser>
        <c:dLbls>
          <c:showLegendKey val="0"/>
          <c:showVal val="0"/>
          <c:showCatName val="0"/>
          <c:showSerName val="0"/>
          <c:showPercent val="0"/>
          <c:showBubbleSize val="0"/>
        </c:dLbls>
        <c:smooth val="0"/>
        <c:axId val="285547912"/>
        <c:axId val="285540464"/>
      </c:lineChart>
      <c:catAx>
        <c:axId val="2855479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5540464"/>
        <c:crosses val="autoZero"/>
        <c:auto val="1"/>
        <c:lblAlgn val="ctr"/>
        <c:lblOffset val="100"/>
        <c:noMultiLvlLbl val="0"/>
      </c:catAx>
      <c:valAx>
        <c:axId val="285540464"/>
        <c:scaling>
          <c:orientation val="minMax"/>
        </c:scaling>
        <c:delete val="1"/>
        <c:axPos val="l"/>
        <c:numFmt formatCode="0%" sourceLinked="1"/>
        <c:majorTickMark val="out"/>
        <c:minorTickMark val="none"/>
        <c:tickLblPos val="nextTo"/>
        <c:crossAx val="285547912"/>
        <c:crosses val="autoZero"/>
        <c:crossBetween val="between"/>
      </c:valAx>
    </c:plotArea>
    <c:legend>
      <c:legendPos val="r"/>
      <c:layout>
        <c:manualLayout>
          <c:xMode val="edge"/>
          <c:yMode val="edge"/>
          <c:x val="0.12580025384190527"/>
          <c:y val="0.87678757205701552"/>
          <c:w val="0.74524707339255269"/>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977-420D-95EF-F2A3299C8CB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977-420D-95EF-F2A3299C8CB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977-420D-95EF-F2A3299C8CB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977-420D-95EF-F2A3299C8C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Directiva!$C$9:$F$9</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E977-420D-95EF-F2A3299C8CB0}"/>
            </c:ext>
          </c:extLst>
        </c:ser>
        <c:dLbls>
          <c:showLegendKey val="0"/>
          <c:showVal val="0"/>
          <c:showCatName val="0"/>
          <c:showSerName val="0"/>
          <c:showPercent val="0"/>
          <c:showBubbleSize val="0"/>
        </c:dLbls>
        <c:gapWidth val="150"/>
        <c:shape val="box"/>
        <c:axId val="285540856"/>
        <c:axId val="285541248"/>
        <c:axId val="0"/>
      </c:bar3DChart>
      <c:catAx>
        <c:axId val="285540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5541248"/>
        <c:crosses val="autoZero"/>
        <c:auto val="1"/>
        <c:lblAlgn val="ctr"/>
        <c:lblOffset val="100"/>
        <c:noMultiLvlLbl val="0"/>
      </c:catAx>
      <c:valAx>
        <c:axId val="285541248"/>
        <c:scaling>
          <c:orientation val="minMax"/>
        </c:scaling>
        <c:delete val="1"/>
        <c:axPos val="l"/>
        <c:numFmt formatCode="0%" sourceLinked="1"/>
        <c:majorTickMark val="out"/>
        <c:minorTickMark val="none"/>
        <c:tickLblPos val="nextTo"/>
        <c:crossAx val="2855408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FD1-4C90-88DD-20738467FD7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FD1-4C90-88DD-20738467FD7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FD1-4C90-88DD-20738467FD7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FD1-4C90-88DD-20738467FD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Directiva!$H$9:$K$9</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2FD1-4C90-88DD-20738467FD7B}"/>
            </c:ext>
          </c:extLst>
        </c:ser>
        <c:dLbls>
          <c:showLegendKey val="0"/>
          <c:showVal val="0"/>
          <c:showCatName val="0"/>
          <c:showSerName val="0"/>
          <c:showPercent val="0"/>
          <c:showBubbleSize val="0"/>
        </c:dLbls>
        <c:gapWidth val="150"/>
        <c:shape val="box"/>
        <c:axId val="274194520"/>
        <c:axId val="274196088"/>
        <c:axId val="0"/>
      </c:bar3DChart>
      <c:catAx>
        <c:axId val="274194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4196088"/>
        <c:crosses val="autoZero"/>
        <c:auto val="1"/>
        <c:lblAlgn val="ctr"/>
        <c:lblOffset val="100"/>
        <c:noMultiLvlLbl val="0"/>
      </c:catAx>
      <c:valAx>
        <c:axId val="274196088"/>
        <c:scaling>
          <c:orientation val="minMax"/>
        </c:scaling>
        <c:delete val="1"/>
        <c:axPos val="l"/>
        <c:numFmt formatCode="0%" sourceLinked="1"/>
        <c:majorTickMark val="out"/>
        <c:minorTickMark val="none"/>
        <c:tickLblPos val="nextTo"/>
        <c:crossAx val="274194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33E-4200-9922-92F8279086F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33E-4200-9922-92F8279086F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33E-4200-9922-92F8279086F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33E-4200-9922-92F8279086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Directiva!$M$9:$P$9</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333E-4200-9922-92F8279086F1}"/>
            </c:ext>
          </c:extLst>
        </c:ser>
        <c:dLbls>
          <c:showLegendKey val="0"/>
          <c:showVal val="0"/>
          <c:showCatName val="0"/>
          <c:showSerName val="0"/>
          <c:showPercent val="0"/>
          <c:showBubbleSize val="0"/>
        </c:dLbls>
        <c:gapWidth val="150"/>
        <c:shape val="box"/>
        <c:axId val="274198440"/>
        <c:axId val="274197264"/>
        <c:axId val="0"/>
      </c:bar3DChart>
      <c:catAx>
        <c:axId val="274198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4197264"/>
        <c:crosses val="autoZero"/>
        <c:auto val="1"/>
        <c:lblAlgn val="ctr"/>
        <c:lblOffset val="100"/>
        <c:noMultiLvlLbl val="0"/>
      </c:catAx>
      <c:valAx>
        <c:axId val="274197264"/>
        <c:scaling>
          <c:orientation val="minMax"/>
        </c:scaling>
        <c:delete val="1"/>
        <c:axPos val="l"/>
        <c:numFmt formatCode="0%" sourceLinked="1"/>
        <c:majorTickMark val="out"/>
        <c:minorTickMark val="none"/>
        <c:tickLblPos val="nextTo"/>
        <c:crossAx val="274198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c:v>
                </c:pt>
                <c:pt idx="1">
                  <c:v>0.77777777777777779</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2-C642-48FD-8A6C-2433C6D30C81}"/>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0.77777777777777779</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7-C642-48FD-8A6C-2433C6D30C81}"/>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0.77777777777777779</c:v>
                </c:pt>
                <c:pt idx="2">
                  <c:v>0.22222222222222221</c:v>
                </c:pt>
                <c:pt idx="3">
                  <c:v>0</c:v>
                </c:pt>
              </c:numCache>
            </c:numRef>
          </c:val>
          <c:smooth val="0"/>
          <c:extLst xmlns:c16r2="http://schemas.microsoft.com/office/drawing/2015/06/chart">
            <c:ext xmlns:c16="http://schemas.microsoft.com/office/drawing/2014/chart" uri="{C3380CC4-5D6E-409C-BE32-E72D297353CC}">
              <c16:uniqueId val="{0000000C-C642-48FD-8A6C-2433C6D30C81}"/>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D-C642-48FD-8A6C-2433C6D30C81}"/>
            </c:ext>
          </c:extLst>
        </c:ser>
        <c:dLbls>
          <c:showLegendKey val="0"/>
          <c:showVal val="0"/>
          <c:showCatName val="0"/>
          <c:showSerName val="0"/>
          <c:showPercent val="0"/>
          <c:showBubbleSize val="0"/>
        </c:dLbls>
        <c:smooth val="0"/>
        <c:axId val="274195304"/>
        <c:axId val="274196480"/>
      </c:lineChart>
      <c:catAx>
        <c:axId val="2741953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4196480"/>
        <c:crosses val="autoZero"/>
        <c:auto val="1"/>
        <c:lblAlgn val="ctr"/>
        <c:lblOffset val="100"/>
        <c:noMultiLvlLbl val="0"/>
      </c:catAx>
      <c:valAx>
        <c:axId val="274196480"/>
        <c:scaling>
          <c:orientation val="minMax"/>
        </c:scaling>
        <c:delete val="1"/>
        <c:axPos val="l"/>
        <c:numFmt formatCode="0%" sourceLinked="1"/>
        <c:majorTickMark val="out"/>
        <c:minorTickMark val="none"/>
        <c:tickLblPos val="nextTo"/>
        <c:crossAx val="274195304"/>
        <c:crosses val="autoZero"/>
        <c:crossBetween val="between"/>
      </c:valAx>
    </c:plotArea>
    <c:legend>
      <c:legendPos val="r"/>
      <c:layout>
        <c:manualLayout>
          <c:xMode val="edge"/>
          <c:yMode val="edge"/>
          <c:x val="0.13050714411526607"/>
          <c:y val="0.87635362807587847"/>
          <c:w val="0.73587160778246408"/>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0D0-450A-BED7-4FF2D552BB1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0D0-450A-BED7-4FF2D552BB1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0D0-450A-BED7-4FF2D552BB1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0D0-450A-BED7-4FF2D552BB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50D0-450A-BED7-4FF2D552BB1B}"/>
            </c:ext>
          </c:extLst>
        </c:ser>
        <c:dLbls>
          <c:showLegendKey val="0"/>
          <c:showVal val="0"/>
          <c:showCatName val="0"/>
          <c:showSerName val="0"/>
          <c:showPercent val="0"/>
          <c:showBubbleSize val="0"/>
        </c:dLbls>
        <c:gapWidth val="150"/>
        <c:shape val="box"/>
        <c:axId val="274199224"/>
        <c:axId val="274199616"/>
        <c:axId val="0"/>
      </c:bar3DChart>
      <c:catAx>
        <c:axId val="274199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4199616"/>
        <c:crosses val="autoZero"/>
        <c:auto val="1"/>
        <c:lblAlgn val="ctr"/>
        <c:lblOffset val="100"/>
        <c:noMultiLvlLbl val="0"/>
      </c:catAx>
      <c:valAx>
        <c:axId val="274199616"/>
        <c:scaling>
          <c:orientation val="minMax"/>
        </c:scaling>
        <c:delete val="1"/>
        <c:axPos val="l"/>
        <c:numFmt formatCode="0%" sourceLinked="1"/>
        <c:majorTickMark val="out"/>
        <c:minorTickMark val="none"/>
        <c:tickLblPos val="nextTo"/>
        <c:crossAx val="274199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83021653543"/>
          <c:y val="4.6296215062253711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4499-4F84-AC10-2183D57B5A41}"/>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4499-4F84-AC10-2183D57B5A4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499-4F84-AC10-2183D57B5A4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499-4F84-AC10-2183D57B5A4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4499-4F84-AC10-2183D57B5A41}"/>
            </c:ext>
          </c:extLst>
        </c:ser>
        <c:dLbls>
          <c:showLegendKey val="0"/>
          <c:showVal val="0"/>
          <c:showCatName val="0"/>
          <c:showSerName val="0"/>
          <c:showPercent val="0"/>
          <c:showBubbleSize val="0"/>
        </c:dLbls>
        <c:gapWidth val="150"/>
        <c:shape val="box"/>
        <c:axId val="274195696"/>
        <c:axId val="274200008"/>
        <c:axId val="0"/>
      </c:bar3DChart>
      <c:catAx>
        <c:axId val="274195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4200008"/>
        <c:crosses val="autoZero"/>
        <c:auto val="1"/>
        <c:lblAlgn val="ctr"/>
        <c:lblOffset val="100"/>
        <c:noMultiLvlLbl val="0"/>
      </c:catAx>
      <c:valAx>
        <c:axId val="274200008"/>
        <c:scaling>
          <c:orientation val="minMax"/>
        </c:scaling>
        <c:delete val="1"/>
        <c:axPos val="l"/>
        <c:numFmt formatCode="0%" sourceLinked="1"/>
        <c:majorTickMark val="out"/>
        <c:minorTickMark val="none"/>
        <c:tickLblPos val="nextTo"/>
        <c:crossAx val="274195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F810-4301-A92E-5C98D7F509BC}"/>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F810-4301-A92E-5C98D7F509B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810-4301-A92E-5C98D7F509B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810-4301-A92E-5C98D7F509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0.5</c:v>
                </c:pt>
                <c:pt idx="2">
                  <c:v>0.25</c:v>
                </c:pt>
                <c:pt idx="3">
                  <c:v>0.25</c:v>
                </c:pt>
              </c:numCache>
            </c:numRef>
          </c:val>
          <c:extLst xmlns:c16r2="http://schemas.microsoft.com/office/drawing/2015/06/chart">
            <c:ext xmlns:c16="http://schemas.microsoft.com/office/drawing/2014/chart" uri="{C3380CC4-5D6E-409C-BE32-E72D297353CC}">
              <c16:uniqueId val="{00000004-F810-4301-A92E-5C98D7F509BC}"/>
            </c:ext>
          </c:extLst>
        </c:ser>
        <c:dLbls>
          <c:showLegendKey val="0"/>
          <c:showVal val="0"/>
          <c:showCatName val="0"/>
          <c:showSerName val="0"/>
          <c:showPercent val="0"/>
          <c:showBubbleSize val="0"/>
        </c:dLbls>
        <c:gapWidth val="150"/>
        <c:shape val="box"/>
        <c:axId val="274193736"/>
        <c:axId val="274194128"/>
        <c:axId val="0"/>
      </c:bar3DChart>
      <c:catAx>
        <c:axId val="274193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4194128"/>
        <c:crosses val="autoZero"/>
        <c:auto val="1"/>
        <c:lblAlgn val="ctr"/>
        <c:lblOffset val="100"/>
        <c:noMultiLvlLbl val="0"/>
      </c:catAx>
      <c:valAx>
        <c:axId val="274194128"/>
        <c:scaling>
          <c:orientation val="minMax"/>
        </c:scaling>
        <c:delete val="1"/>
        <c:axPos val="l"/>
        <c:numFmt formatCode="0%" sourceLinked="1"/>
        <c:majorTickMark val="out"/>
        <c:minorTickMark val="none"/>
        <c:tickLblPos val="nextTo"/>
        <c:crossAx val="274193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FE80-4035-A17B-79245A380C32}"/>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FE80-4035-A17B-79245A380C3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E80-4035-A17B-79245A380C3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E80-4035-A17B-79245A380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FE80-4035-A17B-79245A380C32}"/>
            </c:ext>
          </c:extLst>
        </c:ser>
        <c:dLbls>
          <c:showLegendKey val="0"/>
          <c:showVal val="0"/>
          <c:showCatName val="0"/>
          <c:showSerName val="0"/>
          <c:showPercent val="0"/>
          <c:showBubbleSize val="0"/>
        </c:dLbls>
        <c:gapWidth val="150"/>
        <c:shape val="box"/>
        <c:axId val="286830736"/>
        <c:axId val="286836616"/>
        <c:axId val="0"/>
      </c:bar3DChart>
      <c:catAx>
        <c:axId val="286830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6836616"/>
        <c:crosses val="autoZero"/>
        <c:auto val="1"/>
        <c:lblAlgn val="ctr"/>
        <c:lblOffset val="100"/>
        <c:noMultiLvlLbl val="0"/>
      </c:catAx>
      <c:valAx>
        <c:axId val="286836616"/>
        <c:scaling>
          <c:orientation val="minMax"/>
        </c:scaling>
        <c:delete val="1"/>
        <c:axPos val="l"/>
        <c:numFmt formatCode="0%" sourceLinked="1"/>
        <c:majorTickMark val="out"/>
        <c:minorTickMark val="none"/>
        <c:tickLblPos val="nextTo"/>
        <c:crossAx val="286830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5AB8-433E-9095-355675A67694}"/>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5AB8-433E-9095-355675A6769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AB8-433E-9095-355675A6769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AB8-433E-9095-355675A676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0.1111111111111111</c:v>
                </c:pt>
                <c:pt idx="1">
                  <c:v>0.55555555555555558</c:v>
                </c:pt>
                <c:pt idx="2">
                  <c:v>0.33333333333333331</c:v>
                </c:pt>
                <c:pt idx="3">
                  <c:v>0</c:v>
                </c:pt>
              </c:numCache>
            </c:numRef>
          </c:val>
          <c:extLst xmlns:c16r2="http://schemas.microsoft.com/office/drawing/2015/06/chart">
            <c:ext xmlns:c16="http://schemas.microsoft.com/office/drawing/2014/chart" uri="{C3380CC4-5D6E-409C-BE32-E72D297353CC}">
              <c16:uniqueId val="{00000004-5AB8-433E-9095-355675A67694}"/>
            </c:ext>
          </c:extLst>
        </c:ser>
        <c:dLbls>
          <c:showLegendKey val="0"/>
          <c:showVal val="0"/>
          <c:showCatName val="0"/>
          <c:showSerName val="0"/>
          <c:showPercent val="0"/>
          <c:showBubbleSize val="0"/>
        </c:dLbls>
        <c:gapWidth val="150"/>
        <c:shape val="box"/>
        <c:axId val="286831912"/>
        <c:axId val="286835440"/>
        <c:axId val="0"/>
      </c:bar3DChart>
      <c:catAx>
        <c:axId val="2868319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6835440"/>
        <c:crosses val="autoZero"/>
        <c:auto val="1"/>
        <c:lblAlgn val="ctr"/>
        <c:lblOffset val="100"/>
        <c:noMultiLvlLbl val="0"/>
      </c:catAx>
      <c:valAx>
        <c:axId val="286835440"/>
        <c:scaling>
          <c:orientation val="minMax"/>
        </c:scaling>
        <c:delete val="1"/>
        <c:axPos val="l"/>
        <c:numFmt formatCode="0%" sourceLinked="1"/>
        <c:majorTickMark val="out"/>
        <c:minorTickMark val="none"/>
        <c:tickLblPos val="nextTo"/>
        <c:crossAx val="28683191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2AC-43B7-A658-C5FECA62D4B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2AC-43B7-A658-C5FECA62D4B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2AC-43B7-A658-C5FECA62D4B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2AC-43B7-A658-C5FECA62D4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B2AC-43B7-A658-C5FECA62D4BC}"/>
            </c:ext>
          </c:extLst>
        </c:ser>
        <c:dLbls>
          <c:showLegendKey val="0"/>
          <c:showVal val="0"/>
          <c:showCatName val="0"/>
          <c:showSerName val="0"/>
          <c:showPercent val="0"/>
          <c:showBubbleSize val="0"/>
        </c:dLbls>
        <c:gapWidth val="150"/>
        <c:shape val="box"/>
        <c:axId val="273501544"/>
        <c:axId val="273189008"/>
        <c:axId val="0"/>
      </c:bar3DChart>
      <c:catAx>
        <c:axId val="273501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3189008"/>
        <c:crosses val="autoZero"/>
        <c:auto val="1"/>
        <c:lblAlgn val="ctr"/>
        <c:lblOffset val="100"/>
        <c:noMultiLvlLbl val="0"/>
      </c:catAx>
      <c:valAx>
        <c:axId val="273189008"/>
        <c:scaling>
          <c:orientation val="minMax"/>
        </c:scaling>
        <c:delete val="1"/>
        <c:axPos val="l"/>
        <c:numFmt formatCode="0%" sourceLinked="1"/>
        <c:majorTickMark val="out"/>
        <c:minorTickMark val="none"/>
        <c:tickLblPos val="nextTo"/>
        <c:crossAx val="2735015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023C-40CB-A393-B878D7E09752}"/>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023C-40CB-A393-B878D7E0975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23C-40CB-A393-B878D7E0975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23C-40CB-A393-B878D7E0975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023C-40CB-A393-B878D7E09752}"/>
            </c:ext>
          </c:extLst>
        </c:ser>
        <c:dLbls>
          <c:showLegendKey val="0"/>
          <c:showVal val="0"/>
          <c:showCatName val="0"/>
          <c:showSerName val="0"/>
          <c:showPercent val="0"/>
          <c:showBubbleSize val="0"/>
        </c:dLbls>
        <c:gapWidth val="150"/>
        <c:shape val="box"/>
        <c:axId val="286835048"/>
        <c:axId val="286833088"/>
        <c:axId val="0"/>
      </c:bar3DChart>
      <c:catAx>
        <c:axId val="286835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6833088"/>
        <c:crosses val="autoZero"/>
        <c:auto val="1"/>
        <c:lblAlgn val="ctr"/>
        <c:lblOffset val="100"/>
        <c:noMultiLvlLbl val="0"/>
      </c:catAx>
      <c:valAx>
        <c:axId val="286833088"/>
        <c:scaling>
          <c:orientation val="minMax"/>
        </c:scaling>
        <c:delete val="1"/>
        <c:axPos val="l"/>
        <c:numFmt formatCode="0%" sourceLinked="1"/>
        <c:majorTickMark val="out"/>
        <c:minorTickMark val="none"/>
        <c:tickLblPos val="nextTo"/>
        <c:crossAx val="286835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887-418D-9701-1CA4439FAED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887-418D-9701-1CA4439FAED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887-418D-9701-1CA4439FAED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887-418D-9701-1CA4439FAE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0.8</c:v>
                </c:pt>
                <c:pt idx="2">
                  <c:v>0.2</c:v>
                </c:pt>
                <c:pt idx="3">
                  <c:v>0</c:v>
                </c:pt>
              </c:numCache>
            </c:numRef>
          </c:val>
          <c:extLst xmlns:c16r2="http://schemas.microsoft.com/office/drawing/2015/06/chart">
            <c:ext xmlns:c16="http://schemas.microsoft.com/office/drawing/2014/chart" uri="{C3380CC4-5D6E-409C-BE32-E72D297353CC}">
              <c16:uniqueId val="{00000004-F887-418D-9701-1CA4439FAED3}"/>
            </c:ext>
          </c:extLst>
        </c:ser>
        <c:dLbls>
          <c:showLegendKey val="0"/>
          <c:showVal val="0"/>
          <c:showCatName val="0"/>
          <c:showSerName val="0"/>
          <c:showPercent val="0"/>
          <c:showBubbleSize val="0"/>
        </c:dLbls>
        <c:gapWidth val="150"/>
        <c:shape val="box"/>
        <c:axId val="286833480"/>
        <c:axId val="286836224"/>
        <c:axId val="0"/>
      </c:bar3DChart>
      <c:catAx>
        <c:axId val="286833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6836224"/>
        <c:crosses val="autoZero"/>
        <c:auto val="1"/>
        <c:lblAlgn val="ctr"/>
        <c:lblOffset val="100"/>
        <c:noMultiLvlLbl val="0"/>
      </c:catAx>
      <c:valAx>
        <c:axId val="286836224"/>
        <c:scaling>
          <c:orientation val="minMax"/>
        </c:scaling>
        <c:delete val="1"/>
        <c:axPos val="l"/>
        <c:numFmt formatCode="0%" sourceLinked="1"/>
        <c:majorTickMark val="out"/>
        <c:minorTickMark val="none"/>
        <c:tickLblPos val="nextTo"/>
        <c:crossAx val="2868334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8F9-4B2E-B030-D90B3DA7ABE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8F9-4B2E-B030-D90B3DA7ABE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8F9-4B2E-B030-D90B3DA7ABE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8F9-4B2E-B030-D90B3DA7AB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0.8</c:v>
                </c:pt>
                <c:pt idx="2">
                  <c:v>0.2</c:v>
                </c:pt>
                <c:pt idx="3">
                  <c:v>0</c:v>
                </c:pt>
              </c:numCache>
            </c:numRef>
          </c:val>
          <c:extLst xmlns:c16r2="http://schemas.microsoft.com/office/drawing/2015/06/chart">
            <c:ext xmlns:c16="http://schemas.microsoft.com/office/drawing/2014/chart" uri="{C3380CC4-5D6E-409C-BE32-E72D297353CC}">
              <c16:uniqueId val="{00000004-28F9-4B2E-B030-D90B3DA7ABE4}"/>
            </c:ext>
          </c:extLst>
        </c:ser>
        <c:dLbls>
          <c:showLegendKey val="0"/>
          <c:showVal val="0"/>
          <c:showCatName val="0"/>
          <c:showSerName val="0"/>
          <c:showPercent val="0"/>
          <c:showBubbleSize val="0"/>
        </c:dLbls>
        <c:gapWidth val="150"/>
        <c:shape val="box"/>
        <c:axId val="286833872"/>
        <c:axId val="286837792"/>
        <c:axId val="0"/>
      </c:bar3DChart>
      <c:catAx>
        <c:axId val="286833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6837792"/>
        <c:crosses val="autoZero"/>
        <c:auto val="1"/>
        <c:lblAlgn val="ctr"/>
        <c:lblOffset val="100"/>
        <c:noMultiLvlLbl val="0"/>
      </c:catAx>
      <c:valAx>
        <c:axId val="286837792"/>
        <c:scaling>
          <c:orientation val="minMax"/>
        </c:scaling>
        <c:delete val="1"/>
        <c:axPos val="l"/>
        <c:numFmt formatCode="0%" sourceLinked="1"/>
        <c:majorTickMark val="out"/>
        <c:minorTickMark val="none"/>
        <c:tickLblPos val="nextTo"/>
        <c:crossAx val="286833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1C1-4E1A-A52F-005BE66A035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1C1-4E1A-A52F-005BE66A035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1C1-4E1A-A52F-005BE66A035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1C1-4E1A-A52F-005BE66A03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0.4</c:v>
                </c:pt>
                <c:pt idx="2">
                  <c:v>0.6</c:v>
                </c:pt>
                <c:pt idx="3">
                  <c:v>0</c:v>
                </c:pt>
              </c:numCache>
            </c:numRef>
          </c:val>
          <c:extLst xmlns:c16r2="http://schemas.microsoft.com/office/drawing/2015/06/chart">
            <c:ext xmlns:c16="http://schemas.microsoft.com/office/drawing/2014/chart" uri="{C3380CC4-5D6E-409C-BE32-E72D297353CC}">
              <c16:uniqueId val="{00000004-F1C1-4E1A-A52F-005BE66A035E}"/>
            </c:ext>
          </c:extLst>
        </c:ser>
        <c:dLbls>
          <c:showLegendKey val="0"/>
          <c:showVal val="0"/>
          <c:showCatName val="0"/>
          <c:showSerName val="0"/>
          <c:showPercent val="0"/>
          <c:showBubbleSize val="0"/>
        </c:dLbls>
        <c:gapWidth val="150"/>
        <c:shape val="box"/>
        <c:axId val="286838184"/>
        <c:axId val="286831128"/>
        <c:axId val="0"/>
      </c:bar3DChart>
      <c:catAx>
        <c:axId val="286838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6831128"/>
        <c:crosses val="autoZero"/>
        <c:auto val="1"/>
        <c:lblAlgn val="ctr"/>
        <c:lblOffset val="100"/>
        <c:noMultiLvlLbl val="0"/>
      </c:catAx>
      <c:valAx>
        <c:axId val="286831128"/>
        <c:scaling>
          <c:orientation val="minMax"/>
        </c:scaling>
        <c:delete val="1"/>
        <c:axPos val="l"/>
        <c:numFmt formatCode="0%" sourceLinked="1"/>
        <c:majorTickMark val="out"/>
        <c:minorTickMark val="none"/>
        <c:tickLblPos val="nextTo"/>
        <c:crossAx val="286838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53D-4561-92B5-EF6171BC342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53D-4561-92B5-EF6171BC342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53D-4561-92B5-EF6171BC342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53D-4561-92B5-EF6171BC342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253D-4561-92B5-EF6171BC3420}"/>
            </c:ext>
          </c:extLst>
        </c:ser>
        <c:dLbls>
          <c:showLegendKey val="0"/>
          <c:showVal val="0"/>
          <c:showCatName val="0"/>
          <c:showSerName val="0"/>
          <c:showPercent val="0"/>
          <c:showBubbleSize val="0"/>
        </c:dLbls>
        <c:gapWidth val="150"/>
        <c:shape val="box"/>
        <c:axId val="286831520"/>
        <c:axId val="287057328"/>
        <c:axId val="0"/>
      </c:bar3DChart>
      <c:catAx>
        <c:axId val="286831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7057328"/>
        <c:crosses val="autoZero"/>
        <c:auto val="1"/>
        <c:lblAlgn val="ctr"/>
        <c:lblOffset val="100"/>
        <c:noMultiLvlLbl val="0"/>
      </c:catAx>
      <c:valAx>
        <c:axId val="287057328"/>
        <c:scaling>
          <c:orientation val="minMax"/>
        </c:scaling>
        <c:delete val="1"/>
        <c:axPos val="l"/>
        <c:numFmt formatCode="0%" sourceLinked="1"/>
        <c:majorTickMark val="out"/>
        <c:minorTickMark val="none"/>
        <c:tickLblPos val="nextTo"/>
        <c:crossAx val="286831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E5C-414D-B08F-5BCFBB95D2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E5C-414D-B08F-5BCFBB95D2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E5C-414D-B08F-5BCFBB95D2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E5C-414D-B08F-5BCFBB95D2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2E5C-414D-B08F-5BCFBB95D29B}"/>
            </c:ext>
          </c:extLst>
        </c:ser>
        <c:dLbls>
          <c:showLegendKey val="0"/>
          <c:showVal val="0"/>
          <c:showCatName val="0"/>
          <c:showSerName val="0"/>
          <c:showPercent val="0"/>
          <c:showBubbleSize val="0"/>
        </c:dLbls>
        <c:gapWidth val="150"/>
        <c:shape val="box"/>
        <c:axId val="287060464"/>
        <c:axId val="287062424"/>
        <c:axId val="0"/>
      </c:bar3DChart>
      <c:catAx>
        <c:axId val="287060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7062424"/>
        <c:crosses val="autoZero"/>
        <c:auto val="1"/>
        <c:lblAlgn val="ctr"/>
        <c:lblOffset val="100"/>
        <c:noMultiLvlLbl val="0"/>
      </c:catAx>
      <c:valAx>
        <c:axId val="287062424"/>
        <c:scaling>
          <c:orientation val="minMax"/>
        </c:scaling>
        <c:delete val="1"/>
        <c:axPos val="l"/>
        <c:numFmt formatCode="0%" sourceLinked="1"/>
        <c:majorTickMark val="out"/>
        <c:minorTickMark val="none"/>
        <c:tickLblPos val="nextTo"/>
        <c:crossAx val="287060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27A-4016-A57C-6DA16C141CD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27A-4016-A57C-6DA16C141CD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27A-4016-A57C-6DA16C141CD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27A-4016-A57C-6DA16C141C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127A-4016-A57C-6DA16C141CDC}"/>
            </c:ext>
          </c:extLst>
        </c:ser>
        <c:dLbls>
          <c:showLegendKey val="0"/>
          <c:showVal val="0"/>
          <c:showCatName val="0"/>
          <c:showSerName val="0"/>
          <c:showPercent val="0"/>
          <c:showBubbleSize val="0"/>
        </c:dLbls>
        <c:gapWidth val="150"/>
        <c:shape val="box"/>
        <c:axId val="287055368"/>
        <c:axId val="287060072"/>
        <c:axId val="0"/>
      </c:bar3DChart>
      <c:catAx>
        <c:axId val="287055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7060072"/>
        <c:crosses val="autoZero"/>
        <c:auto val="1"/>
        <c:lblAlgn val="ctr"/>
        <c:lblOffset val="100"/>
        <c:noMultiLvlLbl val="0"/>
      </c:catAx>
      <c:valAx>
        <c:axId val="287060072"/>
        <c:scaling>
          <c:orientation val="minMax"/>
        </c:scaling>
        <c:delete val="1"/>
        <c:axPos val="l"/>
        <c:numFmt formatCode="0%" sourceLinked="1"/>
        <c:majorTickMark val="out"/>
        <c:minorTickMark val="none"/>
        <c:tickLblPos val="nextTo"/>
        <c:crossAx val="287055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215-44E3-A676-8C3162C22E7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215-44E3-A676-8C3162C22E7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215-44E3-A676-8C3162C22E7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215-44E3-A676-8C3162C22E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9215-44E3-A676-8C3162C22E7E}"/>
            </c:ext>
          </c:extLst>
        </c:ser>
        <c:dLbls>
          <c:showLegendKey val="0"/>
          <c:showVal val="0"/>
          <c:showCatName val="0"/>
          <c:showSerName val="0"/>
          <c:showPercent val="0"/>
          <c:showBubbleSize val="0"/>
        </c:dLbls>
        <c:gapWidth val="150"/>
        <c:shape val="box"/>
        <c:axId val="287059680"/>
        <c:axId val="287058112"/>
        <c:axId val="0"/>
      </c:bar3DChart>
      <c:catAx>
        <c:axId val="287059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7058112"/>
        <c:crosses val="autoZero"/>
        <c:auto val="1"/>
        <c:lblAlgn val="ctr"/>
        <c:lblOffset val="100"/>
        <c:noMultiLvlLbl val="0"/>
      </c:catAx>
      <c:valAx>
        <c:axId val="287058112"/>
        <c:scaling>
          <c:orientation val="minMax"/>
        </c:scaling>
        <c:delete val="1"/>
        <c:axPos val="l"/>
        <c:numFmt formatCode="0%" sourceLinked="1"/>
        <c:majorTickMark val="out"/>
        <c:minorTickMark val="none"/>
        <c:tickLblPos val="nextTo"/>
        <c:crossAx val="2870596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A75-464A-9BA4-05AB3D8562F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A75-464A-9BA4-05AB3D8562F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A75-464A-9BA4-05AB3D8562F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A75-464A-9BA4-05AB3D8562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DA75-464A-9BA4-05AB3D8562F9}"/>
            </c:ext>
          </c:extLst>
        </c:ser>
        <c:dLbls>
          <c:showLegendKey val="0"/>
          <c:showVal val="0"/>
          <c:showCatName val="0"/>
          <c:showSerName val="0"/>
          <c:showPercent val="0"/>
          <c:showBubbleSize val="0"/>
        </c:dLbls>
        <c:gapWidth val="150"/>
        <c:shape val="box"/>
        <c:axId val="287058504"/>
        <c:axId val="287057720"/>
        <c:axId val="0"/>
      </c:bar3DChart>
      <c:catAx>
        <c:axId val="287058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7057720"/>
        <c:crosses val="autoZero"/>
        <c:auto val="1"/>
        <c:lblAlgn val="ctr"/>
        <c:lblOffset val="100"/>
        <c:noMultiLvlLbl val="0"/>
      </c:catAx>
      <c:valAx>
        <c:axId val="287057720"/>
        <c:scaling>
          <c:orientation val="minMax"/>
        </c:scaling>
        <c:delete val="1"/>
        <c:axPos val="l"/>
        <c:numFmt formatCode="0%" sourceLinked="1"/>
        <c:majorTickMark val="out"/>
        <c:minorTickMark val="none"/>
        <c:tickLblPos val="nextTo"/>
        <c:crossAx val="287058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E3A-4368-BF87-1B1B1037A2C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E3A-4368-BF87-1B1B1037A2C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E3A-4368-BF87-1B1B1037A2C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E3A-4368-BF87-1B1B1037A2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DE3A-4368-BF87-1B1B1037A2C7}"/>
            </c:ext>
          </c:extLst>
        </c:ser>
        <c:dLbls>
          <c:showLegendKey val="0"/>
          <c:showVal val="0"/>
          <c:showCatName val="0"/>
          <c:showSerName val="0"/>
          <c:showPercent val="0"/>
          <c:showBubbleSize val="0"/>
        </c:dLbls>
        <c:gapWidth val="150"/>
        <c:shape val="box"/>
        <c:axId val="287056152"/>
        <c:axId val="287062032"/>
        <c:axId val="0"/>
      </c:bar3DChart>
      <c:catAx>
        <c:axId val="287056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7062032"/>
        <c:crosses val="autoZero"/>
        <c:auto val="1"/>
        <c:lblAlgn val="ctr"/>
        <c:lblOffset val="100"/>
        <c:noMultiLvlLbl val="0"/>
      </c:catAx>
      <c:valAx>
        <c:axId val="287062032"/>
        <c:scaling>
          <c:orientation val="minMax"/>
        </c:scaling>
        <c:delete val="1"/>
        <c:axPos val="l"/>
        <c:numFmt formatCode="0%" sourceLinked="1"/>
        <c:majorTickMark val="out"/>
        <c:minorTickMark val="none"/>
        <c:tickLblPos val="nextTo"/>
        <c:crossAx val="287056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1AB-4EBC-954F-98C1CBDA5DD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1AB-4EBC-954F-98C1CBDA5DD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1AB-4EBC-954F-98C1CBDA5DD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1AB-4EBC-954F-98C1CBDA5D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51AB-4EBC-954F-98C1CBDA5DDB}"/>
            </c:ext>
          </c:extLst>
        </c:ser>
        <c:dLbls>
          <c:showLegendKey val="0"/>
          <c:showVal val="0"/>
          <c:showCatName val="0"/>
          <c:showSerName val="0"/>
          <c:showPercent val="0"/>
          <c:showBubbleSize val="0"/>
        </c:dLbls>
        <c:gapWidth val="150"/>
        <c:shape val="box"/>
        <c:axId val="273155816"/>
        <c:axId val="273543864"/>
        <c:axId val="0"/>
      </c:bar3DChart>
      <c:catAx>
        <c:axId val="273155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3543864"/>
        <c:crosses val="autoZero"/>
        <c:auto val="1"/>
        <c:lblAlgn val="ctr"/>
        <c:lblOffset val="100"/>
        <c:noMultiLvlLbl val="0"/>
      </c:catAx>
      <c:valAx>
        <c:axId val="273543864"/>
        <c:scaling>
          <c:orientation val="minMax"/>
        </c:scaling>
        <c:delete val="1"/>
        <c:axPos val="l"/>
        <c:numFmt formatCode="0%" sourceLinked="1"/>
        <c:majorTickMark val="out"/>
        <c:minorTickMark val="none"/>
        <c:tickLblPos val="nextTo"/>
        <c:crossAx val="273155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0.8</c:v>
                </c:pt>
                <c:pt idx="2">
                  <c:v>0.2</c:v>
                </c:pt>
                <c:pt idx="3">
                  <c:v>0</c:v>
                </c:pt>
              </c:numCache>
            </c:numRef>
          </c:val>
          <c:smooth val="0"/>
          <c:extLst xmlns:c16r2="http://schemas.microsoft.com/office/drawing/2015/06/chart">
            <c:ext xmlns:c16="http://schemas.microsoft.com/office/drawing/2014/chart" uri="{C3380CC4-5D6E-409C-BE32-E72D297353CC}">
              <c16:uniqueId val="{00000002-1322-42F9-8DEA-4D3E859E7A4C}"/>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0.8</c:v>
                </c:pt>
                <c:pt idx="2">
                  <c:v>0.2</c:v>
                </c:pt>
                <c:pt idx="3">
                  <c:v>0</c:v>
                </c:pt>
              </c:numCache>
            </c:numRef>
          </c:val>
          <c:smooth val="0"/>
          <c:extLst xmlns:c16r2="http://schemas.microsoft.com/office/drawing/2015/06/chart">
            <c:ext xmlns:c16="http://schemas.microsoft.com/office/drawing/2014/chart" uri="{C3380CC4-5D6E-409C-BE32-E72D297353CC}">
              <c16:uniqueId val="{00000007-1322-42F9-8DEA-4D3E859E7A4C}"/>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0.4</c:v>
                </c:pt>
                <c:pt idx="2">
                  <c:v>0.6</c:v>
                </c:pt>
                <c:pt idx="3">
                  <c:v>0</c:v>
                </c:pt>
              </c:numCache>
            </c:numRef>
          </c:val>
          <c:smooth val="0"/>
          <c:extLst xmlns:c16r2="http://schemas.microsoft.com/office/drawing/2015/06/chart">
            <c:ext xmlns:c16="http://schemas.microsoft.com/office/drawing/2014/chart" uri="{C3380CC4-5D6E-409C-BE32-E72D297353CC}">
              <c16:uniqueId val="{0000000C-1322-42F9-8DEA-4D3E859E7A4C}"/>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322-42F9-8DEA-4D3E859E7A4C}"/>
                </c:ex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322-42F9-8DEA-4D3E859E7A4C}"/>
                </c:ex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322-42F9-8DEA-4D3E859E7A4C}"/>
                </c:ex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322-42F9-8DEA-4D3E859E7A4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11-1322-42F9-8DEA-4D3E859E7A4C}"/>
            </c:ext>
          </c:extLst>
        </c:ser>
        <c:dLbls>
          <c:showLegendKey val="0"/>
          <c:showVal val="0"/>
          <c:showCatName val="0"/>
          <c:showSerName val="0"/>
          <c:showPercent val="0"/>
          <c:showBubbleSize val="0"/>
        </c:dLbls>
        <c:smooth val="0"/>
        <c:axId val="287062816"/>
        <c:axId val="287056544"/>
      </c:lineChart>
      <c:catAx>
        <c:axId val="287062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7056544"/>
        <c:crosses val="autoZero"/>
        <c:auto val="1"/>
        <c:lblAlgn val="ctr"/>
        <c:lblOffset val="100"/>
        <c:noMultiLvlLbl val="0"/>
      </c:catAx>
      <c:valAx>
        <c:axId val="287056544"/>
        <c:scaling>
          <c:orientation val="minMax"/>
        </c:scaling>
        <c:delete val="1"/>
        <c:axPos val="l"/>
        <c:numFmt formatCode="0%" sourceLinked="1"/>
        <c:majorTickMark val="out"/>
        <c:minorTickMark val="none"/>
        <c:tickLblPos val="nextTo"/>
        <c:crossAx val="287062816"/>
        <c:crosses val="autoZero"/>
        <c:crossBetween val="between"/>
      </c:valAx>
    </c:plotArea>
    <c:legend>
      <c:legendPos val="r"/>
      <c:layout>
        <c:manualLayout>
          <c:xMode val="edge"/>
          <c:yMode val="edge"/>
          <c:x val="0.11745899416403105"/>
          <c:y val="0.87988731206005533"/>
          <c:w val="0.76348346206620177"/>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2-0023-4138-B4AE-B470B0C6A5D3}"/>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0.25</c:v>
                </c:pt>
                <c:pt idx="1">
                  <c:v>0.25</c:v>
                </c:pt>
                <c:pt idx="2">
                  <c:v>0.5</c:v>
                </c:pt>
                <c:pt idx="3">
                  <c:v>0</c:v>
                </c:pt>
              </c:numCache>
            </c:numRef>
          </c:val>
          <c:smooth val="0"/>
          <c:extLst xmlns:c16r2="http://schemas.microsoft.com/office/drawing/2015/06/chart">
            <c:ext xmlns:c16="http://schemas.microsoft.com/office/drawing/2014/chart" uri="{C3380CC4-5D6E-409C-BE32-E72D297353CC}">
              <c16:uniqueId val="{00000007-0023-4138-B4AE-B470B0C6A5D3}"/>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C-0023-4138-B4AE-B470B0C6A5D3}"/>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023-4138-B4AE-B470B0C6A5D3}"/>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023-4138-B4AE-B470B0C6A5D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F-0023-4138-B4AE-B470B0C6A5D3}"/>
            </c:ext>
          </c:extLst>
        </c:ser>
        <c:dLbls>
          <c:showLegendKey val="0"/>
          <c:showVal val="0"/>
          <c:showCatName val="0"/>
          <c:showSerName val="0"/>
          <c:showPercent val="0"/>
          <c:showBubbleSize val="0"/>
        </c:dLbls>
        <c:smooth val="0"/>
        <c:axId val="287580872"/>
        <c:axId val="287583616"/>
      </c:lineChart>
      <c:catAx>
        <c:axId val="2875808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7583616"/>
        <c:crosses val="autoZero"/>
        <c:auto val="1"/>
        <c:lblAlgn val="ctr"/>
        <c:lblOffset val="100"/>
        <c:noMultiLvlLbl val="0"/>
      </c:catAx>
      <c:valAx>
        <c:axId val="287583616"/>
        <c:scaling>
          <c:orientation val="minMax"/>
        </c:scaling>
        <c:delete val="1"/>
        <c:axPos val="l"/>
        <c:numFmt formatCode="0%" sourceLinked="1"/>
        <c:majorTickMark val="out"/>
        <c:minorTickMark val="none"/>
        <c:tickLblPos val="nextTo"/>
        <c:crossAx val="287580872"/>
        <c:crosses val="autoZero"/>
        <c:crossBetween val="between"/>
      </c:valAx>
    </c:plotArea>
    <c:legend>
      <c:legendPos val="r"/>
      <c:layout>
        <c:manualLayout>
          <c:xMode val="edge"/>
          <c:yMode val="edge"/>
          <c:x val="0.11582761924508617"/>
          <c:y val="0.88030880728616012"/>
          <c:w val="0.76348346206620177"/>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2-B994-4BEA-9476-F04269D0E026}"/>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0.75</c:v>
                </c:pt>
                <c:pt idx="2">
                  <c:v>0.25</c:v>
                </c:pt>
                <c:pt idx="3">
                  <c:v>0</c:v>
                </c:pt>
              </c:numCache>
            </c:numRef>
          </c:val>
          <c:smooth val="0"/>
          <c:extLst xmlns:c16r2="http://schemas.microsoft.com/office/drawing/2015/06/chart">
            <c:ext xmlns:c16="http://schemas.microsoft.com/office/drawing/2014/chart" uri="{C3380CC4-5D6E-409C-BE32-E72D297353CC}">
              <c16:uniqueId val="{00000007-B994-4BEA-9476-F04269D0E026}"/>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C-B994-4BEA-9476-F04269D0E026}"/>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B994-4BEA-9476-F04269D0E026}"/>
                </c:ex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994-4BEA-9476-F04269D0E026}"/>
                </c:ex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994-4BEA-9476-F04269D0E026}"/>
                </c:ex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994-4BEA-9476-F04269D0E02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11-B994-4BEA-9476-F04269D0E026}"/>
            </c:ext>
          </c:extLst>
        </c:ser>
        <c:dLbls>
          <c:showLegendKey val="0"/>
          <c:showVal val="0"/>
          <c:showCatName val="0"/>
          <c:showSerName val="0"/>
          <c:showPercent val="0"/>
          <c:showBubbleSize val="0"/>
        </c:dLbls>
        <c:smooth val="0"/>
        <c:axId val="287582048"/>
        <c:axId val="287587144"/>
      </c:lineChart>
      <c:catAx>
        <c:axId val="2875820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7587144"/>
        <c:crosses val="autoZero"/>
        <c:auto val="1"/>
        <c:lblAlgn val="ctr"/>
        <c:lblOffset val="100"/>
        <c:noMultiLvlLbl val="0"/>
      </c:catAx>
      <c:valAx>
        <c:axId val="287587144"/>
        <c:scaling>
          <c:orientation val="minMax"/>
        </c:scaling>
        <c:delete val="1"/>
        <c:axPos val="l"/>
        <c:numFmt formatCode="0%" sourceLinked="1"/>
        <c:majorTickMark val="out"/>
        <c:minorTickMark val="none"/>
        <c:tickLblPos val="nextTo"/>
        <c:crossAx val="287582048"/>
        <c:crosses val="autoZero"/>
        <c:crossBetween val="between"/>
      </c:valAx>
    </c:plotArea>
    <c:legend>
      <c:legendPos val="r"/>
      <c:layout>
        <c:manualLayout>
          <c:xMode val="edge"/>
          <c:yMode val="edge"/>
          <c:x val="0.11582761924508617"/>
          <c:y val="0.87635362807587847"/>
          <c:w val="0.76348346206620177"/>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9B3-4934-9716-A3B954BB430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9B3-4934-9716-A3B954BB430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9B3-4934-9716-A3B954BB430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9B3-4934-9716-A3B954BB43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19B3-4934-9716-A3B954BB430A}"/>
            </c:ext>
          </c:extLst>
        </c:ser>
        <c:dLbls>
          <c:showLegendKey val="0"/>
          <c:showVal val="0"/>
          <c:showCatName val="0"/>
          <c:showSerName val="0"/>
          <c:showPercent val="0"/>
          <c:showBubbleSize val="0"/>
        </c:dLbls>
        <c:gapWidth val="150"/>
        <c:shape val="box"/>
        <c:axId val="287579696"/>
        <c:axId val="287581656"/>
        <c:axId val="0"/>
      </c:bar3DChart>
      <c:catAx>
        <c:axId val="287579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7581656"/>
        <c:crosses val="autoZero"/>
        <c:auto val="1"/>
        <c:lblAlgn val="ctr"/>
        <c:lblOffset val="100"/>
        <c:noMultiLvlLbl val="0"/>
      </c:catAx>
      <c:valAx>
        <c:axId val="287581656"/>
        <c:scaling>
          <c:orientation val="minMax"/>
        </c:scaling>
        <c:delete val="1"/>
        <c:axPos val="l"/>
        <c:numFmt formatCode="0%" sourceLinked="1"/>
        <c:majorTickMark val="out"/>
        <c:minorTickMark val="none"/>
        <c:tickLblPos val="nextTo"/>
        <c:crossAx val="287579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B07-4E06-9436-7B0C5ACBE87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B07-4E06-9436-7B0C5ACBE87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B07-4E06-9436-7B0C5ACBE87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B07-4E06-9436-7B0C5ACBE8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6B07-4E06-9436-7B0C5ACBE87D}"/>
            </c:ext>
          </c:extLst>
        </c:ser>
        <c:dLbls>
          <c:showLegendKey val="0"/>
          <c:showVal val="0"/>
          <c:showCatName val="0"/>
          <c:showSerName val="0"/>
          <c:showPercent val="0"/>
          <c:showBubbleSize val="0"/>
        </c:dLbls>
        <c:gapWidth val="150"/>
        <c:shape val="box"/>
        <c:axId val="287584400"/>
        <c:axId val="287582440"/>
        <c:axId val="0"/>
      </c:bar3DChart>
      <c:catAx>
        <c:axId val="287584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7582440"/>
        <c:crosses val="autoZero"/>
        <c:auto val="1"/>
        <c:lblAlgn val="ctr"/>
        <c:lblOffset val="100"/>
        <c:noMultiLvlLbl val="0"/>
      </c:catAx>
      <c:valAx>
        <c:axId val="287582440"/>
        <c:scaling>
          <c:orientation val="minMax"/>
        </c:scaling>
        <c:delete val="1"/>
        <c:axPos val="l"/>
        <c:numFmt formatCode="0%" sourceLinked="1"/>
        <c:majorTickMark val="out"/>
        <c:minorTickMark val="none"/>
        <c:tickLblPos val="nextTo"/>
        <c:crossAx val="287584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EA4-416B-B52F-86072857C9D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EA4-416B-B52F-86072857C9D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EA4-416B-B52F-86072857C9D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EA4-416B-B52F-86072857C9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4EA4-416B-B52F-86072857C9DE}"/>
            </c:ext>
          </c:extLst>
        </c:ser>
        <c:dLbls>
          <c:showLegendKey val="0"/>
          <c:showVal val="0"/>
          <c:showCatName val="0"/>
          <c:showSerName val="0"/>
          <c:showPercent val="0"/>
          <c:showBubbleSize val="0"/>
        </c:dLbls>
        <c:gapWidth val="150"/>
        <c:shape val="box"/>
        <c:axId val="287585576"/>
        <c:axId val="287582832"/>
        <c:axId val="0"/>
      </c:bar3DChart>
      <c:catAx>
        <c:axId val="287585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7582832"/>
        <c:crosses val="autoZero"/>
        <c:auto val="1"/>
        <c:lblAlgn val="ctr"/>
        <c:lblOffset val="100"/>
        <c:noMultiLvlLbl val="0"/>
      </c:catAx>
      <c:valAx>
        <c:axId val="287582832"/>
        <c:scaling>
          <c:orientation val="minMax"/>
        </c:scaling>
        <c:delete val="1"/>
        <c:axPos val="l"/>
        <c:numFmt formatCode="0%" sourceLinked="1"/>
        <c:majorTickMark val="out"/>
        <c:minorTickMark val="none"/>
        <c:tickLblPos val="nextTo"/>
        <c:crossAx val="287585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EE1-4622-AF78-4327ED2B2873}"/>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EE1-4622-AF78-4327ED2B287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9EE1-4622-AF78-4327ED2B2873}"/>
            </c:ext>
          </c:extLst>
        </c:ser>
        <c:ser>
          <c:idx val="0"/>
          <c:order val="1"/>
          <c:tx>
            <c:strRef>
              <c:f>Academica!$H$2</c:f>
              <c:strCache>
                <c:ptCount val="1"/>
                <c:pt idx="0">
                  <c:v>AÑO 2020</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EE1-4622-AF78-4327ED2B2873}"/>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EE1-4622-AF78-4327ED2B2873}"/>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EE1-4622-AF78-4327ED2B2873}"/>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EE1-4622-AF78-4327ED2B287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c:v>
                </c:pt>
                <c:pt idx="1">
                  <c:v>0.83333333333333337</c:v>
                </c:pt>
                <c:pt idx="2">
                  <c:v>0.16666666666666666</c:v>
                </c:pt>
                <c:pt idx="3">
                  <c:v>0</c:v>
                </c:pt>
              </c:numCache>
            </c:numRef>
          </c:val>
          <c:smooth val="0"/>
          <c:extLst xmlns:c16r2="http://schemas.microsoft.com/office/drawing/2015/06/chart">
            <c:ext xmlns:c16="http://schemas.microsoft.com/office/drawing/2014/chart" uri="{C3380CC4-5D6E-409C-BE32-E72D297353CC}">
              <c16:uniqueId val="{00000007-9EE1-4622-AF78-4327ED2B2873}"/>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EE1-4622-AF78-4327ED2B2873}"/>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9EE1-4622-AF78-4327ED2B2873}"/>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9EE1-4622-AF78-4327ED2B2873}"/>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9EE1-4622-AF78-4327ED2B287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c:v>
                </c:pt>
                <c:pt idx="1">
                  <c:v>0.83333333333333337</c:v>
                </c:pt>
                <c:pt idx="2">
                  <c:v>0.16666666666666666</c:v>
                </c:pt>
                <c:pt idx="3">
                  <c:v>0</c:v>
                </c:pt>
              </c:numCache>
            </c:numRef>
          </c:val>
          <c:smooth val="0"/>
          <c:extLst xmlns:c16r2="http://schemas.microsoft.com/office/drawing/2015/06/chart">
            <c:ext xmlns:c16="http://schemas.microsoft.com/office/drawing/2014/chart" uri="{C3380CC4-5D6E-409C-BE32-E72D297353CC}">
              <c16:uniqueId val="{0000000C-9EE1-4622-AF78-4327ED2B287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D-9EE1-4622-AF78-4327ED2B2873}"/>
            </c:ext>
          </c:extLst>
        </c:ser>
        <c:dLbls>
          <c:showLegendKey val="0"/>
          <c:showVal val="0"/>
          <c:showCatName val="0"/>
          <c:showSerName val="0"/>
          <c:showPercent val="0"/>
          <c:showBubbleSize val="0"/>
        </c:dLbls>
        <c:smooth val="0"/>
        <c:axId val="287580480"/>
        <c:axId val="287584008"/>
      </c:lineChart>
      <c:catAx>
        <c:axId val="287580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7584008"/>
        <c:crosses val="autoZero"/>
        <c:auto val="1"/>
        <c:lblAlgn val="ctr"/>
        <c:lblOffset val="100"/>
        <c:noMultiLvlLbl val="0"/>
      </c:catAx>
      <c:valAx>
        <c:axId val="287584008"/>
        <c:scaling>
          <c:orientation val="minMax"/>
        </c:scaling>
        <c:delete val="1"/>
        <c:axPos val="l"/>
        <c:numFmt formatCode="0%" sourceLinked="1"/>
        <c:majorTickMark val="out"/>
        <c:minorTickMark val="none"/>
        <c:tickLblPos val="nextTo"/>
        <c:crossAx val="287580480"/>
        <c:crosses val="autoZero"/>
        <c:crossBetween val="between"/>
      </c:valAx>
    </c:plotArea>
    <c:legend>
      <c:legendPos val="r"/>
      <c:layout>
        <c:manualLayout>
          <c:xMode val="edge"/>
          <c:yMode val="edge"/>
          <c:x val="0.11745899416403105"/>
          <c:y val="0.87678757205701552"/>
          <c:w val="0.76348346206620177"/>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ABF-438C-8EA3-E92A57DFFC1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ABF-438C-8EA3-E92A57DFFC1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ABF-438C-8EA3-E92A57DFFC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ABF-438C-8EA3-E92A57DFFC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5ABF-438C-8EA3-E92A57DFFC11}"/>
            </c:ext>
          </c:extLst>
        </c:ser>
        <c:dLbls>
          <c:showLegendKey val="0"/>
          <c:showVal val="0"/>
          <c:showCatName val="0"/>
          <c:showSerName val="0"/>
          <c:showPercent val="0"/>
          <c:showBubbleSize val="0"/>
        </c:dLbls>
        <c:gapWidth val="150"/>
        <c:shape val="box"/>
        <c:axId val="287586360"/>
        <c:axId val="287580088"/>
        <c:axId val="0"/>
      </c:bar3DChart>
      <c:catAx>
        <c:axId val="287586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7580088"/>
        <c:crosses val="autoZero"/>
        <c:auto val="1"/>
        <c:lblAlgn val="ctr"/>
        <c:lblOffset val="100"/>
        <c:noMultiLvlLbl val="0"/>
      </c:catAx>
      <c:valAx>
        <c:axId val="287580088"/>
        <c:scaling>
          <c:orientation val="minMax"/>
        </c:scaling>
        <c:delete val="1"/>
        <c:axPos val="l"/>
        <c:numFmt formatCode="0%" sourceLinked="1"/>
        <c:majorTickMark val="out"/>
        <c:minorTickMark val="none"/>
        <c:tickLblPos val="nextTo"/>
        <c:crossAx val="2875863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A6A-4EF3-97C2-B28575085A2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A6A-4EF3-97C2-B28575085A2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A6A-4EF3-97C2-B28575085A2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A6A-4EF3-97C2-B28575085A2B}"/>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AA6A-4EF3-97C2-B28575085A2B}"/>
            </c:ext>
          </c:extLst>
        </c:ser>
        <c:dLbls>
          <c:showLegendKey val="0"/>
          <c:showVal val="0"/>
          <c:showCatName val="0"/>
          <c:showSerName val="0"/>
          <c:showPercent val="0"/>
          <c:showBubbleSize val="0"/>
        </c:dLbls>
        <c:gapWidth val="150"/>
        <c:shape val="box"/>
        <c:axId val="288405672"/>
        <c:axId val="288403320"/>
        <c:axId val="0"/>
      </c:bar3DChart>
      <c:catAx>
        <c:axId val="2884056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8403320"/>
        <c:crosses val="autoZero"/>
        <c:auto val="1"/>
        <c:lblAlgn val="ctr"/>
        <c:lblOffset val="100"/>
        <c:noMultiLvlLbl val="0"/>
      </c:catAx>
      <c:valAx>
        <c:axId val="288403320"/>
        <c:scaling>
          <c:orientation val="minMax"/>
        </c:scaling>
        <c:delete val="1"/>
        <c:axPos val="l"/>
        <c:numFmt formatCode="0%" sourceLinked="1"/>
        <c:majorTickMark val="out"/>
        <c:minorTickMark val="none"/>
        <c:tickLblPos val="nextTo"/>
        <c:crossAx val="288405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69E1-4514-8110-E286CBFA25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69E1-4514-8110-E286CBFA25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2-69E1-4514-8110-E286CBFA258B}"/>
            </c:ext>
          </c:extLst>
        </c:ser>
        <c:dLbls>
          <c:showLegendKey val="0"/>
          <c:showVal val="0"/>
          <c:showCatName val="0"/>
          <c:showSerName val="0"/>
          <c:showPercent val="0"/>
          <c:showBubbleSize val="0"/>
        </c:dLbls>
        <c:gapWidth val="150"/>
        <c:shape val="box"/>
        <c:axId val="288400184"/>
        <c:axId val="288404104"/>
        <c:axId val="0"/>
      </c:bar3DChart>
      <c:catAx>
        <c:axId val="288400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8404104"/>
        <c:crosses val="autoZero"/>
        <c:auto val="1"/>
        <c:lblAlgn val="ctr"/>
        <c:lblOffset val="100"/>
        <c:noMultiLvlLbl val="0"/>
      </c:catAx>
      <c:valAx>
        <c:axId val="288404104"/>
        <c:scaling>
          <c:orientation val="minMax"/>
        </c:scaling>
        <c:delete val="1"/>
        <c:axPos val="l"/>
        <c:numFmt formatCode="0%" sourceLinked="1"/>
        <c:majorTickMark val="out"/>
        <c:minorTickMark val="none"/>
        <c:tickLblPos val="nextTo"/>
        <c:crossAx val="288400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301-4F52-9554-C814D9330C2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301-4F52-9554-C814D9330C2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301-4F52-9554-C814D9330C2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301-4F52-9554-C814D9330C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2301-4F52-9554-C814D9330C2A}"/>
            </c:ext>
          </c:extLst>
        </c:ser>
        <c:dLbls>
          <c:showLegendKey val="0"/>
          <c:showVal val="0"/>
          <c:showCatName val="0"/>
          <c:showSerName val="0"/>
          <c:showPercent val="0"/>
          <c:showBubbleSize val="0"/>
        </c:dLbls>
        <c:gapWidth val="150"/>
        <c:shape val="box"/>
        <c:axId val="272511304"/>
        <c:axId val="272510912"/>
        <c:axId val="0"/>
      </c:bar3DChart>
      <c:catAx>
        <c:axId val="272511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510912"/>
        <c:crosses val="autoZero"/>
        <c:auto val="1"/>
        <c:lblAlgn val="ctr"/>
        <c:lblOffset val="100"/>
        <c:noMultiLvlLbl val="0"/>
      </c:catAx>
      <c:valAx>
        <c:axId val="272510912"/>
        <c:scaling>
          <c:orientation val="minMax"/>
        </c:scaling>
        <c:delete val="1"/>
        <c:axPos val="l"/>
        <c:numFmt formatCode="0%" sourceLinked="1"/>
        <c:majorTickMark val="out"/>
        <c:minorTickMark val="none"/>
        <c:tickLblPos val="nextTo"/>
        <c:crossAx val="2725113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DA2-41D3-8382-A91545E5DE6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DA2-41D3-8382-A91545E5DE6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DA2-41D3-8382-A91545E5DE6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DA2-41D3-8382-A91545E5DE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6DA2-41D3-8382-A91545E5DE60}"/>
            </c:ext>
          </c:extLst>
        </c:ser>
        <c:dLbls>
          <c:showLegendKey val="0"/>
          <c:showVal val="0"/>
          <c:showCatName val="0"/>
          <c:showSerName val="0"/>
          <c:showPercent val="0"/>
          <c:showBubbleSize val="0"/>
        </c:dLbls>
        <c:gapWidth val="150"/>
        <c:shape val="box"/>
        <c:axId val="288404496"/>
        <c:axId val="288401752"/>
        <c:axId val="0"/>
      </c:bar3DChart>
      <c:catAx>
        <c:axId val="2884044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8401752"/>
        <c:crosses val="autoZero"/>
        <c:auto val="1"/>
        <c:lblAlgn val="ctr"/>
        <c:lblOffset val="100"/>
        <c:noMultiLvlLbl val="0"/>
      </c:catAx>
      <c:valAx>
        <c:axId val="288401752"/>
        <c:scaling>
          <c:orientation val="minMax"/>
        </c:scaling>
        <c:delete val="1"/>
        <c:axPos val="l"/>
        <c:numFmt formatCode="0%" sourceLinked="1"/>
        <c:majorTickMark val="out"/>
        <c:minorTickMark val="none"/>
        <c:tickLblPos val="nextTo"/>
        <c:crossAx val="2884044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D21-4AFF-9BCB-73EC49C7C15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D21-4AFF-9BCB-73EC49C7C15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D21-4AFF-9BCB-73EC49C7C15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D21-4AFF-9BCB-73EC49C7C1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4-0D21-4AFF-9BCB-73EC49C7C156}"/>
            </c:ext>
          </c:extLst>
        </c:ser>
        <c:dLbls>
          <c:showLegendKey val="0"/>
          <c:showVal val="0"/>
          <c:showCatName val="0"/>
          <c:showSerName val="0"/>
          <c:showPercent val="0"/>
          <c:showBubbleSize val="0"/>
        </c:dLbls>
        <c:gapWidth val="150"/>
        <c:shape val="box"/>
        <c:axId val="288399008"/>
        <c:axId val="288402144"/>
        <c:axId val="0"/>
      </c:bar3DChart>
      <c:catAx>
        <c:axId val="28839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402144"/>
        <c:crosses val="autoZero"/>
        <c:auto val="1"/>
        <c:lblAlgn val="ctr"/>
        <c:lblOffset val="100"/>
        <c:noMultiLvlLbl val="0"/>
      </c:catAx>
      <c:valAx>
        <c:axId val="288402144"/>
        <c:scaling>
          <c:orientation val="minMax"/>
        </c:scaling>
        <c:delete val="1"/>
        <c:axPos val="l"/>
        <c:numFmt formatCode="0%" sourceLinked="1"/>
        <c:majorTickMark val="out"/>
        <c:minorTickMark val="none"/>
        <c:tickLblPos val="nextTo"/>
        <c:crossAx val="2883990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16A-48F6-AF73-A01125AA68A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16A-48F6-AF73-A01125AA68A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16A-48F6-AF73-A01125AA68A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16A-48F6-AF73-A01125AA68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4-516A-48F6-AF73-A01125AA68AE}"/>
            </c:ext>
          </c:extLst>
        </c:ser>
        <c:dLbls>
          <c:showLegendKey val="0"/>
          <c:showVal val="0"/>
          <c:showCatName val="0"/>
          <c:showSerName val="0"/>
          <c:showPercent val="0"/>
          <c:showBubbleSize val="0"/>
        </c:dLbls>
        <c:gapWidth val="150"/>
        <c:shape val="box"/>
        <c:axId val="288405280"/>
        <c:axId val="288402536"/>
        <c:axId val="0"/>
      </c:bar3DChart>
      <c:catAx>
        <c:axId val="288405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402536"/>
        <c:crosses val="autoZero"/>
        <c:auto val="1"/>
        <c:lblAlgn val="ctr"/>
        <c:lblOffset val="100"/>
        <c:noMultiLvlLbl val="0"/>
      </c:catAx>
      <c:valAx>
        <c:axId val="288402536"/>
        <c:scaling>
          <c:orientation val="minMax"/>
        </c:scaling>
        <c:delete val="1"/>
        <c:axPos val="l"/>
        <c:numFmt formatCode="0%" sourceLinked="1"/>
        <c:majorTickMark val="out"/>
        <c:minorTickMark val="none"/>
        <c:tickLblPos val="nextTo"/>
        <c:crossAx val="288405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9BB-4157-9537-D0D1C9F31FA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9BB-4157-9537-D0D1C9F31FA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9BB-4157-9537-D0D1C9F31FA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9BB-4157-9537-D0D1C9F31F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0.75</c:v>
                </c:pt>
                <c:pt idx="2">
                  <c:v>0.25</c:v>
                </c:pt>
                <c:pt idx="3">
                  <c:v>0</c:v>
                </c:pt>
              </c:numCache>
            </c:numRef>
          </c:val>
          <c:extLst xmlns:c16r2="http://schemas.microsoft.com/office/drawing/2015/06/chart">
            <c:ext xmlns:c16="http://schemas.microsoft.com/office/drawing/2014/chart" uri="{C3380CC4-5D6E-409C-BE32-E72D297353CC}">
              <c16:uniqueId val="{00000004-99BB-4157-9537-D0D1C9F31FA1}"/>
            </c:ext>
          </c:extLst>
        </c:ser>
        <c:dLbls>
          <c:showLegendKey val="0"/>
          <c:showVal val="0"/>
          <c:showCatName val="0"/>
          <c:showSerName val="0"/>
          <c:showPercent val="0"/>
          <c:showBubbleSize val="0"/>
        </c:dLbls>
        <c:gapWidth val="150"/>
        <c:shape val="box"/>
        <c:axId val="288406064"/>
        <c:axId val="288399400"/>
        <c:axId val="0"/>
      </c:bar3DChart>
      <c:catAx>
        <c:axId val="288406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399400"/>
        <c:crosses val="autoZero"/>
        <c:auto val="1"/>
        <c:lblAlgn val="ctr"/>
        <c:lblOffset val="100"/>
        <c:noMultiLvlLbl val="0"/>
      </c:catAx>
      <c:valAx>
        <c:axId val="288399400"/>
        <c:scaling>
          <c:orientation val="minMax"/>
        </c:scaling>
        <c:delete val="1"/>
        <c:axPos val="l"/>
        <c:numFmt formatCode="0%" sourceLinked="1"/>
        <c:majorTickMark val="out"/>
        <c:minorTickMark val="none"/>
        <c:tickLblPos val="nextTo"/>
        <c:crossAx val="2884060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2DF-4348-97C8-B39FD66A01F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2DF-4348-97C8-B39FD66A01F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2DF-4348-97C8-B39FD66A01F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2DF-4348-97C8-B39FD66A01F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0.14285714285714285</c:v>
                </c:pt>
                <c:pt idx="1">
                  <c:v>0.5714285714285714</c:v>
                </c:pt>
                <c:pt idx="2">
                  <c:v>0.2857142857142857</c:v>
                </c:pt>
                <c:pt idx="3">
                  <c:v>0</c:v>
                </c:pt>
              </c:numCache>
            </c:numRef>
          </c:val>
          <c:extLst xmlns:c16r2="http://schemas.microsoft.com/office/drawing/2015/06/chart">
            <c:ext xmlns:c16="http://schemas.microsoft.com/office/drawing/2014/chart" uri="{C3380CC4-5D6E-409C-BE32-E72D297353CC}">
              <c16:uniqueId val="{00000004-A2DF-4348-97C8-B39FD66A01FD}"/>
            </c:ext>
          </c:extLst>
        </c:ser>
        <c:dLbls>
          <c:showLegendKey val="0"/>
          <c:showVal val="0"/>
          <c:showCatName val="0"/>
          <c:showSerName val="0"/>
          <c:showPercent val="0"/>
          <c:showBubbleSize val="0"/>
        </c:dLbls>
        <c:gapWidth val="150"/>
        <c:shape val="box"/>
        <c:axId val="288399792"/>
        <c:axId val="288523128"/>
        <c:axId val="0"/>
      </c:bar3DChart>
      <c:catAx>
        <c:axId val="288399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523128"/>
        <c:crosses val="autoZero"/>
        <c:auto val="1"/>
        <c:lblAlgn val="ctr"/>
        <c:lblOffset val="100"/>
        <c:noMultiLvlLbl val="0"/>
      </c:catAx>
      <c:valAx>
        <c:axId val="288523128"/>
        <c:scaling>
          <c:orientation val="minMax"/>
        </c:scaling>
        <c:delete val="1"/>
        <c:axPos val="l"/>
        <c:numFmt formatCode="0%" sourceLinked="1"/>
        <c:majorTickMark val="out"/>
        <c:minorTickMark val="none"/>
        <c:tickLblPos val="nextTo"/>
        <c:crossAx val="2883997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8D0-4C7D-BFB6-ED4DD37C105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8D0-4C7D-BFB6-ED4DD37C105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8D0-4C7D-BFB6-ED4DD37C105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8D0-4C7D-BFB6-ED4DD37C1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0.14285714285714285</c:v>
                </c:pt>
                <c:pt idx="1">
                  <c:v>0.42857142857142855</c:v>
                </c:pt>
                <c:pt idx="2">
                  <c:v>0</c:v>
                </c:pt>
                <c:pt idx="3">
                  <c:v>0</c:v>
                </c:pt>
              </c:numCache>
            </c:numRef>
          </c:val>
          <c:extLst xmlns:c16r2="http://schemas.microsoft.com/office/drawing/2015/06/chart">
            <c:ext xmlns:c16="http://schemas.microsoft.com/office/drawing/2014/chart" uri="{C3380CC4-5D6E-409C-BE32-E72D297353CC}">
              <c16:uniqueId val="{00000004-18D0-4C7D-BFB6-ED4DD37C105C}"/>
            </c:ext>
          </c:extLst>
        </c:ser>
        <c:dLbls>
          <c:showLegendKey val="0"/>
          <c:showVal val="0"/>
          <c:showCatName val="0"/>
          <c:showSerName val="0"/>
          <c:showPercent val="0"/>
          <c:showBubbleSize val="0"/>
        </c:dLbls>
        <c:gapWidth val="150"/>
        <c:shape val="box"/>
        <c:axId val="288520776"/>
        <c:axId val="288516856"/>
        <c:axId val="0"/>
      </c:bar3DChart>
      <c:catAx>
        <c:axId val="288520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516856"/>
        <c:crosses val="autoZero"/>
        <c:auto val="1"/>
        <c:lblAlgn val="ctr"/>
        <c:lblOffset val="100"/>
        <c:noMultiLvlLbl val="0"/>
      </c:catAx>
      <c:valAx>
        <c:axId val="288516856"/>
        <c:scaling>
          <c:orientation val="minMax"/>
        </c:scaling>
        <c:delete val="1"/>
        <c:axPos val="l"/>
        <c:numFmt formatCode="0%" sourceLinked="1"/>
        <c:majorTickMark val="out"/>
        <c:minorTickMark val="none"/>
        <c:tickLblPos val="nextTo"/>
        <c:crossAx val="2885207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6A5-410C-BEB7-5BD2163A041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6A5-410C-BEB7-5BD2163A041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6A5-410C-BEB7-5BD2163A04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6A5-410C-BEB7-5BD2163A04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0.14285714285714285</c:v>
                </c:pt>
                <c:pt idx="1">
                  <c:v>0.2857142857142857</c:v>
                </c:pt>
                <c:pt idx="2">
                  <c:v>0.5714285714285714</c:v>
                </c:pt>
                <c:pt idx="3">
                  <c:v>0</c:v>
                </c:pt>
              </c:numCache>
            </c:numRef>
          </c:val>
          <c:extLst xmlns:c16r2="http://schemas.microsoft.com/office/drawing/2015/06/chart">
            <c:ext xmlns:c16="http://schemas.microsoft.com/office/drawing/2014/chart" uri="{C3380CC4-5D6E-409C-BE32-E72D297353CC}">
              <c16:uniqueId val="{00000004-B6A5-410C-BEB7-5BD2163A0411}"/>
            </c:ext>
          </c:extLst>
        </c:ser>
        <c:dLbls>
          <c:showLegendKey val="0"/>
          <c:showVal val="0"/>
          <c:showCatName val="0"/>
          <c:showSerName val="0"/>
          <c:showPercent val="0"/>
          <c:showBubbleSize val="0"/>
        </c:dLbls>
        <c:gapWidth val="150"/>
        <c:shape val="box"/>
        <c:axId val="288522736"/>
        <c:axId val="288520384"/>
        <c:axId val="0"/>
      </c:bar3DChart>
      <c:catAx>
        <c:axId val="288522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520384"/>
        <c:crosses val="autoZero"/>
        <c:auto val="1"/>
        <c:lblAlgn val="ctr"/>
        <c:lblOffset val="100"/>
        <c:noMultiLvlLbl val="0"/>
      </c:catAx>
      <c:valAx>
        <c:axId val="288520384"/>
        <c:scaling>
          <c:orientation val="minMax"/>
        </c:scaling>
        <c:delete val="1"/>
        <c:axPos val="l"/>
        <c:numFmt formatCode="0%" sourceLinked="1"/>
        <c:majorTickMark val="out"/>
        <c:minorTickMark val="none"/>
        <c:tickLblPos val="nextTo"/>
        <c:crossAx val="288522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B86-44EA-B26F-5C9E625539D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B86-44EA-B26F-5C9E625539D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B86-44EA-B26F-5C9E625539D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B86-44EA-B26F-5C9E625539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9B86-44EA-B26F-5C9E625539D0}"/>
            </c:ext>
          </c:extLst>
        </c:ser>
        <c:dLbls>
          <c:showLegendKey val="0"/>
          <c:showVal val="0"/>
          <c:showCatName val="0"/>
          <c:showSerName val="0"/>
          <c:showPercent val="0"/>
          <c:showBubbleSize val="0"/>
        </c:dLbls>
        <c:gapWidth val="150"/>
        <c:shape val="box"/>
        <c:axId val="288521168"/>
        <c:axId val="288521560"/>
        <c:axId val="0"/>
      </c:bar3DChart>
      <c:catAx>
        <c:axId val="288521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521560"/>
        <c:crosses val="autoZero"/>
        <c:auto val="1"/>
        <c:lblAlgn val="ctr"/>
        <c:lblOffset val="100"/>
        <c:noMultiLvlLbl val="0"/>
      </c:catAx>
      <c:valAx>
        <c:axId val="288521560"/>
        <c:scaling>
          <c:orientation val="minMax"/>
        </c:scaling>
        <c:delete val="1"/>
        <c:axPos val="l"/>
        <c:numFmt formatCode="0%" sourceLinked="1"/>
        <c:majorTickMark val="out"/>
        <c:minorTickMark val="none"/>
        <c:tickLblPos val="nextTo"/>
        <c:crossAx val="288521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CDC-4F09-9BAF-9D1F655BE21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CDC-4F09-9BAF-9D1F655BE21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CDC-4F09-9BAF-9D1F655BE21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CDC-4F09-9BAF-9D1F655BE2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6CDC-4F09-9BAF-9D1F655BE216}"/>
            </c:ext>
          </c:extLst>
        </c:ser>
        <c:dLbls>
          <c:showLegendKey val="0"/>
          <c:showVal val="0"/>
          <c:showCatName val="0"/>
          <c:showSerName val="0"/>
          <c:showPercent val="0"/>
          <c:showBubbleSize val="0"/>
        </c:dLbls>
        <c:gapWidth val="150"/>
        <c:shape val="box"/>
        <c:axId val="288523912"/>
        <c:axId val="288524304"/>
        <c:axId val="0"/>
      </c:bar3DChart>
      <c:catAx>
        <c:axId val="288523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524304"/>
        <c:crosses val="autoZero"/>
        <c:auto val="1"/>
        <c:lblAlgn val="ctr"/>
        <c:lblOffset val="100"/>
        <c:noMultiLvlLbl val="0"/>
      </c:catAx>
      <c:valAx>
        <c:axId val="288524304"/>
        <c:scaling>
          <c:orientation val="minMax"/>
        </c:scaling>
        <c:delete val="1"/>
        <c:axPos val="l"/>
        <c:numFmt formatCode="0%" sourceLinked="1"/>
        <c:majorTickMark val="out"/>
        <c:minorTickMark val="none"/>
        <c:tickLblPos val="nextTo"/>
        <c:crossAx val="2885239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0A1-43AB-957E-23DF8667E11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0A1-43AB-957E-23DF8667E11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0A1-43AB-957E-23DF8667E11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0A1-43AB-957E-23DF8667E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70A1-43AB-957E-23DF8667E110}"/>
            </c:ext>
          </c:extLst>
        </c:ser>
        <c:dLbls>
          <c:showLegendKey val="0"/>
          <c:showVal val="0"/>
          <c:showCatName val="0"/>
          <c:showSerName val="0"/>
          <c:showPercent val="0"/>
          <c:showBubbleSize val="0"/>
        </c:dLbls>
        <c:gapWidth val="150"/>
        <c:shape val="box"/>
        <c:axId val="288519208"/>
        <c:axId val="288517640"/>
        <c:axId val="0"/>
      </c:bar3DChart>
      <c:catAx>
        <c:axId val="288519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8517640"/>
        <c:crosses val="autoZero"/>
        <c:auto val="1"/>
        <c:lblAlgn val="ctr"/>
        <c:lblOffset val="100"/>
        <c:noMultiLvlLbl val="0"/>
      </c:catAx>
      <c:valAx>
        <c:axId val="288517640"/>
        <c:scaling>
          <c:orientation val="minMax"/>
        </c:scaling>
        <c:delete val="1"/>
        <c:axPos val="l"/>
        <c:numFmt formatCode="0%" sourceLinked="1"/>
        <c:majorTickMark val="out"/>
        <c:minorTickMark val="none"/>
        <c:tickLblPos val="nextTo"/>
        <c:crossAx val="288519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13-4EDB-B579-E3D0357E68F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13-4EDB-B579-E3D0357E68F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13-4EDB-B579-E3D0357E68F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13-4EDB-B579-E3D0357E68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9513-4EDB-B579-E3D0357E68F9}"/>
            </c:ext>
          </c:extLst>
        </c:ser>
        <c:dLbls>
          <c:showLegendKey val="0"/>
          <c:showVal val="0"/>
          <c:showCatName val="0"/>
          <c:showSerName val="0"/>
          <c:showPercent val="0"/>
          <c:showBubbleSize val="0"/>
        </c:dLbls>
        <c:gapWidth val="150"/>
        <c:shape val="box"/>
        <c:axId val="272510128"/>
        <c:axId val="272512872"/>
        <c:axId val="0"/>
      </c:bar3DChart>
      <c:catAx>
        <c:axId val="27251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512872"/>
        <c:crosses val="autoZero"/>
        <c:auto val="1"/>
        <c:lblAlgn val="ctr"/>
        <c:lblOffset val="100"/>
        <c:noMultiLvlLbl val="0"/>
      </c:catAx>
      <c:valAx>
        <c:axId val="272512872"/>
        <c:scaling>
          <c:orientation val="minMax"/>
        </c:scaling>
        <c:delete val="1"/>
        <c:axPos val="l"/>
        <c:numFmt formatCode="0%" sourceLinked="1"/>
        <c:majorTickMark val="out"/>
        <c:minorTickMark val="none"/>
        <c:tickLblPos val="nextTo"/>
        <c:crossAx val="272510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2-162B-4C23-B355-F361C4C88B5F}"/>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7-162B-4C23-B355-F361C4C88B5F}"/>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C-162B-4C23-B355-F361C4C88B5F}"/>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62B-4C23-B355-F361C4C88B5F}"/>
                </c:ex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62B-4C23-B355-F361C4C88B5F}"/>
                </c:ex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62B-4C23-B355-F361C4C88B5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10-162B-4C23-B355-F361C4C88B5F}"/>
            </c:ext>
          </c:extLst>
        </c:ser>
        <c:dLbls>
          <c:showLegendKey val="0"/>
          <c:showVal val="0"/>
          <c:showCatName val="0"/>
          <c:showSerName val="0"/>
          <c:showPercent val="0"/>
          <c:showBubbleSize val="0"/>
        </c:dLbls>
        <c:smooth val="0"/>
        <c:axId val="288518424"/>
        <c:axId val="288519600"/>
      </c:lineChart>
      <c:catAx>
        <c:axId val="288518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8519600"/>
        <c:crosses val="autoZero"/>
        <c:auto val="1"/>
        <c:lblAlgn val="ctr"/>
        <c:lblOffset val="100"/>
        <c:noMultiLvlLbl val="0"/>
      </c:catAx>
      <c:valAx>
        <c:axId val="288519600"/>
        <c:scaling>
          <c:orientation val="minMax"/>
        </c:scaling>
        <c:delete val="1"/>
        <c:axPos val="l"/>
        <c:numFmt formatCode="0%" sourceLinked="1"/>
        <c:majorTickMark val="out"/>
        <c:minorTickMark val="none"/>
        <c:tickLblPos val="nextTo"/>
        <c:crossAx val="288518424"/>
        <c:crosses val="autoZero"/>
        <c:crossBetween val="between"/>
      </c:valAx>
    </c:plotArea>
    <c:legend>
      <c:legendPos val="r"/>
      <c:layout>
        <c:manualLayout>
          <c:xMode val="edge"/>
          <c:yMode val="edge"/>
          <c:x val="0.13866686811031442"/>
          <c:y val="0.87635362807587847"/>
          <c:w val="0.71780496433574525"/>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33C-4847-9AB4-7F33F6B7C921}"/>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33C-4847-9AB4-7F33F6B7C92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0.14285714285714285</c:v>
                </c:pt>
                <c:pt idx="1">
                  <c:v>0.5714285714285714</c:v>
                </c:pt>
                <c:pt idx="2">
                  <c:v>0.2857142857142857</c:v>
                </c:pt>
                <c:pt idx="3">
                  <c:v>0</c:v>
                </c:pt>
              </c:numCache>
            </c:numRef>
          </c:val>
          <c:smooth val="0"/>
          <c:extLst xmlns:c16r2="http://schemas.microsoft.com/office/drawing/2015/06/chart">
            <c:ext xmlns:c16="http://schemas.microsoft.com/office/drawing/2014/chart" uri="{C3380CC4-5D6E-409C-BE32-E72D297353CC}">
              <c16:uniqueId val="{00000002-733C-4847-9AB4-7F33F6B7C921}"/>
            </c:ext>
          </c:extLst>
        </c:ser>
        <c:ser>
          <c:idx val="0"/>
          <c:order val="1"/>
          <c:tx>
            <c:strRef>
              <c:f>Admon!$H$2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33C-4847-9AB4-7F33F6B7C921}"/>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33C-4847-9AB4-7F33F6B7C921}"/>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33C-4847-9AB4-7F33F6B7C921}"/>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33C-4847-9AB4-7F33F6B7C92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0.14285714285714285</c:v>
                </c:pt>
                <c:pt idx="1">
                  <c:v>0.42857142857142855</c:v>
                </c:pt>
                <c:pt idx="2">
                  <c:v>0</c:v>
                </c:pt>
                <c:pt idx="3">
                  <c:v>0</c:v>
                </c:pt>
              </c:numCache>
            </c:numRef>
          </c:val>
          <c:smooth val="0"/>
          <c:extLst xmlns:c16r2="http://schemas.microsoft.com/office/drawing/2015/06/chart">
            <c:ext xmlns:c16="http://schemas.microsoft.com/office/drawing/2014/chart" uri="{C3380CC4-5D6E-409C-BE32-E72D297353CC}">
              <c16:uniqueId val="{00000007-733C-4847-9AB4-7F33F6B7C921}"/>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33C-4847-9AB4-7F33F6B7C921}"/>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733C-4847-9AB4-7F33F6B7C921}"/>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733C-4847-9AB4-7F33F6B7C921}"/>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733C-4847-9AB4-7F33F6B7C92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0C-733C-4847-9AB4-7F33F6B7C921}"/>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733C-4847-9AB4-7F33F6B7C921}"/>
                </c:ex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733C-4847-9AB4-7F33F6B7C921}"/>
                </c:ex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33C-4847-9AB4-7F33F6B7C921}"/>
                </c:ex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33C-4847-9AB4-7F33F6B7C92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0.14285714285714285</c:v>
                </c:pt>
                <c:pt idx="1">
                  <c:v>0.2857142857142857</c:v>
                </c:pt>
                <c:pt idx="2">
                  <c:v>0.5714285714285714</c:v>
                </c:pt>
                <c:pt idx="3">
                  <c:v>0</c:v>
                </c:pt>
              </c:numCache>
            </c:numRef>
          </c:val>
          <c:smooth val="0"/>
          <c:extLst xmlns:c16r2="http://schemas.microsoft.com/office/drawing/2015/06/chart">
            <c:ext xmlns:c16="http://schemas.microsoft.com/office/drawing/2014/chart" uri="{C3380CC4-5D6E-409C-BE32-E72D297353CC}">
              <c16:uniqueId val="{00000011-733C-4847-9AB4-7F33F6B7C921}"/>
            </c:ext>
          </c:extLst>
        </c:ser>
        <c:dLbls>
          <c:showLegendKey val="0"/>
          <c:showVal val="0"/>
          <c:showCatName val="0"/>
          <c:showSerName val="0"/>
          <c:showPercent val="0"/>
          <c:showBubbleSize val="0"/>
        </c:dLbls>
        <c:smooth val="0"/>
        <c:axId val="289488016"/>
        <c:axId val="289488408"/>
      </c:lineChart>
      <c:catAx>
        <c:axId val="289488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9488408"/>
        <c:crosses val="autoZero"/>
        <c:auto val="1"/>
        <c:lblAlgn val="ctr"/>
        <c:lblOffset val="100"/>
        <c:noMultiLvlLbl val="0"/>
      </c:catAx>
      <c:valAx>
        <c:axId val="289488408"/>
        <c:scaling>
          <c:orientation val="minMax"/>
        </c:scaling>
        <c:delete val="1"/>
        <c:axPos val="l"/>
        <c:numFmt formatCode="0%" sourceLinked="1"/>
        <c:majorTickMark val="out"/>
        <c:minorTickMark val="none"/>
        <c:tickLblPos val="nextTo"/>
        <c:crossAx val="289488016"/>
        <c:crosses val="autoZero"/>
        <c:crossBetween val="between"/>
      </c:valAx>
    </c:plotArea>
    <c:legend>
      <c:legendPos val="r"/>
      <c:layout>
        <c:manualLayout>
          <c:xMode val="edge"/>
          <c:yMode val="edge"/>
          <c:x val="0.14029824302925931"/>
          <c:y val="0.87934162192174548"/>
          <c:w val="0.71780496433574525"/>
          <c:h val="8.9658361450844645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2-E563-4EBF-9010-1A6E832B7069}"/>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7-E563-4EBF-9010-1A6E832B7069}"/>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C-E563-4EBF-9010-1A6E832B7069}"/>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563-4EBF-9010-1A6E832B7069}"/>
                </c:ex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563-4EBF-9010-1A6E832B706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F-E563-4EBF-9010-1A6E832B7069}"/>
            </c:ext>
          </c:extLst>
        </c:ser>
        <c:dLbls>
          <c:showLegendKey val="0"/>
          <c:showVal val="0"/>
          <c:showCatName val="0"/>
          <c:showSerName val="0"/>
          <c:showPercent val="0"/>
          <c:showBubbleSize val="0"/>
        </c:dLbls>
        <c:smooth val="0"/>
        <c:axId val="289486840"/>
        <c:axId val="289490760"/>
      </c:lineChart>
      <c:catAx>
        <c:axId val="289486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9490760"/>
        <c:crosses val="autoZero"/>
        <c:auto val="1"/>
        <c:lblAlgn val="ctr"/>
        <c:lblOffset val="100"/>
        <c:noMultiLvlLbl val="0"/>
      </c:catAx>
      <c:valAx>
        <c:axId val="289490760"/>
        <c:scaling>
          <c:orientation val="minMax"/>
        </c:scaling>
        <c:delete val="1"/>
        <c:axPos val="l"/>
        <c:numFmt formatCode="0%" sourceLinked="1"/>
        <c:majorTickMark val="out"/>
        <c:minorTickMark val="none"/>
        <c:tickLblPos val="nextTo"/>
        <c:crossAx val="289486840"/>
        <c:crosses val="autoZero"/>
        <c:crossBetween val="between"/>
      </c:valAx>
    </c:plotArea>
    <c:legend>
      <c:legendPos val="r"/>
      <c:layout>
        <c:manualLayout>
          <c:xMode val="edge"/>
          <c:yMode val="edge"/>
          <c:x val="0.14029824302925931"/>
          <c:y val="0.87635362807587847"/>
          <c:w val="0.71780496433574525"/>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8EA-42FB-B15E-D43C6B1DEF2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8EA-42FB-B15E-D43C6B1DEF2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8EA-42FB-B15E-D43C6B1DEF2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8EA-42FB-B15E-D43C6B1DEF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18EA-42FB-B15E-D43C6B1DEF2B}"/>
            </c:ext>
          </c:extLst>
        </c:ser>
        <c:dLbls>
          <c:showLegendKey val="0"/>
          <c:showVal val="0"/>
          <c:showCatName val="0"/>
          <c:showSerName val="0"/>
          <c:showPercent val="0"/>
          <c:showBubbleSize val="0"/>
        </c:dLbls>
        <c:gapWidth val="150"/>
        <c:shape val="box"/>
        <c:axId val="289483704"/>
        <c:axId val="289487232"/>
        <c:axId val="0"/>
      </c:bar3DChart>
      <c:catAx>
        <c:axId val="289483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487232"/>
        <c:crosses val="autoZero"/>
        <c:auto val="1"/>
        <c:lblAlgn val="ctr"/>
        <c:lblOffset val="100"/>
        <c:noMultiLvlLbl val="0"/>
      </c:catAx>
      <c:valAx>
        <c:axId val="289487232"/>
        <c:scaling>
          <c:orientation val="minMax"/>
        </c:scaling>
        <c:delete val="1"/>
        <c:axPos val="l"/>
        <c:numFmt formatCode="0%" sourceLinked="1"/>
        <c:majorTickMark val="out"/>
        <c:minorTickMark val="none"/>
        <c:tickLblPos val="nextTo"/>
        <c:crossAx val="2894837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533-4AB6-85BC-18D1B087263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533-4AB6-85BC-18D1B087263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533-4AB6-85BC-18D1B087263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533-4AB6-85BC-18D1B08726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F533-4AB6-85BC-18D1B0872632}"/>
            </c:ext>
          </c:extLst>
        </c:ser>
        <c:dLbls>
          <c:showLegendKey val="0"/>
          <c:showVal val="0"/>
          <c:showCatName val="0"/>
          <c:showSerName val="0"/>
          <c:showPercent val="0"/>
          <c:showBubbleSize val="0"/>
        </c:dLbls>
        <c:gapWidth val="150"/>
        <c:shape val="box"/>
        <c:axId val="289487624"/>
        <c:axId val="289489976"/>
        <c:axId val="0"/>
      </c:bar3DChart>
      <c:catAx>
        <c:axId val="289487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489976"/>
        <c:crosses val="autoZero"/>
        <c:auto val="1"/>
        <c:lblAlgn val="ctr"/>
        <c:lblOffset val="100"/>
        <c:noMultiLvlLbl val="0"/>
      </c:catAx>
      <c:valAx>
        <c:axId val="289489976"/>
        <c:scaling>
          <c:orientation val="minMax"/>
        </c:scaling>
        <c:delete val="1"/>
        <c:axPos val="l"/>
        <c:numFmt formatCode="0%" sourceLinked="1"/>
        <c:majorTickMark val="out"/>
        <c:minorTickMark val="none"/>
        <c:tickLblPos val="nextTo"/>
        <c:crossAx val="289487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30A-4AB4-95E5-E73A7C3DA60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30A-4AB4-95E5-E73A7C3DA60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30A-4AB4-95E5-E73A7C3DA60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30A-4AB4-95E5-E73A7C3DA6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030A-4AB4-95E5-E73A7C3DA60B}"/>
            </c:ext>
          </c:extLst>
        </c:ser>
        <c:dLbls>
          <c:showLegendKey val="0"/>
          <c:showVal val="0"/>
          <c:showCatName val="0"/>
          <c:showSerName val="0"/>
          <c:showPercent val="0"/>
          <c:showBubbleSize val="0"/>
        </c:dLbls>
        <c:gapWidth val="150"/>
        <c:shape val="box"/>
        <c:axId val="289493112"/>
        <c:axId val="289486056"/>
        <c:axId val="0"/>
      </c:bar3DChart>
      <c:catAx>
        <c:axId val="289493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486056"/>
        <c:crosses val="autoZero"/>
        <c:auto val="1"/>
        <c:lblAlgn val="ctr"/>
        <c:lblOffset val="100"/>
        <c:noMultiLvlLbl val="0"/>
      </c:catAx>
      <c:valAx>
        <c:axId val="289486056"/>
        <c:scaling>
          <c:orientation val="minMax"/>
        </c:scaling>
        <c:delete val="1"/>
        <c:axPos val="l"/>
        <c:numFmt formatCode="0%" sourceLinked="1"/>
        <c:majorTickMark val="out"/>
        <c:minorTickMark val="none"/>
        <c:tickLblPos val="nextTo"/>
        <c:crossAx val="289493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xmlns:c16r2="http://schemas.microsoft.com/office/drawing/2015/06/chart">
            <c:ext xmlns:c16="http://schemas.microsoft.com/office/drawing/2014/chart" uri="{C3380CC4-5D6E-409C-BE32-E72D297353CC}">
              <c16:uniqueId val="{00000002-1859-461C-8A6C-248843141512}"/>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07-1859-461C-8A6C-248843141512}"/>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0.2</c:v>
                </c:pt>
                <c:pt idx="1">
                  <c:v>0.4</c:v>
                </c:pt>
                <c:pt idx="2">
                  <c:v>0.4</c:v>
                </c:pt>
                <c:pt idx="3">
                  <c:v>0</c:v>
                </c:pt>
              </c:numCache>
            </c:numRef>
          </c:val>
          <c:smooth val="0"/>
          <c:extLst xmlns:c16r2="http://schemas.microsoft.com/office/drawing/2015/06/chart">
            <c:ext xmlns:c16="http://schemas.microsoft.com/office/drawing/2014/chart" uri="{C3380CC4-5D6E-409C-BE32-E72D297353CC}">
              <c16:uniqueId val="{0000000C-1859-461C-8A6C-248843141512}"/>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859-461C-8A6C-248843141512}"/>
                </c:ex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859-461C-8A6C-248843141512}"/>
                </c:ex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859-461C-8A6C-248843141512}"/>
                </c:ex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859-461C-8A6C-248843141512}"/>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0.2</c:v>
                </c:pt>
                <c:pt idx="1">
                  <c:v>0.4</c:v>
                </c:pt>
                <c:pt idx="2">
                  <c:v>0.4</c:v>
                </c:pt>
                <c:pt idx="3">
                  <c:v>0</c:v>
                </c:pt>
              </c:numCache>
            </c:numRef>
          </c:val>
          <c:smooth val="0"/>
          <c:extLst xmlns:c16r2="http://schemas.microsoft.com/office/drawing/2015/06/chart">
            <c:ext xmlns:c16="http://schemas.microsoft.com/office/drawing/2014/chart" uri="{C3380CC4-5D6E-409C-BE32-E72D297353CC}">
              <c16:uniqueId val="{00000011-1859-461C-8A6C-248843141512}"/>
            </c:ext>
          </c:extLst>
        </c:ser>
        <c:dLbls>
          <c:showLegendKey val="0"/>
          <c:showVal val="0"/>
          <c:showCatName val="0"/>
          <c:showSerName val="0"/>
          <c:showPercent val="0"/>
          <c:showBubbleSize val="0"/>
        </c:dLbls>
        <c:smooth val="0"/>
        <c:axId val="289489192"/>
        <c:axId val="289489584"/>
      </c:lineChart>
      <c:catAx>
        <c:axId val="289489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9489584"/>
        <c:crosses val="autoZero"/>
        <c:auto val="1"/>
        <c:lblAlgn val="ctr"/>
        <c:lblOffset val="100"/>
        <c:noMultiLvlLbl val="0"/>
      </c:catAx>
      <c:valAx>
        <c:axId val="289489584"/>
        <c:scaling>
          <c:orientation val="minMax"/>
        </c:scaling>
        <c:delete val="1"/>
        <c:axPos val="l"/>
        <c:numFmt formatCode="0%" sourceLinked="1"/>
        <c:majorTickMark val="out"/>
        <c:minorTickMark val="none"/>
        <c:tickLblPos val="nextTo"/>
        <c:crossAx val="289489192"/>
        <c:crosses val="autoZero"/>
        <c:crossBetween val="between"/>
      </c:valAx>
    </c:plotArea>
    <c:legend>
      <c:legendPos val="r"/>
      <c:layout>
        <c:manualLayout>
          <c:xMode val="edge"/>
          <c:yMode val="edge"/>
          <c:x val="0.11745899416403105"/>
          <c:y val="0.87678757205701552"/>
          <c:w val="0.76348346206620177"/>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8E0-47E6-B99C-564997544B7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8E0-47E6-B99C-564997544B7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8E0-47E6-B99C-564997544B7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8E0-47E6-B99C-564997544B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A8E0-47E6-B99C-564997544B76}"/>
            </c:ext>
          </c:extLst>
        </c:ser>
        <c:dLbls>
          <c:showLegendKey val="0"/>
          <c:showVal val="0"/>
          <c:showCatName val="0"/>
          <c:showSerName val="0"/>
          <c:showPercent val="0"/>
          <c:showBubbleSize val="0"/>
        </c:dLbls>
        <c:gapWidth val="150"/>
        <c:shape val="box"/>
        <c:axId val="289491152"/>
        <c:axId val="289486448"/>
        <c:axId val="0"/>
      </c:bar3DChart>
      <c:catAx>
        <c:axId val="28949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486448"/>
        <c:crosses val="autoZero"/>
        <c:auto val="1"/>
        <c:lblAlgn val="ctr"/>
        <c:lblOffset val="100"/>
        <c:noMultiLvlLbl val="0"/>
      </c:catAx>
      <c:valAx>
        <c:axId val="289486448"/>
        <c:scaling>
          <c:orientation val="minMax"/>
        </c:scaling>
        <c:delete val="1"/>
        <c:axPos val="l"/>
        <c:numFmt formatCode="0%" sourceLinked="1"/>
        <c:majorTickMark val="out"/>
        <c:minorTickMark val="none"/>
        <c:tickLblPos val="nextTo"/>
        <c:crossAx val="289491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F00-417E-A92E-FC5BB6B9025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F00-417E-A92E-FC5BB6B9025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F00-417E-A92E-FC5BB6B9025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F00-417E-A92E-FC5BB6B902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7F00-417E-A92E-FC5BB6B9025B}"/>
            </c:ext>
          </c:extLst>
        </c:ser>
        <c:dLbls>
          <c:showLegendKey val="0"/>
          <c:showVal val="0"/>
          <c:showCatName val="0"/>
          <c:showSerName val="0"/>
          <c:showPercent val="0"/>
          <c:showBubbleSize val="0"/>
        </c:dLbls>
        <c:gapWidth val="150"/>
        <c:shape val="box"/>
        <c:axId val="289492328"/>
        <c:axId val="289494680"/>
        <c:axId val="0"/>
      </c:bar3DChart>
      <c:catAx>
        <c:axId val="289492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494680"/>
        <c:crosses val="autoZero"/>
        <c:auto val="1"/>
        <c:lblAlgn val="ctr"/>
        <c:lblOffset val="100"/>
        <c:noMultiLvlLbl val="0"/>
      </c:catAx>
      <c:valAx>
        <c:axId val="289494680"/>
        <c:scaling>
          <c:orientation val="minMax"/>
        </c:scaling>
        <c:delete val="1"/>
        <c:axPos val="l"/>
        <c:numFmt formatCode="0%" sourceLinked="1"/>
        <c:majorTickMark val="out"/>
        <c:minorTickMark val="none"/>
        <c:tickLblPos val="nextTo"/>
        <c:crossAx val="289492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233-4FF7-B1C9-326BC233787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233-4FF7-B1C9-326BC233787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233-4FF7-B1C9-326BC233787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233-4FF7-B1C9-326BC23378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A233-4FF7-B1C9-326BC2337872}"/>
            </c:ext>
          </c:extLst>
        </c:ser>
        <c:dLbls>
          <c:showLegendKey val="0"/>
          <c:showVal val="0"/>
          <c:showCatName val="0"/>
          <c:showSerName val="0"/>
          <c:showPercent val="0"/>
          <c:showBubbleSize val="0"/>
        </c:dLbls>
        <c:gapWidth val="150"/>
        <c:shape val="box"/>
        <c:axId val="289492720"/>
        <c:axId val="289493504"/>
        <c:axId val="0"/>
      </c:bar3DChart>
      <c:catAx>
        <c:axId val="289492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9493504"/>
        <c:crosses val="autoZero"/>
        <c:auto val="1"/>
        <c:lblAlgn val="ctr"/>
        <c:lblOffset val="100"/>
        <c:noMultiLvlLbl val="0"/>
      </c:catAx>
      <c:valAx>
        <c:axId val="289493504"/>
        <c:scaling>
          <c:orientation val="minMax"/>
        </c:scaling>
        <c:delete val="1"/>
        <c:axPos val="l"/>
        <c:numFmt formatCode="0%" sourceLinked="1"/>
        <c:majorTickMark val="out"/>
        <c:minorTickMark val="none"/>
        <c:tickLblPos val="nextTo"/>
        <c:crossAx val="2894927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54E-40B4-8384-7A4165D95A5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54E-40B4-8384-7A4165D95A5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54E-40B4-8384-7A4165D95A5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54E-40B4-8384-7A4165D95A5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0.375</c:v>
                </c:pt>
                <c:pt idx="2">
                  <c:v>0.5</c:v>
                </c:pt>
                <c:pt idx="3">
                  <c:v>0.125</c:v>
                </c:pt>
              </c:numCache>
            </c:numRef>
          </c:val>
          <c:extLst xmlns:c16r2="http://schemas.microsoft.com/office/drawing/2015/06/chart">
            <c:ext xmlns:c16="http://schemas.microsoft.com/office/drawing/2014/chart" uri="{C3380CC4-5D6E-409C-BE32-E72D297353CC}">
              <c16:uniqueId val="{00000004-B54E-40B4-8384-7A4165D95A52}"/>
            </c:ext>
          </c:extLst>
        </c:ser>
        <c:dLbls>
          <c:showLegendKey val="0"/>
          <c:showVal val="0"/>
          <c:showCatName val="0"/>
          <c:showSerName val="0"/>
          <c:showPercent val="0"/>
          <c:showBubbleSize val="0"/>
        </c:dLbls>
        <c:gapWidth val="150"/>
        <c:shape val="box"/>
        <c:axId val="273268984"/>
        <c:axId val="273267808"/>
        <c:axId val="0"/>
      </c:bar3DChart>
      <c:catAx>
        <c:axId val="273268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3267808"/>
        <c:crosses val="autoZero"/>
        <c:auto val="1"/>
        <c:lblAlgn val="ctr"/>
        <c:lblOffset val="100"/>
        <c:noMultiLvlLbl val="0"/>
      </c:catAx>
      <c:valAx>
        <c:axId val="273267808"/>
        <c:scaling>
          <c:orientation val="minMax"/>
        </c:scaling>
        <c:delete val="1"/>
        <c:axPos val="l"/>
        <c:numFmt formatCode="0%" sourceLinked="1"/>
        <c:majorTickMark val="out"/>
        <c:minorTickMark val="none"/>
        <c:tickLblPos val="nextTo"/>
        <c:crossAx val="2732689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DD8A-4AB6-A36D-3DB9FFBB25AD}"/>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DD8A-4AB6-A36D-3DB9FFBB25AD}"/>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DD8A-4AB6-A36D-3DB9FFBB25AD}"/>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DD8A-4AB6-A36D-3DB9FFBB25AD}"/>
                </c:ex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DD8A-4AB6-A36D-3DB9FFBB25AD}"/>
                </c:ex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D8A-4AB6-A36D-3DB9FFBB25AD}"/>
                </c:ex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D8A-4AB6-A36D-3DB9FFBB25A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11-DD8A-4AB6-A36D-3DB9FFBB25AD}"/>
            </c:ext>
          </c:extLst>
        </c:ser>
        <c:dLbls>
          <c:showLegendKey val="0"/>
          <c:showVal val="0"/>
          <c:showCatName val="0"/>
          <c:showSerName val="0"/>
          <c:showPercent val="0"/>
          <c:showBubbleSize val="0"/>
        </c:dLbls>
        <c:smooth val="0"/>
        <c:axId val="289494288"/>
        <c:axId val="289495072"/>
      </c:lineChart>
      <c:catAx>
        <c:axId val="289494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9495072"/>
        <c:crosses val="autoZero"/>
        <c:auto val="1"/>
        <c:lblAlgn val="ctr"/>
        <c:lblOffset val="100"/>
        <c:noMultiLvlLbl val="0"/>
      </c:catAx>
      <c:valAx>
        <c:axId val="289495072"/>
        <c:scaling>
          <c:orientation val="minMax"/>
        </c:scaling>
        <c:delete val="1"/>
        <c:axPos val="l"/>
        <c:numFmt formatCode="0%" sourceLinked="1"/>
        <c:majorTickMark val="out"/>
        <c:minorTickMark val="none"/>
        <c:tickLblPos val="nextTo"/>
        <c:crossAx val="289494288"/>
        <c:crosses val="autoZero"/>
        <c:crossBetween val="between"/>
      </c:valAx>
    </c:plotArea>
    <c:legend>
      <c:legendPos val="r"/>
      <c:layout>
        <c:manualLayout>
          <c:xMode val="edge"/>
          <c:yMode val="edge"/>
          <c:x val="0.11745899416403105"/>
          <c:y val="0.87678757205701552"/>
          <c:w val="0.76348346206620177"/>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CAE-45D8-A40F-F012EF0BE1B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CAE-45D8-A40F-F012EF0BE1B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CAE-45D8-A40F-F012EF0BE1B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CAE-45D8-A40F-F012EF0BE1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0.33333333333333331</c:v>
                </c:pt>
                <c:pt idx="1">
                  <c:v>0.33333333333333331</c:v>
                </c:pt>
                <c:pt idx="2">
                  <c:v>0.33333333333333331</c:v>
                </c:pt>
                <c:pt idx="3">
                  <c:v>0</c:v>
                </c:pt>
              </c:numCache>
            </c:numRef>
          </c:val>
          <c:extLst xmlns:c16r2="http://schemas.microsoft.com/office/drawing/2015/06/chart">
            <c:ext xmlns:c16="http://schemas.microsoft.com/office/drawing/2014/chart" uri="{C3380CC4-5D6E-409C-BE32-E72D297353CC}">
              <c16:uniqueId val="{00000004-ACAE-45D8-A40F-F012EF0BE1B0}"/>
            </c:ext>
          </c:extLst>
        </c:ser>
        <c:dLbls>
          <c:showLegendKey val="0"/>
          <c:showVal val="0"/>
          <c:showCatName val="0"/>
          <c:showSerName val="0"/>
          <c:showPercent val="0"/>
          <c:showBubbleSize val="0"/>
        </c:dLbls>
        <c:gapWidth val="150"/>
        <c:shape val="box"/>
        <c:axId val="289484096"/>
        <c:axId val="289484488"/>
        <c:axId val="0"/>
      </c:bar3DChart>
      <c:catAx>
        <c:axId val="2894840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9484488"/>
        <c:crosses val="autoZero"/>
        <c:auto val="1"/>
        <c:lblAlgn val="ctr"/>
        <c:lblOffset val="100"/>
        <c:noMultiLvlLbl val="0"/>
      </c:catAx>
      <c:valAx>
        <c:axId val="289484488"/>
        <c:scaling>
          <c:orientation val="minMax"/>
        </c:scaling>
        <c:delete val="1"/>
        <c:axPos val="l"/>
        <c:numFmt formatCode="0%" sourceLinked="1"/>
        <c:majorTickMark val="out"/>
        <c:minorTickMark val="none"/>
        <c:tickLblPos val="nextTo"/>
        <c:crossAx val="289484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C76-44AF-98B8-7501375DB9F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C76-44AF-98B8-7501375DB9F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C76-44AF-98B8-7501375DB9F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C76-44AF-98B8-7501375DB9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0.14285714285714285</c:v>
                </c:pt>
                <c:pt idx="1">
                  <c:v>0.2857142857142857</c:v>
                </c:pt>
                <c:pt idx="2">
                  <c:v>0.5714285714285714</c:v>
                </c:pt>
                <c:pt idx="3">
                  <c:v>0</c:v>
                </c:pt>
              </c:numCache>
            </c:numRef>
          </c:val>
          <c:extLst xmlns:c16r2="http://schemas.microsoft.com/office/drawing/2015/06/chart">
            <c:ext xmlns:c16="http://schemas.microsoft.com/office/drawing/2014/chart" uri="{C3380CC4-5D6E-409C-BE32-E72D297353CC}">
              <c16:uniqueId val="{00000004-7C76-44AF-98B8-7501375DB9FC}"/>
            </c:ext>
          </c:extLst>
        </c:ser>
        <c:dLbls>
          <c:showLegendKey val="0"/>
          <c:showVal val="0"/>
          <c:showCatName val="0"/>
          <c:showSerName val="0"/>
          <c:showPercent val="0"/>
          <c:showBubbleSize val="0"/>
        </c:dLbls>
        <c:gapWidth val="150"/>
        <c:shape val="box"/>
        <c:axId val="289499384"/>
        <c:axId val="289497424"/>
        <c:axId val="0"/>
      </c:bar3DChart>
      <c:catAx>
        <c:axId val="2894993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9497424"/>
        <c:crosses val="autoZero"/>
        <c:auto val="1"/>
        <c:lblAlgn val="ctr"/>
        <c:lblOffset val="100"/>
        <c:noMultiLvlLbl val="0"/>
      </c:catAx>
      <c:valAx>
        <c:axId val="289497424"/>
        <c:scaling>
          <c:orientation val="minMax"/>
        </c:scaling>
        <c:delete val="1"/>
        <c:axPos val="l"/>
        <c:numFmt formatCode="0%" sourceLinked="1"/>
        <c:majorTickMark val="out"/>
        <c:minorTickMark val="none"/>
        <c:tickLblPos val="nextTo"/>
        <c:crossAx val="2894993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1672-416D-BCDF-AD362480BA3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1672-416D-BCDF-AD362480BA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2-1672-416D-BCDF-AD362480BA30}"/>
            </c:ext>
          </c:extLst>
        </c:ser>
        <c:dLbls>
          <c:showLegendKey val="0"/>
          <c:showVal val="0"/>
          <c:showCatName val="0"/>
          <c:showSerName val="0"/>
          <c:showPercent val="0"/>
          <c:showBubbleSize val="0"/>
        </c:dLbls>
        <c:gapWidth val="150"/>
        <c:shape val="box"/>
        <c:axId val="289496248"/>
        <c:axId val="289498600"/>
        <c:axId val="0"/>
      </c:bar3DChart>
      <c:catAx>
        <c:axId val="289496248"/>
        <c:scaling>
          <c:orientation val="minMax"/>
        </c:scaling>
        <c:delete val="1"/>
        <c:axPos val="b"/>
        <c:majorTickMark val="out"/>
        <c:minorTickMark val="none"/>
        <c:tickLblPos val="nextTo"/>
        <c:crossAx val="289498600"/>
        <c:crosses val="autoZero"/>
        <c:auto val="1"/>
        <c:lblAlgn val="ctr"/>
        <c:lblOffset val="100"/>
        <c:noMultiLvlLbl val="0"/>
      </c:catAx>
      <c:valAx>
        <c:axId val="289498600"/>
        <c:scaling>
          <c:orientation val="minMax"/>
        </c:scaling>
        <c:delete val="1"/>
        <c:axPos val="l"/>
        <c:numFmt formatCode="0%" sourceLinked="1"/>
        <c:majorTickMark val="out"/>
        <c:minorTickMark val="none"/>
        <c:tickLblPos val="nextTo"/>
        <c:crossAx val="289496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FF26-47F6-B741-3A360B519CD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FF26-47F6-B741-3A360B519CD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0.2</c:v>
                </c:pt>
                <c:pt idx="1">
                  <c:v>0.4</c:v>
                </c:pt>
                <c:pt idx="2">
                  <c:v>0.4</c:v>
                </c:pt>
                <c:pt idx="3">
                  <c:v>0</c:v>
                </c:pt>
              </c:numCache>
            </c:numRef>
          </c:val>
          <c:extLst xmlns:c16r2="http://schemas.microsoft.com/office/drawing/2015/06/chart">
            <c:ext xmlns:c16="http://schemas.microsoft.com/office/drawing/2014/chart" uri="{C3380CC4-5D6E-409C-BE32-E72D297353CC}">
              <c16:uniqueId val="{00000002-FF26-47F6-B741-3A360B519CDF}"/>
            </c:ext>
          </c:extLst>
        </c:ser>
        <c:dLbls>
          <c:showLegendKey val="0"/>
          <c:showVal val="0"/>
          <c:showCatName val="0"/>
          <c:showSerName val="0"/>
          <c:showPercent val="0"/>
          <c:showBubbleSize val="0"/>
        </c:dLbls>
        <c:gapWidth val="150"/>
        <c:shape val="box"/>
        <c:axId val="289496640"/>
        <c:axId val="289497032"/>
        <c:axId val="0"/>
      </c:bar3DChart>
      <c:catAx>
        <c:axId val="289496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9497032"/>
        <c:crosses val="autoZero"/>
        <c:auto val="1"/>
        <c:lblAlgn val="ctr"/>
        <c:lblOffset val="100"/>
        <c:noMultiLvlLbl val="0"/>
      </c:catAx>
      <c:valAx>
        <c:axId val="289497032"/>
        <c:scaling>
          <c:orientation val="minMax"/>
        </c:scaling>
        <c:delete val="1"/>
        <c:axPos val="l"/>
        <c:numFmt formatCode="0%" sourceLinked="1"/>
        <c:majorTickMark val="out"/>
        <c:minorTickMark val="none"/>
        <c:tickLblPos val="nextTo"/>
        <c:crossAx val="289496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CF1-4E78-AFD7-16BADCD5EF1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CF1-4E78-AFD7-16BADCD5EF1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CF1-4E78-AFD7-16BADCD5EF1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CF1-4E78-AFD7-16BADCD5EF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9CF1-4E78-AFD7-16BADCD5EF1B}"/>
            </c:ext>
          </c:extLst>
        </c:ser>
        <c:dLbls>
          <c:showLegendKey val="0"/>
          <c:showVal val="0"/>
          <c:showCatName val="0"/>
          <c:showSerName val="0"/>
          <c:showPercent val="0"/>
          <c:showBubbleSize val="0"/>
        </c:dLbls>
        <c:gapWidth val="150"/>
        <c:shape val="box"/>
        <c:axId val="290592504"/>
        <c:axId val="290604264"/>
        <c:axId val="0"/>
      </c:bar3DChart>
      <c:catAx>
        <c:axId val="290592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0604264"/>
        <c:crosses val="autoZero"/>
        <c:auto val="1"/>
        <c:lblAlgn val="ctr"/>
        <c:lblOffset val="100"/>
        <c:noMultiLvlLbl val="0"/>
      </c:catAx>
      <c:valAx>
        <c:axId val="290604264"/>
        <c:scaling>
          <c:orientation val="minMax"/>
        </c:scaling>
        <c:delete val="1"/>
        <c:axPos val="l"/>
        <c:numFmt formatCode="0%" sourceLinked="1"/>
        <c:majorTickMark val="out"/>
        <c:minorTickMark val="none"/>
        <c:tickLblPos val="nextTo"/>
        <c:crossAx val="2905925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DE7-45A0-9E9F-6472FB85FAC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DE7-45A0-9E9F-6472FB85FAC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DE7-45A0-9E9F-6472FB85FAC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DE7-45A0-9E9F-6472FB85FA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ADE7-45A0-9E9F-6472FB85FAC0}"/>
            </c:ext>
          </c:extLst>
        </c:ser>
        <c:dLbls>
          <c:showLegendKey val="0"/>
          <c:showVal val="0"/>
          <c:showCatName val="0"/>
          <c:showSerName val="0"/>
          <c:showPercent val="0"/>
          <c:showBubbleSize val="0"/>
        </c:dLbls>
        <c:gapWidth val="150"/>
        <c:shape val="box"/>
        <c:axId val="290592896"/>
        <c:axId val="290601912"/>
        <c:axId val="0"/>
      </c:bar3DChart>
      <c:catAx>
        <c:axId val="290592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601912"/>
        <c:crosses val="autoZero"/>
        <c:auto val="1"/>
        <c:lblAlgn val="ctr"/>
        <c:lblOffset val="100"/>
        <c:noMultiLvlLbl val="0"/>
      </c:catAx>
      <c:valAx>
        <c:axId val="290601912"/>
        <c:scaling>
          <c:orientation val="minMax"/>
        </c:scaling>
        <c:delete val="1"/>
        <c:axPos val="l"/>
        <c:numFmt formatCode="0%" sourceLinked="1"/>
        <c:majorTickMark val="out"/>
        <c:minorTickMark val="none"/>
        <c:tickLblPos val="nextTo"/>
        <c:crossAx val="2905928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CC3-4CB2-A9A4-A2DC99B6875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CC3-4CB2-A9A4-A2DC99B6875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CC3-4CB2-A9A4-A2DC99B6875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CC3-4CB2-A9A4-A2DC99B6875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3CC3-4CB2-A9A4-A2DC99B6875D}"/>
            </c:ext>
          </c:extLst>
        </c:ser>
        <c:dLbls>
          <c:showLegendKey val="0"/>
          <c:showVal val="0"/>
          <c:showCatName val="0"/>
          <c:showSerName val="0"/>
          <c:showPercent val="0"/>
          <c:showBubbleSize val="0"/>
        </c:dLbls>
        <c:gapWidth val="150"/>
        <c:shape val="box"/>
        <c:axId val="290593288"/>
        <c:axId val="290603872"/>
        <c:axId val="0"/>
      </c:bar3DChart>
      <c:catAx>
        <c:axId val="290593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603872"/>
        <c:crosses val="autoZero"/>
        <c:auto val="1"/>
        <c:lblAlgn val="ctr"/>
        <c:lblOffset val="100"/>
        <c:noMultiLvlLbl val="0"/>
      </c:catAx>
      <c:valAx>
        <c:axId val="290603872"/>
        <c:scaling>
          <c:orientation val="minMax"/>
        </c:scaling>
        <c:delete val="1"/>
        <c:axPos val="l"/>
        <c:numFmt formatCode="0%" sourceLinked="1"/>
        <c:majorTickMark val="out"/>
        <c:minorTickMark val="none"/>
        <c:tickLblPos val="nextTo"/>
        <c:crossAx val="290593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F66-4F3C-9EAF-D39DFBE340F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F66-4F3C-9EAF-D39DFBE340F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F66-4F3C-9EAF-D39DFBE340F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F66-4F3C-9EAF-D39DFBE340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8F66-4F3C-9EAF-D39DFBE340FC}"/>
            </c:ext>
          </c:extLst>
        </c:ser>
        <c:dLbls>
          <c:showLegendKey val="0"/>
          <c:showVal val="0"/>
          <c:showCatName val="0"/>
          <c:showSerName val="0"/>
          <c:showPercent val="0"/>
          <c:showBubbleSize val="0"/>
        </c:dLbls>
        <c:gapWidth val="150"/>
        <c:shape val="box"/>
        <c:axId val="290601520"/>
        <c:axId val="290599560"/>
        <c:axId val="0"/>
      </c:bar3DChart>
      <c:catAx>
        <c:axId val="290601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599560"/>
        <c:crosses val="autoZero"/>
        <c:auto val="1"/>
        <c:lblAlgn val="ctr"/>
        <c:lblOffset val="100"/>
        <c:noMultiLvlLbl val="0"/>
      </c:catAx>
      <c:valAx>
        <c:axId val="290599560"/>
        <c:scaling>
          <c:orientation val="minMax"/>
        </c:scaling>
        <c:delete val="1"/>
        <c:axPos val="l"/>
        <c:numFmt formatCode="0%" sourceLinked="1"/>
        <c:majorTickMark val="out"/>
        <c:minorTickMark val="none"/>
        <c:tickLblPos val="nextTo"/>
        <c:crossAx val="2906015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B5-40E2-B68E-A98CE42C86C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B5-40E2-B68E-A98CE42C86C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B5-40E2-B68E-A98CE42C86C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B5-40E2-B68E-A98CE42C86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3DB5-40E2-B68E-A98CE42C86C7}"/>
            </c:ext>
          </c:extLst>
        </c:ser>
        <c:dLbls>
          <c:showLegendKey val="0"/>
          <c:showVal val="0"/>
          <c:showCatName val="0"/>
          <c:showSerName val="0"/>
          <c:showPercent val="0"/>
          <c:showBubbleSize val="0"/>
        </c:dLbls>
        <c:gapWidth val="150"/>
        <c:shape val="box"/>
        <c:axId val="290594072"/>
        <c:axId val="290594464"/>
        <c:axId val="0"/>
      </c:bar3DChart>
      <c:catAx>
        <c:axId val="290594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594464"/>
        <c:crosses val="autoZero"/>
        <c:auto val="1"/>
        <c:lblAlgn val="ctr"/>
        <c:lblOffset val="100"/>
        <c:noMultiLvlLbl val="0"/>
      </c:catAx>
      <c:valAx>
        <c:axId val="290594464"/>
        <c:scaling>
          <c:orientation val="minMax"/>
        </c:scaling>
        <c:delete val="1"/>
        <c:axPos val="l"/>
        <c:numFmt formatCode="0%" sourceLinked="1"/>
        <c:majorTickMark val="out"/>
        <c:minorTickMark val="none"/>
        <c:tickLblPos val="nextTo"/>
        <c:crossAx val="290594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6D0-4969-921E-5FF07A77E9D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6D0-4969-921E-5FF07A77E9D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6D0-4969-921E-5FF07A77E9D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6D0-4969-921E-5FF07A77E9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0.125</c:v>
                </c:pt>
              </c:numCache>
            </c:numRef>
          </c:val>
          <c:extLst xmlns:c16r2="http://schemas.microsoft.com/office/drawing/2015/06/chart">
            <c:ext xmlns:c16="http://schemas.microsoft.com/office/drawing/2014/chart" uri="{C3380CC4-5D6E-409C-BE32-E72D297353CC}">
              <c16:uniqueId val="{00000004-86D0-4969-921E-5FF07A77E9D4}"/>
            </c:ext>
          </c:extLst>
        </c:ser>
        <c:dLbls>
          <c:showLegendKey val="0"/>
          <c:showVal val="0"/>
          <c:showCatName val="0"/>
          <c:showSerName val="0"/>
          <c:showPercent val="0"/>
          <c:showBubbleSize val="0"/>
        </c:dLbls>
        <c:gapWidth val="150"/>
        <c:shape val="box"/>
        <c:axId val="273269376"/>
        <c:axId val="273266240"/>
        <c:axId val="0"/>
      </c:bar3DChart>
      <c:catAx>
        <c:axId val="273269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3266240"/>
        <c:crosses val="autoZero"/>
        <c:auto val="1"/>
        <c:lblAlgn val="ctr"/>
        <c:lblOffset val="100"/>
        <c:noMultiLvlLbl val="0"/>
      </c:catAx>
      <c:valAx>
        <c:axId val="273266240"/>
        <c:scaling>
          <c:orientation val="minMax"/>
        </c:scaling>
        <c:delete val="1"/>
        <c:axPos val="l"/>
        <c:numFmt formatCode="0%" sourceLinked="1"/>
        <c:majorTickMark val="out"/>
        <c:minorTickMark val="none"/>
        <c:tickLblPos val="nextTo"/>
        <c:crossAx val="273269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7FB-4684-8394-37254A4D59E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7FB-4684-8394-37254A4D59E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7FB-4684-8394-37254A4D59E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7FB-4684-8394-37254A4D59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67FB-4684-8394-37254A4D59E4}"/>
            </c:ext>
          </c:extLst>
        </c:ser>
        <c:dLbls>
          <c:showLegendKey val="0"/>
          <c:showVal val="0"/>
          <c:showCatName val="0"/>
          <c:showSerName val="0"/>
          <c:showPercent val="0"/>
          <c:showBubbleSize val="0"/>
        </c:dLbls>
        <c:gapWidth val="150"/>
        <c:shape val="box"/>
        <c:axId val="290602304"/>
        <c:axId val="290595640"/>
        <c:axId val="0"/>
      </c:bar3DChart>
      <c:catAx>
        <c:axId val="290602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595640"/>
        <c:crosses val="autoZero"/>
        <c:auto val="1"/>
        <c:lblAlgn val="ctr"/>
        <c:lblOffset val="100"/>
        <c:noMultiLvlLbl val="0"/>
      </c:catAx>
      <c:valAx>
        <c:axId val="290595640"/>
        <c:scaling>
          <c:orientation val="minMax"/>
        </c:scaling>
        <c:delete val="1"/>
        <c:axPos val="l"/>
        <c:numFmt formatCode="0%" sourceLinked="1"/>
        <c:majorTickMark val="out"/>
        <c:minorTickMark val="none"/>
        <c:tickLblPos val="nextTo"/>
        <c:crossAx val="2906023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1FE-4F86-A2DE-ED7D25F7512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1FE-4F86-A2DE-ED7D25F7512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1FE-4F86-A2DE-ED7D25F7512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1FE-4F86-A2DE-ED7D25F751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C1FE-4F86-A2DE-ED7D25F7512D}"/>
            </c:ext>
          </c:extLst>
        </c:ser>
        <c:dLbls>
          <c:showLegendKey val="0"/>
          <c:showVal val="0"/>
          <c:showCatName val="0"/>
          <c:showSerName val="0"/>
          <c:showPercent val="0"/>
          <c:showBubbleSize val="0"/>
        </c:dLbls>
        <c:gapWidth val="150"/>
        <c:shape val="box"/>
        <c:axId val="290596816"/>
        <c:axId val="290596424"/>
        <c:axId val="0"/>
      </c:bar3DChart>
      <c:catAx>
        <c:axId val="290596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596424"/>
        <c:crosses val="autoZero"/>
        <c:auto val="1"/>
        <c:lblAlgn val="ctr"/>
        <c:lblOffset val="100"/>
        <c:noMultiLvlLbl val="0"/>
      </c:catAx>
      <c:valAx>
        <c:axId val="290596424"/>
        <c:scaling>
          <c:orientation val="minMax"/>
        </c:scaling>
        <c:delete val="1"/>
        <c:axPos val="l"/>
        <c:numFmt formatCode="0%" sourceLinked="1"/>
        <c:majorTickMark val="out"/>
        <c:minorTickMark val="none"/>
        <c:tickLblPos val="nextTo"/>
        <c:crossAx val="290596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299D-4BBF-913D-3E7A9FE0133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299D-4BBF-913D-3E7A9FE0133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299D-4BBF-913D-3E7A9FE013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299D-4BBF-913D-3E7A9FE013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299D-4BBF-913D-3E7A9FE0133C}"/>
            </c:ext>
          </c:extLst>
        </c:ser>
        <c:dLbls>
          <c:showLegendKey val="0"/>
          <c:showVal val="0"/>
          <c:showCatName val="0"/>
          <c:showSerName val="0"/>
          <c:showPercent val="0"/>
          <c:showBubbleSize val="0"/>
        </c:dLbls>
        <c:gapWidth val="150"/>
        <c:shape val="box"/>
        <c:axId val="290597208"/>
        <c:axId val="290597600"/>
        <c:axId val="0"/>
      </c:bar3DChart>
      <c:catAx>
        <c:axId val="290597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597600"/>
        <c:crosses val="autoZero"/>
        <c:auto val="1"/>
        <c:lblAlgn val="ctr"/>
        <c:lblOffset val="100"/>
        <c:noMultiLvlLbl val="0"/>
      </c:catAx>
      <c:valAx>
        <c:axId val="290597600"/>
        <c:scaling>
          <c:orientation val="minMax"/>
        </c:scaling>
        <c:delete val="1"/>
        <c:axPos val="l"/>
        <c:numFmt formatCode="0%" sourceLinked="1"/>
        <c:majorTickMark val="out"/>
        <c:minorTickMark val="none"/>
        <c:tickLblPos val="nextTo"/>
        <c:crossAx val="2905972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768-4675-87D6-58DBD174EB6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768-4675-87D6-58DBD174EB6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768-4675-87D6-58DBD174EB6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768-4675-87D6-58DBD174EB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7768-4675-87D6-58DBD174EB61}"/>
            </c:ext>
          </c:extLst>
        </c:ser>
        <c:dLbls>
          <c:showLegendKey val="0"/>
          <c:showVal val="0"/>
          <c:showCatName val="0"/>
          <c:showSerName val="0"/>
          <c:showPercent val="0"/>
          <c:showBubbleSize val="0"/>
        </c:dLbls>
        <c:gapWidth val="150"/>
        <c:shape val="box"/>
        <c:axId val="290598384"/>
        <c:axId val="290598776"/>
        <c:axId val="0"/>
      </c:bar3DChart>
      <c:catAx>
        <c:axId val="290598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598776"/>
        <c:crosses val="autoZero"/>
        <c:auto val="1"/>
        <c:lblAlgn val="ctr"/>
        <c:lblOffset val="100"/>
        <c:noMultiLvlLbl val="0"/>
      </c:catAx>
      <c:valAx>
        <c:axId val="290598776"/>
        <c:scaling>
          <c:orientation val="minMax"/>
        </c:scaling>
        <c:delete val="1"/>
        <c:axPos val="l"/>
        <c:numFmt formatCode="0%" sourceLinked="1"/>
        <c:majorTickMark val="out"/>
        <c:minorTickMark val="none"/>
        <c:tickLblPos val="nextTo"/>
        <c:crossAx val="290598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21C-4A4A-A438-538CD5FBCF3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21C-4A4A-A438-538CD5FBCF3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21C-4A4A-A438-538CD5FBCF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21C-4A4A-A438-538CD5FBCF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621C-4A4A-A438-538CD5FBCF3C}"/>
            </c:ext>
          </c:extLst>
        </c:ser>
        <c:dLbls>
          <c:showLegendKey val="0"/>
          <c:showVal val="0"/>
          <c:showCatName val="0"/>
          <c:showSerName val="0"/>
          <c:showPercent val="0"/>
          <c:showBubbleSize val="0"/>
        </c:dLbls>
        <c:gapWidth val="150"/>
        <c:shape val="box"/>
        <c:axId val="290599952"/>
        <c:axId val="290600736"/>
        <c:axId val="0"/>
      </c:bar3DChart>
      <c:catAx>
        <c:axId val="290599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600736"/>
        <c:crosses val="autoZero"/>
        <c:auto val="1"/>
        <c:lblAlgn val="ctr"/>
        <c:lblOffset val="100"/>
        <c:noMultiLvlLbl val="0"/>
      </c:catAx>
      <c:valAx>
        <c:axId val="290600736"/>
        <c:scaling>
          <c:orientation val="minMax"/>
        </c:scaling>
        <c:delete val="1"/>
        <c:axPos val="l"/>
        <c:numFmt formatCode="0%" sourceLinked="1"/>
        <c:majorTickMark val="out"/>
        <c:minorTickMark val="none"/>
        <c:tickLblPos val="nextTo"/>
        <c:crossAx val="290599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2-434B-422F-89B5-86D1A938B52D}"/>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7-434B-422F-89B5-86D1A938B52D}"/>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c:v>
                </c:pt>
                <c:pt idx="2">
                  <c:v>0.75</c:v>
                </c:pt>
                <c:pt idx="3">
                  <c:v>0</c:v>
                </c:pt>
              </c:numCache>
            </c:numRef>
          </c:val>
          <c:smooth val="0"/>
          <c:extLst xmlns:c16r2="http://schemas.microsoft.com/office/drawing/2015/06/chart">
            <c:ext xmlns:c16="http://schemas.microsoft.com/office/drawing/2014/chart" uri="{C3380CC4-5D6E-409C-BE32-E72D297353CC}">
              <c16:uniqueId val="{0000000C-434B-422F-89B5-86D1A938B52D}"/>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434B-422F-89B5-86D1A938B52D}"/>
                </c:ex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434B-422F-89B5-86D1A938B52D}"/>
                </c:ex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34B-422F-89B5-86D1A938B52D}"/>
                </c:ex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34B-422F-89B5-86D1A938B52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0.25</c:v>
                </c:pt>
                <c:pt idx="1">
                  <c:v>0</c:v>
                </c:pt>
                <c:pt idx="2">
                  <c:v>0.75</c:v>
                </c:pt>
                <c:pt idx="3">
                  <c:v>0</c:v>
                </c:pt>
              </c:numCache>
            </c:numRef>
          </c:val>
          <c:smooth val="0"/>
          <c:extLst xmlns:c16r2="http://schemas.microsoft.com/office/drawing/2015/06/chart">
            <c:ext xmlns:c16="http://schemas.microsoft.com/office/drawing/2014/chart" uri="{C3380CC4-5D6E-409C-BE32-E72D297353CC}">
              <c16:uniqueId val="{00000011-434B-422F-89B5-86D1A938B52D}"/>
            </c:ext>
          </c:extLst>
        </c:ser>
        <c:dLbls>
          <c:showLegendKey val="0"/>
          <c:showVal val="0"/>
          <c:showCatName val="0"/>
          <c:showSerName val="0"/>
          <c:showPercent val="0"/>
          <c:showBubbleSize val="0"/>
        </c:dLbls>
        <c:smooth val="0"/>
        <c:axId val="290602696"/>
        <c:axId val="290603088"/>
      </c:lineChart>
      <c:catAx>
        <c:axId val="290602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90603088"/>
        <c:crosses val="autoZero"/>
        <c:auto val="1"/>
        <c:lblAlgn val="ctr"/>
        <c:lblOffset val="100"/>
        <c:noMultiLvlLbl val="0"/>
      </c:catAx>
      <c:valAx>
        <c:axId val="290603088"/>
        <c:scaling>
          <c:orientation val="minMax"/>
        </c:scaling>
        <c:delete val="1"/>
        <c:axPos val="l"/>
        <c:numFmt formatCode="0%" sourceLinked="1"/>
        <c:majorTickMark val="out"/>
        <c:minorTickMark val="none"/>
        <c:tickLblPos val="nextTo"/>
        <c:crossAx val="290602696"/>
        <c:crosses val="autoZero"/>
        <c:crossBetween val="between"/>
      </c:valAx>
    </c:plotArea>
    <c:legend>
      <c:legendPos val="r"/>
      <c:layout>
        <c:manualLayout>
          <c:xMode val="edge"/>
          <c:yMode val="edge"/>
          <c:x val="0.11582761924508617"/>
          <c:y val="0.87988731206005533"/>
          <c:w val="0.76348346206620177"/>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8320-4B38-8AE4-1235A2EE3821}"/>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7-8320-4B38-8AE4-1235A2EE3821}"/>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C-8320-4B38-8AE4-1235A2EE3821}"/>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8320-4B38-8AE4-1235A2EE3821}"/>
                </c:ex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8320-4B38-8AE4-1235A2EE3821}"/>
                </c:ex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320-4B38-8AE4-1235A2EE3821}"/>
                </c:ex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320-4B38-8AE4-1235A2EE382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0.25</c:v>
                </c:pt>
                <c:pt idx="2">
                  <c:v>0.25</c:v>
                </c:pt>
                <c:pt idx="3">
                  <c:v>0</c:v>
                </c:pt>
              </c:numCache>
            </c:numRef>
          </c:val>
          <c:smooth val="0"/>
          <c:extLst xmlns:c16r2="http://schemas.microsoft.com/office/drawing/2015/06/chart">
            <c:ext xmlns:c16="http://schemas.microsoft.com/office/drawing/2014/chart" uri="{C3380CC4-5D6E-409C-BE32-E72D297353CC}">
              <c16:uniqueId val="{00000011-8320-4B38-8AE4-1235A2EE3821}"/>
            </c:ext>
          </c:extLst>
        </c:ser>
        <c:dLbls>
          <c:showLegendKey val="0"/>
          <c:showVal val="0"/>
          <c:showCatName val="0"/>
          <c:showSerName val="0"/>
          <c:showPercent val="0"/>
          <c:showBubbleSize val="0"/>
        </c:dLbls>
        <c:smooth val="0"/>
        <c:axId val="290606616"/>
        <c:axId val="290605832"/>
      </c:lineChart>
      <c:catAx>
        <c:axId val="290606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90605832"/>
        <c:crosses val="autoZero"/>
        <c:auto val="1"/>
        <c:lblAlgn val="ctr"/>
        <c:lblOffset val="100"/>
        <c:noMultiLvlLbl val="0"/>
      </c:catAx>
      <c:valAx>
        <c:axId val="290605832"/>
        <c:scaling>
          <c:orientation val="minMax"/>
        </c:scaling>
        <c:delete val="1"/>
        <c:axPos val="l"/>
        <c:numFmt formatCode="0%" sourceLinked="1"/>
        <c:majorTickMark val="out"/>
        <c:minorTickMark val="none"/>
        <c:tickLblPos val="nextTo"/>
        <c:crossAx val="290606616"/>
        <c:crosses val="autoZero"/>
        <c:crossBetween val="between"/>
      </c:valAx>
    </c:plotArea>
    <c:legend>
      <c:legendPos val="r"/>
      <c:layout>
        <c:manualLayout>
          <c:xMode val="edge"/>
          <c:yMode val="edge"/>
          <c:x val="0.11745899416403105"/>
          <c:y val="0.87934162192174548"/>
          <c:w val="0.76348346206620177"/>
          <c:h val="8.9658361450844645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D389-46C5-95EC-0850A3AD4058}"/>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D389-46C5-95EC-0850A3AD4058}"/>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D389-46C5-95EC-0850A3AD4058}"/>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D389-46C5-95EC-0850A3AD4058}"/>
                </c:ex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D389-46C5-95EC-0850A3AD4058}"/>
                </c:ex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389-46C5-95EC-0850A3AD4058}"/>
                </c:ex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389-46C5-95EC-0850A3AD405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11-D389-46C5-95EC-0850A3AD4058}"/>
            </c:ext>
          </c:extLst>
        </c:ser>
        <c:dLbls>
          <c:showLegendKey val="0"/>
          <c:showVal val="0"/>
          <c:showCatName val="0"/>
          <c:showSerName val="0"/>
          <c:showPercent val="0"/>
          <c:showBubbleSize val="0"/>
        </c:dLbls>
        <c:smooth val="0"/>
        <c:axId val="290604656"/>
        <c:axId val="290605048"/>
      </c:lineChart>
      <c:catAx>
        <c:axId val="290604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90605048"/>
        <c:crosses val="autoZero"/>
        <c:auto val="1"/>
        <c:lblAlgn val="ctr"/>
        <c:lblOffset val="100"/>
        <c:noMultiLvlLbl val="0"/>
      </c:catAx>
      <c:valAx>
        <c:axId val="290605048"/>
        <c:scaling>
          <c:orientation val="minMax"/>
        </c:scaling>
        <c:delete val="1"/>
        <c:axPos val="l"/>
        <c:numFmt formatCode="0%" sourceLinked="1"/>
        <c:majorTickMark val="out"/>
        <c:minorTickMark val="none"/>
        <c:tickLblPos val="nextTo"/>
        <c:crossAx val="290604656"/>
        <c:crosses val="autoZero"/>
        <c:crossBetween val="between"/>
      </c:valAx>
    </c:plotArea>
    <c:legend>
      <c:legendPos val="r"/>
      <c:layout>
        <c:manualLayout>
          <c:xMode val="edge"/>
          <c:yMode val="edge"/>
          <c:x val="0.11745899416403105"/>
          <c:y val="0.87988731206005533"/>
          <c:w val="0.76348346206620177"/>
          <c:h val="9.1875783588600157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A36-4F66-8BCE-E85F80F6771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A36-4F66-8BCE-E85F80F6771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A36-4F66-8BCE-E85F80F6771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A36-4F66-8BCE-E85F80F677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4-5A36-4F66-8BCE-E85F80F67719}"/>
            </c:ext>
          </c:extLst>
        </c:ser>
        <c:dLbls>
          <c:showLegendKey val="0"/>
          <c:showVal val="0"/>
          <c:showCatName val="0"/>
          <c:showSerName val="0"/>
          <c:showPercent val="0"/>
          <c:showBubbleSize val="0"/>
        </c:dLbls>
        <c:gapWidth val="150"/>
        <c:shape val="box"/>
        <c:axId val="290605440"/>
        <c:axId val="290607008"/>
        <c:axId val="0"/>
      </c:bar3DChart>
      <c:catAx>
        <c:axId val="290605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0607008"/>
        <c:crosses val="autoZero"/>
        <c:auto val="1"/>
        <c:lblAlgn val="ctr"/>
        <c:lblOffset val="100"/>
        <c:noMultiLvlLbl val="0"/>
      </c:catAx>
      <c:valAx>
        <c:axId val="290607008"/>
        <c:scaling>
          <c:orientation val="minMax"/>
        </c:scaling>
        <c:delete val="1"/>
        <c:axPos val="l"/>
        <c:numFmt formatCode="0%" sourceLinked="1"/>
        <c:majorTickMark val="out"/>
        <c:minorTickMark val="none"/>
        <c:tickLblPos val="nextTo"/>
        <c:crossAx val="290605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5E4-4E67-A534-7F7E3DE6F06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5E4-4E67-A534-7F7E3DE6F06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5E4-4E67-A534-7F7E3DE6F06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5E4-4E67-A534-7F7E3DE6F0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4-F5E4-4E67-A534-7F7E3DE6F063}"/>
            </c:ext>
          </c:extLst>
        </c:ser>
        <c:dLbls>
          <c:showLegendKey val="0"/>
          <c:showVal val="0"/>
          <c:showCatName val="0"/>
          <c:showSerName val="0"/>
          <c:showPercent val="0"/>
          <c:showBubbleSize val="0"/>
        </c:dLbls>
        <c:gapWidth val="150"/>
        <c:shape val="box"/>
        <c:axId val="291651128"/>
        <c:axId val="291645640"/>
        <c:axId val="0"/>
      </c:bar3DChart>
      <c:catAx>
        <c:axId val="291651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1645640"/>
        <c:crosses val="autoZero"/>
        <c:auto val="1"/>
        <c:lblAlgn val="ctr"/>
        <c:lblOffset val="100"/>
        <c:noMultiLvlLbl val="0"/>
      </c:catAx>
      <c:valAx>
        <c:axId val="291645640"/>
        <c:scaling>
          <c:orientation val="minMax"/>
        </c:scaling>
        <c:delete val="1"/>
        <c:axPos val="l"/>
        <c:numFmt formatCode="0%" sourceLinked="1"/>
        <c:majorTickMark val="out"/>
        <c:minorTickMark val="none"/>
        <c:tickLblPos val="nextTo"/>
        <c:crossAx val="2916511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4E4-4458-893D-4A89C87B114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4E4-4458-893D-4A89C87B114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4E4-4458-893D-4A89C87B114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4E4-4458-893D-4A89C87B114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0.5</c:v>
                </c:pt>
                <c:pt idx="2">
                  <c:v>0.375</c:v>
                </c:pt>
                <c:pt idx="3">
                  <c:v>0.125</c:v>
                </c:pt>
              </c:numCache>
            </c:numRef>
          </c:val>
          <c:extLst xmlns:c16r2="http://schemas.microsoft.com/office/drawing/2015/06/chart">
            <c:ext xmlns:c16="http://schemas.microsoft.com/office/drawing/2014/chart" uri="{C3380CC4-5D6E-409C-BE32-E72D297353CC}">
              <c16:uniqueId val="{00000004-E4E4-4458-893D-4A89C87B114E}"/>
            </c:ext>
          </c:extLst>
        </c:ser>
        <c:dLbls>
          <c:showLegendKey val="0"/>
          <c:showVal val="0"/>
          <c:showCatName val="0"/>
          <c:showSerName val="0"/>
          <c:showPercent val="0"/>
          <c:showBubbleSize val="0"/>
        </c:dLbls>
        <c:gapWidth val="150"/>
        <c:shape val="box"/>
        <c:axId val="273270552"/>
        <c:axId val="273265848"/>
        <c:axId val="0"/>
      </c:bar3DChart>
      <c:catAx>
        <c:axId val="273270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3265848"/>
        <c:crosses val="autoZero"/>
        <c:auto val="1"/>
        <c:lblAlgn val="ctr"/>
        <c:lblOffset val="100"/>
        <c:noMultiLvlLbl val="0"/>
      </c:catAx>
      <c:valAx>
        <c:axId val="273265848"/>
        <c:scaling>
          <c:orientation val="minMax"/>
        </c:scaling>
        <c:delete val="1"/>
        <c:axPos val="l"/>
        <c:numFmt formatCode="0%" sourceLinked="1"/>
        <c:majorTickMark val="out"/>
        <c:minorTickMark val="none"/>
        <c:tickLblPos val="nextTo"/>
        <c:crossAx val="273270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D6A-4A56-9027-12F0E13016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1-ED6A-4A56-9027-12F0E13016F7}"/>
            </c:ext>
          </c:extLst>
        </c:ser>
        <c:dLbls>
          <c:showLegendKey val="0"/>
          <c:showVal val="0"/>
          <c:showCatName val="0"/>
          <c:showSerName val="0"/>
          <c:showPercent val="0"/>
          <c:showBubbleSize val="0"/>
        </c:dLbls>
        <c:gapWidth val="150"/>
        <c:shape val="box"/>
        <c:axId val="291644464"/>
        <c:axId val="291647992"/>
        <c:axId val="0"/>
      </c:bar3DChart>
      <c:catAx>
        <c:axId val="291644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91647992"/>
        <c:crosses val="autoZero"/>
        <c:auto val="1"/>
        <c:lblAlgn val="ctr"/>
        <c:lblOffset val="100"/>
        <c:noMultiLvlLbl val="0"/>
      </c:catAx>
      <c:valAx>
        <c:axId val="291647992"/>
        <c:scaling>
          <c:orientation val="minMax"/>
        </c:scaling>
        <c:delete val="1"/>
        <c:axPos val="l"/>
        <c:numFmt formatCode="0%" sourceLinked="1"/>
        <c:majorTickMark val="out"/>
        <c:minorTickMark val="none"/>
        <c:tickLblPos val="nextTo"/>
        <c:crossAx val="291644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2-3CB1-42A7-A724-F9D23F4848A0}"/>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xmlns:c16r2="http://schemas.microsoft.com/office/drawing/2015/06/chart">
            <c:ext xmlns:c16="http://schemas.microsoft.com/office/drawing/2014/chart" uri="{C3380CC4-5D6E-409C-BE32-E72D297353CC}">
              <c16:uniqueId val="{00000007-3CB1-42A7-A724-F9D23F4848A0}"/>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C-3CB1-42A7-A724-F9D23F4848A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CB1-42A7-A724-F9D23F4848A0}"/>
                </c:ex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CB1-42A7-A724-F9D23F4848A0}"/>
                </c:ex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CB1-42A7-A724-F9D23F4848A0}"/>
                </c:ex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CB1-42A7-A724-F9D23F4848A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11-3CB1-42A7-A724-F9D23F4848A0}"/>
            </c:ext>
          </c:extLst>
        </c:ser>
        <c:dLbls>
          <c:showLegendKey val="0"/>
          <c:showVal val="0"/>
          <c:showCatName val="0"/>
          <c:showSerName val="0"/>
          <c:showPercent val="0"/>
          <c:showBubbleSize val="0"/>
        </c:dLbls>
        <c:smooth val="0"/>
        <c:axId val="291639368"/>
        <c:axId val="291640936"/>
      </c:lineChart>
      <c:catAx>
        <c:axId val="2916393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91640936"/>
        <c:crosses val="autoZero"/>
        <c:auto val="1"/>
        <c:lblAlgn val="ctr"/>
        <c:lblOffset val="100"/>
        <c:noMultiLvlLbl val="0"/>
      </c:catAx>
      <c:valAx>
        <c:axId val="291640936"/>
        <c:scaling>
          <c:orientation val="minMax"/>
        </c:scaling>
        <c:delete val="1"/>
        <c:axPos val="l"/>
        <c:numFmt formatCode="0%" sourceLinked="1"/>
        <c:majorTickMark val="out"/>
        <c:minorTickMark val="none"/>
        <c:tickLblPos val="nextTo"/>
        <c:crossAx val="291639368"/>
        <c:crosses val="autoZero"/>
        <c:crossBetween val="between"/>
      </c:valAx>
    </c:plotArea>
    <c:legend>
      <c:legendPos val="r"/>
      <c:layout>
        <c:manualLayout>
          <c:xMode val="edge"/>
          <c:yMode val="edge"/>
          <c:x val="0.11745899416403105"/>
          <c:y val="0.87678757205701552"/>
          <c:w val="0.76348346206620177"/>
          <c:h val="9.1552115957760652E-2"/>
        </c:manualLayout>
      </c:layout>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2D5-4EB5-A318-E2B312462F9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2D5-4EB5-A318-E2B312462F9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2D5-4EB5-A318-E2B312462F9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2D5-4EB5-A318-E2B312462F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12D5-4EB5-A318-E2B312462F90}"/>
            </c:ext>
          </c:extLst>
        </c:ser>
        <c:dLbls>
          <c:showLegendKey val="0"/>
          <c:showVal val="0"/>
          <c:showCatName val="0"/>
          <c:showSerName val="0"/>
          <c:showPercent val="0"/>
          <c:showBubbleSize val="0"/>
        </c:dLbls>
        <c:gapWidth val="150"/>
        <c:shape val="box"/>
        <c:axId val="291643288"/>
        <c:axId val="291646424"/>
        <c:axId val="0"/>
      </c:bar3DChart>
      <c:catAx>
        <c:axId val="2916432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1646424"/>
        <c:crosses val="autoZero"/>
        <c:auto val="1"/>
        <c:lblAlgn val="ctr"/>
        <c:lblOffset val="100"/>
        <c:noMultiLvlLbl val="0"/>
      </c:catAx>
      <c:valAx>
        <c:axId val="291646424"/>
        <c:scaling>
          <c:orientation val="minMax"/>
        </c:scaling>
        <c:delete val="1"/>
        <c:axPos val="l"/>
        <c:numFmt formatCode="0%" sourceLinked="1"/>
        <c:majorTickMark val="out"/>
        <c:minorTickMark val="none"/>
        <c:tickLblPos val="nextTo"/>
        <c:crossAx val="2916432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C0F7-452B-AB98-B66BDBC6B7E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C0F7-452B-AB98-B66BDBC6B7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0.25</c:v>
                </c:pt>
                <c:pt idx="2">
                  <c:v>0.25</c:v>
                </c:pt>
                <c:pt idx="3">
                  <c:v>0</c:v>
                </c:pt>
              </c:numCache>
            </c:numRef>
          </c:val>
          <c:extLst xmlns:c16r2="http://schemas.microsoft.com/office/drawing/2015/06/chart">
            <c:ext xmlns:c16="http://schemas.microsoft.com/office/drawing/2014/chart" uri="{C3380CC4-5D6E-409C-BE32-E72D297353CC}">
              <c16:uniqueId val="{00000002-C0F7-452B-AB98-B66BDBC6B7E4}"/>
            </c:ext>
          </c:extLst>
        </c:ser>
        <c:dLbls>
          <c:showLegendKey val="0"/>
          <c:showVal val="0"/>
          <c:showCatName val="0"/>
          <c:showSerName val="0"/>
          <c:showPercent val="0"/>
          <c:showBubbleSize val="0"/>
        </c:dLbls>
        <c:gapWidth val="150"/>
        <c:shape val="box"/>
        <c:axId val="291648776"/>
        <c:axId val="291643680"/>
        <c:axId val="0"/>
      </c:bar3DChart>
      <c:catAx>
        <c:axId val="291648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1643680"/>
        <c:crosses val="autoZero"/>
        <c:auto val="1"/>
        <c:lblAlgn val="ctr"/>
        <c:lblOffset val="100"/>
        <c:noMultiLvlLbl val="0"/>
      </c:catAx>
      <c:valAx>
        <c:axId val="291643680"/>
        <c:scaling>
          <c:orientation val="minMax"/>
        </c:scaling>
        <c:delete val="1"/>
        <c:axPos val="l"/>
        <c:numFmt formatCode="0%" sourceLinked="1"/>
        <c:majorTickMark val="out"/>
        <c:minorTickMark val="none"/>
        <c:tickLblPos val="nextTo"/>
        <c:crossAx val="291648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4842-4CC1-A50D-B8BE4FEA2D8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4842-4CC1-A50D-B8BE4FEA2D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2-4842-4CC1-A50D-B8BE4FEA2D88}"/>
            </c:ext>
          </c:extLst>
        </c:ser>
        <c:dLbls>
          <c:showLegendKey val="0"/>
          <c:showVal val="0"/>
          <c:showCatName val="0"/>
          <c:showSerName val="0"/>
          <c:showPercent val="0"/>
          <c:showBubbleSize val="0"/>
        </c:dLbls>
        <c:gapWidth val="150"/>
        <c:shape val="box"/>
        <c:axId val="291644072"/>
        <c:axId val="291649560"/>
        <c:axId val="0"/>
      </c:bar3DChart>
      <c:catAx>
        <c:axId val="2916440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1649560"/>
        <c:crosses val="autoZero"/>
        <c:auto val="1"/>
        <c:lblAlgn val="ctr"/>
        <c:lblOffset val="100"/>
        <c:noMultiLvlLbl val="0"/>
      </c:catAx>
      <c:valAx>
        <c:axId val="291649560"/>
        <c:scaling>
          <c:orientation val="minMax"/>
        </c:scaling>
        <c:delete val="1"/>
        <c:axPos val="l"/>
        <c:numFmt formatCode="0%" sourceLinked="1"/>
        <c:majorTickMark val="out"/>
        <c:minorTickMark val="none"/>
        <c:tickLblPos val="nextTo"/>
        <c:crossAx val="2916440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294939876701"/>
          <c:y val="2.839738871168015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774F-44F2-AE67-196AF30B84A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774F-44F2-AE67-196AF30B84A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2-774F-44F2-AE67-196AF30B84A3}"/>
            </c:ext>
          </c:extLst>
        </c:ser>
        <c:dLbls>
          <c:showLegendKey val="0"/>
          <c:showVal val="0"/>
          <c:showCatName val="0"/>
          <c:showSerName val="0"/>
          <c:showPercent val="0"/>
          <c:showBubbleSize val="0"/>
        </c:dLbls>
        <c:gapWidth val="150"/>
        <c:shape val="box"/>
        <c:axId val="291645248"/>
        <c:axId val="291646032"/>
        <c:axId val="0"/>
      </c:bar3DChart>
      <c:catAx>
        <c:axId val="291645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91646032"/>
        <c:crosses val="autoZero"/>
        <c:auto val="1"/>
        <c:lblAlgn val="ctr"/>
        <c:lblOffset val="100"/>
        <c:noMultiLvlLbl val="0"/>
      </c:catAx>
      <c:valAx>
        <c:axId val="291646032"/>
        <c:scaling>
          <c:orientation val="minMax"/>
        </c:scaling>
        <c:delete val="1"/>
        <c:axPos val="l"/>
        <c:numFmt formatCode="0%" sourceLinked="1"/>
        <c:majorTickMark val="out"/>
        <c:minorTickMark val="none"/>
        <c:tickLblPos val="nextTo"/>
        <c:crossAx val="291645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6"/><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5"/><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image" Target="../media/image11.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4"/><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Admon!A8"/><Relationship Id="rId28" Type="http://schemas.openxmlformats.org/officeDocument/2006/relationships/hyperlink" Target="#Instituci&#243;n!A1"/><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jpe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image" Target="../media/image10.png"/><Relationship Id="rId27" Type="http://schemas.openxmlformats.org/officeDocument/2006/relationships/hyperlink" Target="#Comunidad!A7"/><Relationship Id="rId30" Type="http://schemas.openxmlformats.org/officeDocument/2006/relationships/hyperlink" Target="#Directiva!A1"/></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93" name="1 Imagen" descr="Secretaría de Educación">
          <a:extLst>
            <a:ext uri="{FF2B5EF4-FFF2-40B4-BE49-F238E27FC236}">
              <a16:creationId xmlns="" xmlns:a16="http://schemas.microsoft.com/office/drawing/2014/main" id="{E647DC14-1CED-48CE-910C-BCFA5BA30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94" name="Picture 3995" descr="MB900431547">
          <a:hlinkClick xmlns:r="http://schemas.openxmlformats.org/officeDocument/2006/relationships" r:id="rId2" tooltip="Ir a revision identidad"/>
          <a:extLst>
            <a:ext uri="{FF2B5EF4-FFF2-40B4-BE49-F238E27FC236}">
              <a16:creationId xmlns="" xmlns:a16="http://schemas.microsoft.com/office/drawing/2014/main" id="{EA5E8A2C-B314-44EA-BD5F-B3B8576D154E}"/>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6392454" name="2 Imagen">
          <a:hlinkClick xmlns:r="http://schemas.openxmlformats.org/officeDocument/2006/relationships" r:id="rId1" tooltip="IR A RESUMEN"/>
          <a:extLst>
            <a:ext uri="{FF2B5EF4-FFF2-40B4-BE49-F238E27FC236}">
              <a16:creationId xmlns="" xmlns:a16="http://schemas.microsoft.com/office/drawing/2014/main" id="{BB8294FD-C5FD-4508-A507-5BB2CB6A51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6392455" name="3 Imagen">
          <a:hlinkClick xmlns:r="http://schemas.openxmlformats.org/officeDocument/2006/relationships" r:id="rId3" tooltip="IR A RESUMEN"/>
          <a:extLst>
            <a:ext uri="{FF2B5EF4-FFF2-40B4-BE49-F238E27FC236}">
              <a16:creationId xmlns="" xmlns:a16="http://schemas.microsoft.com/office/drawing/2014/main" id="{7C16373E-8626-445F-870F-C2CCEDDAD28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6392456" name="4 Imagen">
          <a:hlinkClick xmlns:r="http://schemas.openxmlformats.org/officeDocument/2006/relationships" r:id="rId5" tooltip="IR A RESUMEN"/>
          <a:extLst>
            <a:ext uri="{FF2B5EF4-FFF2-40B4-BE49-F238E27FC236}">
              <a16:creationId xmlns="" xmlns:a16="http://schemas.microsoft.com/office/drawing/2014/main" id="{D5F87A7A-A020-4052-AC03-2A10C6B9530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6392457" name="5 Imagen">
          <a:hlinkClick xmlns:r="http://schemas.openxmlformats.org/officeDocument/2006/relationships" r:id="rId7" tooltip="IR A RESUMEN"/>
          <a:extLst>
            <a:ext uri="{FF2B5EF4-FFF2-40B4-BE49-F238E27FC236}">
              <a16:creationId xmlns="" xmlns:a16="http://schemas.microsoft.com/office/drawing/2014/main" id="{3A488B3F-EDE1-4832-9F10-7A791B174AA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6392458" name="7 Imagen">
          <a:hlinkClick xmlns:r="http://schemas.openxmlformats.org/officeDocument/2006/relationships" r:id="rId8" tooltip="IR A RESUMEN"/>
          <a:extLst>
            <a:ext uri="{FF2B5EF4-FFF2-40B4-BE49-F238E27FC236}">
              <a16:creationId xmlns="" xmlns:a16="http://schemas.microsoft.com/office/drawing/2014/main" id="{ABAD954D-BE62-4D70-801B-FBDB5FF0B56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6392459" name="8 Imagen">
          <a:hlinkClick xmlns:r="http://schemas.openxmlformats.org/officeDocument/2006/relationships" r:id="rId9" tooltip="IR A RESUMEN"/>
          <a:extLst>
            <a:ext uri="{FF2B5EF4-FFF2-40B4-BE49-F238E27FC236}">
              <a16:creationId xmlns="" xmlns:a16="http://schemas.microsoft.com/office/drawing/2014/main" id="{008657B9-4290-4AC7-8C36-CA49BA4C33B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6392460" name="9 Imagen">
          <a:hlinkClick xmlns:r="http://schemas.openxmlformats.org/officeDocument/2006/relationships" r:id="rId10" tooltip="IR A RESUMEN"/>
          <a:extLst>
            <a:ext uri="{FF2B5EF4-FFF2-40B4-BE49-F238E27FC236}">
              <a16:creationId xmlns="" xmlns:a16="http://schemas.microsoft.com/office/drawing/2014/main" id="{09BA6E20-8BA3-4F0E-9B0E-CCA5209349B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6392461" name="10 Imagen">
          <a:hlinkClick xmlns:r="http://schemas.openxmlformats.org/officeDocument/2006/relationships" r:id="rId11" tooltip="IR A RESUMEN"/>
          <a:extLst>
            <a:ext uri="{FF2B5EF4-FFF2-40B4-BE49-F238E27FC236}">
              <a16:creationId xmlns="" xmlns:a16="http://schemas.microsoft.com/office/drawing/2014/main" id="{3CD1D724-B659-49AC-9218-CC4330E578DD}"/>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8601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6392462" name="11 Imagen">
          <a:hlinkClick xmlns:r="http://schemas.openxmlformats.org/officeDocument/2006/relationships" r:id="rId13" tooltip="IR A RESUMEN"/>
          <a:extLst>
            <a:ext uri="{FF2B5EF4-FFF2-40B4-BE49-F238E27FC236}">
              <a16:creationId xmlns="" xmlns:a16="http://schemas.microsoft.com/office/drawing/2014/main" id="{D9F0F259-B67D-4FF2-B85C-0C4A648CB66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6746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6392463" name="12 Imagen">
          <a:hlinkClick xmlns:r="http://schemas.openxmlformats.org/officeDocument/2006/relationships" r:id="rId14" tooltip="IR A RESUMEN"/>
          <a:extLst>
            <a:ext uri="{FF2B5EF4-FFF2-40B4-BE49-F238E27FC236}">
              <a16:creationId xmlns="" xmlns:a16="http://schemas.microsoft.com/office/drawing/2014/main" id="{4B45DB89-2014-4B78-BEF1-40EC2FEC9F95}"/>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303371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6392464" name="13 Imagen">
          <a:hlinkClick xmlns:r="http://schemas.openxmlformats.org/officeDocument/2006/relationships" r:id="rId16" tooltip="IR A RESUMEN"/>
          <a:extLst>
            <a:ext uri="{FF2B5EF4-FFF2-40B4-BE49-F238E27FC236}">
              <a16:creationId xmlns="" xmlns:a16="http://schemas.microsoft.com/office/drawing/2014/main" id="{B0C9A7EB-6C2E-42E1-AE5B-351547AC40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45948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57151</xdr:rowOff>
    </xdr:to>
    <xdr:pic>
      <xdr:nvPicPr>
        <xdr:cNvPr id="56392465" name="14 Imagen">
          <a:hlinkClick xmlns:r="http://schemas.openxmlformats.org/officeDocument/2006/relationships" r:id="rId17" tooltip="IR A RESUMEN"/>
          <a:extLst>
            <a:ext uri="{FF2B5EF4-FFF2-40B4-BE49-F238E27FC236}">
              <a16:creationId xmlns="" xmlns:a16="http://schemas.microsoft.com/office/drawing/2014/main" id="{809AE608-EDE1-4B4A-8BB2-999C6ABFEDFC}"/>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603307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895350</xdr:colOff>
      <xdr:row>97</xdr:row>
      <xdr:rowOff>19049</xdr:rowOff>
    </xdr:to>
    <xdr:pic>
      <xdr:nvPicPr>
        <xdr:cNvPr id="56392466" name="15 Imagen">
          <a:hlinkClick xmlns:r="http://schemas.openxmlformats.org/officeDocument/2006/relationships" r:id="rId19" tooltip="IR A RESUMEN"/>
          <a:extLst>
            <a:ext uri="{FF2B5EF4-FFF2-40B4-BE49-F238E27FC236}">
              <a16:creationId xmlns="" xmlns:a16="http://schemas.microsoft.com/office/drawing/2014/main" id="{7080BDEC-CD40-4B0F-8E15-452D7E05C449}"/>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4075747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28574</xdr:rowOff>
    </xdr:to>
    <xdr:pic>
      <xdr:nvPicPr>
        <xdr:cNvPr id="56392467" name="16 Imagen">
          <a:hlinkClick xmlns:r="http://schemas.openxmlformats.org/officeDocument/2006/relationships" r:id="rId21" tooltip="IR A RESUMEN"/>
          <a:extLst>
            <a:ext uri="{FF2B5EF4-FFF2-40B4-BE49-F238E27FC236}">
              <a16:creationId xmlns="" xmlns:a16="http://schemas.microsoft.com/office/drawing/2014/main" id="{5A1BA191-EDD7-4F38-B2FC-933EC265C871}"/>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2828925" y="4250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6392468" name="17 Imagen">
          <a:hlinkClick xmlns:r="http://schemas.openxmlformats.org/officeDocument/2006/relationships" r:id="rId23" tooltip="IR A RESUMEN"/>
          <a:extLst>
            <a:ext uri="{FF2B5EF4-FFF2-40B4-BE49-F238E27FC236}">
              <a16:creationId xmlns="" xmlns:a16="http://schemas.microsoft.com/office/drawing/2014/main" id="{BF7444CC-FDB6-465D-93DD-AC9410F4874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8748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6392469" name="18 Imagen">
          <a:hlinkClick xmlns:r="http://schemas.openxmlformats.org/officeDocument/2006/relationships" r:id="rId24" tooltip="IR A RESUMEN"/>
          <a:extLst>
            <a:ext uri="{FF2B5EF4-FFF2-40B4-BE49-F238E27FC236}">
              <a16:creationId xmlns="" xmlns:a16="http://schemas.microsoft.com/office/drawing/2014/main" id="{FC8E8D22-FC37-49F1-A3C7-99571AE5504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51777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6392470" name="19 Imagen">
          <a:hlinkClick xmlns:r="http://schemas.openxmlformats.org/officeDocument/2006/relationships" r:id="rId25" tooltip="IR A RESUMEN"/>
          <a:extLst>
            <a:ext uri="{FF2B5EF4-FFF2-40B4-BE49-F238E27FC236}">
              <a16:creationId xmlns="" xmlns:a16="http://schemas.microsoft.com/office/drawing/2014/main" id="{AC9EE11B-B024-4BD5-BC1A-FD2B213EC4E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6368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28575</xdr:rowOff>
    </xdr:to>
    <xdr:pic>
      <xdr:nvPicPr>
        <xdr:cNvPr id="56392471" name="20 Imagen">
          <a:hlinkClick xmlns:r="http://schemas.openxmlformats.org/officeDocument/2006/relationships" r:id="rId26" tooltip="IR A RESUMEN"/>
          <a:extLst>
            <a:ext uri="{FF2B5EF4-FFF2-40B4-BE49-F238E27FC236}">
              <a16:creationId xmlns="" xmlns:a16="http://schemas.microsoft.com/office/drawing/2014/main" id="{D7562B29-44F9-4078-BA16-C4AF7A8833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604742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6392472" name="21 Imagen">
          <a:hlinkClick xmlns:r="http://schemas.openxmlformats.org/officeDocument/2006/relationships" r:id="rId27" tooltip="IR A RESUMEN"/>
          <a:extLst>
            <a:ext uri="{FF2B5EF4-FFF2-40B4-BE49-F238E27FC236}">
              <a16:creationId xmlns="" xmlns:a16="http://schemas.microsoft.com/office/drawing/2014/main" id="{51CAB525-E0C8-4914-B323-BE9B809A39B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63522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392473" name="Picture 3995" descr="MB900431547">
          <a:hlinkClick xmlns:r="http://schemas.openxmlformats.org/officeDocument/2006/relationships" r:id="rId28" tooltip="Regresar"/>
          <a:extLst>
            <a:ext uri="{FF2B5EF4-FFF2-40B4-BE49-F238E27FC236}">
              <a16:creationId xmlns="" xmlns:a16="http://schemas.microsoft.com/office/drawing/2014/main" id="{B8F37793-5411-4DDE-B187-F3FE1CA28473}"/>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392474" name="Picture 3995" descr="MB900431547">
          <a:hlinkClick xmlns:r="http://schemas.openxmlformats.org/officeDocument/2006/relationships" r:id="rId30" tooltip="Ir a directiva"/>
          <a:extLst>
            <a:ext uri="{FF2B5EF4-FFF2-40B4-BE49-F238E27FC236}">
              <a16:creationId xmlns="" xmlns:a16="http://schemas.microsoft.com/office/drawing/2014/main" id="{1F0929A5-9DDC-452F-8BDE-6C700A485127}"/>
            </a:ext>
          </a:extLst>
        </xdr:cNvPr>
        <xdr:cNvPicPr>
          <a:picLocks noChangeAspect="1" noChangeArrowheads="1"/>
        </xdr:cNvPicPr>
      </xdr:nvPicPr>
      <xdr:blipFill>
        <a:blip xmlns:r="http://schemas.openxmlformats.org/officeDocument/2006/relationships" r:embed="rId3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895350</xdr:colOff>
      <xdr:row>97</xdr:row>
      <xdr:rowOff>19049</xdr:rowOff>
    </xdr:to>
    <xdr:pic>
      <xdr:nvPicPr>
        <xdr:cNvPr id="56392475" name="15 Imagen">
          <a:hlinkClick xmlns:r="http://schemas.openxmlformats.org/officeDocument/2006/relationships" r:id="rId19" tooltip="IR A RESUMEN"/>
          <a:extLst>
            <a:ext uri="{FF2B5EF4-FFF2-40B4-BE49-F238E27FC236}">
              <a16:creationId xmlns="" xmlns:a16="http://schemas.microsoft.com/office/drawing/2014/main" id="{154EA3CF-8886-4B6B-ACD7-A3B2F1E2555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4075747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565920" name="1 Gráfico">
          <a:extLst>
            <a:ext uri="{FF2B5EF4-FFF2-40B4-BE49-F238E27FC236}">
              <a16:creationId xmlns="" xmlns:a16="http://schemas.microsoft.com/office/drawing/2014/main" id="{529AA159-7D0F-41A4-8F99-AAC54F4AB1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565921" name="2 Gráfico">
          <a:extLst>
            <a:ext uri="{FF2B5EF4-FFF2-40B4-BE49-F238E27FC236}">
              <a16:creationId xmlns="" xmlns:a16="http://schemas.microsoft.com/office/drawing/2014/main" id="{51AF8D0E-EE8C-4CA8-862A-2E3A7F98A5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565922" name="3 Gráfico">
          <a:extLst>
            <a:ext uri="{FF2B5EF4-FFF2-40B4-BE49-F238E27FC236}">
              <a16:creationId xmlns="" xmlns:a16="http://schemas.microsoft.com/office/drawing/2014/main" id="{1C0FCBA6-0D20-48A0-A567-A0445C4744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565923" name="4 Gráfico">
          <a:extLst>
            <a:ext uri="{FF2B5EF4-FFF2-40B4-BE49-F238E27FC236}">
              <a16:creationId xmlns="" xmlns:a16="http://schemas.microsoft.com/office/drawing/2014/main" id="{AD879D8F-B7E3-4E28-8D2E-F28B13938C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565924" name="5 Gráfico">
          <a:extLst>
            <a:ext uri="{FF2B5EF4-FFF2-40B4-BE49-F238E27FC236}">
              <a16:creationId xmlns="" xmlns:a16="http://schemas.microsoft.com/office/drawing/2014/main" id="{9C347ADC-3C55-48FE-8FBC-A3B24836CE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565925" name="6 Gráfico">
          <a:extLst>
            <a:ext uri="{FF2B5EF4-FFF2-40B4-BE49-F238E27FC236}">
              <a16:creationId xmlns="" xmlns:a16="http://schemas.microsoft.com/office/drawing/2014/main" id="{85411D9A-9199-41C1-BCC7-9B4E927156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565926" name="7 Gráfico">
          <a:extLst>
            <a:ext uri="{FF2B5EF4-FFF2-40B4-BE49-F238E27FC236}">
              <a16:creationId xmlns="" xmlns:a16="http://schemas.microsoft.com/office/drawing/2014/main" id="{F179ADE1-DD48-4DDC-9E04-49A6E77E0D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565927" name="8 Gráfico">
          <a:extLst>
            <a:ext uri="{FF2B5EF4-FFF2-40B4-BE49-F238E27FC236}">
              <a16:creationId xmlns="" xmlns:a16="http://schemas.microsoft.com/office/drawing/2014/main" id="{7E942A4B-14BF-415A-A8F1-39262714A3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565928" name="9 Gráfico">
          <a:extLst>
            <a:ext uri="{FF2B5EF4-FFF2-40B4-BE49-F238E27FC236}">
              <a16:creationId xmlns="" xmlns:a16="http://schemas.microsoft.com/office/drawing/2014/main" id="{A8D76A74-70E0-416A-81AB-B35F1BB631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565929" name="10 Gráfico">
          <a:extLst>
            <a:ext uri="{FF2B5EF4-FFF2-40B4-BE49-F238E27FC236}">
              <a16:creationId xmlns="" xmlns:a16="http://schemas.microsoft.com/office/drawing/2014/main" id="{7A11E057-3F54-4F4A-9B0C-E99D23C610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565930" name="11 Gráfico">
          <a:extLst>
            <a:ext uri="{FF2B5EF4-FFF2-40B4-BE49-F238E27FC236}">
              <a16:creationId xmlns="" xmlns:a16="http://schemas.microsoft.com/office/drawing/2014/main" id="{B58F3D70-CD7F-482D-8F3E-B4682A9615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565931" name="12 Gráfico">
          <a:extLst>
            <a:ext uri="{FF2B5EF4-FFF2-40B4-BE49-F238E27FC236}">
              <a16:creationId xmlns="" xmlns:a16="http://schemas.microsoft.com/office/drawing/2014/main" id="{572A561C-8D6F-434D-AD95-312F9A8916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565932" name="7 Gráfico">
          <a:extLst>
            <a:ext uri="{FF2B5EF4-FFF2-40B4-BE49-F238E27FC236}">
              <a16:creationId xmlns="" xmlns:a16="http://schemas.microsoft.com/office/drawing/2014/main" id="{A2D84DAE-F92D-4019-8EFE-557DAA86EE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565933" name="8 Gráfico">
          <a:extLst>
            <a:ext uri="{FF2B5EF4-FFF2-40B4-BE49-F238E27FC236}">
              <a16:creationId xmlns="" xmlns:a16="http://schemas.microsoft.com/office/drawing/2014/main" id="{5B8F1CEA-957D-432B-B7CE-443BC8199C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565934" name="9 Gráfico">
          <a:extLst>
            <a:ext uri="{FF2B5EF4-FFF2-40B4-BE49-F238E27FC236}">
              <a16:creationId xmlns="" xmlns:a16="http://schemas.microsoft.com/office/drawing/2014/main" id="{A1F0017B-2A16-4322-8D25-42E52546EC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565935" name="16 Gráfico">
          <a:extLst>
            <a:ext uri="{FF2B5EF4-FFF2-40B4-BE49-F238E27FC236}">
              <a16:creationId xmlns="" xmlns:a16="http://schemas.microsoft.com/office/drawing/2014/main" id="{940B95F1-D3F7-48D8-85B4-047F0E0F83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565936" name="7 Gráfico">
          <a:extLst>
            <a:ext uri="{FF2B5EF4-FFF2-40B4-BE49-F238E27FC236}">
              <a16:creationId xmlns="" xmlns:a16="http://schemas.microsoft.com/office/drawing/2014/main" id="{EABAB0B5-DC3F-4E85-A63A-557684CC0D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565937" name="8 Gráfico">
          <a:extLst>
            <a:ext uri="{FF2B5EF4-FFF2-40B4-BE49-F238E27FC236}">
              <a16:creationId xmlns="" xmlns:a16="http://schemas.microsoft.com/office/drawing/2014/main" id="{0305AE86-2EFC-405C-96B4-7164E709B3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565938" name="9 Gráfico">
          <a:extLst>
            <a:ext uri="{FF2B5EF4-FFF2-40B4-BE49-F238E27FC236}">
              <a16:creationId xmlns="" xmlns:a16="http://schemas.microsoft.com/office/drawing/2014/main" id="{F45799F1-AF88-4613-BF8F-E1F59B0EE4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565939" name="16 Gráfico">
          <a:extLst>
            <a:ext uri="{FF2B5EF4-FFF2-40B4-BE49-F238E27FC236}">
              <a16:creationId xmlns="" xmlns:a16="http://schemas.microsoft.com/office/drawing/2014/main" id="{31471FAE-DBA4-4A66-974A-C96FC0775B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565940" name="7 Gráfico">
          <a:extLst>
            <a:ext uri="{FF2B5EF4-FFF2-40B4-BE49-F238E27FC236}">
              <a16:creationId xmlns="" xmlns:a16="http://schemas.microsoft.com/office/drawing/2014/main" id="{6571CE46-FFA0-4C87-808A-A010E888C3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565941" name="8 Gráfico">
          <a:extLst>
            <a:ext uri="{FF2B5EF4-FFF2-40B4-BE49-F238E27FC236}">
              <a16:creationId xmlns="" xmlns:a16="http://schemas.microsoft.com/office/drawing/2014/main" id="{B93213CA-A078-43B2-861D-6D71D35243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565942" name="9 Gráfico">
          <a:extLst>
            <a:ext uri="{FF2B5EF4-FFF2-40B4-BE49-F238E27FC236}">
              <a16:creationId xmlns="" xmlns:a16="http://schemas.microsoft.com/office/drawing/2014/main" id="{3B7C2C22-102D-42B1-AB72-DBEE6D40D4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565943" name="16 Gráfico">
          <a:extLst>
            <a:ext uri="{FF2B5EF4-FFF2-40B4-BE49-F238E27FC236}">
              <a16:creationId xmlns="" xmlns:a16="http://schemas.microsoft.com/office/drawing/2014/main" id="{6E419123-7500-4CB2-A1D9-C42D794E5A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565944" name="Picture 3995" descr="MB900431547">
          <a:hlinkClick xmlns:r="http://schemas.openxmlformats.org/officeDocument/2006/relationships" r:id="rId25" tooltip="Ir a factores criticos"/>
          <a:extLst>
            <a:ext uri="{FF2B5EF4-FFF2-40B4-BE49-F238E27FC236}">
              <a16:creationId xmlns="" xmlns:a16="http://schemas.microsoft.com/office/drawing/2014/main" id="{73195114-DB52-4223-BFB7-8984537521B9}"/>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565945" name="2 Imagen">
          <a:hlinkClick xmlns:r="http://schemas.openxmlformats.org/officeDocument/2006/relationships" r:id="rId25" tooltip="Ir a academica"/>
          <a:extLst>
            <a:ext uri="{FF2B5EF4-FFF2-40B4-BE49-F238E27FC236}">
              <a16:creationId xmlns="" xmlns:a16="http://schemas.microsoft.com/office/drawing/2014/main" id="{AEC91B20-A746-4558-B6DF-0C131CC7B9A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565946" name="1 Gráfico">
          <a:extLst>
            <a:ext uri="{FF2B5EF4-FFF2-40B4-BE49-F238E27FC236}">
              <a16:creationId xmlns="" xmlns:a16="http://schemas.microsoft.com/office/drawing/2014/main" id="{7BEF80FB-BDA1-426D-A606-9E41DB0951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565947" name="4 Gráfico">
          <a:extLst>
            <a:ext uri="{FF2B5EF4-FFF2-40B4-BE49-F238E27FC236}">
              <a16:creationId xmlns="" xmlns:a16="http://schemas.microsoft.com/office/drawing/2014/main" id="{37B2C704-B8FF-42D4-903A-0C837A86A0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565948" name="5 Gráfico">
          <a:extLst>
            <a:ext uri="{FF2B5EF4-FFF2-40B4-BE49-F238E27FC236}">
              <a16:creationId xmlns="" xmlns:a16="http://schemas.microsoft.com/office/drawing/2014/main" id="{03BE1E44-AA43-4E14-84B9-B4A3B23B71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565949" name="6 Gráfico">
          <a:extLst>
            <a:ext uri="{FF2B5EF4-FFF2-40B4-BE49-F238E27FC236}">
              <a16:creationId xmlns="" xmlns:a16="http://schemas.microsoft.com/office/drawing/2014/main" id="{95DCD87D-6DAB-4232-B995-6EF6A43E9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565950" name="7 Gráfico">
          <a:extLst>
            <a:ext uri="{FF2B5EF4-FFF2-40B4-BE49-F238E27FC236}">
              <a16:creationId xmlns="" xmlns:a16="http://schemas.microsoft.com/office/drawing/2014/main" id="{5324AC91-9871-4CA0-9177-D408D0772C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565951" name="8 Gráfico">
          <a:extLst>
            <a:ext uri="{FF2B5EF4-FFF2-40B4-BE49-F238E27FC236}">
              <a16:creationId xmlns="" xmlns:a16="http://schemas.microsoft.com/office/drawing/2014/main" id="{00F0E577-752B-4E1B-B0EA-AAA0F52866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597434" name="1 Gráfico">
          <a:extLst>
            <a:ext uri="{FF2B5EF4-FFF2-40B4-BE49-F238E27FC236}">
              <a16:creationId xmlns="" xmlns:a16="http://schemas.microsoft.com/office/drawing/2014/main" id="{40A05BB1-6A8D-437B-9F0C-09C09DBB3E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597435" name="2 Gráfico">
          <a:extLst>
            <a:ext uri="{FF2B5EF4-FFF2-40B4-BE49-F238E27FC236}">
              <a16:creationId xmlns="" xmlns:a16="http://schemas.microsoft.com/office/drawing/2014/main" id="{67387367-2BB3-4AD7-A7DB-831DDC8993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597436" name="3 Gráfico">
          <a:extLst>
            <a:ext uri="{FF2B5EF4-FFF2-40B4-BE49-F238E27FC236}">
              <a16:creationId xmlns="" xmlns:a16="http://schemas.microsoft.com/office/drawing/2014/main" id="{4BC9BCBA-E277-44CA-9B4E-EF1EAA2F18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597437" name="4 Gráfico">
          <a:extLst>
            <a:ext uri="{FF2B5EF4-FFF2-40B4-BE49-F238E27FC236}">
              <a16:creationId xmlns="" xmlns:a16="http://schemas.microsoft.com/office/drawing/2014/main" id="{3382686F-473B-4C0D-A004-CF8FF8DA7E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597438" name="5 Gráfico">
          <a:extLst>
            <a:ext uri="{FF2B5EF4-FFF2-40B4-BE49-F238E27FC236}">
              <a16:creationId xmlns="" xmlns:a16="http://schemas.microsoft.com/office/drawing/2014/main" id="{D060F863-8BF2-4675-980A-15C5791C28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597439" name="6 Gráfico">
          <a:extLst>
            <a:ext uri="{FF2B5EF4-FFF2-40B4-BE49-F238E27FC236}">
              <a16:creationId xmlns="" xmlns:a16="http://schemas.microsoft.com/office/drawing/2014/main" id="{F131CDE7-DE8D-4895-9F4B-1697F52381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597440" name="7 Gráfico">
          <a:extLst>
            <a:ext uri="{FF2B5EF4-FFF2-40B4-BE49-F238E27FC236}">
              <a16:creationId xmlns="" xmlns:a16="http://schemas.microsoft.com/office/drawing/2014/main" id="{8698B0BA-1160-42A4-8597-3FEC480AF7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597441" name="8 Gráfico">
          <a:extLst>
            <a:ext uri="{FF2B5EF4-FFF2-40B4-BE49-F238E27FC236}">
              <a16:creationId xmlns="" xmlns:a16="http://schemas.microsoft.com/office/drawing/2014/main" id="{E77D88C9-58A9-4D55-9A9B-F0A1E7D673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597442" name="9 Gráfico">
          <a:extLst>
            <a:ext uri="{FF2B5EF4-FFF2-40B4-BE49-F238E27FC236}">
              <a16:creationId xmlns="" xmlns:a16="http://schemas.microsoft.com/office/drawing/2014/main" id="{BF75CCCC-E3F3-4264-9A05-D4258CD96A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7597443" name="10 Gráfico">
          <a:extLst>
            <a:ext uri="{FF2B5EF4-FFF2-40B4-BE49-F238E27FC236}">
              <a16:creationId xmlns="" xmlns:a16="http://schemas.microsoft.com/office/drawing/2014/main" id="{C1F1ADF7-117D-45D5-883A-8FAAEDEFF6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7597444" name="11 Gráfico">
          <a:extLst>
            <a:ext uri="{FF2B5EF4-FFF2-40B4-BE49-F238E27FC236}">
              <a16:creationId xmlns="" xmlns:a16="http://schemas.microsoft.com/office/drawing/2014/main" id="{DDD19958-55CC-417B-83CC-B8BD2721B6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7597445" name="12 Gráfico">
          <a:extLst>
            <a:ext uri="{FF2B5EF4-FFF2-40B4-BE49-F238E27FC236}">
              <a16:creationId xmlns="" xmlns:a16="http://schemas.microsoft.com/office/drawing/2014/main" id="{05398163-6C9C-4813-A016-928D39F2EB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597446" name="7 Gráfico">
          <a:extLst>
            <a:ext uri="{FF2B5EF4-FFF2-40B4-BE49-F238E27FC236}">
              <a16:creationId xmlns="" xmlns:a16="http://schemas.microsoft.com/office/drawing/2014/main" id="{7F257B74-E35B-488B-ADDE-19C1D2081C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597447" name="8 Gráfico">
          <a:extLst>
            <a:ext uri="{FF2B5EF4-FFF2-40B4-BE49-F238E27FC236}">
              <a16:creationId xmlns="" xmlns:a16="http://schemas.microsoft.com/office/drawing/2014/main" id="{368930C0-8803-4416-9486-C42E8A22E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597448" name="9 Gráfico">
          <a:extLst>
            <a:ext uri="{FF2B5EF4-FFF2-40B4-BE49-F238E27FC236}">
              <a16:creationId xmlns="" xmlns:a16="http://schemas.microsoft.com/office/drawing/2014/main" id="{FF511CEC-EE6F-4625-8120-E74922D9E4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7597449" name="16 Gráfico">
          <a:extLst>
            <a:ext uri="{FF2B5EF4-FFF2-40B4-BE49-F238E27FC236}">
              <a16:creationId xmlns="" xmlns:a16="http://schemas.microsoft.com/office/drawing/2014/main" id="{6B7521F5-B0C8-438C-ADCF-4F11F1EFB4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7597450" name="Picture 3995" descr="MB900431547">
          <a:hlinkClick xmlns:r="http://schemas.openxmlformats.org/officeDocument/2006/relationships" r:id="rId17" tooltip="Ir a factores criticos"/>
          <a:extLst>
            <a:ext uri="{FF2B5EF4-FFF2-40B4-BE49-F238E27FC236}">
              <a16:creationId xmlns="" xmlns:a16="http://schemas.microsoft.com/office/drawing/2014/main" id="{2060119D-BA5A-41E4-A4E5-13E9DD466805}"/>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7597451" name="2 Imagen">
          <a:hlinkClick xmlns:r="http://schemas.openxmlformats.org/officeDocument/2006/relationships" r:id="rId17" tooltip="Ir a administrativa"/>
          <a:extLst>
            <a:ext uri="{FF2B5EF4-FFF2-40B4-BE49-F238E27FC236}">
              <a16:creationId xmlns="" xmlns:a16="http://schemas.microsoft.com/office/drawing/2014/main" id="{6779DEBB-1678-4BA4-9EDA-885BA8DC7DFD}"/>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7597452" name="1 Gráfico">
          <a:extLst>
            <a:ext uri="{FF2B5EF4-FFF2-40B4-BE49-F238E27FC236}">
              <a16:creationId xmlns="" xmlns:a16="http://schemas.microsoft.com/office/drawing/2014/main" id="{879A56EE-1B94-4681-8DEB-D2F135CE03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7597453" name="2 Gráfico">
          <a:extLst>
            <a:ext uri="{FF2B5EF4-FFF2-40B4-BE49-F238E27FC236}">
              <a16:creationId xmlns="" xmlns:a16="http://schemas.microsoft.com/office/drawing/2014/main" id="{0A44E235-79A2-4679-9577-C28B8B2B05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7597454" name="3 Gráfico">
          <a:extLst>
            <a:ext uri="{FF2B5EF4-FFF2-40B4-BE49-F238E27FC236}">
              <a16:creationId xmlns="" xmlns:a16="http://schemas.microsoft.com/office/drawing/2014/main" id="{1C1C3310-C673-44AE-8342-599704153F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7597455" name="4 Gráfico">
          <a:extLst>
            <a:ext uri="{FF2B5EF4-FFF2-40B4-BE49-F238E27FC236}">
              <a16:creationId xmlns="" xmlns:a16="http://schemas.microsoft.com/office/drawing/2014/main" id="{AFED51CD-E2C5-43DD-8721-492DD30AB7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619053" name="1 Gráfico">
          <a:extLst>
            <a:ext uri="{FF2B5EF4-FFF2-40B4-BE49-F238E27FC236}">
              <a16:creationId xmlns="" xmlns:a16="http://schemas.microsoft.com/office/drawing/2014/main" id="{370713CB-49BC-4306-9928-1AB507E953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619054" name="2 Gráfico">
          <a:extLst>
            <a:ext uri="{FF2B5EF4-FFF2-40B4-BE49-F238E27FC236}">
              <a16:creationId xmlns="" xmlns:a16="http://schemas.microsoft.com/office/drawing/2014/main" id="{4AA50A24-6ACA-4EE3-AC4B-18C2E4FB7D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619055" name="3 Gráfico">
          <a:extLst>
            <a:ext uri="{FF2B5EF4-FFF2-40B4-BE49-F238E27FC236}">
              <a16:creationId xmlns="" xmlns:a16="http://schemas.microsoft.com/office/drawing/2014/main" id="{593AD921-1D71-4094-820A-C82672276E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619056" name="4 Gráfico">
          <a:extLst>
            <a:ext uri="{FF2B5EF4-FFF2-40B4-BE49-F238E27FC236}">
              <a16:creationId xmlns="" xmlns:a16="http://schemas.microsoft.com/office/drawing/2014/main" id="{A10DCFF9-3CDD-4F98-ADF3-D1AAAF3CBC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619057" name="5 Gráfico">
          <a:extLst>
            <a:ext uri="{FF2B5EF4-FFF2-40B4-BE49-F238E27FC236}">
              <a16:creationId xmlns="" xmlns:a16="http://schemas.microsoft.com/office/drawing/2014/main" id="{64103021-C8FA-467A-9473-E0867F680B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619058" name="6 Gráfico">
          <a:extLst>
            <a:ext uri="{FF2B5EF4-FFF2-40B4-BE49-F238E27FC236}">
              <a16:creationId xmlns="" xmlns:a16="http://schemas.microsoft.com/office/drawing/2014/main" id="{30489202-5E13-4662-84A7-CEEE11457A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619059" name="7 Gráfico">
          <a:extLst>
            <a:ext uri="{FF2B5EF4-FFF2-40B4-BE49-F238E27FC236}">
              <a16:creationId xmlns="" xmlns:a16="http://schemas.microsoft.com/office/drawing/2014/main" id="{E6E04518-2EAC-4D48-AEEC-AB617CD3A2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619060" name="8 Gráfico">
          <a:extLst>
            <a:ext uri="{FF2B5EF4-FFF2-40B4-BE49-F238E27FC236}">
              <a16:creationId xmlns="" xmlns:a16="http://schemas.microsoft.com/office/drawing/2014/main" id="{A4041D45-1E08-4440-B4B9-FB30B9CFD2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619061" name="9 Gráfico">
          <a:extLst>
            <a:ext uri="{FF2B5EF4-FFF2-40B4-BE49-F238E27FC236}">
              <a16:creationId xmlns="" xmlns:a16="http://schemas.microsoft.com/office/drawing/2014/main" id="{2474264B-E27F-4B94-BA15-F301667349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7619062" name="10 Gráfico">
          <a:extLst>
            <a:ext uri="{FF2B5EF4-FFF2-40B4-BE49-F238E27FC236}">
              <a16:creationId xmlns="" xmlns:a16="http://schemas.microsoft.com/office/drawing/2014/main" id="{B24C377E-7E6E-47CE-A38E-416BBED3C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7619063" name="11 Gráfico">
          <a:extLst>
            <a:ext uri="{FF2B5EF4-FFF2-40B4-BE49-F238E27FC236}">
              <a16:creationId xmlns="" xmlns:a16="http://schemas.microsoft.com/office/drawing/2014/main" id="{E107F83A-A79C-4091-8BA8-29F42F22BA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7619064" name="12 Gráfico">
          <a:extLst>
            <a:ext uri="{FF2B5EF4-FFF2-40B4-BE49-F238E27FC236}">
              <a16:creationId xmlns="" xmlns:a16="http://schemas.microsoft.com/office/drawing/2014/main" id="{B488A6C6-0D7A-4BD0-9B50-60EFC0251F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619065" name="7 Gráfico">
          <a:extLst>
            <a:ext uri="{FF2B5EF4-FFF2-40B4-BE49-F238E27FC236}">
              <a16:creationId xmlns="" xmlns:a16="http://schemas.microsoft.com/office/drawing/2014/main" id="{927200CC-E80C-4B3B-8CE7-A54C0DF1E1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619066" name="8 Gráfico">
          <a:extLst>
            <a:ext uri="{FF2B5EF4-FFF2-40B4-BE49-F238E27FC236}">
              <a16:creationId xmlns="" xmlns:a16="http://schemas.microsoft.com/office/drawing/2014/main" id="{1802BA8C-9B93-445A-9AAB-3A81456DDA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619067" name="9 Gráfico">
          <a:extLst>
            <a:ext uri="{FF2B5EF4-FFF2-40B4-BE49-F238E27FC236}">
              <a16:creationId xmlns="" xmlns:a16="http://schemas.microsoft.com/office/drawing/2014/main" id="{EDEE6F97-F4D2-4708-ABE9-4BF74863AE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7619068" name="16 Gráfico">
          <a:extLst>
            <a:ext uri="{FF2B5EF4-FFF2-40B4-BE49-F238E27FC236}">
              <a16:creationId xmlns="" xmlns:a16="http://schemas.microsoft.com/office/drawing/2014/main" id="{5D7E9C93-6EE8-483B-B977-72A17FA974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619069" name="7 Gráfico">
          <a:extLst>
            <a:ext uri="{FF2B5EF4-FFF2-40B4-BE49-F238E27FC236}">
              <a16:creationId xmlns="" xmlns:a16="http://schemas.microsoft.com/office/drawing/2014/main" id="{69008D93-6B96-4611-9FDE-DC6ADFBF63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619070" name="8 Gráfico">
          <a:extLst>
            <a:ext uri="{FF2B5EF4-FFF2-40B4-BE49-F238E27FC236}">
              <a16:creationId xmlns="" xmlns:a16="http://schemas.microsoft.com/office/drawing/2014/main" id="{A993A428-8356-4A70-A3C5-C1BF8F1C63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7619071" name="9 Gráfico">
          <a:extLst>
            <a:ext uri="{FF2B5EF4-FFF2-40B4-BE49-F238E27FC236}">
              <a16:creationId xmlns="" xmlns:a16="http://schemas.microsoft.com/office/drawing/2014/main" id="{85FEFECF-1D52-4E40-9E1F-F55C24615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7619072" name="16 Gráfico">
          <a:extLst>
            <a:ext uri="{FF2B5EF4-FFF2-40B4-BE49-F238E27FC236}">
              <a16:creationId xmlns="" xmlns:a16="http://schemas.microsoft.com/office/drawing/2014/main" id="{502CBDB0-467D-45D1-8C86-B40E1748D3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7619073" name="Picture 3995" descr="MB900431547">
          <a:hlinkClick xmlns:r="http://schemas.openxmlformats.org/officeDocument/2006/relationships" r:id="rId21" tooltip="Ir a factores criticos"/>
          <a:extLst>
            <a:ext uri="{FF2B5EF4-FFF2-40B4-BE49-F238E27FC236}">
              <a16:creationId xmlns="" xmlns:a16="http://schemas.microsoft.com/office/drawing/2014/main" id="{D5A59DE7-74E6-446A-A753-3105C74B233C}"/>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7619074" name="2 Imagen">
          <a:hlinkClick xmlns:r="http://schemas.openxmlformats.org/officeDocument/2006/relationships" r:id="rId23" tooltip="Ir a comunidad"/>
          <a:extLst>
            <a:ext uri="{FF2B5EF4-FFF2-40B4-BE49-F238E27FC236}">
              <a16:creationId xmlns="" xmlns:a16="http://schemas.microsoft.com/office/drawing/2014/main" id="{5A044E0F-58ED-427D-8FE9-C0D03950BF4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7619075" name="3 Gráfico">
          <a:extLst>
            <a:ext uri="{FF2B5EF4-FFF2-40B4-BE49-F238E27FC236}">
              <a16:creationId xmlns="" xmlns:a16="http://schemas.microsoft.com/office/drawing/2014/main" id="{5FCB1828-37AA-4A30-B919-7ADCE02B7B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7619076" name="4 Gráfico">
          <a:extLst>
            <a:ext uri="{FF2B5EF4-FFF2-40B4-BE49-F238E27FC236}">
              <a16:creationId xmlns="" xmlns:a16="http://schemas.microsoft.com/office/drawing/2014/main" id="{E54A9DC5-9067-402F-9246-EC410D237B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7619077" name="5 Gráfico">
          <a:extLst>
            <a:ext uri="{FF2B5EF4-FFF2-40B4-BE49-F238E27FC236}">
              <a16:creationId xmlns="" xmlns:a16="http://schemas.microsoft.com/office/drawing/2014/main" id="{796DD96C-55E1-4856-8B5B-1ADBE2A077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7619078" name="6 Gráfico">
          <a:extLst>
            <a:ext uri="{FF2B5EF4-FFF2-40B4-BE49-F238E27FC236}">
              <a16:creationId xmlns="" xmlns:a16="http://schemas.microsoft.com/office/drawing/2014/main" id="{0B9B8600-D39B-430F-A70D-B770611618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7619079" name="1 Gráfico">
          <a:extLst>
            <a:ext uri="{FF2B5EF4-FFF2-40B4-BE49-F238E27FC236}">
              <a16:creationId xmlns="" xmlns:a16="http://schemas.microsoft.com/office/drawing/2014/main" id="{C0EB5A0F-A0F8-4139-BDA3-E962847E63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645539" name="1 Gráfico">
          <a:extLst>
            <a:ext uri="{FF2B5EF4-FFF2-40B4-BE49-F238E27FC236}">
              <a16:creationId xmlns="" xmlns:a16="http://schemas.microsoft.com/office/drawing/2014/main" id="{DB38E50D-17BC-47B3-9A3C-FB196CDCB1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645540" name="2 Gráfico">
          <a:extLst>
            <a:ext uri="{FF2B5EF4-FFF2-40B4-BE49-F238E27FC236}">
              <a16:creationId xmlns="" xmlns:a16="http://schemas.microsoft.com/office/drawing/2014/main" id="{25BA27A7-85DA-4F26-9913-97638F1AE2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645541" name="3 Gráfico">
          <a:extLst>
            <a:ext uri="{FF2B5EF4-FFF2-40B4-BE49-F238E27FC236}">
              <a16:creationId xmlns="" xmlns:a16="http://schemas.microsoft.com/office/drawing/2014/main" id="{72510A87-349F-4270-9831-4C19396979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645542" name="4 Gráfico">
          <a:extLst>
            <a:ext uri="{FF2B5EF4-FFF2-40B4-BE49-F238E27FC236}">
              <a16:creationId xmlns="" xmlns:a16="http://schemas.microsoft.com/office/drawing/2014/main" id="{D635E02C-7E31-4D4A-AA94-A352A546D4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645543" name="5 Gráfico">
          <a:extLst>
            <a:ext uri="{FF2B5EF4-FFF2-40B4-BE49-F238E27FC236}">
              <a16:creationId xmlns="" xmlns:a16="http://schemas.microsoft.com/office/drawing/2014/main" id="{B201C446-52B4-4E56-A180-A063815189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645544" name="6 Gráfico">
          <a:extLst>
            <a:ext uri="{FF2B5EF4-FFF2-40B4-BE49-F238E27FC236}">
              <a16:creationId xmlns="" xmlns:a16="http://schemas.microsoft.com/office/drawing/2014/main" id="{88C97527-01C2-4E5C-904E-EB1022DC2F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645545" name="7 Gráfico">
          <a:extLst>
            <a:ext uri="{FF2B5EF4-FFF2-40B4-BE49-F238E27FC236}">
              <a16:creationId xmlns="" xmlns:a16="http://schemas.microsoft.com/office/drawing/2014/main" id="{438F830D-6C40-4344-A5C5-7379D96F74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645546" name="8 Gráfico">
          <a:extLst>
            <a:ext uri="{FF2B5EF4-FFF2-40B4-BE49-F238E27FC236}">
              <a16:creationId xmlns="" xmlns:a16="http://schemas.microsoft.com/office/drawing/2014/main" id="{7AE5CB79-9FB7-45B8-9AA6-4BB6F03C3E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645547" name="9 Gráfico">
          <a:extLst>
            <a:ext uri="{FF2B5EF4-FFF2-40B4-BE49-F238E27FC236}">
              <a16:creationId xmlns="" xmlns:a16="http://schemas.microsoft.com/office/drawing/2014/main" id="{F2BD9425-41FE-4A16-B388-3A4A939F05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7645548" name="10 Gráfico">
          <a:extLst>
            <a:ext uri="{FF2B5EF4-FFF2-40B4-BE49-F238E27FC236}">
              <a16:creationId xmlns="" xmlns:a16="http://schemas.microsoft.com/office/drawing/2014/main" id="{BAB5AD28-17DA-449D-ACB8-EEE2F33D8C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7645549" name="11 Gráfico">
          <a:extLst>
            <a:ext uri="{FF2B5EF4-FFF2-40B4-BE49-F238E27FC236}">
              <a16:creationId xmlns="" xmlns:a16="http://schemas.microsoft.com/office/drawing/2014/main" id="{57BE4364-30E5-4D62-841B-A863382104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7645550" name="12 Gráfico">
          <a:extLst>
            <a:ext uri="{FF2B5EF4-FFF2-40B4-BE49-F238E27FC236}">
              <a16:creationId xmlns="" xmlns:a16="http://schemas.microsoft.com/office/drawing/2014/main" id="{61694C0C-B448-499A-9C72-6FB5A3EC7B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645551" name="7 Gráfico">
          <a:extLst>
            <a:ext uri="{FF2B5EF4-FFF2-40B4-BE49-F238E27FC236}">
              <a16:creationId xmlns="" xmlns:a16="http://schemas.microsoft.com/office/drawing/2014/main" id="{0B8E004C-9C8F-4B5A-AD0D-DBBFD886DF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645552" name="8 Gráfico">
          <a:extLst>
            <a:ext uri="{FF2B5EF4-FFF2-40B4-BE49-F238E27FC236}">
              <a16:creationId xmlns="" xmlns:a16="http://schemas.microsoft.com/office/drawing/2014/main" id="{083D1514-2060-420F-85AC-207DF480F9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645553" name="9 Gráfico">
          <a:extLst>
            <a:ext uri="{FF2B5EF4-FFF2-40B4-BE49-F238E27FC236}">
              <a16:creationId xmlns="" xmlns:a16="http://schemas.microsoft.com/office/drawing/2014/main" id="{F431EC37-7768-4971-B9FC-30A8A19B8C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7645554" name="16 Gráfico">
          <a:extLst>
            <a:ext uri="{FF2B5EF4-FFF2-40B4-BE49-F238E27FC236}">
              <a16:creationId xmlns="" xmlns:a16="http://schemas.microsoft.com/office/drawing/2014/main" id="{A4BC0AF2-D300-4FD8-8845-17D65A5B65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7645555" name="Picture 3995" descr="MB900431547">
          <a:hlinkClick xmlns:r="http://schemas.openxmlformats.org/officeDocument/2006/relationships" r:id="rId17" tooltip="Ir a factores criticos"/>
          <a:extLst>
            <a:ext uri="{FF2B5EF4-FFF2-40B4-BE49-F238E27FC236}">
              <a16:creationId xmlns="" xmlns:a16="http://schemas.microsoft.com/office/drawing/2014/main" id="{0914A048-879C-497E-BB50-D5BD4F27BEBA}"/>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7645556" name="1 Gráfico">
          <a:extLst>
            <a:ext uri="{FF2B5EF4-FFF2-40B4-BE49-F238E27FC236}">
              <a16:creationId xmlns="" xmlns:a16="http://schemas.microsoft.com/office/drawing/2014/main" id="{D1ED905A-B58E-4579-9099-6C1F907613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7645557" name="2 Gráfico">
          <a:extLst>
            <a:ext uri="{FF2B5EF4-FFF2-40B4-BE49-F238E27FC236}">
              <a16:creationId xmlns="" xmlns:a16="http://schemas.microsoft.com/office/drawing/2014/main" id="{669CC6F1-240A-44F1-BBBB-889C76213C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7645558" name="3 Gráfico">
          <a:extLst>
            <a:ext uri="{FF2B5EF4-FFF2-40B4-BE49-F238E27FC236}">
              <a16:creationId xmlns="" xmlns:a16="http://schemas.microsoft.com/office/drawing/2014/main" id="{C59256DB-35BA-43FA-807B-F4447B644E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7645559" name="4 Gráfico">
          <a:extLst>
            <a:ext uri="{FF2B5EF4-FFF2-40B4-BE49-F238E27FC236}">
              <a16:creationId xmlns="" xmlns:a16="http://schemas.microsoft.com/office/drawing/2014/main" id="{AB6DAD06-F9EB-4F2A-A4A0-977CE9B62E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2/Downloads/5%20SEMANA%20DESARROLLO/FORMATO%20D02.03.F01.V5%20PMI-IE%20SAN%20JUAN%20BSOCO%2020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OBJS- META-ACCIONES"/>
    </sheetNames>
    <sheetDataSet>
      <sheetData sheetId="0"/>
      <sheetData sheetId="1">
        <row r="13">
          <cell r="B13" t="str">
            <v>Los docentes de la institución no han recibido capacitaciones para atender alumnos con grado de vulnerabilidad e inclusión.</v>
          </cell>
        </row>
        <row r="21">
          <cell r="B21" t="str">
            <v>El municipio no cuenta con asociaciones productivas organizadas para aportar y ser miembro del consejo directivo del colegio.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4" zoomScale="80" zoomScaleNormal="80" workbookViewId="0">
      <selection activeCell="A26" sqref="A26:C26"/>
    </sheetView>
  </sheetViews>
  <sheetFormatPr baseColWidth="10" defaultColWidth="11.42578125" defaultRowHeight="14.25" x14ac:dyDescent="0.2"/>
  <cols>
    <col min="1" max="2" width="11.42578125" style="20"/>
    <col min="3" max="3" width="15.85546875" style="20" customWidth="1"/>
    <col min="4" max="4" width="21.140625" style="20" customWidth="1"/>
    <col min="5" max="5" width="15" style="20" customWidth="1"/>
    <col min="6" max="6" width="8.5703125" style="20" customWidth="1"/>
    <col min="7" max="7" width="10.28515625" style="20" customWidth="1"/>
    <col min="8" max="8" width="16.28515625" style="20" customWidth="1"/>
    <col min="9" max="9" width="18.28515625" style="20" customWidth="1"/>
    <col min="10" max="10" width="3.42578125" style="20" customWidth="1"/>
    <col min="11" max="11" width="46.28515625" style="20" bestFit="1" customWidth="1"/>
    <col min="12" max="12" width="85.42578125" style="20" customWidth="1"/>
    <col min="13" max="13" width="33.42578125" style="20" customWidth="1"/>
    <col min="14" max="16384" width="11.42578125" style="20"/>
  </cols>
  <sheetData>
    <row r="1" spans="1:13" ht="27" customHeight="1" x14ac:dyDescent="0.25">
      <c r="A1" s="213"/>
      <c r="B1" s="214"/>
      <c r="C1" s="221" t="s">
        <v>169</v>
      </c>
      <c r="D1" s="222"/>
      <c r="E1" s="222"/>
      <c r="F1" s="222"/>
      <c r="G1" s="222"/>
      <c r="H1" s="219" t="s">
        <v>170</v>
      </c>
      <c r="I1" s="220"/>
    </row>
    <row r="2" spans="1:13" ht="18.75" customHeight="1" x14ac:dyDescent="0.25">
      <c r="A2" s="215"/>
      <c r="B2" s="216"/>
      <c r="C2" s="221" t="s">
        <v>171</v>
      </c>
      <c r="D2" s="222"/>
      <c r="E2" s="222"/>
      <c r="F2" s="222"/>
      <c r="G2" s="222"/>
      <c r="H2" s="98">
        <v>41241</v>
      </c>
      <c r="I2" s="99" t="s">
        <v>175</v>
      </c>
    </row>
    <row r="3" spans="1:13" ht="21" customHeight="1" x14ac:dyDescent="0.25">
      <c r="A3" s="217"/>
      <c r="B3" s="218"/>
      <c r="C3" s="221" t="s">
        <v>172</v>
      </c>
      <c r="D3" s="222"/>
      <c r="E3" s="222"/>
      <c r="F3" s="222"/>
      <c r="G3" s="222"/>
      <c r="H3" s="219" t="s">
        <v>173</v>
      </c>
      <c r="I3" s="220"/>
    </row>
    <row r="4" spans="1:13" ht="5.25" customHeight="1" x14ac:dyDescent="0.2"/>
    <row r="5" spans="1:13" ht="34.5" customHeight="1" x14ac:dyDescent="0.2">
      <c r="A5" s="172" t="s">
        <v>164</v>
      </c>
      <c r="B5" s="172"/>
      <c r="C5" s="172"/>
      <c r="D5" s="172"/>
      <c r="E5" s="172"/>
      <c r="F5" s="172"/>
      <c r="G5" s="172"/>
      <c r="H5" s="172"/>
      <c r="I5" s="172"/>
      <c r="K5" s="173" t="s">
        <v>140</v>
      </c>
      <c r="L5" s="173"/>
      <c r="M5" s="173"/>
    </row>
    <row r="6" spans="1:13" ht="23.25" customHeight="1" x14ac:dyDescent="0.2">
      <c r="A6" s="174" t="s">
        <v>162</v>
      </c>
      <c r="B6" s="175"/>
      <c r="C6" s="175"/>
      <c r="D6" s="175"/>
      <c r="E6" s="175"/>
      <c r="F6" s="204" t="s">
        <v>141</v>
      </c>
      <c r="G6" s="205"/>
      <c r="H6" s="205"/>
      <c r="I6" s="205"/>
      <c r="K6" s="101" t="s">
        <v>142</v>
      </c>
      <c r="L6" s="102" t="s">
        <v>143</v>
      </c>
      <c r="M6" s="103" t="s">
        <v>144</v>
      </c>
    </row>
    <row r="7" spans="1:13" ht="20.100000000000001" customHeight="1" x14ac:dyDescent="0.2">
      <c r="A7" s="176" t="s">
        <v>378</v>
      </c>
      <c r="B7" s="177"/>
      <c r="C7" s="177"/>
      <c r="D7" s="177"/>
      <c r="E7" s="177"/>
      <c r="F7" s="206"/>
      <c r="G7" s="206"/>
      <c r="H7" s="206"/>
      <c r="I7" s="206"/>
      <c r="K7" s="178" t="s">
        <v>166</v>
      </c>
      <c r="L7" s="113" t="s">
        <v>145</v>
      </c>
      <c r="M7" s="179" t="s">
        <v>146</v>
      </c>
    </row>
    <row r="8" spans="1:13" ht="33.75" customHeight="1" x14ac:dyDescent="0.2">
      <c r="A8" s="176"/>
      <c r="B8" s="177"/>
      <c r="C8" s="177"/>
      <c r="D8" s="177"/>
      <c r="E8" s="177"/>
      <c r="F8" s="180" t="s">
        <v>160</v>
      </c>
      <c r="G8" s="181"/>
      <c r="H8" s="182">
        <v>154051000860</v>
      </c>
      <c r="I8" s="183"/>
      <c r="K8" s="179"/>
      <c r="L8" s="113" t="s">
        <v>159</v>
      </c>
      <c r="M8" s="179"/>
    </row>
    <row r="9" spans="1:13" ht="20.100000000000001" customHeight="1" x14ac:dyDescent="0.2">
      <c r="A9" s="96" t="s">
        <v>147</v>
      </c>
      <c r="B9" s="97"/>
      <c r="C9" s="209" t="s">
        <v>380</v>
      </c>
      <c r="D9" s="209"/>
      <c r="E9" s="210"/>
      <c r="F9" s="211" t="s">
        <v>163</v>
      </c>
      <c r="G9" s="212"/>
      <c r="H9" s="186" t="s">
        <v>379</v>
      </c>
      <c r="I9" s="187"/>
      <c r="K9" s="179"/>
      <c r="L9" s="113" t="s">
        <v>148</v>
      </c>
      <c r="M9" s="179" t="s">
        <v>149</v>
      </c>
    </row>
    <row r="10" spans="1:13" ht="20.100000000000001" customHeight="1" x14ac:dyDescent="0.2">
      <c r="A10" s="207" t="s">
        <v>168</v>
      </c>
      <c r="B10" s="208"/>
      <c r="C10" s="209" t="s">
        <v>381</v>
      </c>
      <c r="D10" s="209"/>
      <c r="E10" s="209"/>
      <c r="F10" s="210"/>
      <c r="G10" s="100" t="s">
        <v>150</v>
      </c>
      <c r="H10" s="184">
        <v>3134245291</v>
      </c>
      <c r="I10" s="185"/>
      <c r="K10" s="179"/>
      <c r="L10" s="113" t="s">
        <v>151</v>
      </c>
      <c r="M10" s="179"/>
    </row>
    <row r="11" spans="1:13" ht="20.100000000000001" customHeight="1" x14ac:dyDescent="0.2">
      <c r="A11" s="207" t="s">
        <v>165</v>
      </c>
      <c r="B11" s="208"/>
      <c r="C11" s="209" t="s">
        <v>382</v>
      </c>
      <c r="D11" s="209"/>
      <c r="E11" s="209"/>
      <c r="F11" s="210"/>
      <c r="G11" s="100" t="s">
        <v>174</v>
      </c>
      <c r="H11" s="188"/>
      <c r="I11" s="189"/>
      <c r="K11" s="190"/>
      <c r="L11" s="114"/>
      <c r="M11" s="114"/>
    </row>
    <row r="12" spans="1:13" ht="19.5" customHeight="1" x14ac:dyDescent="0.2">
      <c r="A12" s="192" t="s">
        <v>152</v>
      </c>
      <c r="B12" s="193"/>
      <c r="C12" s="193"/>
      <c r="D12" s="193"/>
      <c r="E12" s="193"/>
      <c r="F12" s="193"/>
      <c r="G12" s="193"/>
      <c r="H12" s="193"/>
      <c r="I12" s="194"/>
      <c r="K12" s="191"/>
      <c r="L12" s="114"/>
      <c r="M12" s="191"/>
    </row>
    <row r="13" spans="1:13" ht="20.100000000000001" customHeight="1" x14ac:dyDescent="0.2">
      <c r="A13" s="195" t="s">
        <v>153</v>
      </c>
      <c r="B13" s="195"/>
      <c r="C13" s="195"/>
      <c r="D13" s="195" t="s">
        <v>154</v>
      </c>
      <c r="E13" s="195"/>
      <c r="F13" s="195"/>
      <c r="G13" s="195" t="s">
        <v>161</v>
      </c>
      <c r="H13" s="195"/>
      <c r="I13" s="195"/>
      <c r="K13" s="191"/>
      <c r="L13" s="114"/>
      <c r="M13" s="191"/>
    </row>
    <row r="14" spans="1:13" ht="20.100000000000001" customHeight="1" x14ac:dyDescent="0.2">
      <c r="A14" s="196" t="s">
        <v>383</v>
      </c>
      <c r="B14" s="196"/>
      <c r="C14" s="196"/>
      <c r="D14" s="196" t="s">
        <v>384</v>
      </c>
      <c r="E14" s="196"/>
      <c r="F14" s="196"/>
      <c r="G14" s="196" t="s">
        <v>385</v>
      </c>
      <c r="H14" s="196"/>
      <c r="I14" s="196"/>
      <c r="K14" s="191"/>
      <c r="L14" s="114"/>
      <c r="M14" s="191"/>
    </row>
    <row r="15" spans="1:13" ht="20.100000000000001" customHeight="1" x14ac:dyDescent="0.2">
      <c r="A15" s="196" t="s">
        <v>386</v>
      </c>
      <c r="B15" s="196"/>
      <c r="C15" s="196"/>
      <c r="D15" s="196" t="s">
        <v>387</v>
      </c>
      <c r="E15" s="196"/>
      <c r="F15" s="196"/>
      <c r="G15" s="196" t="s">
        <v>388</v>
      </c>
      <c r="H15" s="196"/>
      <c r="I15" s="196"/>
      <c r="K15" s="191"/>
      <c r="L15" s="114"/>
      <c r="M15" s="114"/>
    </row>
    <row r="16" spans="1:13" ht="20.100000000000001" customHeight="1" x14ac:dyDescent="0.2">
      <c r="A16" s="196" t="s">
        <v>389</v>
      </c>
      <c r="B16" s="196"/>
      <c r="C16" s="196"/>
      <c r="D16" s="196" t="s">
        <v>387</v>
      </c>
      <c r="E16" s="196"/>
      <c r="F16" s="196"/>
      <c r="G16" s="196" t="s">
        <v>390</v>
      </c>
      <c r="H16" s="196"/>
      <c r="I16" s="196"/>
      <c r="K16" s="191"/>
      <c r="L16" s="114"/>
      <c r="M16" s="114"/>
    </row>
    <row r="17" spans="1:13" ht="20.100000000000001" customHeight="1" x14ac:dyDescent="0.2">
      <c r="A17" s="196" t="s">
        <v>391</v>
      </c>
      <c r="B17" s="196"/>
      <c r="C17" s="196"/>
      <c r="D17" s="196" t="s">
        <v>387</v>
      </c>
      <c r="E17" s="196"/>
      <c r="F17" s="196"/>
      <c r="G17" s="196" t="s">
        <v>392</v>
      </c>
      <c r="H17" s="196"/>
      <c r="I17" s="196"/>
      <c r="K17" s="191"/>
      <c r="L17" s="114"/>
      <c r="M17" s="114"/>
    </row>
    <row r="18" spans="1:13" ht="20.100000000000001" customHeight="1" x14ac:dyDescent="0.2">
      <c r="A18" s="196"/>
      <c r="B18" s="196"/>
      <c r="C18" s="196"/>
      <c r="D18" s="196"/>
      <c r="E18" s="196"/>
      <c r="F18" s="196"/>
      <c r="G18" s="196"/>
      <c r="H18" s="196"/>
      <c r="I18" s="196"/>
      <c r="K18" s="197"/>
      <c r="L18" s="114"/>
      <c r="M18" s="114"/>
    </row>
    <row r="19" spans="1:13" ht="20.100000000000001" customHeight="1" x14ac:dyDescent="0.2">
      <c r="A19" s="196"/>
      <c r="B19" s="196"/>
      <c r="C19" s="196"/>
      <c r="D19" s="196"/>
      <c r="E19" s="196"/>
      <c r="F19" s="196"/>
      <c r="G19" s="196"/>
      <c r="H19" s="196"/>
      <c r="I19" s="196"/>
      <c r="K19" s="191"/>
      <c r="L19" s="114"/>
      <c r="M19" s="114"/>
    </row>
    <row r="20" spans="1:13" ht="20.100000000000001" customHeight="1" x14ac:dyDescent="0.2">
      <c r="A20" s="196"/>
      <c r="B20" s="196"/>
      <c r="C20" s="196"/>
      <c r="D20" s="196"/>
      <c r="E20" s="196"/>
      <c r="F20" s="196"/>
      <c r="G20" s="196"/>
      <c r="H20" s="196"/>
      <c r="I20" s="196"/>
      <c r="K20" s="191"/>
      <c r="L20" s="114"/>
      <c r="M20" s="114"/>
    </row>
    <row r="21" spans="1:13" ht="20.100000000000001" customHeight="1" x14ac:dyDescent="0.2">
      <c r="A21" s="196"/>
      <c r="B21" s="196"/>
      <c r="C21" s="196"/>
      <c r="D21" s="196"/>
      <c r="E21" s="196"/>
      <c r="F21" s="196"/>
      <c r="G21" s="196"/>
      <c r="H21" s="196"/>
      <c r="I21" s="196"/>
      <c r="K21" s="191"/>
      <c r="L21" s="114"/>
      <c r="M21" s="115"/>
    </row>
    <row r="22" spans="1:13" ht="20.100000000000001" customHeight="1" x14ac:dyDescent="0.2">
      <c r="A22" s="196"/>
      <c r="B22" s="196"/>
      <c r="C22" s="196"/>
      <c r="D22" s="196"/>
      <c r="E22" s="196"/>
      <c r="F22" s="196"/>
      <c r="G22" s="196"/>
      <c r="H22" s="196"/>
      <c r="I22" s="196"/>
    </row>
    <row r="23" spans="1:13" s="21" customFormat="1" ht="20.25" x14ac:dyDescent="0.3">
      <c r="A23" s="198"/>
      <c r="B23" s="198"/>
      <c r="C23" s="198"/>
      <c r="D23" s="198"/>
      <c r="E23" s="198"/>
      <c r="F23" s="198"/>
      <c r="G23" s="198"/>
      <c r="H23" s="198"/>
      <c r="I23" s="198"/>
      <c r="K23" s="199"/>
      <c r="L23" s="199"/>
      <c r="M23" s="22"/>
    </row>
    <row r="24" spans="1:13" ht="30" customHeight="1" x14ac:dyDescent="0.2">
      <c r="A24" s="200" t="s">
        <v>155</v>
      </c>
      <c r="B24" s="200"/>
      <c r="C24" s="200"/>
      <c r="D24" s="200"/>
      <c r="E24" s="200"/>
      <c r="F24" s="200"/>
      <c r="G24" s="200"/>
      <c r="H24" s="200"/>
      <c r="I24" s="200"/>
      <c r="K24" s="23"/>
      <c r="L24" s="23"/>
    </row>
    <row r="25" spans="1:13" ht="33.75" customHeight="1" x14ac:dyDescent="0.2">
      <c r="A25" s="195" t="s">
        <v>153</v>
      </c>
      <c r="B25" s="195"/>
      <c r="C25" s="195"/>
      <c r="D25" s="195" t="s">
        <v>154</v>
      </c>
      <c r="E25" s="195"/>
      <c r="F25" s="195"/>
      <c r="G25" s="195" t="s">
        <v>23</v>
      </c>
      <c r="H25" s="195"/>
      <c r="I25" s="195"/>
      <c r="K25" s="24"/>
      <c r="L25" s="25"/>
      <c r="M25" s="20" t="s">
        <v>156</v>
      </c>
    </row>
    <row r="26" spans="1:13" ht="20.100000000000001" customHeight="1" x14ac:dyDescent="0.2">
      <c r="A26" s="196" t="s">
        <v>382</v>
      </c>
      <c r="B26" s="196"/>
      <c r="C26" s="196"/>
      <c r="D26" s="196" t="s">
        <v>393</v>
      </c>
      <c r="E26" s="196"/>
      <c r="F26" s="196"/>
      <c r="G26" s="196" t="s">
        <v>394</v>
      </c>
      <c r="H26" s="196"/>
      <c r="I26" s="196"/>
      <c r="K26" s="24"/>
      <c r="L26" s="25"/>
    </row>
    <row r="27" spans="1:13" ht="20.100000000000001" customHeight="1" x14ac:dyDescent="0.2">
      <c r="A27" s="196" t="s">
        <v>395</v>
      </c>
      <c r="B27" s="196"/>
      <c r="C27" s="196"/>
      <c r="D27" s="196" t="s">
        <v>387</v>
      </c>
      <c r="E27" s="196"/>
      <c r="F27" s="196"/>
      <c r="G27" s="196" t="s">
        <v>396</v>
      </c>
      <c r="H27" s="196"/>
      <c r="I27" s="196"/>
      <c r="K27" s="24"/>
      <c r="L27" s="26"/>
    </row>
    <row r="28" spans="1:13" ht="20.100000000000001" customHeight="1" x14ac:dyDescent="0.2">
      <c r="A28" s="196" t="s">
        <v>397</v>
      </c>
      <c r="B28" s="196"/>
      <c r="C28" s="196"/>
      <c r="D28" s="196" t="s">
        <v>387</v>
      </c>
      <c r="E28" s="196"/>
      <c r="F28" s="196"/>
      <c r="G28" s="196" t="s">
        <v>398</v>
      </c>
      <c r="H28" s="196"/>
      <c r="I28" s="196"/>
      <c r="K28" s="24"/>
      <c r="L28" s="26"/>
    </row>
    <row r="29" spans="1:13" ht="20.100000000000001" customHeight="1" x14ac:dyDescent="0.2">
      <c r="A29" s="196" t="s">
        <v>399</v>
      </c>
      <c r="B29" s="196"/>
      <c r="C29" s="196"/>
      <c r="D29" s="196" t="s">
        <v>387</v>
      </c>
      <c r="E29" s="196"/>
      <c r="F29" s="196"/>
      <c r="G29" s="196" t="s">
        <v>400</v>
      </c>
      <c r="H29" s="196"/>
      <c r="I29" s="196"/>
      <c r="K29" s="24"/>
      <c r="L29" s="25"/>
    </row>
    <row r="30" spans="1:13" ht="20.100000000000001" customHeight="1" x14ac:dyDescent="0.2">
      <c r="A30" s="196"/>
      <c r="B30" s="196"/>
      <c r="C30" s="196"/>
      <c r="D30" s="196"/>
      <c r="E30" s="196"/>
      <c r="F30" s="196"/>
      <c r="G30" s="196"/>
      <c r="H30" s="196"/>
      <c r="I30" s="196"/>
      <c r="K30" s="24"/>
      <c r="L30" s="26"/>
    </row>
    <row r="31" spans="1:13" ht="20.100000000000001" customHeight="1" x14ac:dyDescent="0.2">
      <c r="A31" s="196"/>
      <c r="B31" s="196"/>
      <c r="C31" s="196"/>
      <c r="D31" s="196"/>
      <c r="E31" s="196"/>
      <c r="F31" s="196"/>
      <c r="G31" s="196"/>
      <c r="H31" s="196"/>
      <c r="I31" s="196"/>
      <c r="K31" s="24"/>
      <c r="L31" s="27"/>
    </row>
    <row r="32" spans="1:13" ht="20.100000000000001" customHeight="1" x14ac:dyDescent="0.2">
      <c r="A32" s="196"/>
      <c r="B32" s="196"/>
      <c r="C32" s="196"/>
      <c r="D32" s="196"/>
      <c r="E32" s="196"/>
      <c r="F32" s="196"/>
      <c r="G32" s="196"/>
      <c r="H32" s="196"/>
      <c r="I32" s="196"/>
      <c r="K32" s="201"/>
      <c r="L32" s="25"/>
    </row>
    <row r="33" spans="11:12" ht="15" x14ac:dyDescent="0.2">
      <c r="K33" s="201"/>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02" t="s">
        <v>29</v>
      </c>
      <c r="B65526" s="202"/>
      <c r="C65526" s="202"/>
      <c r="D65526" s="202"/>
      <c r="E65526" s="202"/>
    </row>
    <row r="65527" spans="1:5" x14ac:dyDescent="0.2">
      <c r="A65527" s="203" t="s">
        <v>30</v>
      </c>
      <c r="B65527" s="203"/>
      <c r="C65527" s="203"/>
      <c r="D65527" s="203"/>
      <c r="E65527" s="203"/>
    </row>
    <row r="65528" spans="1:5" x14ac:dyDescent="0.2">
      <c r="A65528" s="203" t="s">
        <v>31</v>
      </c>
      <c r="B65528" s="203"/>
      <c r="C65528" s="203"/>
      <c r="D65528" s="203"/>
      <c r="E65528" s="203"/>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zoomScale="59" zoomScaleNormal="59" workbookViewId="0">
      <pane xSplit="1" topLeftCell="D1" activePane="topRight" state="frozen"/>
      <selection activeCell="A135" sqref="A135"/>
      <selection pane="topRight" activeCell="K146" sqref="K146"/>
    </sheetView>
  </sheetViews>
  <sheetFormatPr baseColWidth="10" defaultColWidth="11.42578125" defaultRowHeight="14.25" x14ac:dyDescent="0.2"/>
  <cols>
    <col min="1" max="1" width="0.42578125" style="30" customWidth="1"/>
    <col min="2" max="2" width="1.42578125" style="30" customWidth="1"/>
    <col min="3" max="3" width="44.7109375" style="30" customWidth="1"/>
    <col min="4" max="4" width="11.7109375" style="77" customWidth="1"/>
    <col min="5" max="6" width="33.5703125" style="62" customWidth="1"/>
    <col min="7" max="7" width="11.7109375" style="77" customWidth="1"/>
    <col min="8" max="9" width="33.5703125" style="62" customWidth="1"/>
    <col min="10" max="10" width="11.7109375" style="77" customWidth="1"/>
    <col min="11" max="12" width="33.5703125" style="62" customWidth="1"/>
    <col min="13" max="13" width="11.7109375" style="77" customWidth="1"/>
    <col min="14" max="15" width="33.570312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70" t="s">
        <v>124</v>
      </c>
      <c r="C1" s="270"/>
      <c r="D1" s="270"/>
      <c r="E1" s="270"/>
      <c r="F1" s="270"/>
      <c r="G1" s="270"/>
      <c r="H1" s="270"/>
      <c r="I1" s="270"/>
      <c r="J1" s="271"/>
      <c r="K1" s="271"/>
      <c r="L1" s="29"/>
      <c r="M1" s="29"/>
      <c r="N1" s="29"/>
      <c r="O1" s="29"/>
    </row>
    <row r="2" spans="1:21" ht="15.75" x14ac:dyDescent="0.2">
      <c r="B2" s="272" t="s">
        <v>27</v>
      </c>
      <c r="C2" s="272"/>
      <c r="D2" s="224" t="s">
        <v>176</v>
      </c>
      <c r="E2" s="224"/>
      <c r="F2" s="224"/>
      <c r="G2" s="225" t="s">
        <v>177</v>
      </c>
      <c r="H2" s="225"/>
      <c r="I2" s="225"/>
      <c r="J2" s="226" t="s">
        <v>178</v>
      </c>
      <c r="K2" s="226"/>
      <c r="L2" s="226"/>
      <c r="M2" s="284" t="s">
        <v>179</v>
      </c>
      <c r="N2" s="284"/>
      <c r="O2" s="284"/>
      <c r="Q2" s="30">
        <v>1</v>
      </c>
    </row>
    <row r="3" spans="1:21" ht="15" customHeight="1" x14ac:dyDescent="0.2">
      <c r="B3" s="272"/>
      <c r="C3" s="272"/>
      <c r="D3" s="233" t="s">
        <v>34</v>
      </c>
      <c r="E3" s="229" t="s">
        <v>122</v>
      </c>
      <c r="F3" s="229" t="s">
        <v>125</v>
      </c>
      <c r="G3" s="227" t="s">
        <v>34</v>
      </c>
      <c r="H3" s="231" t="s">
        <v>122</v>
      </c>
      <c r="I3" s="231" t="s">
        <v>125</v>
      </c>
      <c r="J3" s="227" t="s">
        <v>34</v>
      </c>
      <c r="K3" s="238" t="s">
        <v>122</v>
      </c>
      <c r="L3" s="230" t="s">
        <v>125</v>
      </c>
      <c r="M3" s="227" t="s">
        <v>34</v>
      </c>
      <c r="N3" s="238" t="s">
        <v>122</v>
      </c>
      <c r="O3" s="230" t="s">
        <v>125</v>
      </c>
      <c r="Q3" s="30">
        <v>2</v>
      </c>
    </row>
    <row r="4" spans="1:21" ht="15.75" customHeight="1" x14ac:dyDescent="0.2">
      <c r="B4" s="272"/>
      <c r="C4" s="272"/>
      <c r="D4" s="234"/>
      <c r="E4" s="230"/>
      <c r="F4" s="230"/>
      <c r="G4" s="228"/>
      <c r="H4" s="232"/>
      <c r="I4" s="232"/>
      <c r="J4" s="228"/>
      <c r="K4" s="239"/>
      <c r="L4" s="249"/>
      <c r="M4" s="228"/>
      <c r="N4" s="239"/>
      <c r="O4" s="249"/>
      <c r="Q4" s="30">
        <v>3</v>
      </c>
    </row>
    <row r="5" spans="1:21" ht="15.75" x14ac:dyDescent="0.2">
      <c r="B5" s="272"/>
      <c r="C5" s="272"/>
      <c r="D5" s="31"/>
      <c r="E5" s="32"/>
      <c r="F5" s="32"/>
      <c r="G5" s="33"/>
      <c r="H5" s="142"/>
      <c r="I5" s="142"/>
      <c r="J5" s="33"/>
      <c r="K5" s="35"/>
      <c r="L5" s="34"/>
      <c r="M5" s="33"/>
      <c r="N5" s="35"/>
      <c r="O5" s="34"/>
      <c r="Q5" s="30">
        <v>4</v>
      </c>
    </row>
    <row r="6" spans="1:21" ht="18.75" x14ac:dyDescent="0.2">
      <c r="A6" s="223"/>
      <c r="B6" s="278"/>
      <c r="C6" s="36" t="s">
        <v>73</v>
      </c>
      <c r="D6" s="37"/>
      <c r="E6" s="37"/>
      <c r="F6" s="37"/>
      <c r="G6" s="37"/>
      <c r="H6" s="37"/>
      <c r="I6" s="37"/>
      <c r="J6" s="37"/>
      <c r="K6" s="37"/>
      <c r="L6" s="38"/>
      <c r="M6" s="37"/>
      <c r="N6" s="37"/>
      <c r="O6" s="38"/>
    </row>
    <row r="7" spans="1:21" ht="39.950000000000003" customHeight="1" x14ac:dyDescent="0.2">
      <c r="A7" s="223"/>
      <c r="B7" s="279"/>
      <c r="C7" s="39" t="s">
        <v>33</v>
      </c>
      <c r="D7" s="79">
        <v>3</v>
      </c>
      <c r="E7" s="116" t="s">
        <v>180</v>
      </c>
      <c r="F7" s="116" t="s">
        <v>181</v>
      </c>
      <c r="G7" s="128">
        <v>3</v>
      </c>
      <c r="H7" s="143" t="s">
        <v>180</v>
      </c>
      <c r="I7" s="144" t="s">
        <v>433</v>
      </c>
      <c r="J7" s="131">
        <v>3</v>
      </c>
      <c r="K7" s="117" t="s">
        <v>631</v>
      </c>
      <c r="L7" s="118" t="s">
        <v>635</v>
      </c>
      <c r="M7" s="168">
        <v>3</v>
      </c>
      <c r="N7" s="161" t="s">
        <v>751</v>
      </c>
      <c r="O7" s="162" t="s">
        <v>437</v>
      </c>
      <c r="Q7" s="40"/>
      <c r="R7" s="30">
        <f>COUNTIF(D7:D10,"1")</f>
        <v>0</v>
      </c>
      <c r="S7" s="30">
        <f>COUNTIF(G7:G10,"1")</f>
        <v>0</v>
      </c>
      <c r="T7" s="30">
        <f>COUNTIF(J7:J10,"1")</f>
        <v>0</v>
      </c>
      <c r="U7" s="30">
        <f>COUNTIF(M7:M10,"1")</f>
        <v>0</v>
      </c>
    </row>
    <row r="8" spans="1:21" ht="39.950000000000003" customHeight="1" x14ac:dyDescent="0.2">
      <c r="A8" s="223"/>
      <c r="B8" s="279"/>
      <c r="C8" s="41" t="s">
        <v>35</v>
      </c>
      <c r="D8" s="79">
        <v>2</v>
      </c>
      <c r="E8" s="116" t="s">
        <v>182</v>
      </c>
      <c r="F8" s="116" t="s">
        <v>183</v>
      </c>
      <c r="G8" s="128">
        <v>2</v>
      </c>
      <c r="H8" s="145" t="s">
        <v>401</v>
      </c>
      <c r="I8" s="144" t="s">
        <v>434</v>
      </c>
      <c r="J8" s="131">
        <v>2</v>
      </c>
      <c r="K8" s="119" t="s">
        <v>632</v>
      </c>
      <c r="L8" s="118" t="s">
        <v>636</v>
      </c>
      <c r="M8" s="168">
        <v>2</v>
      </c>
      <c r="N8" s="163" t="s">
        <v>752</v>
      </c>
      <c r="O8" s="162" t="s">
        <v>753</v>
      </c>
      <c r="R8" s="30">
        <f>COUNTIF(D7:D10,"2")</f>
        <v>3</v>
      </c>
      <c r="S8" s="30">
        <f>COUNTIF(G7:G10,"2")</f>
        <v>3</v>
      </c>
      <c r="T8" s="30">
        <f>COUNTIF(J7:J10,"2")</f>
        <v>3</v>
      </c>
      <c r="U8" s="30">
        <f>COUNTIF(M7:M10,"2")</f>
        <v>3</v>
      </c>
    </row>
    <row r="9" spans="1:21" ht="39.950000000000003" customHeight="1" x14ac:dyDescent="0.2">
      <c r="A9" s="223"/>
      <c r="B9" s="279"/>
      <c r="C9" s="42" t="s">
        <v>36</v>
      </c>
      <c r="D9" s="79">
        <v>2</v>
      </c>
      <c r="E9" s="116" t="s">
        <v>184</v>
      </c>
      <c r="F9" s="116" t="s">
        <v>185</v>
      </c>
      <c r="G9" s="128">
        <v>2</v>
      </c>
      <c r="H9" s="145" t="s">
        <v>402</v>
      </c>
      <c r="I9" s="144" t="s">
        <v>435</v>
      </c>
      <c r="J9" s="131">
        <v>2</v>
      </c>
      <c r="K9" s="119" t="s">
        <v>633</v>
      </c>
      <c r="L9" s="118" t="s">
        <v>533</v>
      </c>
      <c r="M9" s="168">
        <v>2</v>
      </c>
      <c r="N9" s="163" t="s">
        <v>754</v>
      </c>
      <c r="O9" s="162" t="s">
        <v>755</v>
      </c>
      <c r="R9" s="30">
        <f>COUNTIF(D7:D10,"3")</f>
        <v>1</v>
      </c>
      <c r="S9" s="30">
        <f>COUNTIF(G7:G10,"3")</f>
        <v>1</v>
      </c>
      <c r="T9" s="30">
        <f>COUNTIF(J7:J10,"3")</f>
        <v>1</v>
      </c>
      <c r="U9" s="30">
        <f>COUNTIF(M7:M10,"3")</f>
        <v>1</v>
      </c>
    </row>
    <row r="10" spans="1:21" ht="39.950000000000003" customHeight="1" x14ac:dyDescent="0.2">
      <c r="A10" s="223"/>
      <c r="B10" s="280"/>
      <c r="C10" s="42" t="s">
        <v>37</v>
      </c>
      <c r="D10" s="79">
        <v>2</v>
      </c>
      <c r="E10" s="116" t="s">
        <v>186</v>
      </c>
      <c r="F10" s="116" t="s">
        <v>187</v>
      </c>
      <c r="G10" s="128">
        <v>2</v>
      </c>
      <c r="H10" s="145" t="s">
        <v>403</v>
      </c>
      <c r="I10" s="144" t="s">
        <v>436</v>
      </c>
      <c r="J10" s="131">
        <v>2</v>
      </c>
      <c r="K10" s="119" t="s">
        <v>634</v>
      </c>
      <c r="L10" s="118" t="s">
        <v>637</v>
      </c>
      <c r="M10" s="168">
        <v>2</v>
      </c>
      <c r="N10" s="163" t="s">
        <v>756</v>
      </c>
      <c r="O10" s="162" t="s">
        <v>757</v>
      </c>
      <c r="R10" s="30">
        <f>COUNTIF(D7:D10,"4")</f>
        <v>0</v>
      </c>
      <c r="S10" s="30">
        <f>COUNTIF(G7:G10,"4")</f>
        <v>0</v>
      </c>
      <c r="T10" s="30">
        <f>COUNTIF(J7:J10,"4")</f>
        <v>0</v>
      </c>
      <c r="U10" s="30">
        <f>COUNTIF(M7:M10,"4")</f>
        <v>0</v>
      </c>
    </row>
    <row r="11" spans="1:21" ht="6" customHeight="1" x14ac:dyDescent="0.25">
      <c r="B11" s="262"/>
      <c r="C11" s="263"/>
      <c r="D11" s="263"/>
      <c r="E11" s="263"/>
      <c r="F11" s="263"/>
      <c r="G11" s="263"/>
      <c r="H11" s="263"/>
      <c r="I11" s="263"/>
      <c r="J11" s="263"/>
      <c r="K11" s="277"/>
      <c r="L11" s="43"/>
      <c r="M11" s="169"/>
      <c r="N11" s="152"/>
      <c r="O11" s="152"/>
      <c r="Q11" s="30">
        <f>COUNTIF(D7:D10,"1")</f>
        <v>0</v>
      </c>
      <c r="R11" s="30">
        <f>COUNTIF(D7:D10,"1")</f>
        <v>0</v>
      </c>
      <c r="S11" s="30">
        <f>COUNTIF(D7:D10,"3")</f>
        <v>1</v>
      </c>
    </row>
    <row r="12" spans="1:21" ht="18.75" x14ac:dyDescent="0.2">
      <c r="A12" s="223"/>
      <c r="B12" s="246"/>
      <c r="C12" s="44" t="s">
        <v>72</v>
      </c>
      <c r="D12" s="45"/>
      <c r="E12" s="45"/>
      <c r="F12" s="45"/>
      <c r="G12" s="45"/>
      <c r="H12" s="146"/>
      <c r="I12" s="146"/>
      <c r="J12" s="45"/>
      <c r="K12" s="46"/>
      <c r="L12" s="47"/>
      <c r="M12" s="153"/>
      <c r="N12" s="154"/>
      <c r="O12" s="155"/>
    </row>
    <row r="13" spans="1:21" ht="39.950000000000003" customHeight="1" x14ac:dyDescent="0.2">
      <c r="A13" s="223"/>
      <c r="B13" s="247"/>
      <c r="C13" s="48" t="s">
        <v>38</v>
      </c>
      <c r="D13" s="135">
        <v>3</v>
      </c>
      <c r="E13" s="116" t="s">
        <v>188</v>
      </c>
      <c r="F13" s="120" t="s">
        <v>189</v>
      </c>
      <c r="G13" s="129">
        <v>3</v>
      </c>
      <c r="H13" s="144" t="s">
        <v>404</v>
      </c>
      <c r="I13" s="144" t="s">
        <v>437</v>
      </c>
      <c r="J13" s="132">
        <v>3</v>
      </c>
      <c r="K13" s="121" t="s">
        <v>638</v>
      </c>
      <c r="L13" s="122" t="s">
        <v>650</v>
      </c>
      <c r="M13" s="170">
        <v>3</v>
      </c>
      <c r="N13" s="164" t="s">
        <v>758</v>
      </c>
      <c r="O13" s="165" t="s">
        <v>759</v>
      </c>
      <c r="R13" s="30">
        <f>COUNTIF(D13:D17,"1")</f>
        <v>0</v>
      </c>
      <c r="S13" s="30">
        <f>COUNTIF(G13:G17,"1")</f>
        <v>0</v>
      </c>
      <c r="T13" s="30">
        <f>COUNTIF(J13:J17,"1")</f>
        <v>0</v>
      </c>
      <c r="U13" s="30">
        <f>COUNTIF(M13:M17,"1")</f>
        <v>0</v>
      </c>
    </row>
    <row r="14" spans="1:21" ht="39.950000000000003" customHeight="1" x14ac:dyDescent="0.2">
      <c r="A14" s="223"/>
      <c r="B14" s="247"/>
      <c r="C14" s="41" t="s">
        <v>39</v>
      </c>
      <c r="D14" s="135">
        <v>2</v>
      </c>
      <c r="E14" s="123" t="s">
        <v>190</v>
      </c>
      <c r="F14" s="120" t="s">
        <v>189</v>
      </c>
      <c r="G14" s="129">
        <v>2</v>
      </c>
      <c r="H14" s="145" t="s">
        <v>405</v>
      </c>
      <c r="I14" s="144" t="s">
        <v>437</v>
      </c>
      <c r="J14" s="132">
        <v>2</v>
      </c>
      <c r="K14" s="122" t="s">
        <v>639</v>
      </c>
      <c r="L14" s="122" t="s">
        <v>651</v>
      </c>
      <c r="M14" s="170">
        <v>2</v>
      </c>
      <c r="N14" s="165" t="s">
        <v>760</v>
      </c>
      <c r="O14" s="165" t="s">
        <v>761</v>
      </c>
      <c r="R14" s="30">
        <f>COUNTIF(D13:D17,"2")</f>
        <v>3</v>
      </c>
      <c r="S14" s="30">
        <f>COUNTIF(G13:G17,"2")</f>
        <v>3</v>
      </c>
      <c r="T14" s="30">
        <f>COUNTIF(J13:J17,"2")</f>
        <v>3</v>
      </c>
      <c r="U14" s="30">
        <f>COUNTIF(M13:M17,"2")</f>
        <v>3</v>
      </c>
    </row>
    <row r="15" spans="1:21" ht="39.950000000000003" customHeight="1" x14ac:dyDescent="0.2">
      <c r="A15" s="223"/>
      <c r="B15" s="247"/>
      <c r="C15" s="41" t="s">
        <v>40</v>
      </c>
      <c r="D15" s="135">
        <v>3</v>
      </c>
      <c r="E15" s="123" t="s">
        <v>191</v>
      </c>
      <c r="F15" s="120" t="s">
        <v>189</v>
      </c>
      <c r="G15" s="129">
        <v>3</v>
      </c>
      <c r="H15" s="145" t="s">
        <v>406</v>
      </c>
      <c r="I15" s="144" t="s">
        <v>437</v>
      </c>
      <c r="J15" s="132">
        <v>3</v>
      </c>
      <c r="K15" s="122" t="s">
        <v>640</v>
      </c>
      <c r="L15" s="122" t="s">
        <v>652</v>
      </c>
      <c r="M15" s="170">
        <v>3</v>
      </c>
      <c r="N15" s="165" t="s">
        <v>762</v>
      </c>
      <c r="O15" s="165" t="s">
        <v>763</v>
      </c>
      <c r="R15" s="30">
        <f>COUNTIF(D13:D17,"3")</f>
        <v>2</v>
      </c>
      <c r="S15" s="30">
        <f>COUNTIF(G13:G17,"3")</f>
        <v>2</v>
      </c>
      <c r="T15" s="30">
        <f>COUNTIF(J13:J17,"3")</f>
        <v>2</v>
      </c>
      <c r="U15" s="30">
        <f>COUNTIF(M13:M17,"3")</f>
        <v>2</v>
      </c>
    </row>
    <row r="16" spans="1:21" ht="39.950000000000003" customHeight="1" x14ac:dyDescent="0.2">
      <c r="A16" s="223"/>
      <c r="B16" s="247"/>
      <c r="C16" s="42" t="s">
        <v>41</v>
      </c>
      <c r="D16" s="135">
        <v>2</v>
      </c>
      <c r="E16" s="123" t="s">
        <v>192</v>
      </c>
      <c r="F16" s="120" t="s">
        <v>193</v>
      </c>
      <c r="G16" s="129">
        <v>2</v>
      </c>
      <c r="H16" s="145" t="s">
        <v>408</v>
      </c>
      <c r="I16" s="144" t="s">
        <v>438</v>
      </c>
      <c r="J16" s="132">
        <v>2</v>
      </c>
      <c r="K16" s="122" t="s">
        <v>641</v>
      </c>
      <c r="L16" s="122" t="s">
        <v>653</v>
      </c>
      <c r="M16" s="170">
        <v>2</v>
      </c>
      <c r="N16" s="165" t="s">
        <v>764</v>
      </c>
      <c r="O16" s="165" t="s">
        <v>765</v>
      </c>
      <c r="R16" s="30">
        <f>COUNTIF(D13:D17,"4")</f>
        <v>0</v>
      </c>
      <c r="S16" s="30">
        <f>COUNTIF(G13:G17,"4")</f>
        <v>0</v>
      </c>
      <c r="T16" s="30">
        <f>COUNTIF(J13:J17,"4")</f>
        <v>0</v>
      </c>
      <c r="U16" s="30">
        <f>COUNTIF(M13:M17,"4")</f>
        <v>0</v>
      </c>
    </row>
    <row r="17" spans="1:21" ht="39.950000000000003" customHeight="1" x14ac:dyDescent="0.2">
      <c r="A17" s="223"/>
      <c r="B17" s="248"/>
      <c r="C17" s="41" t="s">
        <v>42</v>
      </c>
      <c r="D17" s="135">
        <v>2</v>
      </c>
      <c r="E17" s="123" t="s">
        <v>194</v>
      </c>
      <c r="F17" s="120" t="s">
        <v>193</v>
      </c>
      <c r="G17" s="129">
        <v>2</v>
      </c>
      <c r="H17" s="145" t="s">
        <v>407</v>
      </c>
      <c r="I17" s="144" t="s">
        <v>439</v>
      </c>
      <c r="J17" s="132">
        <v>2</v>
      </c>
      <c r="K17" s="122" t="s">
        <v>642</v>
      </c>
      <c r="L17" s="122" t="s">
        <v>654</v>
      </c>
      <c r="M17" s="170">
        <v>2</v>
      </c>
      <c r="N17" s="165" t="s">
        <v>766</v>
      </c>
      <c r="O17" s="165" t="s">
        <v>767</v>
      </c>
    </row>
    <row r="18" spans="1:21" ht="7.5" customHeight="1" x14ac:dyDescent="0.25">
      <c r="B18" s="235"/>
      <c r="C18" s="236"/>
      <c r="D18" s="236"/>
      <c r="E18" s="236"/>
      <c r="F18" s="236"/>
      <c r="G18" s="236"/>
      <c r="H18" s="236"/>
      <c r="I18" s="236"/>
      <c r="J18" s="236"/>
      <c r="K18" s="237"/>
      <c r="L18" s="43"/>
      <c r="M18" s="169"/>
      <c r="N18" s="152"/>
      <c r="O18" s="152"/>
    </row>
    <row r="19" spans="1:21" ht="18.75" x14ac:dyDescent="0.2">
      <c r="A19" s="223"/>
      <c r="B19" s="246"/>
      <c r="C19" s="44" t="s">
        <v>43</v>
      </c>
      <c r="D19" s="45"/>
      <c r="E19" s="45"/>
      <c r="F19" s="45"/>
      <c r="G19" s="45"/>
      <c r="H19" s="146"/>
      <c r="I19" s="146"/>
      <c r="J19" s="45"/>
      <c r="K19" s="46"/>
      <c r="L19" s="47"/>
      <c r="M19" s="153"/>
      <c r="N19" s="154"/>
      <c r="O19" s="155"/>
    </row>
    <row r="20" spans="1:21" ht="39.950000000000003" customHeight="1" x14ac:dyDescent="0.2">
      <c r="A20" s="223"/>
      <c r="B20" s="281"/>
      <c r="C20" s="49" t="s">
        <v>44</v>
      </c>
      <c r="D20" s="134">
        <v>4</v>
      </c>
      <c r="E20" s="116" t="s">
        <v>195</v>
      </c>
      <c r="F20" s="116" t="s">
        <v>196</v>
      </c>
      <c r="G20" s="129">
        <v>4</v>
      </c>
      <c r="H20" s="144" t="s">
        <v>409</v>
      </c>
      <c r="I20" s="144" t="s">
        <v>440</v>
      </c>
      <c r="J20" s="132">
        <v>4</v>
      </c>
      <c r="K20" s="124" t="s">
        <v>655</v>
      </c>
      <c r="L20" s="125" t="s">
        <v>434</v>
      </c>
      <c r="M20" s="170">
        <v>4</v>
      </c>
      <c r="N20" s="166" t="s">
        <v>768</v>
      </c>
      <c r="O20" s="167" t="s">
        <v>769</v>
      </c>
      <c r="R20" s="30">
        <f>COUNTIF(D20:D27,"1")</f>
        <v>0</v>
      </c>
      <c r="S20" s="30">
        <f>COUNTIF(G20:G27,"1")</f>
        <v>0</v>
      </c>
      <c r="T20" s="30">
        <f>COUNTIF(J20:J27,"1")</f>
        <v>0</v>
      </c>
      <c r="U20" s="30">
        <f>COUNTIF(M20:M27,"1")</f>
        <v>0</v>
      </c>
    </row>
    <row r="21" spans="1:21" ht="39.950000000000003" customHeight="1" x14ac:dyDescent="0.2">
      <c r="A21" s="223"/>
      <c r="B21" s="281"/>
      <c r="C21" s="50" t="s">
        <v>45</v>
      </c>
      <c r="D21" s="134">
        <v>3</v>
      </c>
      <c r="E21" s="123" t="s">
        <v>197</v>
      </c>
      <c r="F21" s="116" t="s">
        <v>198</v>
      </c>
      <c r="G21" s="129">
        <v>3</v>
      </c>
      <c r="H21" s="145" t="s">
        <v>410</v>
      </c>
      <c r="I21" s="144" t="s">
        <v>441</v>
      </c>
      <c r="J21" s="132">
        <v>3</v>
      </c>
      <c r="K21" s="125" t="s">
        <v>656</v>
      </c>
      <c r="L21" s="125" t="s">
        <v>657</v>
      </c>
      <c r="M21" s="170">
        <v>3</v>
      </c>
      <c r="N21" s="167" t="s">
        <v>770</v>
      </c>
      <c r="O21" s="167" t="s">
        <v>771</v>
      </c>
      <c r="R21" s="30">
        <f>COUNTIF(D20:D27,"2")</f>
        <v>3</v>
      </c>
      <c r="S21" s="30">
        <f>COUNTIF(G20:G27,"2")</f>
        <v>3</v>
      </c>
      <c r="T21" s="30">
        <f>COUNTIF(J20:J27,"2")</f>
        <v>4</v>
      </c>
      <c r="U21" s="30">
        <f>COUNTIF(M20:M27,"2")</f>
        <v>4</v>
      </c>
    </row>
    <row r="22" spans="1:21" ht="39.950000000000003" customHeight="1" x14ac:dyDescent="0.2">
      <c r="A22" s="223"/>
      <c r="B22" s="281"/>
      <c r="C22" s="50" t="s">
        <v>46</v>
      </c>
      <c r="D22" s="134">
        <v>3</v>
      </c>
      <c r="E22" s="123" t="s">
        <v>199</v>
      </c>
      <c r="F22" s="116" t="s">
        <v>200</v>
      </c>
      <c r="G22" s="129">
        <v>3</v>
      </c>
      <c r="H22" s="145" t="s">
        <v>411</v>
      </c>
      <c r="I22" s="144" t="s">
        <v>440</v>
      </c>
      <c r="J22" s="132">
        <v>3</v>
      </c>
      <c r="K22" s="125" t="s">
        <v>658</v>
      </c>
      <c r="L22" s="125" t="s">
        <v>659</v>
      </c>
      <c r="M22" s="170">
        <v>4</v>
      </c>
      <c r="N22" s="167" t="s">
        <v>772</v>
      </c>
      <c r="O22" s="167" t="s">
        <v>773</v>
      </c>
      <c r="R22" s="30">
        <f>COUNTIF(D20:D27,"3")</f>
        <v>4</v>
      </c>
      <c r="S22" s="30">
        <f>COUNTIF(G20:G27,"3")</f>
        <v>4</v>
      </c>
      <c r="T22" s="30">
        <f>COUNTIF(J20:J27,"3")</f>
        <v>3</v>
      </c>
      <c r="U22" s="30">
        <f>COUNTIF(M20:M27,"3")</f>
        <v>2</v>
      </c>
    </row>
    <row r="23" spans="1:21" ht="39.950000000000003" customHeight="1" x14ac:dyDescent="0.2">
      <c r="A23" s="223"/>
      <c r="B23" s="281"/>
      <c r="C23" s="50" t="s">
        <v>47</v>
      </c>
      <c r="D23" s="134">
        <v>3</v>
      </c>
      <c r="E23" s="123" t="s">
        <v>201</v>
      </c>
      <c r="F23" s="116" t="s">
        <v>202</v>
      </c>
      <c r="G23" s="129">
        <v>3</v>
      </c>
      <c r="H23" s="145" t="s">
        <v>412</v>
      </c>
      <c r="I23" s="144" t="s">
        <v>442</v>
      </c>
      <c r="J23" s="132">
        <v>2</v>
      </c>
      <c r="K23" s="125" t="s">
        <v>660</v>
      </c>
      <c r="L23" s="125" t="s">
        <v>661</v>
      </c>
      <c r="M23" s="170">
        <v>2</v>
      </c>
      <c r="N23" s="167" t="s">
        <v>774</v>
      </c>
      <c r="O23" s="167" t="s">
        <v>775</v>
      </c>
      <c r="R23" s="30">
        <f>COUNTIF(D20:D27,"4")</f>
        <v>1</v>
      </c>
      <c r="S23" s="30">
        <f>COUNTIF(G20:G27,"4")</f>
        <v>1</v>
      </c>
      <c r="T23" s="30">
        <f>COUNTIF(J20:J27,"4")</f>
        <v>1</v>
      </c>
      <c r="U23" s="30">
        <f>COUNTIF(M20:M27,"4")</f>
        <v>2</v>
      </c>
    </row>
    <row r="24" spans="1:21" ht="39.950000000000003" customHeight="1" x14ac:dyDescent="0.2">
      <c r="A24" s="223"/>
      <c r="B24" s="281"/>
      <c r="C24" s="50" t="s">
        <v>48</v>
      </c>
      <c r="D24" s="134">
        <v>3</v>
      </c>
      <c r="E24" s="123" t="s">
        <v>203</v>
      </c>
      <c r="F24" s="116" t="s">
        <v>204</v>
      </c>
      <c r="G24" s="129">
        <v>3</v>
      </c>
      <c r="H24" s="145" t="s">
        <v>413</v>
      </c>
      <c r="I24" s="144" t="s">
        <v>443</v>
      </c>
      <c r="J24" s="132">
        <v>3</v>
      </c>
      <c r="K24" s="125" t="s">
        <v>662</v>
      </c>
      <c r="L24" s="125" t="s">
        <v>663</v>
      </c>
      <c r="M24" s="170">
        <v>3</v>
      </c>
      <c r="N24" s="167" t="s">
        <v>776</v>
      </c>
      <c r="O24" s="167" t="s">
        <v>777</v>
      </c>
    </row>
    <row r="25" spans="1:21" ht="39.950000000000003" customHeight="1" x14ac:dyDescent="0.2">
      <c r="A25" s="223"/>
      <c r="B25" s="281"/>
      <c r="C25" s="50" t="s">
        <v>49</v>
      </c>
      <c r="D25" s="134">
        <v>2</v>
      </c>
      <c r="E25" s="123" t="s">
        <v>205</v>
      </c>
      <c r="F25" s="116" t="s">
        <v>206</v>
      </c>
      <c r="G25" s="129">
        <v>2</v>
      </c>
      <c r="H25" s="145" t="s">
        <v>414</v>
      </c>
      <c r="I25" s="144" t="s">
        <v>444</v>
      </c>
      <c r="J25" s="132">
        <v>2</v>
      </c>
      <c r="K25" s="125" t="s">
        <v>664</v>
      </c>
      <c r="L25" s="125" t="s">
        <v>665</v>
      </c>
      <c r="M25" s="170">
        <v>2</v>
      </c>
      <c r="N25" s="167" t="s">
        <v>778</v>
      </c>
      <c r="O25" s="167" t="s">
        <v>779</v>
      </c>
    </row>
    <row r="26" spans="1:21" ht="39.950000000000003" customHeight="1" x14ac:dyDescent="0.2">
      <c r="A26" s="223"/>
      <c r="B26" s="281"/>
      <c r="C26" s="50" t="s">
        <v>50</v>
      </c>
      <c r="D26" s="134">
        <v>2</v>
      </c>
      <c r="E26" s="123" t="s">
        <v>207</v>
      </c>
      <c r="F26" s="116" t="s">
        <v>208</v>
      </c>
      <c r="G26" s="129">
        <v>2</v>
      </c>
      <c r="H26" s="145" t="s">
        <v>415</v>
      </c>
      <c r="I26" s="144" t="s">
        <v>445</v>
      </c>
      <c r="J26" s="132">
        <v>2</v>
      </c>
      <c r="K26" s="125" t="s">
        <v>666</v>
      </c>
      <c r="L26" s="125" t="s">
        <v>208</v>
      </c>
      <c r="M26" s="170">
        <v>2</v>
      </c>
      <c r="N26" s="171" t="s">
        <v>780</v>
      </c>
      <c r="O26" s="167" t="s">
        <v>781</v>
      </c>
    </row>
    <row r="27" spans="1:21" ht="39.950000000000003" customHeight="1" x14ac:dyDescent="0.2">
      <c r="A27" s="223"/>
      <c r="B27" s="282"/>
      <c r="C27" s="50" t="s">
        <v>51</v>
      </c>
      <c r="D27" s="134">
        <v>2</v>
      </c>
      <c r="E27" s="123" t="s">
        <v>209</v>
      </c>
      <c r="F27" s="116" t="s">
        <v>210</v>
      </c>
      <c r="G27" s="129">
        <v>2</v>
      </c>
      <c r="H27" s="145" t="s">
        <v>416</v>
      </c>
      <c r="I27" s="144" t="s">
        <v>446</v>
      </c>
      <c r="J27" s="132">
        <v>2</v>
      </c>
      <c r="K27" s="125" t="s">
        <v>668</v>
      </c>
      <c r="L27" s="125" t="s">
        <v>667</v>
      </c>
      <c r="M27" s="170">
        <v>2</v>
      </c>
      <c r="N27" s="167" t="s">
        <v>782</v>
      </c>
      <c r="O27" s="167" t="s">
        <v>775</v>
      </c>
    </row>
    <row r="28" spans="1:21" ht="7.5" customHeight="1" x14ac:dyDescent="0.25">
      <c r="B28" s="262"/>
      <c r="C28" s="263"/>
      <c r="D28" s="263"/>
      <c r="E28" s="263"/>
      <c r="F28" s="263"/>
      <c r="G28" s="263"/>
      <c r="H28" s="263"/>
      <c r="I28" s="263"/>
      <c r="J28" s="263"/>
      <c r="K28" s="277"/>
      <c r="L28" s="43"/>
      <c r="M28" s="169"/>
      <c r="N28" s="152"/>
      <c r="O28" s="152"/>
    </row>
    <row r="29" spans="1:21" ht="18.75" x14ac:dyDescent="0.2">
      <c r="A29" s="223"/>
      <c r="B29" s="246"/>
      <c r="C29" s="44" t="s">
        <v>52</v>
      </c>
      <c r="D29" s="45"/>
      <c r="E29" s="45"/>
      <c r="F29" s="45"/>
      <c r="G29" s="45"/>
      <c r="H29" s="146"/>
      <c r="I29" s="146"/>
      <c r="J29" s="45"/>
      <c r="K29" s="46"/>
      <c r="L29" s="47"/>
      <c r="M29" s="153"/>
      <c r="N29" s="154"/>
      <c r="O29" s="155"/>
    </row>
    <row r="30" spans="1:21" ht="39.950000000000003" customHeight="1" x14ac:dyDescent="0.2">
      <c r="A30" s="223"/>
      <c r="B30" s="247"/>
      <c r="C30" s="48" t="s">
        <v>53</v>
      </c>
      <c r="D30" s="134">
        <v>3</v>
      </c>
      <c r="E30" s="116" t="s">
        <v>211</v>
      </c>
      <c r="F30" s="116" t="s">
        <v>212</v>
      </c>
      <c r="G30" s="129">
        <v>3</v>
      </c>
      <c r="H30" s="144" t="s">
        <v>447</v>
      </c>
      <c r="I30" s="144" t="s">
        <v>448</v>
      </c>
      <c r="J30" s="132">
        <v>3</v>
      </c>
      <c r="K30" s="124" t="s">
        <v>669</v>
      </c>
      <c r="L30" s="125" t="s">
        <v>670</v>
      </c>
      <c r="M30" s="170">
        <v>3</v>
      </c>
      <c r="N30" s="166" t="s">
        <v>783</v>
      </c>
      <c r="O30" s="167" t="s">
        <v>784</v>
      </c>
      <c r="R30" s="30">
        <f>COUNTIF(D30:D33,"1")</f>
        <v>1</v>
      </c>
      <c r="S30" s="30">
        <f>COUNTIF(G30:G33,"1")</f>
        <v>1</v>
      </c>
      <c r="T30" s="30">
        <f>COUNTIF(J30:J33,"1")</f>
        <v>0</v>
      </c>
      <c r="U30" s="30">
        <f>COUNTIF(M30:M33,"1")</f>
        <v>0</v>
      </c>
    </row>
    <row r="31" spans="1:21" ht="39.950000000000003" customHeight="1" x14ac:dyDescent="0.2">
      <c r="A31" s="223"/>
      <c r="B31" s="247"/>
      <c r="C31" s="41" t="s">
        <v>54</v>
      </c>
      <c r="D31" s="134">
        <v>2</v>
      </c>
      <c r="E31" s="123" t="s">
        <v>213</v>
      </c>
      <c r="F31" s="116" t="s">
        <v>214</v>
      </c>
      <c r="G31" s="129">
        <v>2</v>
      </c>
      <c r="H31" s="145" t="s">
        <v>417</v>
      </c>
      <c r="I31" s="144" t="s">
        <v>449</v>
      </c>
      <c r="J31" s="132">
        <v>2</v>
      </c>
      <c r="K31" s="125" t="s">
        <v>671</v>
      </c>
      <c r="L31" s="125" t="s">
        <v>672</v>
      </c>
      <c r="M31" s="170">
        <v>2</v>
      </c>
      <c r="N31" s="167" t="s">
        <v>785</v>
      </c>
      <c r="O31" s="167" t="s">
        <v>685</v>
      </c>
      <c r="R31" s="30">
        <f>COUNTIF(D30:D33,"2")</f>
        <v>2</v>
      </c>
      <c r="S31" s="30">
        <f>COUNTIF(G30:G33,"2")</f>
        <v>2</v>
      </c>
      <c r="T31" s="30">
        <f>COUNTIF(J30:J33,"2")</f>
        <v>3</v>
      </c>
      <c r="U31" s="30">
        <f>COUNTIF(M30:M33,"2")</f>
        <v>3</v>
      </c>
    </row>
    <row r="32" spans="1:21" ht="39.950000000000003" customHeight="1" x14ac:dyDescent="0.2">
      <c r="A32" s="223"/>
      <c r="B32" s="247"/>
      <c r="C32" s="41" t="s">
        <v>55</v>
      </c>
      <c r="D32" s="134">
        <v>2</v>
      </c>
      <c r="E32" s="123" t="s">
        <v>215</v>
      </c>
      <c r="F32" s="116" t="s">
        <v>216</v>
      </c>
      <c r="G32" s="129">
        <v>2</v>
      </c>
      <c r="H32" s="145" t="s">
        <v>418</v>
      </c>
      <c r="I32" s="144" t="s">
        <v>450</v>
      </c>
      <c r="J32" s="132">
        <v>2</v>
      </c>
      <c r="K32" s="125" t="s">
        <v>673</v>
      </c>
      <c r="L32" s="125" t="s">
        <v>674</v>
      </c>
      <c r="M32" s="170">
        <v>2</v>
      </c>
      <c r="N32" s="167" t="s">
        <v>786</v>
      </c>
      <c r="O32" s="167" t="s">
        <v>787</v>
      </c>
      <c r="R32" s="30">
        <f>COUNTIF(D30:D33,"3")</f>
        <v>1</v>
      </c>
      <c r="S32" s="30">
        <f>COUNTIF(G30:G33,"3")</f>
        <v>1</v>
      </c>
      <c r="T32" s="30">
        <f>COUNTIF(J30:J33,"31")</f>
        <v>0</v>
      </c>
      <c r="U32" s="30">
        <f>COUNTIF(M30:M33,"3")</f>
        <v>1</v>
      </c>
    </row>
    <row r="33" spans="1:21" ht="39.950000000000003" customHeight="1" x14ac:dyDescent="0.2">
      <c r="A33" s="223"/>
      <c r="B33" s="248"/>
      <c r="C33" s="41" t="s">
        <v>56</v>
      </c>
      <c r="D33" s="134">
        <v>1</v>
      </c>
      <c r="E33" s="123" t="s">
        <v>217</v>
      </c>
      <c r="F33" s="116" t="s">
        <v>218</v>
      </c>
      <c r="G33" s="129">
        <v>1</v>
      </c>
      <c r="H33" s="145" t="s">
        <v>419</v>
      </c>
      <c r="I33" s="144" t="s">
        <v>451</v>
      </c>
      <c r="J33" s="132">
        <v>2</v>
      </c>
      <c r="K33" s="125" t="s">
        <v>675</v>
      </c>
      <c r="L33" s="125" t="s">
        <v>676</v>
      </c>
      <c r="M33" s="170">
        <v>2</v>
      </c>
      <c r="N33" s="167" t="s">
        <v>788</v>
      </c>
      <c r="O33" s="167" t="s">
        <v>676</v>
      </c>
      <c r="R33" s="30">
        <f>COUNTIF(D30:D33,"4")</f>
        <v>0</v>
      </c>
      <c r="S33" s="30">
        <f>COUNTIF(G30:G33,"4")</f>
        <v>0</v>
      </c>
      <c r="T33" s="30">
        <f>COUNTIF(J30:J33,"4")</f>
        <v>0</v>
      </c>
      <c r="U33" s="30">
        <f>COUNTIF(M30:M33,"4")</f>
        <v>0</v>
      </c>
    </row>
    <row r="34" spans="1:21" ht="9" customHeight="1" x14ac:dyDescent="0.25">
      <c r="B34" s="235"/>
      <c r="C34" s="236"/>
      <c r="D34" s="236"/>
      <c r="E34" s="236"/>
      <c r="F34" s="236"/>
      <c r="G34" s="236"/>
      <c r="H34" s="236"/>
      <c r="I34" s="236"/>
      <c r="J34" s="236"/>
      <c r="K34" s="237"/>
      <c r="L34" s="43"/>
      <c r="M34" s="169"/>
      <c r="N34" s="152"/>
      <c r="O34" s="152"/>
    </row>
    <row r="35" spans="1:21" ht="18.75" x14ac:dyDescent="0.2">
      <c r="A35" s="223"/>
      <c r="B35" s="246"/>
      <c r="C35" s="51" t="s">
        <v>57</v>
      </c>
      <c r="D35" s="283"/>
      <c r="E35" s="283"/>
      <c r="F35" s="283"/>
      <c r="G35" s="283"/>
      <c r="H35" s="283"/>
      <c r="I35" s="283"/>
      <c r="J35" s="283"/>
      <c r="K35" s="283"/>
      <c r="L35" s="52"/>
      <c r="M35" s="157"/>
      <c r="N35" s="157"/>
      <c r="O35" s="156"/>
    </row>
    <row r="36" spans="1:21" ht="39.950000000000003" customHeight="1" x14ac:dyDescent="0.2">
      <c r="A36" s="223"/>
      <c r="B36" s="247"/>
      <c r="C36" s="48" t="s">
        <v>58</v>
      </c>
      <c r="D36" s="134">
        <v>3</v>
      </c>
      <c r="E36" s="116" t="s">
        <v>219</v>
      </c>
      <c r="F36" s="116" t="s">
        <v>220</v>
      </c>
      <c r="G36" s="129">
        <v>3</v>
      </c>
      <c r="H36" s="144" t="s">
        <v>420</v>
      </c>
      <c r="I36" s="144" t="s">
        <v>452</v>
      </c>
      <c r="J36" s="132">
        <v>3</v>
      </c>
      <c r="K36" s="124" t="s">
        <v>677</v>
      </c>
      <c r="L36" s="125" t="s">
        <v>230</v>
      </c>
      <c r="M36" s="170">
        <v>3</v>
      </c>
      <c r="N36" s="166" t="s">
        <v>789</v>
      </c>
      <c r="O36" s="167" t="s">
        <v>790</v>
      </c>
      <c r="R36" s="30">
        <f>COUNTIF(D36:D44,"1")</f>
        <v>0</v>
      </c>
      <c r="S36" s="30">
        <f>COUNTIF(G36:G44,"1")</f>
        <v>0</v>
      </c>
      <c r="T36" s="30">
        <f>COUNTIF(J36:J44,"1")</f>
        <v>0</v>
      </c>
      <c r="U36" s="30">
        <f>COUNTIF(M36:M44,"1")</f>
        <v>1</v>
      </c>
    </row>
    <row r="37" spans="1:21" ht="39.950000000000003" customHeight="1" x14ac:dyDescent="0.2">
      <c r="A37" s="223"/>
      <c r="B37" s="247"/>
      <c r="C37" s="41" t="s">
        <v>59</v>
      </c>
      <c r="D37" s="134">
        <v>2</v>
      </c>
      <c r="E37" s="123" t="s">
        <v>221</v>
      </c>
      <c r="F37" s="116" t="s">
        <v>222</v>
      </c>
      <c r="G37" s="129">
        <v>2</v>
      </c>
      <c r="H37" s="145" t="s">
        <v>421</v>
      </c>
      <c r="I37" s="144" t="s">
        <v>434</v>
      </c>
      <c r="J37" s="132">
        <v>2</v>
      </c>
      <c r="K37" s="125" t="s">
        <v>678</v>
      </c>
      <c r="L37" s="125" t="s">
        <v>679</v>
      </c>
      <c r="M37" s="170">
        <v>2</v>
      </c>
      <c r="N37" s="167" t="s">
        <v>791</v>
      </c>
      <c r="O37" s="167" t="s">
        <v>792</v>
      </c>
      <c r="R37" s="30">
        <f>COUNTIF(D36:D44,"2")</f>
        <v>7</v>
      </c>
      <c r="S37" s="30">
        <f>COUNTIF(G36:G44,"2")</f>
        <v>7</v>
      </c>
      <c r="T37" s="30">
        <f>COUNTIF(J36:J44,"2")</f>
        <v>7</v>
      </c>
      <c r="U37" s="30">
        <f>COUNTIF(M36:M44,"2")</f>
        <v>5</v>
      </c>
    </row>
    <row r="38" spans="1:21" ht="39.950000000000003" customHeight="1" x14ac:dyDescent="0.2">
      <c r="A38" s="223"/>
      <c r="B38" s="247"/>
      <c r="C38" s="41" t="s">
        <v>60</v>
      </c>
      <c r="D38" s="134">
        <v>2</v>
      </c>
      <c r="E38" s="123" t="s">
        <v>223</v>
      </c>
      <c r="F38" s="116" t="s">
        <v>224</v>
      </c>
      <c r="G38" s="129">
        <v>2</v>
      </c>
      <c r="H38" s="145" t="s">
        <v>422</v>
      </c>
      <c r="I38" s="144" t="s">
        <v>453</v>
      </c>
      <c r="J38" s="132">
        <v>2</v>
      </c>
      <c r="K38" s="125" t="s">
        <v>680</v>
      </c>
      <c r="L38" s="125" t="s">
        <v>681</v>
      </c>
      <c r="M38" s="170">
        <v>1</v>
      </c>
      <c r="N38" s="167" t="s">
        <v>793</v>
      </c>
      <c r="O38" s="167" t="s">
        <v>794</v>
      </c>
      <c r="R38" s="30">
        <f>COUNTIF(D36:D44,"3")</f>
        <v>2</v>
      </c>
      <c r="S38" s="30">
        <f>COUNTIF(G36:G44,"3")</f>
        <v>2</v>
      </c>
      <c r="T38" s="30">
        <f>COUNTIF(J36:J44,"3")</f>
        <v>2</v>
      </c>
      <c r="U38" s="30">
        <f>COUNTIF(M36:M44,"3")</f>
        <v>3</v>
      </c>
    </row>
    <row r="39" spans="1:21" ht="39.950000000000003" customHeight="1" x14ac:dyDescent="0.2">
      <c r="A39" s="223"/>
      <c r="B39" s="247"/>
      <c r="C39" s="41" t="s">
        <v>61</v>
      </c>
      <c r="D39" s="134">
        <v>2</v>
      </c>
      <c r="E39" s="123" t="s">
        <v>225</v>
      </c>
      <c r="F39" s="116" t="s">
        <v>226</v>
      </c>
      <c r="G39" s="129">
        <v>2</v>
      </c>
      <c r="H39" s="145" t="s">
        <v>423</v>
      </c>
      <c r="I39" s="144" t="s">
        <v>454</v>
      </c>
      <c r="J39" s="132">
        <v>2</v>
      </c>
      <c r="K39" s="125" t="s">
        <v>682</v>
      </c>
      <c r="L39" s="125" t="s">
        <v>454</v>
      </c>
      <c r="M39" s="170">
        <v>2</v>
      </c>
      <c r="N39" s="167" t="s">
        <v>789</v>
      </c>
      <c r="O39" s="167" t="s">
        <v>795</v>
      </c>
      <c r="R39" s="30">
        <f>COUNTIF(D36:D44,"4")</f>
        <v>0</v>
      </c>
      <c r="S39" s="30">
        <f>COUNTIF(G36:G44,"4")</f>
        <v>0</v>
      </c>
      <c r="T39" s="30">
        <f>COUNTIF(J36:J44,"4")</f>
        <v>0</v>
      </c>
      <c r="U39" s="30">
        <f>COUNTIF(M36:M44,"4")</f>
        <v>0</v>
      </c>
    </row>
    <row r="40" spans="1:21" ht="39.950000000000003" customHeight="1" x14ac:dyDescent="0.2">
      <c r="A40" s="223"/>
      <c r="B40" s="247"/>
      <c r="C40" s="41" t="s">
        <v>62</v>
      </c>
      <c r="D40" s="134">
        <v>2</v>
      </c>
      <c r="E40" s="123" t="s">
        <v>227</v>
      </c>
      <c r="F40" s="116" t="s">
        <v>228</v>
      </c>
      <c r="G40" s="129">
        <v>2</v>
      </c>
      <c r="H40" s="145" t="s">
        <v>424</v>
      </c>
      <c r="I40" s="144" t="s">
        <v>62</v>
      </c>
      <c r="J40" s="132">
        <v>2</v>
      </c>
      <c r="K40" s="125" t="s">
        <v>683</v>
      </c>
      <c r="L40" s="125" t="s">
        <v>457</v>
      </c>
      <c r="M40" s="170">
        <v>2</v>
      </c>
      <c r="N40" s="167" t="s">
        <v>796</v>
      </c>
      <c r="O40" s="167" t="s">
        <v>457</v>
      </c>
    </row>
    <row r="41" spans="1:21" ht="39.950000000000003" customHeight="1" x14ac:dyDescent="0.2">
      <c r="A41" s="223"/>
      <c r="B41" s="247"/>
      <c r="C41" s="41" t="s">
        <v>63</v>
      </c>
      <c r="D41" s="134">
        <v>2</v>
      </c>
      <c r="E41" s="123" t="s">
        <v>229</v>
      </c>
      <c r="F41" s="116" t="s">
        <v>230</v>
      </c>
      <c r="G41" s="129">
        <v>2</v>
      </c>
      <c r="H41" s="145" t="s">
        <v>425</v>
      </c>
      <c r="I41" s="144" t="s">
        <v>455</v>
      </c>
      <c r="J41" s="132">
        <v>2</v>
      </c>
      <c r="K41" s="125" t="s">
        <v>684</v>
      </c>
      <c r="L41" s="125" t="s">
        <v>685</v>
      </c>
      <c r="M41" s="170">
        <v>3</v>
      </c>
      <c r="N41" s="167" t="s">
        <v>797</v>
      </c>
      <c r="O41" s="167" t="s">
        <v>798</v>
      </c>
    </row>
    <row r="42" spans="1:21" ht="39.950000000000003" customHeight="1" x14ac:dyDescent="0.2">
      <c r="A42" s="223"/>
      <c r="B42" s="247"/>
      <c r="C42" s="41" t="s">
        <v>64</v>
      </c>
      <c r="D42" s="134">
        <v>3</v>
      </c>
      <c r="E42" s="123" t="s">
        <v>231</v>
      </c>
      <c r="F42" s="116" t="s">
        <v>232</v>
      </c>
      <c r="G42" s="129">
        <v>3</v>
      </c>
      <c r="H42" s="145" t="s">
        <v>426</v>
      </c>
      <c r="I42" s="144" t="s">
        <v>456</v>
      </c>
      <c r="J42" s="132">
        <v>3</v>
      </c>
      <c r="K42" s="125" t="s">
        <v>686</v>
      </c>
      <c r="L42" s="125" t="s">
        <v>687</v>
      </c>
      <c r="M42" s="170">
        <v>3</v>
      </c>
      <c r="N42" s="167" t="s">
        <v>799</v>
      </c>
      <c r="O42" s="167" t="s">
        <v>800</v>
      </c>
    </row>
    <row r="43" spans="1:21" ht="39.950000000000003" customHeight="1" x14ac:dyDescent="0.2">
      <c r="A43" s="223"/>
      <c r="B43" s="247"/>
      <c r="C43" s="41" t="s">
        <v>65</v>
      </c>
      <c r="D43" s="134">
        <v>2</v>
      </c>
      <c r="E43" s="123" t="s">
        <v>233</v>
      </c>
      <c r="F43" s="116" t="s">
        <v>234</v>
      </c>
      <c r="G43" s="129">
        <v>2</v>
      </c>
      <c r="H43" s="145" t="s">
        <v>427</v>
      </c>
      <c r="I43" s="144" t="s">
        <v>62</v>
      </c>
      <c r="J43" s="132">
        <v>2</v>
      </c>
      <c r="K43" s="125" t="s">
        <v>688</v>
      </c>
      <c r="L43" s="125" t="s">
        <v>689</v>
      </c>
      <c r="M43" s="170">
        <v>2</v>
      </c>
      <c r="N43" s="167" t="s">
        <v>801</v>
      </c>
      <c r="O43" s="167" t="s">
        <v>802</v>
      </c>
    </row>
    <row r="44" spans="1:21" ht="39.950000000000003" customHeight="1" x14ac:dyDescent="0.2">
      <c r="A44" s="223"/>
      <c r="B44" s="248"/>
      <c r="C44" s="41" t="s">
        <v>66</v>
      </c>
      <c r="D44" s="134">
        <v>2</v>
      </c>
      <c r="E44" s="123" t="s">
        <v>235</v>
      </c>
      <c r="F44" s="116" t="s">
        <v>236</v>
      </c>
      <c r="G44" s="129">
        <v>2</v>
      </c>
      <c r="H44" s="145" t="s">
        <v>428</v>
      </c>
      <c r="I44" s="144" t="s">
        <v>457</v>
      </c>
      <c r="J44" s="132">
        <v>2</v>
      </c>
      <c r="K44" s="125" t="s">
        <v>690</v>
      </c>
      <c r="L44" s="125" t="s">
        <v>457</v>
      </c>
      <c r="M44" s="170">
        <v>2</v>
      </c>
      <c r="N44" s="167" t="s">
        <v>803</v>
      </c>
      <c r="O44" s="167" t="s">
        <v>802</v>
      </c>
    </row>
    <row r="45" spans="1:21" ht="6.75" customHeight="1" x14ac:dyDescent="0.25">
      <c r="B45" s="235"/>
      <c r="C45" s="236"/>
      <c r="D45" s="236"/>
      <c r="E45" s="236"/>
      <c r="F45" s="236"/>
      <c r="G45" s="236"/>
      <c r="H45" s="236"/>
      <c r="I45" s="236"/>
      <c r="J45" s="236"/>
      <c r="K45" s="237"/>
      <c r="L45" s="43"/>
      <c r="M45" s="169"/>
      <c r="N45" s="152"/>
      <c r="O45" s="152"/>
    </row>
    <row r="46" spans="1:21" ht="18.75" x14ac:dyDescent="0.2">
      <c r="A46" s="223"/>
      <c r="B46" s="246"/>
      <c r="C46" s="44" t="s">
        <v>67</v>
      </c>
      <c r="D46" s="45"/>
      <c r="E46" s="45"/>
      <c r="F46" s="45"/>
      <c r="G46" s="45"/>
      <c r="H46" s="146"/>
      <c r="I46" s="146"/>
      <c r="J46" s="45"/>
      <c r="K46" s="46"/>
      <c r="L46" s="47"/>
      <c r="M46" s="153"/>
      <c r="N46" s="154"/>
      <c r="O46" s="155"/>
    </row>
    <row r="47" spans="1:21" ht="39.950000000000003" customHeight="1" x14ac:dyDescent="0.2">
      <c r="A47" s="223"/>
      <c r="B47" s="247"/>
      <c r="C47" s="48" t="s">
        <v>68</v>
      </c>
      <c r="D47" s="134">
        <v>3</v>
      </c>
      <c r="E47" s="83" t="s">
        <v>237</v>
      </c>
      <c r="F47" s="83" t="s">
        <v>238</v>
      </c>
      <c r="G47" s="81">
        <v>3</v>
      </c>
      <c r="H47" s="147" t="s">
        <v>429</v>
      </c>
      <c r="I47" s="147" t="s">
        <v>458</v>
      </c>
      <c r="J47" s="82">
        <v>3</v>
      </c>
      <c r="K47" s="87" t="s">
        <v>691</v>
      </c>
      <c r="L47" s="88" t="s">
        <v>692</v>
      </c>
      <c r="M47" s="160">
        <v>3</v>
      </c>
      <c r="N47" s="158" t="s">
        <v>804</v>
      </c>
      <c r="O47" s="159" t="s">
        <v>805</v>
      </c>
      <c r="R47" s="30">
        <f>COUNTIF(D47:D50,"1")</f>
        <v>1</v>
      </c>
      <c r="S47" s="30">
        <f>COUNTIF(G47:G50,"1")</f>
        <v>1</v>
      </c>
      <c r="T47" s="30">
        <f>COUNTIF(J47:J50,"1")</f>
        <v>1</v>
      </c>
      <c r="U47" s="30">
        <f>COUNTIF(M47:M50,"1")</f>
        <v>0</v>
      </c>
    </row>
    <row r="48" spans="1:21" ht="39.950000000000003" customHeight="1" x14ac:dyDescent="0.2">
      <c r="A48" s="223"/>
      <c r="B48" s="247"/>
      <c r="C48" s="41" t="s">
        <v>69</v>
      </c>
      <c r="D48" s="134">
        <v>3</v>
      </c>
      <c r="E48" s="84" t="s">
        <v>239</v>
      </c>
      <c r="F48" s="83" t="s">
        <v>242</v>
      </c>
      <c r="G48" s="81">
        <v>3</v>
      </c>
      <c r="H48" s="148" t="s">
        <v>430</v>
      </c>
      <c r="I48" s="147" t="s">
        <v>459</v>
      </c>
      <c r="J48" s="82">
        <v>3</v>
      </c>
      <c r="K48" s="88" t="s">
        <v>693</v>
      </c>
      <c r="L48" s="88" t="s">
        <v>694</v>
      </c>
      <c r="M48" s="160">
        <v>3</v>
      </c>
      <c r="N48" s="159" t="s">
        <v>806</v>
      </c>
      <c r="O48" s="159" t="s">
        <v>459</v>
      </c>
      <c r="R48" s="30">
        <f>COUNTIF(D47:D50,"2")</f>
        <v>0</v>
      </c>
      <c r="S48" s="30">
        <f>COUNTIF(G47:G50,"2")</f>
        <v>0</v>
      </c>
      <c r="T48" s="30">
        <f>COUNTIF(J47:J50,"2")</f>
        <v>0</v>
      </c>
      <c r="U48" s="30">
        <f>COUNTIF(M47:M50,"2")</f>
        <v>1</v>
      </c>
    </row>
    <row r="49" spans="1:21" ht="39.950000000000003" customHeight="1" x14ac:dyDescent="0.2">
      <c r="A49" s="223"/>
      <c r="B49" s="247"/>
      <c r="C49" s="41" t="s">
        <v>70</v>
      </c>
      <c r="D49" s="134">
        <v>3</v>
      </c>
      <c r="E49" s="84" t="s">
        <v>240</v>
      </c>
      <c r="F49" s="83" t="s">
        <v>241</v>
      </c>
      <c r="G49" s="81">
        <v>3</v>
      </c>
      <c r="H49" s="148" t="s">
        <v>431</v>
      </c>
      <c r="I49" s="147" t="s">
        <v>460</v>
      </c>
      <c r="J49" s="82">
        <v>3</v>
      </c>
      <c r="K49" s="88" t="s">
        <v>695</v>
      </c>
      <c r="L49" s="88" t="s">
        <v>696</v>
      </c>
      <c r="M49" s="160">
        <v>3</v>
      </c>
      <c r="N49" s="159" t="s">
        <v>807</v>
      </c>
      <c r="O49" s="159" t="s">
        <v>808</v>
      </c>
      <c r="R49" s="30">
        <f>COUNTIF(D47:D50,"3")</f>
        <v>3</v>
      </c>
      <c r="S49" s="30">
        <f>COUNTIF(G47:G50,"3")</f>
        <v>3</v>
      </c>
      <c r="T49" s="30">
        <f>COUNTIF(J47:J50,"3")</f>
        <v>3</v>
      </c>
      <c r="U49" s="30">
        <f>COUNTIF(M47:M50,"3")</f>
        <v>3</v>
      </c>
    </row>
    <row r="50" spans="1:21" ht="39.950000000000003" customHeight="1" x14ac:dyDescent="0.2">
      <c r="A50" s="223"/>
      <c r="B50" s="248"/>
      <c r="C50" s="41" t="s">
        <v>71</v>
      </c>
      <c r="D50" s="134">
        <v>1</v>
      </c>
      <c r="E50" s="84" t="s">
        <v>243</v>
      </c>
      <c r="F50" s="83" t="s">
        <v>244</v>
      </c>
      <c r="G50" s="81">
        <v>1</v>
      </c>
      <c r="H50" s="148" t="s">
        <v>432</v>
      </c>
      <c r="I50" s="147" t="s">
        <v>461</v>
      </c>
      <c r="J50" s="82">
        <v>1</v>
      </c>
      <c r="K50" s="88" t="s">
        <v>697</v>
      </c>
      <c r="L50" s="88" t="s">
        <v>698</v>
      </c>
      <c r="M50" s="160">
        <v>2</v>
      </c>
      <c r="N50" s="159" t="s">
        <v>809</v>
      </c>
      <c r="O50" s="159" t="s">
        <v>810</v>
      </c>
      <c r="R50" s="30">
        <f>COUNTIF(D47:D50,"4")</f>
        <v>0</v>
      </c>
      <c r="S50" s="30">
        <f>COUNTIF(G47:G50,"4")</f>
        <v>0</v>
      </c>
      <c r="T50" s="30">
        <f>COUNTIF(J47:J50,"4")</f>
        <v>0</v>
      </c>
      <c r="U50" s="30">
        <f>COUNTIF(M47:M50,"4")</f>
        <v>0</v>
      </c>
    </row>
    <row r="51" spans="1:21" ht="8.25" customHeight="1" x14ac:dyDescent="0.25">
      <c r="B51" s="235"/>
      <c r="C51" s="236"/>
      <c r="D51" s="236"/>
      <c r="E51" s="236"/>
      <c r="F51" s="236"/>
      <c r="G51" s="236"/>
      <c r="H51" s="236"/>
      <c r="I51" s="236"/>
      <c r="J51" s="236"/>
      <c r="K51" s="237"/>
      <c r="L51" s="43"/>
      <c r="M51" s="133"/>
      <c r="N51" s="43"/>
      <c r="O51" s="43"/>
    </row>
    <row r="52" spans="1:21" ht="24" customHeight="1" x14ac:dyDescent="0.2">
      <c r="B52" s="265" t="s">
        <v>26</v>
      </c>
      <c r="C52" s="266"/>
      <c r="D52" s="257">
        <v>2019</v>
      </c>
      <c r="E52" s="258"/>
      <c r="F52" s="259"/>
      <c r="G52" s="240">
        <v>2020</v>
      </c>
      <c r="H52" s="241"/>
      <c r="I52" s="242"/>
      <c r="J52" s="243">
        <v>2021</v>
      </c>
      <c r="K52" s="244"/>
      <c r="L52" s="245"/>
      <c r="M52" s="285">
        <v>2022</v>
      </c>
      <c r="N52" s="286"/>
      <c r="O52" s="287"/>
    </row>
    <row r="53" spans="1:21" ht="33" customHeight="1" x14ac:dyDescent="0.2">
      <c r="B53" s="267"/>
      <c r="C53" s="268"/>
      <c r="D53" s="53" t="s">
        <v>34</v>
      </c>
      <c r="E53" s="54" t="s">
        <v>122</v>
      </c>
      <c r="F53" s="54" t="s">
        <v>125</v>
      </c>
      <c r="G53" s="53" t="s">
        <v>34</v>
      </c>
      <c r="H53" s="149" t="s">
        <v>122</v>
      </c>
      <c r="I53" s="149" t="s">
        <v>125</v>
      </c>
      <c r="J53" s="53" t="s">
        <v>34</v>
      </c>
      <c r="K53" s="54" t="s">
        <v>122</v>
      </c>
      <c r="L53" s="55" t="s">
        <v>125</v>
      </c>
      <c r="M53" s="53"/>
      <c r="N53" s="54"/>
      <c r="O53" s="55"/>
    </row>
    <row r="54" spans="1:21" ht="18.75" x14ac:dyDescent="0.2">
      <c r="A54" s="223"/>
      <c r="B54" s="56"/>
      <c r="C54" s="269" t="s">
        <v>74</v>
      </c>
      <c r="D54" s="252"/>
      <c r="E54" s="252"/>
      <c r="F54" s="252"/>
      <c r="G54" s="252"/>
      <c r="H54" s="252"/>
      <c r="I54" s="252"/>
      <c r="J54" s="252"/>
      <c r="K54" s="252"/>
      <c r="L54" s="57"/>
      <c r="M54" s="63"/>
      <c r="N54" s="63"/>
      <c r="O54" s="57"/>
    </row>
    <row r="55" spans="1:21" ht="30.75" customHeight="1" x14ac:dyDescent="0.2">
      <c r="A55" s="223"/>
      <c r="B55" s="58"/>
      <c r="C55" s="48" t="s">
        <v>75</v>
      </c>
      <c r="D55" s="80">
        <v>2</v>
      </c>
      <c r="E55" s="137" t="s">
        <v>248</v>
      </c>
      <c r="F55" s="137" t="s">
        <v>249</v>
      </c>
      <c r="G55" s="129">
        <v>2</v>
      </c>
      <c r="H55" s="144" t="s">
        <v>462</v>
      </c>
      <c r="I55" s="144" t="s">
        <v>467</v>
      </c>
      <c r="J55" s="132">
        <v>2</v>
      </c>
      <c r="K55" s="124" t="s">
        <v>559</v>
      </c>
      <c r="L55" s="125" t="s">
        <v>563</v>
      </c>
      <c r="M55" s="134">
        <v>2</v>
      </c>
      <c r="N55" s="126" t="s">
        <v>721</v>
      </c>
      <c r="O55" s="127" t="s">
        <v>722</v>
      </c>
      <c r="R55" s="30">
        <f>COUNTIF(D55:D59,"1")</f>
        <v>0</v>
      </c>
      <c r="S55" s="30">
        <f>COUNTIF(G55:G59,"1")</f>
        <v>0</v>
      </c>
      <c r="T55" s="30">
        <f>COUNTIF(J55:J59,"1")</f>
        <v>0</v>
      </c>
      <c r="U55" s="30">
        <f>COUNTIF(M55:M59,"1")</f>
        <v>0</v>
      </c>
    </row>
    <row r="56" spans="1:21" ht="72" customHeight="1" x14ac:dyDescent="0.2">
      <c r="A56" s="223"/>
      <c r="B56" s="58"/>
      <c r="C56" s="41" t="s">
        <v>76</v>
      </c>
      <c r="D56" s="80">
        <v>2</v>
      </c>
      <c r="E56" s="138" t="s">
        <v>250</v>
      </c>
      <c r="F56" s="137" t="s">
        <v>251</v>
      </c>
      <c r="G56" s="129">
        <v>2</v>
      </c>
      <c r="H56" s="145" t="s">
        <v>463</v>
      </c>
      <c r="I56" s="144" t="s">
        <v>251</v>
      </c>
      <c r="J56" s="132">
        <v>2</v>
      </c>
      <c r="K56" s="125" t="s">
        <v>560</v>
      </c>
      <c r="L56" s="125" t="s">
        <v>564</v>
      </c>
      <c r="M56" s="134">
        <v>2</v>
      </c>
      <c r="N56" s="127" t="s">
        <v>723</v>
      </c>
      <c r="O56" s="127" t="s">
        <v>724</v>
      </c>
      <c r="R56" s="30">
        <f>COUNTIF(D55:D59,"2")</f>
        <v>4</v>
      </c>
      <c r="S56" s="30">
        <f>COUNTIF(G55:G59,"2")</f>
        <v>4</v>
      </c>
      <c r="T56" s="30">
        <f>COUNTIF(J55:J59,"2")</f>
        <v>2</v>
      </c>
      <c r="U56" s="30">
        <f>COUNTIF(M55:M59,"2")</f>
        <v>3</v>
      </c>
    </row>
    <row r="57" spans="1:21" ht="30" customHeight="1" x14ac:dyDescent="0.2">
      <c r="A57" s="223"/>
      <c r="B57" s="58"/>
      <c r="C57" s="41" t="s">
        <v>77</v>
      </c>
      <c r="D57" s="80">
        <v>2</v>
      </c>
      <c r="E57" s="138" t="s">
        <v>252</v>
      </c>
      <c r="F57" s="137" t="s">
        <v>253</v>
      </c>
      <c r="G57" s="129">
        <v>2</v>
      </c>
      <c r="H57" s="145" t="s">
        <v>464</v>
      </c>
      <c r="I57" s="144" t="s">
        <v>468</v>
      </c>
      <c r="J57" s="132">
        <v>3</v>
      </c>
      <c r="K57" s="125" t="s">
        <v>561</v>
      </c>
      <c r="L57" s="125" t="s">
        <v>565</v>
      </c>
      <c r="M57" s="134">
        <v>2</v>
      </c>
      <c r="N57" s="127" t="s">
        <v>725</v>
      </c>
      <c r="O57" s="127" t="s">
        <v>726</v>
      </c>
      <c r="R57" s="30">
        <f>COUNTIF(D55:D59,"3")</f>
        <v>1</v>
      </c>
      <c r="S57" s="30">
        <f>COUNTIF(G55:G59,"3")</f>
        <v>1</v>
      </c>
      <c r="T57" s="30">
        <f>COUNTIF(J55:J59,"3")</f>
        <v>3</v>
      </c>
      <c r="U57" s="30">
        <f>COUNTIF(M55:M59,"3")</f>
        <v>2</v>
      </c>
    </row>
    <row r="58" spans="1:21" ht="30" customHeight="1" x14ac:dyDescent="0.2">
      <c r="A58" s="223"/>
      <c r="B58" s="58"/>
      <c r="C58" s="41" t="s">
        <v>78</v>
      </c>
      <c r="D58" s="80">
        <v>3</v>
      </c>
      <c r="E58" s="138" t="s">
        <v>254</v>
      </c>
      <c r="F58" s="137" t="s">
        <v>255</v>
      </c>
      <c r="G58" s="129">
        <v>3</v>
      </c>
      <c r="H58" s="145" t="s">
        <v>465</v>
      </c>
      <c r="I58" s="144" t="s">
        <v>469</v>
      </c>
      <c r="J58" s="132">
        <v>3</v>
      </c>
      <c r="K58" s="125" t="s">
        <v>465</v>
      </c>
      <c r="L58" s="125" t="s">
        <v>469</v>
      </c>
      <c r="M58" s="134">
        <v>3</v>
      </c>
      <c r="N58" s="127" t="s">
        <v>727</v>
      </c>
      <c r="O58" s="127" t="s">
        <v>728</v>
      </c>
      <c r="R58" s="30">
        <f>COUNTIF(D55:D59,"4")</f>
        <v>0</v>
      </c>
      <c r="S58" s="30">
        <f>COUNTIF(G55:G59,"4")</f>
        <v>0</v>
      </c>
      <c r="T58" s="30">
        <f>COUNTIF(J55:J59,"4")</f>
        <v>0</v>
      </c>
      <c r="U58" s="30">
        <f>COUNTIF(M55:M59,"4")</f>
        <v>0</v>
      </c>
    </row>
    <row r="59" spans="1:21" ht="30" customHeight="1" x14ac:dyDescent="0.2">
      <c r="A59" s="223"/>
      <c r="B59" s="59"/>
      <c r="C59" s="41" t="s">
        <v>79</v>
      </c>
      <c r="D59" s="80">
        <v>2</v>
      </c>
      <c r="E59" s="138" t="s">
        <v>256</v>
      </c>
      <c r="F59" s="137" t="s">
        <v>257</v>
      </c>
      <c r="G59" s="129">
        <v>2</v>
      </c>
      <c r="H59" s="145" t="s">
        <v>466</v>
      </c>
      <c r="I59" s="144" t="s">
        <v>470</v>
      </c>
      <c r="J59" s="132">
        <v>3</v>
      </c>
      <c r="K59" s="125" t="s">
        <v>562</v>
      </c>
      <c r="L59" s="125" t="s">
        <v>470</v>
      </c>
      <c r="M59" s="134">
        <v>3</v>
      </c>
      <c r="N59" s="127" t="s">
        <v>729</v>
      </c>
      <c r="O59" s="127" t="s">
        <v>730</v>
      </c>
    </row>
    <row r="60" spans="1:21" ht="6.75" customHeight="1" x14ac:dyDescent="0.25">
      <c r="B60" s="250"/>
      <c r="C60" s="251"/>
      <c r="D60" s="60"/>
      <c r="E60" s="61"/>
      <c r="F60" s="61"/>
      <c r="G60" s="60"/>
      <c r="H60" s="61"/>
      <c r="I60" s="61"/>
      <c r="J60" s="60"/>
      <c r="K60" s="61"/>
      <c r="M60" s="60"/>
      <c r="N60" s="61"/>
    </row>
    <row r="61" spans="1:21" ht="18.75" x14ac:dyDescent="0.2">
      <c r="A61" s="223"/>
      <c r="B61" s="56"/>
      <c r="C61" s="269" t="s">
        <v>80</v>
      </c>
      <c r="D61" s="252"/>
      <c r="E61" s="252"/>
      <c r="F61" s="252"/>
      <c r="G61" s="252"/>
      <c r="H61" s="252"/>
      <c r="I61" s="252"/>
      <c r="J61" s="252"/>
      <c r="K61" s="253"/>
      <c r="L61" s="63"/>
      <c r="M61" s="63"/>
      <c r="N61" s="63"/>
      <c r="O61" s="63"/>
    </row>
    <row r="62" spans="1:21" ht="30" customHeight="1" x14ac:dyDescent="0.2">
      <c r="A62" s="223"/>
      <c r="B62" s="64"/>
      <c r="C62" s="39" t="s">
        <v>81</v>
      </c>
      <c r="D62" s="80">
        <v>1</v>
      </c>
      <c r="E62" s="137" t="s">
        <v>258</v>
      </c>
      <c r="F62" s="137" t="s">
        <v>259</v>
      </c>
      <c r="G62" s="129">
        <v>1</v>
      </c>
      <c r="H62" s="144" t="s">
        <v>471</v>
      </c>
      <c r="I62" s="144" t="s">
        <v>472</v>
      </c>
      <c r="J62" s="132">
        <v>2</v>
      </c>
      <c r="K62" s="125" t="s">
        <v>566</v>
      </c>
      <c r="L62" s="125" t="s">
        <v>570</v>
      </c>
      <c r="M62" s="134">
        <v>2</v>
      </c>
      <c r="N62" s="127" t="s">
        <v>566</v>
      </c>
      <c r="O62" s="127" t="s">
        <v>570</v>
      </c>
      <c r="R62" s="30">
        <f>COUNTIF(D62:D65,"1")</f>
        <v>1</v>
      </c>
      <c r="S62" s="30">
        <f>COUNTIF(G62:G65,"1")</f>
        <v>1</v>
      </c>
      <c r="T62" s="30">
        <f>COUNTIF(J62:J65,"1")</f>
        <v>0</v>
      </c>
      <c r="U62" s="30">
        <f>COUNTIF(M62:M65,"1")</f>
        <v>0</v>
      </c>
    </row>
    <row r="63" spans="1:21" ht="45.75" customHeight="1" x14ac:dyDescent="0.2">
      <c r="A63" s="223"/>
      <c r="B63" s="58"/>
      <c r="C63" s="41" t="s">
        <v>82</v>
      </c>
      <c r="D63" s="80">
        <v>2</v>
      </c>
      <c r="E63" s="138" t="s">
        <v>260</v>
      </c>
      <c r="F63" s="137" t="s">
        <v>259</v>
      </c>
      <c r="G63" s="129">
        <v>2</v>
      </c>
      <c r="H63" s="145" t="s">
        <v>473</v>
      </c>
      <c r="I63" s="144" t="s">
        <v>472</v>
      </c>
      <c r="J63" s="132">
        <v>2</v>
      </c>
      <c r="K63" s="125" t="s">
        <v>567</v>
      </c>
      <c r="L63" s="125" t="s">
        <v>571</v>
      </c>
      <c r="M63" s="134">
        <v>2</v>
      </c>
      <c r="N63" s="127" t="s">
        <v>731</v>
      </c>
      <c r="O63" s="127" t="s">
        <v>732</v>
      </c>
      <c r="R63" s="30">
        <f>COUNTIF(D62:D65,"2")</f>
        <v>2</v>
      </c>
      <c r="S63" s="30">
        <f>COUNTIF(G62:G65,"2")</f>
        <v>1</v>
      </c>
      <c r="T63" s="30">
        <f>COUNTIF(J62:J65,"2")</f>
        <v>2</v>
      </c>
      <c r="U63" s="30">
        <f>COUNTIF(M62:M65,"2")</f>
        <v>3</v>
      </c>
    </row>
    <row r="64" spans="1:21" ht="42" customHeight="1" x14ac:dyDescent="0.2">
      <c r="A64" s="223"/>
      <c r="B64" s="58"/>
      <c r="C64" s="41" t="s">
        <v>83</v>
      </c>
      <c r="D64" s="80">
        <v>2</v>
      </c>
      <c r="E64" s="138" t="s">
        <v>261</v>
      </c>
      <c r="F64" s="137" t="s">
        <v>262</v>
      </c>
      <c r="G64" s="129">
        <v>3</v>
      </c>
      <c r="H64" s="145" t="s">
        <v>474</v>
      </c>
      <c r="I64" s="144" t="s">
        <v>475</v>
      </c>
      <c r="J64" s="132">
        <v>3</v>
      </c>
      <c r="K64" s="125" t="s">
        <v>568</v>
      </c>
      <c r="L64" s="125" t="s">
        <v>572</v>
      </c>
      <c r="M64" s="134">
        <v>3</v>
      </c>
      <c r="N64" s="127" t="s">
        <v>568</v>
      </c>
      <c r="O64" s="127" t="s">
        <v>572</v>
      </c>
      <c r="R64" s="30">
        <f>COUNTIF(D62:D65,"3")</f>
        <v>1</v>
      </c>
      <c r="S64" s="30">
        <f>COUNTIF(G62:G65,"3")</f>
        <v>2</v>
      </c>
      <c r="T64" s="30">
        <f>COUNTIF(J62:J65,"3")</f>
        <v>2</v>
      </c>
      <c r="U64" s="30">
        <f>COUNTIF(M62:M65,"3")</f>
        <v>1</v>
      </c>
    </row>
    <row r="65" spans="1:21" ht="79.5" customHeight="1" x14ac:dyDescent="0.2">
      <c r="A65" s="223"/>
      <c r="B65" s="59"/>
      <c r="C65" s="41" t="s">
        <v>84</v>
      </c>
      <c r="D65" s="80">
        <v>3</v>
      </c>
      <c r="E65" s="138" t="s">
        <v>263</v>
      </c>
      <c r="F65" s="137"/>
      <c r="G65" s="129">
        <v>3</v>
      </c>
      <c r="H65" s="145" t="s">
        <v>476</v>
      </c>
      <c r="I65" s="144" t="s">
        <v>477</v>
      </c>
      <c r="J65" s="132">
        <v>3</v>
      </c>
      <c r="K65" s="125" t="s">
        <v>569</v>
      </c>
      <c r="L65" s="125" t="s">
        <v>573</v>
      </c>
      <c r="M65" s="134">
        <v>2</v>
      </c>
      <c r="N65" s="127" t="s">
        <v>733</v>
      </c>
      <c r="O65" s="127" t="s">
        <v>734</v>
      </c>
      <c r="R65" s="30">
        <f>COUNTIF(D62:D65,"4")</f>
        <v>0</v>
      </c>
      <c r="S65" s="30">
        <f>COUNTIF(G62:G65,"4")</f>
        <v>0</v>
      </c>
      <c r="T65" s="30">
        <f>COUNTIF(J62:J65,"4")</f>
        <v>0</v>
      </c>
      <c r="U65" s="30">
        <f>COUNTIF(M62:M65,"4")</f>
        <v>0</v>
      </c>
    </row>
    <row r="66" spans="1:21" ht="9" customHeight="1" x14ac:dyDescent="0.25">
      <c r="B66" s="262"/>
      <c r="C66" s="263"/>
      <c r="D66" s="263"/>
      <c r="E66" s="263"/>
      <c r="F66" s="263"/>
      <c r="G66" s="263"/>
      <c r="H66" s="263"/>
      <c r="I66" s="263"/>
      <c r="J66" s="263"/>
      <c r="K66" s="264"/>
      <c r="L66" s="43"/>
      <c r="M66" s="133"/>
      <c r="N66" s="43"/>
      <c r="O66" s="43"/>
    </row>
    <row r="67" spans="1:21" ht="18.75" x14ac:dyDescent="0.2">
      <c r="A67" s="223"/>
      <c r="B67" s="56"/>
      <c r="C67" s="269" t="s">
        <v>167</v>
      </c>
      <c r="D67" s="252"/>
      <c r="E67" s="252"/>
      <c r="F67" s="252"/>
      <c r="G67" s="252"/>
      <c r="H67" s="252"/>
      <c r="I67" s="252"/>
      <c r="J67" s="252"/>
      <c r="K67" s="253"/>
      <c r="L67" s="65"/>
      <c r="M67" s="65"/>
      <c r="N67" s="65"/>
      <c r="O67" s="65"/>
    </row>
    <row r="68" spans="1:21" ht="56.25" customHeight="1" x14ac:dyDescent="0.2">
      <c r="A68" s="223"/>
      <c r="B68" s="58"/>
      <c r="C68" s="48" t="s">
        <v>85</v>
      </c>
      <c r="D68" s="80">
        <v>2</v>
      </c>
      <c r="E68" s="140" t="s">
        <v>264</v>
      </c>
      <c r="F68" s="137" t="s">
        <v>265</v>
      </c>
      <c r="G68" s="129">
        <v>2</v>
      </c>
      <c r="H68" s="144" t="s">
        <v>264</v>
      </c>
      <c r="I68" s="144" t="s">
        <v>478</v>
      </c>
      <c r="J68" s="132">
        <v>3</v>
      </c>
      <c r="K68" s="125" t="s">
        <v>574</v>
      </c>
      <c r="L68" s="125" t="s">
        <v>578</v>
      </c>
      <c r="M68" s="134">
        <v>3</v>
      </c>
      <c r="N68" s="127" t="s">
        <v>735</v>
      </c>
      <c r="O68" s="127" t="s">
        <v>736</v>
      </c>
      <c r="R68" s="30">
        <f>COUNTIF(D68:D71,"1")</f>
        <v>0</v>
      </c>
      <c r="S68" s="30">
        <f>COUNTIF(G68:G71,"1")</f>
        <v>0</v>
      </c>
      <c r="T68" s="30">
        <f>COUNTIF(J68:J71,"1")</f>
        <v>0</v>
      </c>
      <c r="U68" s="30">
        <f>COUNTIF(M68:M71,"1")</f>
        <v>0</v>
      </c>
    </row>
    <row r="69" spans="1:21" ht="43.5" customHeight="1" x14ac:dyDescent="0.2">
      <c r="A69" s="223"/>
      <c r="B69" s="58"/>
      <c r="C69" s="41" t="s">
        <v>86</v>
      </c>
      <c r="D69" s="80">
        <v>2</v>
      </c>
      <c r="E69" s="141" t="s">
        <v>266</v>
      </c>
      <c r="F69" s="137" t="s">
        <v>267</v>
      </c>
      <c r="G69" s="129">
        <v>2</v>
      </c>
      <c r="H69" s="145" t="s">
        <v>479</v>
      </c>
      <c r="I69" s="144" t="s">
        <v>267</v>
      </c>
      <c r="J69" s="132">
        <v>2</v>
      </c>
      <c r="K69" s="125" t="s">
        <v>575</v>
      </c>
      <c r="L69" s="125" t="s">
        <v>579</v>
      </c>
      <c r="M69" s="134">
        <v>2</v>
      </c>
      <c r="N69" s="127" t="s">
        <v>737</v>
      </c>
      <c r="O69" s="127" t="s">
        <v>738</v>
      </c>
      <c r="R69" s="30">
        <f>COUNTIF(D68:D71,"2")</f>
        <v>3</v>
      </c>
      <c r="S69" s="30">
        <f>COUNTIF(G68:G71,"2")</f>
        <v>3</v>
      </c>
      <c r="T69" s="30">
        <f>COUNTIF(J68:J71,"2")</f>
        <v>2</v>
      </c>
      <c r="U69" s="30">
        <f>COUNTIF(M68:M71,"2")</f>
        <v>2</v>
      </c>
    </row>
    <row r="70" spans="1:21" ht="48" customHeight="1" x14ac:dyDescent="0.2">
      <c r="A70" s="223"/>
      <c r="B70" s="58"/>
      <c r="C70" s="41" t="s">
        <v>87</v>
      </c>
      <c r="D70" s="80">
        <v>2</v>
      </c>
      <c r="E70" s="141" t="s">
        <v>268</v>
      </c>
      <c r="F70" s="137" t="s">
        <v>259</v>
      </c>
      <c r="G70" s="129">
        <v>2</v>
      </c>
      <c r="H70" s="145" t="s">
        <v>480</v>
      </c>
      <c r="I70" s="144" t="s">
        <v>481</v>
      </c>
      <c r="J70" s="132">
        <v>2</v>
      </c>
      <c r="K70" s="125" t="s">
        <v>576</v>
      </c>
      <c r="L70" s="125" t="s">
        <v>580</v>
      </c>
      <c r="M70" s="134">
        <v>2</v>
      </c>
      <c r="N70" s="127" t="s">
        <v>739</v>
      </c>
      <c r="O70" s="127" t="s">
        <v>740</v>
      </c>
      <c r="R70" s="30">
        <f>COUNTIF(D68:D71,"3")</f>
        <v>1</v>
      </c>
      <c r="S70" s="30">
        <f>COUNTIF(G68:G71,"3")</f>
        <v>1</v>
      </c>
      <c r="T70" s="30">
        <f>COUNTIF(J68:J71,"3")</f>
        <v>2</v>
      </c>
      <c r="U70" s="30">
        <f>COUNTIF(M68:M71,"3")</f>
        <v>2</v>
      </c>
    </row>
    <row r="71" spans="1:21" ht="109.5" customHeight="1" x14ac:dyDescent="0.2">
      <c r="A71" s="223"/>
      <c r="B71" s="59"/>
      <c r="C71" s="41" t="s">
        <v>88</v>
      </c>
      <c r="D71" s="80">
        <v>3</v>
      </c>
      <c r="E71" s="141" t="s">
        <v>270</v>
      </c>
      <c r="F71" s="137" t="s">
        <v>269</v>
      </c>
      <c r="G71" s="129">
        <v>3</v>
      </c>
      <c r="H71" s="145" t="s">
        <v>482</v>
      </c>
      <c r="I71" s="144" t="s">
        <v>483</v>
      </c>
      <c r="J71" s="132">
        <v>3</v>
      </c>
      <c r="K71" s="125" t="s">
        <v>577</v>
      </c>
      <c r="L71" s="125" t="s">
        <v>483</v>
      </c>
      <c r="M71" s="134">
        <v>3</v>
      </c>
      <c r="N71" s="127" t="s">
        <v>741</v>
      </c>
      <c r="O71" s="127" t="s">
        <v>483</v>
      </c>
      <c r="R71" s="30">
        <f>COUNTIF(D68:D71,"4")</f>
        <v>0</v>
      </c>
      <c r="S71" s="30">
        <f>COUNTIF(G68:G71,"4")</f>
        <v>0</v>
      </c>
      <c r="T71" s="30">
        <f>COUNTIF(J68:J71,"4")</f>
        <v>0</v>
      </c>
      <c r="U71" s="30">
        <f>COUNTIF(M68:M71,"4")</f>
        <v>0</v>
      </c>
    </row>
    <row r="72" spans="1:21" ht="8.25" customHeight="1" x14ac:dyDescent="0.25">
      <c r="B72" s="262"/>
      <c r="C72" s="263"/>
      <c r="D72" s="263"/>
      <c r="E72" s="263"/>
      <c r="F72" s="263"/>
      <c r="G72" s="263"/>
      <c r="H72" s="263"/>
      <c r="I72" s="263"/>
      <c r="J72" s="263"/>
      <c r="K72" s="264"/>
      <c r="L72" s="43"/>
      <c r="M72" s="133"/>
      <c r="N72" s="43"/>
      <c r="O72" s="43"/>
    </row>
    <row r="73" spans="1:21" ht="18.75" x14ac:dyDescent="0.2">
      <c r="A73" s="223"/>
      <c r="B73" s="56"/>
      <c r="C73" s="269" t="s">
        <v>89</v>
      </c>
      <c r="D73" s="252"/>
      <c r="E73" s="252"/>
      <c r="F73" s="252"/>
      <c r="G73" s="252"/>
      <c r="H73" s="252"/>
      <c r="I73" s="252"/>
      <c r="J73" s="252"/>
      <c r="K73" s="253"/>
      <c r="L73" s="63"/>
      <c r="M73" s="63"/>
      <c r="N73" s="63"/>
      <c r="O73" s="63"/>
    </row>
    <row r="74" spans="1:21" ht="45" customHeight="1" x14ac:dyDescent="0.2">
      <c r="A74" s="223"/>
      <c r="B74" s="58"/>
      <c r="C74" s="48" t="s">
        <v>90</v>
      </c>
      <c r="D74" s="80">
        <v>2</v>
      </c>
      <c r="E74" s="136" t="s">
        <v>271</v>
      </c>
      <c r="F74" s="136" t="s">
        <v>272</v>
      </c>
      <c r="G74" s="129">
        <v>2</v>
      </c>
      <c r="H74" s="144" t="s">
        <v>484</v>
      </c>
      <c r="I74" s="144" t="s">
        <v>272</v>
      </c>
      <c r="J74" s="132">
        <v>2</v>
      </c>
      <c r="K74" s="125" t="s">
        <v>581</v>
      </c>
      <c r="L74" s="125" t="s">
        <v>272</v>
      </c>
      <c r="M74" s="134">
        <v>2</v>
      </c>
      <c r="N74" s="127" t="s">
        <v>742</v>
      </c>
      <c r="O74" s="127" t="s">
        <v>272</v>
      </c>
      <c r="R74" s="30">
        <f>COUNTIF(D74:D79,"1")</f>
        <v>0</v>
      </c>
      <c r="S74" s="30">
        <f>COUNTIF(G74:G79,"1")</f>
        <v>0</v>
      </c>
      <c r="T74" s="30">
        <f>COUNTIF(J74:J79,"1")</f>
        <v>0</v>
      </c>
      <c r="U74" s="30">
        <f>COUNTIF(M74:M79,"1")</f>
        <v>0</v>
      </c>
    </row>
    <row r="75" spans="1:21" ht="47.25" customHeight="1" x14ac:dyDescent="0.2">
      <c r="A75" s="223"/>
      <c r="B75" s="58"/>
      <c r="C75" s="41" t="s">
        <v>91</v>
      </c>
      <c r="D75" s="80">
        <v>2</v>
      </c>
      <c r="E75" s="139" t="s">
        <v>273</v>
      </c>
      <c r="F75" s="136" t="s">
        <v>274</v>
      </c>
      <c r="G75" s="129">
        <v>2</v>
      </c>
      <c r="H75" s="145" t="s">
        <v>485</v>
      </c>
      <c r="I75" s="144" t="s">
        <v>486</v>
      </c>
      <c r="J75" s="132">
        <v>2</v>
      </c>
      <c r="K75" s="125" t="s">
        <v>582</v>
      </c>
      <c r="L75" s="125" t="s">
        <v>585</v>
      </c>
      <c r="M75" s="134">
        <v>2</v>
      </c>
      <c r="N75" s="127" t="s">
        <v>582</v>
      </c>
      <c r="O75" s="127" t="s">
        <v>585</v>
      </c>
      <c r="R75" s="30">
        <f>COUNTIF(D74:D79,"2")</f>
        <v>5</v>
      </c>
      <c r="S75" s="30">
        <f>COUNTIF(G74:G79,"2")</f>
        <v>5</v>
      </c>
      <c r="T75" s="30">
        <f>COUNTIF(J74:J79,"2")</f>
        <v>5</v>
      </c>
      <c r="U75" s="30">
        <f>COUNTIF(M74:M79,"2")</f>
        <v>6</v>
      </c>
    </row>
    <row r="76" spans="1:21" ht="34.5" customHeight="1" x14ac:dyDescent="0.2">
      <c r="A76" s="223"/>
      <c r="B76" s="58"/>
      <c r="C76" s="41" t="s">
        <v>92</v>
      </c>
      <c r="D76" s="80">
        <v>2</v>
      </c>
      <c r="E76" s="139" t="s">
        <v>275</v>
      </c>
      <c r="F76" s="136" t="s">
        <v>276</v>
      </c>
      <c r="G76" s="129">
        <v>2</v>
      </c>
      <c r="H76" s="145" t="s">
        <v>487</v>
      </c>
      <c r="I76" s="144" t="s">
        <v>488</v>
      </c>
      <c r="J76" s="132">
        <v>2</v>
      </c>
      <c r="K76" s="125" t="s">
        <v>583</v>
      </c>
      <c r="L76" s="125" t="s">
        <v>488</v>
      </c>
      <c r="M76" s="134">
        <v>2</v>
      </c>
      <c r="N76" s="127" t="s">
        <v>743</v>
      </c>
      <c r="O76" s="127" t="s">
        <v>744</v>
      </c>
      <c r="R76" s="30">
        <f>COUNTIF(D74:D79,"2")</f>
        <v>5</v>
      </c>
      <c r="S76" s="30">
        <f>COUNTIF(G74:G79,"3")</f>
        <v>1</v>
      </c>
      <c r="T76" s="30">
        <f>COUNTIF(J74:J79,"3")</f>
        <v>1</v>
      </c>
      <c r="U76" s="30">
        <f>COUNTIF(M74:M79,"3")</f>
        <v>0</v>
      </c>
    </row>
    <row r="77" spans="1:21" ht="37.5" customHeight="1" x14ac:dyDescent="0.2">
      <c r="A77" s="223"/>
      <c r="B77" s="58"/>
      <c r="C77" s="41" t="s">
        <v>93</v>
      </c>
      <c r="D77" s="80">
        <v>2</v>
      </c>
      <c r="E77" s="139" t="s">
        <v>277</v>
      </c>
      <c r="F77" s="136" t="s">
        <v>278</v>
      </c>
      <c r="G77" s="129">
        <v>2</v>
      </c>
      <c r="H77" s="145" t="s">
        <v>489</v>
      </c>
      <c r="I77" s="144" t="s">
        <v>490</v>
      </c>
      <c r="J77" s="132">
        <v>2</v>
      </c>
      <c r="K77" s="125" t="s">
        <v>489</v>
      </c>
      <c r="L77" s="125" t="s">
        <v>490</v>
      </c>
      <c r="M77" s="134">
        <v>2</v>
      </c>
      <c r="N77" s="127" t="s">
        <v>745</v>
      </c>
      <c r="O77" s="127" t="s">
        <v>746</v>
      </c>
      <c r="R77" s="30">
        <f>COUNTIF(D74:D79,"4")</f>
        <v>0</v>
      </c>
      <c r="S77" s="30">
        <f>COUNTIF(G74:G79,"4")</f>
        <v>0</v>
      </c>
      <c r="T77" s="30">
        <f>COUNTIF(J74:J79,"4")</f>
        <v>0</v>
      </c>
      <c r="U77" s="30">
        <f>COUNTIF(M74:M79,"4")</f>
        <v>0</v>
      </c>
    </row>
    <row r="78" spans="1:21" ht="42" customHeight="1" x14ac:dyDescent="0.2">
      <c r="A78" s="223"/>
      <c r="B78" s="64"/>
      <c r="C78" s="42" t="s">
        <v>94</v>
      </c>
      <c r="D78" s="80">
        <v>3</v>
      </c>
      <c r="E78" s="139" t="s">
        <v>279</v>
      </c>
      <c r="F78" s="136" t="s">
        <v>280</v>
      </c>
      <c r="G78" s="129">
        <v>3</v>
      </c>
      <c r="H78" s="145" t="s">
        <v>491</v>
      </c>
      <c r="I78" s="144" t="s">
        <v>492</v>
      </c>
      <c r="J78" s="132">
        <v>3</v>
      </c>
      <c r="K78" s="125" t="s">
        <v>491</v>
      </c>
      <c r="L78" s="125" t="s">
        <v>586</v>
      </c>
      <c r="M78" s="134">
        <v>2</v>
      </c>
      <c r="N78" s="127" t="s">
        <v>747</v>
      </c>
      <c r="O78" s="127" t="s">
        <v>748</v>
      </c>
    </row>
    <row r="79" spans="1:21" ht="47.25" customHeight="1" x14ac:dyDescent="0.2">
      <c r="A79" s="223"/>
      <c r="B79" s="59"/>
      <c r="C79" s="41" t="s">
        <v>95</v>
      </c>
      <c r="D79" s="80">
        <v>2</v>
      </c>
      <c r="E79" s="139" t="s">
        <v>281</v>
      </c>
      <c r="F79" s="136" t="s">
        <v>282</v>
      </c>
      <c r="G79" s="129">
        <v>2</v>
      </c>
      <c r="H79" s="145" t="s">
        <v>493</v>
      </c>
      <c r="I79" s="144" t="s">
        <v>494</v>
      </c>
      <c r="J79" s="132">
        <v>2</v>
      </c>
      <c r="K79" s="125" t="s">
        <v>584</v>
      </c>
      <c r="L79" s="125" t="s">
        <v>587</v>
      </c>
      <c r="M79" s="134">
        <v>2</v>
      </c>
      <c r="N79" s="127" t="s">
        <v>749</v>
      </c>
      <c r="O79" s="127" t="s">
        <v>750</v>
      </c>
    </row>
    <row r="80" spans="1:21" ht="9" customHeight="1" x14ac:dyDescent="0.25">
      <c r="B80" s="250"/>
      <c r="C80" s="251"/>
      <c r="D80" s="60"/>
      <c r="E80" s="61"/>
      <c r="F80" s="61"/>
      <c r="G80" s="60"/>
      <c r="H80" s="61"/>
      <c r="I80" s="61"/>
      <c r="J80" s="60"/>
      <c r="K80" s="66"/>
      <c r="M80" s="60"/>
      <c r="N80" s="66"/>
    </row>
    <row r="81" spans="1:21" ht="18.75" customHeight="1" x14ac:dyDescent="0.2">
      <c r="B81" s="273" t="s">
        <v>96</v>
      </c>
      <c r="C81" s="274"/>
      <c r="D81" s="257" t="s">
        <v>283</v>
      </c>
      <c r="E81" s="258"/>
      <c r="F81" s="259"/>
      <c r="G81" s="240">
        <v>2020</v>
      </c>
      <c r="H81" s="241"/>
      <c r="I81" s="242"/>
      <c r="J81" s="243">
        <v>2021</v>
      </c>
      <c r="K81" s="244"/>
      <c r="L81" s="245"/>
      <c r="M81" s="285">
        <v>2022</v>
      </c>
      <c r="N81" s="286"/>
      <c r="O81" s="287"/>
    </row>
    <row r="82" spans="1:21" ht="34.5" customHeight="1" x14ac:dyDescent="0.2">
      <c r="B82" s="275"/>
      <c r="C82" s="276"/>
      <c r="D82" s="53" t="s">
        <v>34</v>
      </c>
      <c r="E82" s="54" t="s">
        <v>122</v>
      </c>
      <c r="F82" s="54"/>
      <c r="G82" s="53" t="s">
        <v>34</v>
      </c>
      <c r="H82" s="149" t="s">
        <v>122</v>
      </c>
      <c r="I82" s="149" t="s">
        <v>125</v>
      </c>
      <c r="J82" s="53" t="s">
        <v>34</v>
      </c>
      <c r="K82" s="54" t="s">
        <v>122</v>
      </c>
      <c r="L82" s="55" t="s">
        <v>125</v>
      </c>
      <c r="M82" s="53" t="s">
        <v>34</v>
      </c>
      <c r="N82" s="54" t="s">
        <v>122</v>
      </c>
      <c r="O82" s="55" t="s">
        <v>125</v>
      </c>
    </row>
    <row r="83" spans="1:21" ht="18.75" x14ac:dyDescent="0.2">
      <c r="A83" s="223"/>
      <c r="B83" s="67"/>
      <c r="C83" s="252" t="s">
        <v>97</v>
      </c>
      <c r="D83" s="252"/>
      <c r="E83" s="252"/>
      <c r="F83" s="252"/>
      <c r="G83" s="252"/>
      <c r="H83" s="252"/>
      <c r="I83" s="252"/>
      <c r="J83" s="252"/>
      <c r="K83" s="252"/>
      <c r="L83" s="68"/>
      <c r="M83" s="104"/>
      <c r="N83" s="104"/>
      <c r="O83" s="68"/>
    </row>
    <row r="84" spans="1:21" ht="36" customHeight="1" x14ac:dyDescent="0.2">
      <c r="A84" s="223"/>
      <c r="B84" s="59"/>
      <c r="C84" s="48" t="s">
        <v>98</v>
      </c>
      <c r="D84" s="80">
        <v>2</v>
      </c>
      <c r="E84" s="139" t="s">
        <v>284</v>
      </c>
      <c r="F84" s="136" t="s">
        <v>285</v>
      </c>
      <c r="G84" s="129">
        <v>2</v>
      </c>
      <c r="H84" s="145" t="s">
        <v>284</v>
      </c>
      <c r="I84" s="144" t="s">
        <v>285</v>
      </c>
      <c r="J84" s="132">
        <v>2</v>
      </c>
      <c r="K84" s="125" t="s">
        <v>588</v>
      </c>
      <c r="L84" s="125" t="s">
        <v>591</v>
      </c>
      <c r="M84" s="134">
        <v>2</v>
      </c>
      <c r="N84" s="125" t="s">
        <v>588</v>
      </c>
      <c r="O84" s="127" t="s">
        <v>699</v>
      </c>
      <c r="R84" s="30">
        <f>COUNTIF(D84:D86,"1")</f>
        <v>1</v>
      </c>
      <c r="S84" s="30">
        <f>COUNTIF(G84:G86,"1")</f>
        <v>1</v>
      </c>
      <c r="T84" s="30">
        <f>COUNTIF(J84:J86,"1")</f>
        <v>1</v>
      </c>
      <c r="U84" s="30">
        <f>COUNTIF(M84:M86,"1")</f>
        <v>1</v>
      </c>
    </row>
    <row r="85" spans="1:21" ht="30" customHeight="1" x14ac:dyDescent="0.2">
      <c r="A85" s="223"/>
      <c r="B85" s="67"/>
      <c r="C85" s="41" t="s">
        <v>99</v>
      </c>
      <c r="D85" s="80">
        <v>1</v>
      </c>
      <c r="E85" s="139" t="s">
        <v>286</v>
      </c>
      <c r="F85" s="136" t="s">
        <v>287</v>
      </c>
      <c r="G85" s="129">
        <v>1</v>
      </c>
      <c r="H85" s="145" t="s">
        <v>286</v>
      </c>
      <c r="I85" s="144" t="s">
        <v>287</v>
      </c>
      <c r="J85" s="132">
        <v>1</v>
      </c>
      <c r="K85" s="125" t="s">
        <v>589</v>
      </c>
      <c r="L85" s="125" t="s">
        <v>287</v>
      </c>
      <c r="M85" s="134">
        <v>1</v>
      </c>
      <c r="N85" s="125" t="s">
        <v>589</v>
      </c>
      <c r="O85" s="125" t="s">
        <v>287</v>
      </c>
      <c r="R85" s="30">
        <f>COUNTIF(D84:D86,"2")</f>
        <v>2</v>
      </c>
      <c r="S85" s="30">
        <f>COUNTIF(G84:G86,"2")</f>
        <v>2</v>
      </c>
      <c r="T85" s="30">
        <f>COUNTIF(J84:J86,"2")</f>
        <v>1</v>
      </c>
      <c r="U85" s="30">
        <f>COUNTIF(M84:M86,"2")</f>
        <v>1</v>
      </c>
    </row>
    <row r="86" spans="1:21" ht="36" customHeight="1" x14ac:dyDescent="0.2">
      <c r="A86" s="223"/>
      <c r="B86" s="67"/>
      <c r="C86" s="41" t="s">
        <v>100</v>
      </c>
      <c r="D86" s="80">
        <v>2</v>
      </c>
      <c r="E86" s="139" t="s">
        <v>288</v>
      </c>
      <c r="F86" s="136" t="s">
        <v>289</v>
      </c>
      <c r="G86" s="129">
        <v>2</v>
      </c>
      <c r="H86" s="145" t="s">
        <v>495</v>
      </c>
      <c r="I86" s="144" t="s">
        <v>289</v>
      </c>
      <c r="J86" s="132">
        <v>3</v>
      </c>
      <c r="K86" s="125" t="s">
        <v>590</v>
      </c>
      <c r="L86" s="125" t="s">
        <v>592</v>
      </c>
      <c r="M86" s="134">
        <v>3</v>
      </c>
      <c r="N86" s="125" t="s">
        <v>590</v>
      </c>
      <c r="O86" s="125" t="s">
        <v>592</v>
      </c>
      <c r="R86" s="30">
        <f>COUNTIF(D84:D86,"3")</f>
        <v>0</v>
      </c>
      <c r="S86" s="30">
        <f>COUNTIF(G84:G86,"3")</f>
        <v>0</v>
      </c>
      <c r="T86" s="30">
        <f>COUNTIF(J84:J86,"3")</f>
        <v>1</v>
      </c>
      <c r="U86" s="30">
        <f>COUNTIF(M84:M86,"3")</f>
        <v>1</v>
      </c>
    </row>
    <row r="87" spans="1:21" ht="21" customHeight="1" x14ac:dyDescent="0.25">
      <c r="B87" s="250"/>
      <c r="C87" s="251"/>
      <c r="D87" s="60"/>
      <c r="E87" s="61"/>
      <c r="F87" s="61"/>
      <c r="G87" s="60"/>
      <c r="H87" s="61"/>
      <c r="I87" s="61"/>
      <c r="J87" s="60"/>
      <c r="K87" s="61"/>
      <c r="M87" s="60"/>
      <c r="N87" s="61"/>
      <c r="R87" s="30">
        <f>COUNTIF(D84:D86,"4")</f>
        <v>0</v>
      </c>
      <c r="S87" s="30">
        <f>COUNTIF(G84:G86,"4")</f>
        <v>0</v>
      </c>
      <c r="T87" s="30">
        <f>COUNTIF(J84:J86,"4")</f>
        <v>0</v>
      </c>
      <c r="U87" s="30">
        <f>COUNTIF(M84:M86,"4")</f>
        <v>0</v>
      </c>
    </row>
    <row r="88" spans="1:21" ht="18.75" x14ac:dyDescent="0.2">
      <c r="A88" s="223"/>
      <c r="B88" s="69"/>
      <c r="C88" s="288" t="s">
        <v>101</v>
      </c>
      <c r="D88" s="289"/>
      <c r="E88" s="289"/>
      <c r="F88" s="289"/>
      <c r="G88" s="289"/>
      <c r="H88" s="289"/>
      <c r="I88" s="289"/>
      <c r="J88" s="289"/>
      <c r="K88" s="290"/>
      <c r="L88" s="63"/>
      <c r="M88" s="63"/>
      <c r="N88" s="63"/>
      <c r="O88" s="63"/>
    </row>
    <row r="89" spans="1:21" ht="43.5" customHeight="1" x14ac:dyDescent="0.2">
      <c r="A89" s="223"/>
      <c r="B89" s="59"/>
      <c r="C89" s="39" t="s">
        <v>102</v>
      </c>
      <c r="D89" s="80">
        <v>3</v>
      </c>
      <c r="E89" s="136" t="s">
        <v>290</v>
      </c>
      <c r="F89" s="136" t="s">
        <v>291</v>
      </c>
      <c r="G89" s="129">
        <v>3</v>
      </c>
      <c r="H89" s="144" t="s">
        <v>496</v>
      </c>
      <c r="I89" s="144" t="s">
        <v>497</v>
      </c>
      <c r="J89" s="132">
        <v>3</v>
      </c>
      <c r="K89" s="125" t="s">
        <v>593</v>
      </c>
      <c r="L89" s="125" t="s">
        <v>600</v>
      </c>
      <c r="M89" s="134">
        <v>3</v>
      </c>
      <c r="N89" s="127" t="s">
        <v>700</v>
      </c>
      <c r="O89" s="125" t="s">
        <v>701</v>
      </c>
      <c r="R89" s="30">
        <f>COUNTIF(D89:D95,"1")</f>
        <v>1</v>
      </c>
      <c r="S89" s="30">
        <f>COUNTIF(G89:G95,"1")</f>
        <v>1</v>
      </c>
      <c r="T89" s="30">
        <f>COUNTIF(J89:J95,"1")</f>
        <v>1</v>
      </c>
      <c r="U89" s="30">
        <f>COUNTIF(M89:M95,"1")</f>
        <v>1</v>
      </c>
    </row>
    <row r="90" spans="1:21" ht="51.75" customHeight="1" x14ac:dyDescent="0.2">
      <c r="A90" s="223"/>
      <c r="B90" s="70"/>
      <c r="C90" s="42" t="s">
        <v>103</v>
      </c>
      <c r="D90" s="80">
        <v>2</v>
      </c>
      <c r="E90" s="139" t="s">
        <v>292</v>
      </c>
      <c r="F90" s="136" t="s">
        <v>293</v>
      </c>
      <c r="G90" s="129">
        <v>2</v>
      </c>
      <c r="H90" s="145" t="s">
        <v>498</v>
      </c>
      <c r="I90" s="144" t="s">
        <v>293</v>
      </c>
      <c r="J90" s="132">
        <v>3</v>
      </c>
      <c r="K90" s="125" t="s">
        <v>594</v>
      </c>
      <c r="L90" s="125" t="s">
        <v>601</v>
      </c>
      <c r="M90" s="134">
        <v>3</v>
      </c>
      <c r="N90" s="150" t="s">
        <v>702</v>
      </c>
      <c r="O90" s="125" t="s">
        <v>601</v>
      </c>
      <c r="R90" s="30">
        <f>COUNTIF(D89:D95,"2")</f>
        <v>4</v>
      </c>
      <c r="S90" s="30">
        <f>COUNTIF(G89:G95,"2")</f>
        <v>3</v>
      </c>
      <c r="T90" s="30">
        <f>COUNTIF(J89:J95,"2")</f>
        <v>2</v>
      </c>
      <c r="U90" s="30">
        <f>COUNTIF(M89:M95,"2")</f>
        <v>2</v>
      </c>
    </row>
    <row r="91" spans="1:21" ht="43.5" customHeight="1" x14ac:dyDescent="0.2">
      <c r="A91" s="223"/>
      <c r="B91" s="67"/>
      <c r="C91" s="41" t="s">
        <v>104</v>
      </c>
      <c r="D91" s="80">
        <v>2</v>
      </c>
      <c r="E91" s="139" t="s">
        <v>294</v>
      </c>
      <c r="F91" s="136" t="s">
        <v>295</v>
      </c>
      <c r="G91" s="129">
        <v>2</v>
      </c>
      <c r="H91" s="145" t="s">
        <v>294</v>
      </c>
      <c r="I91" s="144" t="s">
        <v>295</v>
      </c>
      <c r="J91" s="132">
        <v>2</v>
      </c>
      <c r="K91" s="125" t="s">
        <v>595</v>
      </c>
      <c r="L91" s="125" t="s">
        <v>602</v>
      </c>
      <c r="M91" s="134">
        <v>2</v>
      </c>
      <c r="N91" s="125" t="s">
        <v>595</v>
      </c>
      <c r="O91" s="125" t="s">
        <v>602</v>
      </c>
      <c r="R91" s="30">
        <f>COUNTIF(D89:D95,"3")</f>
        <v>2</v>
      </c>
      <c r="S91" s="30">
        <f>COUNTIF(G89:G95,"3")</f>
        <v>3</v>
      </c>
      <c r="T91" s="30">
        <f>COUNTIF(J89:J95,"3")</f>
        <v>4</v>
      </c>
      <c r="U91" s="30">
        <f>COUNTIF(M89:M95,"3")</f>
        <v>4</v>
      </c>
    </row>
    <row r="92" spans="1:21" ht="54.75" customHeight="1" x14ac:dyDescent="0.2">
      <c r="A92" s="223"/>
      <c r="B92" s="67"/>
      <c r="C92" s="42" t="s">
        <v>105</v>
      </c>
      <c r="D92" s="80">
        <v>2</v>
      </c>
      <c r="E92" s="139" t="s">
        <v>296</v>
      </c>
      <c r="F92" s="136" t="s">
        <v>297</v>
      </c>
      <c r="G92" s="129">
        <v>3</v>
      </c>
      <c r="H92" s="145" t="s">
        <v>499</v>
      </c>
      <c r="I92" s="144" t="s">
        <v>500</v>
      </c>
      <c r="J92" s="132">
        <v>3</v>
      </c>
      <c r="K92" s="125" t="s">
        <v>596</v>
      </c>
      <c r="L92" s="125" t="s">
        <v>603</v>
      </c>
      <c r="M92" s="134">
        <v>3</v>
      </c>
      <c r="N92" s="127" t="s">
        <v>703</v>
      </c>
      <c r="O92" s="127" t="s">
        <v>704</v>
      </c>
      <c r="R92" s="30">
        <f>COUNTIF(D89:D95,"4")</f>
        <v>0</v>
      </c>
      <c r="S92" s="30">
        <f>COUNTIF(G89:G95,"4")</f>
        <v>0</v>
      </c>
      <c r="T92" s="30">
        <f>COUNTIF(J89:J95,"4")</f>
        <v>0</v>
      </c>
      <c r="U92" s="30">
        <f>COUNTIF(M89:M95,"4")</f>
        <v>0</v>
      </c>
    </row>
    <row r="93" spans="1:21" ht="57" customHeight="1" x14ac:dyDescent="0.2">
      <c r="A93" s="223"/>
      <c r="B93" s="67"/>
      <c r="C93" s="41" t="s">
        <v>106</v>
      </c>
      <c r="D93" s="80">
        <v>3</v>
      </c>
      <c r="E93" s="139" t="s">
        <v>298</v>
      </c>
      <c r="F93" s="136" t="s">
        <v>299</v>
      </c>
      <c r="G93" s="129">
        <v>3</v>
      </c>
      <c r="H93" s="145" t="s">
        <v>298</v>
      </c>
      <c r="I93" s="144" t="s">
        <v>299</v>
      </c>
      <c r="J93" s="132">
        <v>3</v>
      </c>
      <c r="K93" s="125" t="s">
        <v>597</v>
      </c>
      <c r="L93" s="125" t="s">
        <v>604</v>
      </c>
      <c r="M93" s="134">
        <v>3</v>
      </c>
      <c r="N93" s="125" t="s">
        <v>597</v>
      </c>
      <c r="O93" s="125" t="s">
        <v>604</v>
      </c>
    </row>
    <row r="94" spans="1:21" ht="51" customHeight="1" x14ac:dyDescent="0.2">
      <c r="A94" s="223"/>
      <c r="B94" s="70"/>
      <c r="C94" s="42" t="s">
        <v>107</v>
      </c>
      <c r="D94" s="80">
        <v>2</v>
      </c>
      <c r="E94" s="139" t="s">
        <v>300</v>
      </c>
      <c r="F94" s="136" t="s">
        <v>301</v>
      </c>
      <c r="G94" s="129">
        <v>2</v>
      </c>
      <c r="H94" s="145" t="s">
        <v>501</v>
      </c>
      <c r="I94" s="144" t="s">
        <v>502</v>
      </c>
      <c r="J94" s="132">
        <v>2</v>
      </c>
      <c r="K94" s="125" t="s">
        <v>598</v>
      </c>
      <c r="L94" s="125" t="s">
        <v>502</v>
      </c>
      <c r="M94" s="134">
        <v>2</v>
      </c>
      <c r="N94" s="125" t="s">
        <v>598</v>
      </c>
      <c r="O94" s="125" t="s">
        <v>502</v>
      </c>
    </row>
    <row r="95" spans="1:21" ht="51.75" customHeight="1" x14ac:dyDescent="0.2">
      <c r="A95" s="223"/>
      <c r="B95" s="67"/>
      <c r="C95" s="41" t="s">
        <v>108</v>
      </c>
      <c r="D95" s="80">
        <v>1</v>
      </c>
      <c r="E95" s="139" t="s">
        <v>302</v>
      </c>
      <c r="F95" s="136" t="s">
        <v>303</v>
      </c>
      <c r="G95" s="129">
        <v>1</v>
      </c>
      <c r="H95" s="145" t="s">
        <v>503</v>
      </c>
      <c r="I95" s="144" t="s">
        <v>303</v>
      </c>
      <c r="J95" s="132">
        <v>1</v>
      </c>
      <c r="K95" s="125" t="s">
        <v>599</v>
      </c>
      <c r="L95" s="125" t="s">
        <v>605</v>
      </c>
      <c r="M95" s="134">
        <v>1</v>
      </c>
      <c r="N95" s="127" t="s">
        <v>705</v>
      </c>
      <c r="O95" s="127" t="s">
        <v>706</v>
      </c>
    </row>
    <row r="96" spans="1:21" ht="5.25" customHeight="1" x14ac:dyDescent="0.25">
      <c r="B96" s="250"/>
      <c r="C96" s="251"/>
      <c r="D96" s="60"/>
      <c r="E96" s="61"/>
      <c r="F96" s="61"/>
      <c r="G96" s="60"/>
      <c r="H96" s="61"/>
      <c r="I96" s="61"/>
      <c r="J96" s="60"/>
      <c r="K96" s="66"/>
      <c r="M96" s="60"/>
      <c r="N96" s="66"/>
    </row>
    <row r="97" spans="1:21" ht="18.75" x14ac:dyDescent="0.2">
      <c r="A97" s="223"/>
      <c r="B97" s="56"/>
      <c r="C97" s="269" t="s">
        <v>25</v>
      </c>
      <c r="D97" s="252"/>
      <c r="E97" s="252"/>
      <c r="F97" s="252"/>
      <c r="G97" s="252"/>
      <c r="H97" s="252"/>
      <c r="I97" s="252"/>
      <c r="J97" s="252"/>
      <c r="K97" s="252"/>
      <c r="L97" s="252"/>
      <c r="M97" s="105"/>
      <c r="N97" s="105"/>
      <c r="O97" s="110"/>
    </row>
    <row r="98" spans="1:21" ht="55.5" customHeight="1" x14ac:dyDescent="0.2">
      <c r="A98" s="223"/>
      <c r="B98" s="64"/>
      <c r="C98" s="39" t="s">
        <v>109</v>
      </c>
      <c r="D98" s="80">
        <v>2</v>
      </c>
      <c r="E98" s="136" t="s">
        <v>304</v>
      </c>
      <c r="F98" s="136" t="s">
        <v>305</v>
      </c>
      <c r="G98" s="81">
        <v>2</v>
      </c>
      <c r="H98" s="85" t="s">
        <v>504</v>
      </c>
      <c r="I98" s="85" t="s">
        <v>305</v>
      </c>
      <c r="J98" s="82">
        <v>2</v>
      </c>
      <c r="K98" s="88" t="s">
        <v>606</v>
      </c>
      <c r="L98" s="88" t="s">
        <v>608</v>
      </c>
      <c r="M98" s="106">
        <v>2</v>
      </c>
      <c r="N98" s="88" t="s">
        <v>707</v>
      </c>
      <c r="O98" s="88" t="s">
        <v>608</v>
      </c>
      <c r="R98" s="30">
        <f>COUNTIF(D98:D99,"1")</f>
        <v>0</v>
      </c>
      <c r="S98" s="30">
        <f>COUNTIF(G98:G99,"1")</f>
        <v>0</v>
      </c>
      <c r="T98" s="30">
        <f>COUNTIF(J98:J99,"1")</f>
        <v>0</v>
      </c>
      <c r="U98" s="30">
        <f>COUNTIF(M98:M99,"1")</f>
        <v>0</v>
      </c>
    </row>
    <row r="99" spans="1:21" ht="54" customHeight="1" x14ac:dyDescent="0.2">
      <c r="A99" s="223"/>
      <c r="B99" s="71"/>
      <c r="C99" s="42" t="s">
        <v>110</v>
      </c>
      <c r="D99" s="80">
        <v>2</v>
      </c>
      <c r="E99" s="139" t="s">
        <v>306</v>
      </c>
      <c r="F99" s="136" t="s">
        <v>307</v>
      </c>
      <c r="G99" s="81">
        <v>2</v>
      </c>
      <c r="H99" s="86" t="s">
        <v>505</v>
      </c>
      <c r="I99" s="147" t="s">
        <v>506</v>
      </c>
      <c r="J99" s="82">
        <v>2</v>
      </c>
      <c r="K99" s="88" t="s">
        <v>607</v>
      </c>
      <c r="L99" s="88" t="s">
        <v>609</v>
      </c>
      <c r="M99" s="106">
        <v>2</v>
      </c>
      <c r="N99" s="139" t="s">
        <v>306</v>
      </c>
      <c r="O99" s="136" t="s">
        <v>708</v>
      </c>
      <c r="R99" s="30">
        <f>COUNTIF(D98:D99,"2")</f>
        <v>2</v>
      </c>
      <c r="S99" s="30">
        <f>COUNTIF(G98:G99,"2")</f>
        <v>2</v>
      </c>
      <c r="T99" s="30">
        <f>COUNTIF(J98:J99,"2")</f>
        <v>2</v>
      </c>
      <c r="U99" s="30">
        <f>COUNTIF(M98:M99,"2")</f>
        <v>2</v>
      </c>
    </row>
    <row r="100" spans="1:21" ht="8.25" customHeight="1" x14ac:dyDescent="0.25">
      <c r="B100" s="250"/>
      <c r="C100" s="251"/>
      <c r="D100" s="60"/>
      <c r="E100" s="61"/>
      <c r="F100" s="61"/>
      <c r="G100" s="60"/>
      <c r="H100" s="61"/>
      <c r="I100" s="61"/>
      <c r="J100" s="60"/>
      <c r="K100" s="66"/>
      <c r="M100" s="60"/>
      <c r="N100" s="66"/>
      <c r="R100" s="30">
        <f>COUNTIF(D98:D99,"3")</f>
        <v>0</v>
      </c>
      <c r="S100" s="30">
        <f>COUNTIF(G98:G99,"3")</f>
        <v>0</v>
      </c>
      <c r="T100" s="30">
        <f>COUNTIF(J98:J99,"3")</f>
        <v>0</v>
      </c>
      <c r="U100" s="30">
        <f>COUNTIF(M98:M99,"3")</f>
        <v>0</v>
      </c>
    </row>
    <row r="101" spans="1:21" ht="18.75" x14ac:dyDescent="0.2">
      <c r="A101" s="223"/>
      <c r="B101" s="67"/>
      <c r="C101" s="252" t="s">
        <v>111</v>
      </c>
      <c r="D101" s="252"/>
      <c r="E101" s="252"/>
      <c r="F101" s="252"/>
      <c r="G101" s="252"/>
      <c r="H101" s="252"/>
      <c r="I101" s="252"/>
      <c r="J101" s="252"/>
      <c r="K101" s="253"/>
      <c r="L101" s="63"/>
      <c r="M101" s="63"/>
      <c r="N101" s="63"/>
      <c r="O101" s="63"/>
      <c r="R101" s="30">
        <f>COUNTIF(D98:D99,"4")</f>
        <v>0</v>
      </c>
      <c r="S101" s="30">
        <f>COUNTIF(G98:G99,"4")</f>
        <v>0</v>
      </c>
      <c r="T101" s="30">
        <f>COUNTIF(J98:J99,"4")</f>
        <v>0</v>
      </c>
      <c r="U101" s="30">
        <f>COUNTIF(M98:M99,"4")</f>
        <v>0</v>
      </c>
    </row>
    <row r="102" spans="1:21" ht="51.75" customHeight="1" x14ac:dyDescent="0.2">
      <c r="A102" s="223"/>
      <c r="B102" s="59"/>
      <c r="C102" s="48" t="s">
        <v>112</v>
      </c>
      <c r="D102" s="80">
        <v>3</v>
      </c>
      <c r="E102" s="136" t="s">
        <v>308</v>
      </c>
      <c r="F102" s="136" t="s">
        <v>309</v>
      </c>
      <c r="G102" s="129">
        <v>3</v>
      </c>
      <c r="H102" s="144" t="s">
        <v>308</v>
      </c>
      <c r="I102" s="144" t="s">
        <v>309</v>
      </c>
      <c r="J102" s="132">
        <v>3</v>
      </c>
      <c r="K102" s="125" t="s">
        <v>610</v>
      </c>
      <c r="L102" s="125" t="s">
        <v>617</v>
      </c>
      <c r="M102" s="134">
        <v>3</v>
      </c>
      <c r="N102" s="125" t="s">
        <v>610</v>
      </c>
      <c r="O102" s="125" t="s">
        <v>617</v>
      </c>
      <c r="R102" s="30">
        <f>COUNTIF(D102:D111,"1")</f>
        <v>0</v>
      </c>
      <c r="S102" s="30">
        <f>COUNTIF(G102:G111,"1")</f>
        <v>0</v>
      </c>
      <c r="T102" s="30">
        <f>COUNTIF(J102:J111,"1")</f>
        <v>2</v>
      </c>
      <c r="U102" s="30">
        <f>COUNTIF(M102:M111,"1")</f>
        <v>2</v>
      </c>
    </row>
    <row r="103" spans="1:21" ht="51.75" customHeight="1" x14ac:dyDescent="0.2">
      <c r="A103" s="223"/>
      <c r="B103" s="67"/>
      <c r="C103" s="41" t="s">
        <v>113</v>
      </c>
      <c r="D103" s="80">
        <v>3</v>
      </c>
      <c r="E103" s="139" t="s">
        <v>310</v>
      </c>
      <c r="F103" s="136" t="s">
        <v>311</v>
      </c>
      <c r="G103" s="129">
        <v>3</v>
      </c>
      <c r="H103" s="145" t="s">
        <v>310</v>
      </c>
      <c r="I103" s="144" t="s">
        <v>311</v>
      </c>
      <c r="J103" s="132">
        <v>3</v>
      </c>
      <c r="K103" s="125" t="s">
        <v>310</v>
      </c>
      <c r="L103" s="125" t="s">
        <v>311</v>
      </c>
      <c r="M103" s="134">
        <v>2</v>
      </c>
      <c r="N103" s="127" t="s">
        <v>709</v>
      </c>
      <c r="O103" s="125" t="s">
        <v>311</v>
      </c>
      <c r="R103" s="30">
        <f>COUNTIF(D102:D111,"2")</f>
        <v>6</v>
      </c>
      <c r="S103" s="30">
        <f>COUNTIF(G102:G111,"2")</f>
        <v>6</v>
      </c>
      <c r="T103" s="30">
        <f>COUNTIF(J102:J111,"2")</f>
        <v>4</v>
      </c>
      <c r="U103" s="30">
        <f>COUNTIF(M102:M111,"2")</f>
        <v>4</v>
      </c>
    </row>
    <row r="104" spans="1:21" ht="53.25" customHeight="1" x14ac:dyDescent="0.2">
      <c r="A104" s="223"/>
      <c r="B104" s="67"/>
      <c r="C104" s="41" t="s">
        <v>114</v>
      </c>
      <c r="D104" s="80">
        <v>2</v>
      </c>
      <c r="E104" s="139" t="s">
        <v>312</v>
      </c>
      <c r="F104" s="136" t="s">
        <v>313</v>
      </c>
      <c r="G104" s="129">
        <v>2</v>
      </c>
      <c r="H104" s="145" t="s">
        <v>312</v>
      </c>
      <c r="I104" s="144" t="s">
        <v>313</v>
      </c>
      <c r="J104" s="132">
        <v>2</v>
      </c>
      <c r="K104" s="125" t="s">
        <v>312</v>
      </c>
      <c r="L104" s="125" t="s">
        <v>313</v>
      </c>
      <c r="M104" s="134">
        <v>2</v>
      </c>
      <c r="N104" s="125" t="s">
        <v>312</v>
      </c>
      <c r="O104" s="125" t="s">
        <v>710</v>
      </c>
      <c r="R104" s="30">
        <f>COUNTIF(D102:D111,"3")</f>
        <v>4</v>
      </c>
      <c r="S104" s="30">
        <f>COUNTIF(G102:G111,"3")</f>
        <v>4</v>
      </c>
      <c r="T104" s="30">
        <f>COUNTIF(J102:J111,"3")</f>
        <v>4</v>
      </c>
      <c r="U104" s="30">
        <f>COUNTIF(M102:M111,"3")</f>
        <v>4</v>
      </c>
    </row>
    <row r="105" spans="1:21" ht="45.75" customHeight="1" x14ac:dyDescent="0.2">
      <c r="A105" s="223"/>
      <c r="B105" s="67"/>
      <c r="C105" s="41" t="s">
        <v>115</v>
      </c>
      <c r="D105" s="80">
        <v>3</v>
      </c>
      <c r="E105" s="139" t="s">
        <v>314</v>
      </c>
      <c r="F105" s="136" t="s">
        <v>315</v>
      </c>
      <c r="G105" s="129">
        <v>3</v>
      </c>
      <c r="H105" s="145" t="s">
        <v>314</v>
      </c>
      <c r="I105" s="144" t="s">
        <v>315</v>
      </c>
      <c r="J105" s="132">
        <v>3</v>
      </c>
      <c r="K105" s="125" t="s">
        <v>314</v>
      </c>
      <c r="L105" s="125" t="s">
        <v>315</v>
      </c>
      <c r="M105" s="134">
        <v>3</v>
      </c>
      <c r="N105" s="125" t="s">
        <v>314</v>
      </c>
      <c r="O105" s="125" t="s">
        <v>315</v>
      </c>
      <c r="R105" s="30">
        <f>COUNTIF(D102:D111,"4")</f>
        <v>0</v>
      </c>
      <c r="S105" s="30">
        <f>COUNTIF(G102:G111,"4")</f>
        <v>0</v>
      </c>
      <c r="T105" s="30">
        <f>COUNTIF(J102:J111,"4")</f>
        <v>0</v>
      </c>
      <c r="U105" s="30">
        <f>COUNTIF(M102:M111,"4")</f>
        <v>0</v>
      </c>
    </row>
    <row r="106" spans="1:21" ht="44.25" customHeight="1" x14ac:dyDescent="0.2">
      <c r="A106" s="223"/>
      <c r="B106" s="67"/>
      <c r="C106" s="41" t="s">
        <v>116</v>
      </c>
      <c r="D106" s="80">
        <v>3</v>
      </c>
      <c r="E106" s="139" t="s">
        <v>316</v>
      </c>
      <c r="F106" s="136" t="s">
        <v>317</v>
      </c>
      <c r="G106" s="129">
        <v>3</v>
      </c>
      <c r="H106" s="145" t="s">
        <v>507</v>
      </c>
      <c r="I106" s="144" t="s">
        <v>317</v>
      </c>
      <c r="J106" s="132">
        <v>3</v>
      </c>
      <c r="K106" s="125" t="s">
        <v>611</v>
      </c>
      <c r="L106" s="125" t="s">
        <v>618</v>
      </c>
      <c r="M106" s="134">
        <v>3</v>
      </c>
      <c r="N106" s="139" t="s">
        <v>316</v>
      </c>
      <c r="O106" s="127" t="s">
        <v>317</v>
      </c>
    </row>
    <row r="107" spans="1:21" ht="41.25" customHeight="1" x14ac:dyDescent="0.2">
      <c r="A107" s="223"/>
      <c r="B107" s="67"/>
      <c r="C107" s="41" t="s">
        <v>117</v>
      </c>
      <c r="D107" s="80">
        <v>2</v>
      </c>
      <c r="E107" s="139" t="s">
        <v>318</v>
      </c>
      <c r="F107" s="136" t="s">
        <v>319</v>
      </c>
      <c r="G107" s="129">
        <v>2</v>
      </c>
      <c r="H107" s="145" t="s">
        <v>318</v>
      </c>
      <c r="I107" s="144" t="s">
        <v>319</v>
      </c>
      <c r="J107" s="132">
        <v>2</v>
      </c>
      <c r="K107" s="125" t="s">
        <v>612</v>
      </c>
      <c r="L107" s="125" t="s">
        <v>319</v>
      </c>
      <c r="M107" s="134">
        <v>2</v>
      </c>
      <c r="N107" s="127" t="s">
        <v>612</v>
      </c>
      <c r="O107" s="127" t="s">
        <v>319</v>
      </c>
    </row>
    <row r="108" spans="1:21" ht="47.25" customHeight="1" x14ac:dyDescent="0.2">
      <c r="A108" s="223"/>
      <c r="B108" s="67"/>
      <c r="C108" s="41" t="s">
        <v>118</v>
      </c>
      <c r="D108" s="80">
        <v>2</v>
      </c>
      <c r="E108" s="139" t="s">
        <v>320</v>
      </c>
      <c r="F108" s="136" t="s">
        <v>321</v>
      </c>
      <c r="G108" s="129">
        <v>2</v>
      </c>
      <c r="H108" s="145" t="s">
        <v>508</v>
      </c>
      <c r="I108" s="144" t="s">
        <v>509</v>
      </c>
      <c r="J108" s="132">
        <v>1</v>
      </c>
      <c r="K108" s="125" t="s">
        <v>613</v>
      </c>
      <c r="L108" s="125" t="s">
        <v>619</v>
      </c>
      <c r="M108" s="134">
        <v>1</v>
      </c>
      <c r="N108" s="127" t="s">
        <v>711</v>
      </c>
      <c r="O108" s="127" t="s">
        <v>712</v>
      </c>
    </row>
    <row r="109" spans="1:21" ht="36.75" customHeight="1" x14ac:dyDescent="0.2">
      <c r="A109" s="223"/>
      <c r="B109" s="67"/>
      <c r="C109" s="41" t="s">
        <v>119</v>
      </c>
      <c r="D109" s="80">
        <v>2</v>
      </c>
      <c r="E109" s="139" t="s">
        <v>322</v>
      </c>
      <c r="F109" s="136" t="s">
        <v>323</v>
      </c>
      <c r="G109" s="129">
        <v>2</v>
      </c>
      <c r="H109" s="145" t="s">
        <v>322</v>
      </c>
      <c r="I109" s="144" t="s">
        <v>323</v>
      </c>
      <c r="J109" s="132">
        <v>1</v>
      </c>
      <c r="K109" s="125" t="s">
        <v>614</v>
      </c>
      <c r="L109" s="125" t="s">
        <v>619</v>
      </c>
      <c r="M109" s="134">
        <v>1</v>
      </c>
      <c r="N109" s="127" t="s">
        <v>614</v>
      </c>
      <c r="O109" s="127" t="s">
        <v>619</v>
      </c>
    </row>
    <row r="110" spans="1:21" ht="66" customHeight="1" x14ac:dyDescent="0.2">
      <c r="A110" s="223"/>
      <c r="B110" s="67"/>
      <c r="C110" s="41" t="s">
        <v>120</v>
      </c>
      <c r="D110" s="80">
        <v>2</v>
      </c>
      <c r="E110" s="139" t="s">
        <v>324</v>
      </c>
      <c r="F110" s="136" t="s">
        <v>325</v>
      </c>
      <c r="G110" s="129">
        <v>2</v>
      </c>
      <c r="H110" s="145" t="s">
        <v>324</v>
      </c>
      <c r="I110" s="144" t="s">
        <v>325</v>
      </c>
      <c r="J110" s="132">
        <v>2</v>
      </c>
      <c r="K110" s="125" t="s">
        <v>615</v>
      </c>
      <c r="L110" s="125" t="s">
        <v>620</v>
      </c>
      <c r="M110" s="134">
        <v>3</v>
      </c>
      <c r="N110" s="127" t="s">
        <v>713</v>
      </c>
      <c r="O110" s="127" t="s">
        <v>714</v>
      </c>
    </row>
    <row r="111" spans="1:21" ht="44.25" customHeight="1" x14ac:dyDescent="0.2">
      <c r="A111" s="223"/>
      <c r="B111" s="67"/>
      <c r="C111" s="41" t="s">
        <v>121</v>
      </c>
      <c r="D111" s="80">
        <v>2</v>
      </c>
      <c r="E111" s="139" t="s">
        <v>326</v>
      </c>
      <c r="F111" s="136" t="s">
        <v>327</v>
      </c>
      <c r="G111" s="129">
        <v>2</v>
      </c>
      <c r="H111" s="145" t="s">
        <v>510</v>
      </c>
      <c r="I111" s="144" t="s">
        <v>509</v>
      </c>
      <c r="J111" s="132">
        <v>2</v>
      </c>
      <c r="K111" s="125" t="s">
        <v>616</v>
      </c>
      <c r="L111" s="125" t="s">
        <v>621</v>
      </c>
      <c r="M111" s="134">
        <v>2</v>
      </c>
      <c r="N111" s="127" t="s">
        <v>715</v>
      </c>
      <c r="O111" s="151" t="s">
        <v>716</v>
      </c>
    </row>
    <row r="112" spans="1:21" ht="5.25" customHeight="1" x14ac:dyDescent="0.25">
      <c r="B112" s="254"/>
      <c r="C112" s="255"/>
      <c r="D112" s="72"/>
      <c r="E112" s="73"/>
      <c r="F112" s="73"/>
      <c r="G112" s="72"/>
      <c r="H112" s="73"/>
      <c r="I112" s="73"/>
      <c r="J112" s="72"/>
      <c r="K112" s="74"/>
      <c r="M112" s="72"/>
      <c r="N112" s="74"/>
    </row>
    <row r="113" spans="1:21" ht="18.75" x14ac:dyDescent="0.2">
      <c r="A113" s="223"/>
      <c r="B113" s="67"/>
      <c r="C113" s="252" t="s">
        <v>0</v>
      </c>
      <c r="D113" s="252"/>
      <c r="E113" s="252"/>
      <c r="F113" s="252"/>
      <c r="G113" s="252"/>
      <c r="H113" s="252"/>
      <c r="I113" s="252"/>
      <c r="J113" s="252"/>
      <c r="K113" s="253"/>
      <c r="L113" s="63"/>
      <c r="M113" s="63"/>
      <c r="N113" s="63"/>
      <c r="O113" s="63"/>
    </row>
    <row r="114" spans="1:21" ht="42" customHeight="1" x14ac:dyDescent="0.2">
      <c r="A114" s="223"/>
      <c r="B114" s="70"/>
      <c r="C114" s="42" t="s">
        <v>1</v>
      </c>
      <c r="D114" s="80">
        <v>3</v>
      </c>
      <c r="E114" s="139" t="s">
        <v>328</v>
      </c>
      <c r="F114" s="136" t="s">
        <v>329</v>
      </c>
      <c r="G114" s="129">
        <v>3</v>
      </c>
      <c r="H114" s="145" t="s">
        <v>511</v>
      </c>
      <c r="I114" s="144" t="s">
        <v>329</v>
      </c>
      <c r="J114" s="132">
        <v>3</v>
      </c>
      <c r="K114" s="125" t="s">
        <v>622</v>
      </c>
      <c r="L114" s="125" t="s">
        <v>329</v>
      </c>
      <c r="M114" s="134">
        <v>3</v>
      </c>
      <c r="N114" s="127" t="s">
        <v>328</v>
      </c>
      <c r="O114" s="127" t="s">
        <v>329</v>
      </c>
      <c r="R114" s="30">
        <f>COUNTIF(D114:D117,"1")</f>
        <v>0</v>
      </c>
      <c r="S114" s="30">
        <f>COUNTIF(G114:G117,"1")</f>
        <v>0</v>
      </c>
      <c r="T114" s="30">
        <f>COUNTIF(J114:J117,"1")</f>
        <v>0</v>
      </c>
      <c r="U114" s="30">
        <f>COUNTIF(M114:M117,"1")</f>
        <v>0</v>
      </c>
    </row>
    <row r="115" spans="1:21" ht="40.5" customHeight="1" x14ac:dyDescent="0.2">
      <c r="A115" s="223"/>
      <c r="B115" s="67"/>
      <c r="C115" s="41" t="s">
        <v>2</v>
      </c>
      <c r="D115" s="80">
        <v>3</v>
      </c>
      <c r="E115" s="139" t="s">
        <v>330</v>
      </c>
      <c r="F115" s="136" t="s">
        <v>331</v>
      </c>
      <c r="G115" s="129">
        <v>3</v>
      </c>
      <c r="H115" s="145" t="s">
        <v>330</v>
      </c>
      <c r="I115" s="144" t="s">
        <v>331</v>
      </c>
      <c r="J115" s="132">
        <v>3</v>
      </c>
      <c r="K115" s="125" t="s">
        <v>330</v>
      </c>
      <c r="L115" s="125" t="s">
        <v>331</v>
      </c>
      <c r="M115" s="134">
        <v>3</v>
      </c>
      <c r="N115" s="127" t="s">
        <v>330</v>
      </c>
      <c r="O115" s="127" t="s">
        <v>331</v>
      </c>
      <c r="R115" s="30">
        <f>COUNTIF(D114:D117,"2")</f>
        <v>0</v>
      </c>
      <c r="S115" s="30">
        <f>COUNTIF(G114:G117,"2")</f>
        <v>0</v>
      </c>
      <c r="T115" s="30">
        <f>COUNTIF(J114:J117,"2")</f>
        <v>0</v>
      </c>
      <c r="U115" s="30">
        <f>COUNTIF(M114:M117,"2")</f>
        <v>0</v>
      </c>
    </row>
    <row r="116" spans="1:21" ht="40.5" customHeight="1" x14ac:dyDescent="0.2">
      <c r="A116" s="223"/>
      <c r="B116" s="67"/>
      <c r="C116" s="41" t="s">
        <v>3</v>
      </c>
      <c r="D116" s="80">
        <v>3</v>
      </c>
      <c r="E116" s="139" t="s">
        <v>332</v>
      </c>
      <c r="F116" s="136" t="s">
        <v>333</v>
      </c>
      <c r="G116" s="129">
        <v>3</v>
      </c>
      <c r="H116" s="145" t="s">
        <v>332</v>
      </c>
      <c r="I116" s="144" t="s">
        <v>333</v>
      </c>
      <c r="J116" s="132">
        <v>3</v>
      </c>
      <c r="K116" s="125" t="s">
        <v>332</v>
      </c>
      <c r="L116" s="125" t="s">
        <v>623</v>
      </c>
      <c r="M116" s="134">
        <v>3</v>
      </c>
      <c r="N116" s="127" t="s">
        <v>332</v>
      </c>
      <c r="O116" s="127" t="s">
        <v>333</v>
      </c>
      <c r="R116" s="30">
        <f>COUNTIF(D114:D117,"3")</f>
        <v>4</v>
      </c>
      <c r="S116" s="30">
        <f>COUNTIF(G114:G117,"3")</f>
        <v>4</v>
      </c>
      <c r="T116" s="30">
        <f>COUNTIF(J114:J117,"3")</f>
        <v>4</v>
      </c>
      <c r="U116" s="30">
        <f>COUNTIF(M114:M117,"3")</f>
        <v>4</v>
      </c>
    </row>
    <row r="117" spans="1:21" ht="58.5" customHeight="1" x14ac:dyDescent="0.2">
      <c r="A117" s="223"/>
      <c r="B117" s="67"/>
      <c r="C117" s="41" t="s">
        <v>4</v>
      </c>
      <c r="D117" s="80">
        <v>3</v>
      </c>
      <c r="E117" s="139" t="s">
        <v>334</v>
      </c>
      <c r="F117" s="136" t="s">
        <v>335</v>
      </c>
      <c r="G117" s="129">
        <v>3</v>
      </c>
      <c r="H117" s="145" t="s">
        <v>334</v>
      </c>
      <c r="I117" s="144" t="s">
        <v>335</v>
      </c>
      <c r="J117" s="132">
        <v>3</v>
      </c>
      <c r="K117" s="125" t="s">
        <v>334</v>
      </c>
      <c r="L117" s="125" t="s">
        <v>335</v>
      </c>
      <c r="M117" s="134">
        <v>3</v>
      </c>
      <c r="N117" s="127" t="s">
        <v>334</v>
      </c>
      <c r="O117" s="127" t="s">
        <v>335</v>
      </c>
      <c r="R117" s="30">
        <f>COUNTIF(D114:D117,"4")</f>
        <v>0</v>
      </c>
      <c r="S117" s="30">
        <f>COUNTIF(G114:G117,"4")</f>
        <v>0</v>
      </c>
      <c r="T117" s="30">
        <f>COUNTIF(J114:J117,"4")</f>
        <v>0</v>
      </c>
      <c r="U117" s="30">
        <f>COUNTIF(M114:M117,"4")</f>
        <v>0</v>
      </c>
    </row>
    <row r="118" spans="1:21" ht="7.5" customHeight="1" x14ac:dyDescent="0.25">
      <c r="B118" s="250"/>
      <c r="C118" s="251"/>
      <c r="D118" s="72"/>
      <c r="E118" s="73"/>
      <c r="F118" s="73"/>
      <c r="G118" s="72"/>
      <c r="H118" s="73"/>
      <c r="I118" s="73"/>
      <c r="J118" s="60"/>
      <c r="K118" s="66"/>
      <c r="M118" s="60"/>
      <c r="N118" s="66"/>
    </row>
    <row r="119" spans="1:21" ht="15.75" customHeight="1" x14ac:dyDescent="0.2">
      <c r="B119" s="265" t="s">
        <v>24</v>
      </c>
      <c r="C119" s="266"/>
      <c r="D119" s="257" t="s">
        <v>283</v>
      </c>
      <c r="E119" s="258"/>
      <c r="F119" s="259"/>
      <c r="G119" s="240" t="s">
        <v>177</v>
      </c>
      <c r="H119" s="241"/>
      <c r="I119" s="242"/>
      <c r="J119" s="256" t="s">
        <v>178</v>
      </c>
      <c r="K119" s="256"/>
      <c r="L119" s="256"/>
      <c r="M119" s="284" t="s">
        <v>179</v>
      </c>
      <c r="N119" s="284"/>
      <c r="O119" s="284"/>
    </row>
    <row r="120" spans="1:21" ht="15.75" customHeight="1" x14ac:dyDescent="0.2">
      <c r="B120" s="267"/>
      <c r="C120" s="268"/>
      <c r="D120" s="53" t="s">
        <v>34</v>
      </c>
      <c r="E120" s="54" t="s">
        <v>122</v>
      </c>
      <c r="F120" s="54"/>
      <c r="G120" s="53" t="s">
        <v>34</v>
      </c>
      <c r="H120" s="149" t="s">
        <v>122</v>
      </c>
      <c r="I120" s="149"/>
      <c r="J120" s="53" t="s">
        <v>34</v>
      </c>
      <c r="K120" s="54" t="s">
        <v>122</v>
      </c>
      <c r="L120" s="75" t="s">
        <v>125</v>
      </c>
      <c r="M120" s="53" t="s">
        <v>34</v>
      </c>
      <c r="N120" s="54" t="s">
        <v>122</v>
      </c>
      <c r="O120" s="75"/>
    </row>
    <row r="121" spans="1:21" ht="18.75" x14ac:dyDescent="0.2">
      <c r="A121" s="223"/>
      <c r="B121" s="69"/>
      <c r="C121" s="252" t="s">
        <v>5</v>
      </c>
      <c r="D121" s="252"/>
      <c r="E121" s="252"/>
      <c r="F121" s="252"/>
      <c r="G121" s="252"/>
      <c r="H121" s="252"/>
      <c r="I121" s="252"/>
      <c r="J121" s="252"/>
      <c r="K121" s="253"/>
      <c r="L121" s="63"/>
      <c r="M121" s="63"/>
      <c r="N121" s="63"/>
      <c r="O121" s="63"/>
    </row>
    <row r="122" spans="1:21" ht="87" customHeight="1" x14ac:dyDescent="0.2">
      <c r="A122" s="223"/>
      <c r="B122" s="71"/>
      <c r="C122" s="76" t="s">
        <v>6</v>
      </c>
      <c r="D122" s="80">
        <v>2</v>
      </c>
      <c r="E122" s="136" t="s">
        <v>340</v>
      </c>
      <c r="F122" s="136" t="s">
        <v>341</v>
      </c>
      <c r="G122" s="129">
        <v>2</v>
      </c>
      <c r="H122" s="144" t="s">
        <v>516</v>
      </c>
      <c r="I122" s="144" t="s">
        <v>517</v>
      </c>
      <c r="J122" s="132">
        <v>3</v>
      </c>
      <c r="K122" s="125" t="s">
        <v>555</v>
      </c>
      <c r="L122" s="125" t="s">
        <v>556</v>
      </c>
      <c r="M122" s="132">
        <v>3</v>
      </c>
      <c r="N122" s="125" t="s">
        <v>555</v>
      </c>
      <c r="O122" s="125" t="s">
        <v>556</v>
      </c>
      <c r="R122" s="30">
        <f>COUNTIF(D122:D125,"1")</f>
        <v>1</v>
      </c>
      <c r="S122" s="30">
        <f>COUNTIF(G122:G125,"1")</f>
        <v>1</v>
      </c>
      <c r="T122" s="30">
        <f>COUNTIF(J122:J125,"1")</f>
        <v>1</v>
      </c>
      <c r="U122" s="30">
        <f>COUNTIF(M122:M125,"1")</f>
        <v>1</v>
      </c>
    </row>
    <row r="123" spans="1:21" ht="66.75" customHeight="1" x14ac:dyDescent="0.2">
      <c r="A123" s="223"/>
      <c r="B123" s="70"/>
      <c r="C123" s="42" t="s">
        <v>7</v>
      </c>
      <c r="D123" s="80">
        <v>1</v>
      </c>
      <c r="E123" s="139" t="s">
        <v>342</v>
      </c>
      <c r="F123" s="136" t="s">
        <v>343</v>
      </c>
      <c r="G123" s="129">
        <v>1</v>
      </c>
      <c r="H123" s="145" t="s">
        <v>518</v>
      </c>
      <c r="I123" s="144" t="s">
        <v>519</v>
      </c>
      <c r="J123" s="132">
        <v>1</v>
      </c>
      <c r="K123" s="125" t="s">
        <v>518</v>
      </c>
      <c r="L123" s="125" t="s">
        <v>519</v>
      </c>
      <c r="M123" s="132">
        <v>1</v>
      </c>
      <c r="N123" s="125" t="s">
        <v>518</v>
      </c>
      <c r="O123" s="125" t="s">
        <v>519</v>
      </c>
      <c r="R123" s="30">
        <f>COUNTIF(D122:D125,"2")</f>
        <v>2</v>
      </c>
      <c r="S123" s="30">
        <f>COUNTIF(G122:G125,"2")</f>
        <v>2</v>
      </c>
      <c r="T123" s="30">
        <f>COUNTIF(J122:J125,"2")</f>
        <v>0</v>
      </c>
      <c r="U123" s="30">
        <f>COUNTIF(M122:M125,"2")</f>
        <v>0</v>
      </c>
    </row>
    <row r="124" spans="1:21" ht="87.75" customHeight="1" x14ac:dyDescent="0.2">
      <c r="A124" s="223"/>
      <c r="B124" s="67"/>
      <c r="C124" s="42" t="s">
        <v>8</v>
      </c>
      <c r="D124" s="80">
        <v>3</v>
      </c>
      <c r="E124" s="139" t="s">
        <v>344</v>
      </c>
      <c r="F124" s="136" t="s">
        <v>345</v>
      </c>
      <c r="G124" s="129">
        <v>3</v>
      </c>
      <c r="H124" s="145" t="s">
        <v>520</v>
      </c>
      <c r="I124" s="144" t="s">
        <v>521</v>
      </c>
      <c r="J124" s="132">
        <v>3</v>
      </c>
      <c r="K124" s="125" t="s">
        <v>520</v>
      </c>
      <c r="L124" s="125" t="s">
        <v>521</v>
      </c>
      <c r="M124" s="132">
        <v>3</v>
      </c>
      <c r="N124" s="125" t="s">
        <v>520</v>
      </c>
      <c r="O124" s="125" t="s">
        <v>521</v>
      </c>
      <c r="R124" s="30">
        <f>COUNTIF(D122:D125,"3")</f>
        <v>1</v>
      </c>
      <c r="S124" s="30">
        <f>COUNTIF(G122:G125,"3")</f>
        <v>1</v>
      </c>
      <c r="T124" s="30">
        <f>COUNTIF(J122:J125,"3")</f>
        <v>3</v>
      </c>
      <c r="U124" s="30">
        <f>COUNTIF(M122:M125,"3")</f>
        <v>3</v>
      </c>
    </row>
    <row r="125" spans="1:21" ht="93.75" customHeight="1" x14ac:dyDescent="0.2">
      <c r="A125" s="223"/>
      <c r="B125" s="67"/>
      <c r="C125" s="41" t="s">
        <v>9</v>
      </c>
      <c r="D125" s="80">
        <v>2</v>
      </c>
      <c r="E125" s="139" t="s">
        <v>346</v>
      </c>
      <c r="F125" s="136" t="s">
        <v>347</v>
      </c>
      <c r="G125" s="129">
        <v>2</v>
      </c>
      <c r="H125" s="145" t="s">
        <v>522</v>
      </c>
      <c r="I125" s="144" t="s">
        <v>523</v>
      </c>
      <c r="J125" s="132">
        <v>3</v>
      </c>
      <c r="K125" s="125" t="s">
        <v>557</v>
      </c>
      <c r="L125" s="125" t="s">
        <v>558</v>
      </c>
      <c r="M125" s="132">
        <v>3</v>
      </c>
      <c r="N125" s="125" t="s">
        <v>557</v>
      </c>
      <c r="O125" s="125" t="s">
        <v>558</v>
      </c>
      <c r="R125" s="30">
        <f>COUNTIF(D122:D125,"4")</f>
        <v>0</v>
      </c>
      <c r="S125" s="30">
        <f>COUNTIF(G122:G125,"4")</f>
        <v>0</v>
      </c>
      <c r="T125" s="30">
        <f>COUNTIF(J122:J125,"4")</f>
        <v>0</v>
      </c>
      <c r="U125" s="30">
        <f>COUNTIF(M122:M125,"4")</f>
        <v>0</v>
      </c>
    </row>
    <row r="126" spans="1:21" ht="8.25" customHeight="1" x14ac:dyDescent="0.25">
      <c r="B126" s="250"/>
      <c r="C126" s="251"/>
      <c r="D126" s="60"/>
      <c r="E126" s="61"/>
      <c r="F126" s="61"/>
      <c r="G126" s="60"/>
      <c r="H126" s="61"/>
      <c r="I126" s="61"/>
      <c r="J126" s="60"/>
      <c r="K126" s="66"/>
      <c r="M126" s="60"/>
      <c r="N126" s="66"/>
    </row>
    <row r="127" spans="1:21" ht="18.75" x14ac:dyDescent="0.2">
      <c r="A127" s="223"/>
      <c r="B127" s="67"/>
      <c r="C127" s="252" t="s">
        <v>10</v>
      </c>
      <c r="D127" s="252"/>
      <c r="E127" s="252"/>
      <c r="F127" s="252"/>
      <c r="G127" s="252"/>
      <c r="H127" s="252"/>
      <c r="I127" s="252"/>
      <c r="J127" s="252"/>
      <c r="K127" s="253"/>
      <c r="L127" s="63"/>
      <c r="M127" s="63"/>
      <c r="N127" s="63"/>
      <c r="O127" s="63"/>
    </row>
    <row r="128" spans="1:21" ht="99.75" customHeight="1" x14ac:dyDescent="0.2">
      <c r="A128" s="223"/>
      <c r="B128" s="59"/>
      <c r="C128" s="48" t="s">
        <v>11</v>
      </c>
      <c r="D128" s="80">
        <v>2</v>
      </c>
      <c r="E128" s="136" t="s">
        <v>348</v>
      </c>
      <c r="F128" s="136" t="s">
        <v>349</v>
      </c>
      <c r="G128" s="129">
        <v>2</v>
      </c>
      <c r="H128" s="144" t="s">
        <v>524</v>
      </c>
      <c r="I128" s="144" t="s">
        <v>525</v>
      </c>
      <c r="J128" s="132">
        <v>2</v>
      </c>
      <c r="K128" s="125" t="s">
        <v>624</v>
      </c>
      <c r="L128" s="125" t="s">
        <v>625</v>
      </c>
      <c r="M128" s="132">
        <v>2</v>
      </c>
      <c r="N128" s="125" t="s">
        <v>624</v>
      </c>
      <c r="O128" s="125" t="s">
        <v>625</v>
      </c>
      <c r="R128" s="30">
        <f>COUNTIF(D128:D131,"1")</f>
        <v>0</v>
      </c>
      <c r="S128" s="30">
        <f>COUNTIF(G128:G131,"1")</f>
        <v>0</v>
      </c>
      <c r="T128" s="30">
        <f>COUNTIF(J128:J131,"1")</f>
        <v>0</v>
      </c>
      <c r="U128" s="30">
        <f>COUNTIF(M128:M131,"1")</f>
        <v>0</v>
      </c>
    </row>
    <row r="129" spans="1:21" ht="57" customHeight="1" x14ac:dyDescent="0.2">
      <c r="A129" s="223"/>
      <c r="B129" s="67"/>
      <c r="C129" s="41" t="s">
        <v>12</v>
      </c>
      <c r="D129" s="80">
        <v>2</v>
      </c>
      <c r="E129" s="139" t="s">
        <v>350</v>
      </c>
      <c r="F129" s="136" t="s">
        <v>351</v>
      </c>
      <c r="G129" s="129">
        <v>3</v>
      </c>
      <c r="H129" s="145" t="s">
        <v>526</v>
      </c>
      <c r="I129" s="144" t="s">
        <v>527</v>
      </c>
      <c r="J129" s="132">
        <v>3</v>
      </c>
      <c r="K129" s="125" t="s">
        <v>526</v>
      </c>
      <c r="L129" s="125" t="s">
        <v>527</v>
      </c>
      <c r="M129" s="132">
        <v>3</v>
      </c>
      <c r="N129" s="125" t="s">
        <v>526</v>
      </c>
      <c r="O129" s="125" t="s">
        <v>527</v>
      </c>
      <c r="R129" s="30">
        <f>COUNTIF(D128:D131,"2")</f>
        <v>2</v>
      </c>
      <c r="S129" s="30">
        <f>COUNTIF(G128:G131,"2")</f>
        <v>1</v>
      </c>
      <c r="T129" s="30">
        <f>COUNTIF(J128:J131,"2")</f>
        <v>1</v>
      </c>
      <c r="U129" s="30">
        <f>COUNTIF(M128:M131,"2")</f>
        <v>1</v>
      </c>
    </row>
    <row r="130" spans="1:21" ht="79.5" customHeight="1" x14ac:dyDescent="0.2">
      <c r="A130" s="223"/>
      <c r="B130" s="67"/>
      <c r="C130" s="41" t="s">
        <v>13</v>
      </c>
      <c r="D130" s="80">
        <v>3</v>
      </c>
      <c r="E130" s="139" t="s">
        <v>352</v>
      </c>
      <c r="F130" s="136" t="s">
        <v>353</v>
      </c>
      <c r="G130" s="129">
        <v>3</v>
      </c>
      <c r="H130" s="145" t="s">
        <v>528</v>
      </c>
      <c r="I130" s="144" t="s">
        <v>529</v>
      </c>
      <c r="J130" s="132">
        <v>3</v>
      </c>
      <c r="K130" s="125" t="s">
        <v>626</v>
      </c>
      <c r="L130" s="125" t="s">
        <v>627</v>
      </c>
      <c r="M130" s="132">
        <v>3</v>
      </c>
      <c r="N130" s="125" t="s">
        <v>626</v>
      </c>
      <c r="O130" s="125" t="s">
        <v>627</v>
      </c>
      <c r="R130" s="30">
        <f>COUNTIF(D128:D131,"3")</f>
        <v>2</v>
      </c>
      <c r="S130" s="30">
        <f>COUNTIF(G128:G131,"3")</f>
        <v>3</v>
      </c>
      <c r="T130" s="30">
        <f>COUNTIF(J128:J131,"3")</f>
        <v>3</v>
      </c>
      <c r="U130" s="30">
        <f>COUNTIF(M128:M131,"3")</f>
        <v>3</v>
      </c>
    </row>
    <row r="131" spans="1:21" ht="58.5" customHeight="1" x14ac:dyDescent="0.2">
      <c r="A131" s="223"/>
      <c r="B131" s="67"/>
      <c r="C131" s="41" t="s">
        <v>14</v>
      </c>
      <c r="D131" s="80">
        <v>3</v>
      </c>
      <c r="E131" s="139" t="s">
        <v>354</v>
      </c>
      <c r="F131" s="136" t="s">
        <v>355</v>
      </c>
      <c r="G131" s="129">
        <v>3</v>
      </c>
      <c r="H131" s="145" t="s">
        <v>530</v>
      </c>
      <c r="I131" s="144" t="s">
        <v>531</v>
      </c>
      <c r="J131" s="132">
        <v>3</v>
      </c>
      <c r="K131" s="125" t="s">
        <v>628</v>
      </c>
      <c r="L131" s="125" t="s">
        <v>629</v>
      </c>
      <c r="M131" s="132">
        <v>3</v>
      </c>
      <c r="N131" s="125" t="s">
        <v>628</v>
      </c>
      <c r="O131" s="125" t="s">
        <v>629</v>
      </c>
      <c r="R131" s="30">
        <f>COUNTIF(D128:D131,"4")</f>
        <v>0</v>
      </c>
      <c r="S131" s="30">
        <f>COUNTIF(G128:G131,"4")</f>
        <v>0</v>
      </c>
      <c r="T131" s="30">
        <f>COUNTIF(J128:J131,"4")</f>
        <v>0</v>
      </c>
      <c r="U131" s="30">
        <f>COUNTIF(M128:M131,"4")</f>
        <v>0</v>
      </c>
    </row>
    <row r="132" spans="1:21" ht="9" customHeight="1" x14ac:dyDescent="0.25">
      <c r="B132" s="250"/>
      <c r="C132" s="251"/>
      <c r="D132" s="60"/>
      <c r="E132" s="61"/>
      <c r="F132" s="61"/>
      <c r="G132" s="60"/>
      <c r="H132" s="61"/>
      <c r="I132" s="61"/>
      <c r="J132" s="60"/>
      <c r="K132" s="66"/>
      <c r="M132" s="60"/>
      <c r="N132" s="66"/>
    </row>
    <row r="133" spans="1:21" ht="18.75" x14ac:dyDescent="0.2">
      <c r="A133" s="223"/>
      <c r="B133" s="67"/>
      <c r="C133" s="252" t="s">
        <v>15</v>
      </c>
      <c r="D133" s="252"/>
      <c r="E133" s="252"/>
      <c r="F133" s="252"/>
      <c r="G133" s="252"/>
      <c r="H133" s="252"/>
      <c r="I133" s="252"/>
      <c r="J133" s="252"/>
      <c r="K133" s="253"/>
      <c r="L133" s="63"/>
      <c r="M133" s="63"/>
      <c r="N133" s="63"/>
      <c r="O133" s="63"/>
    </row>
    <row r="134" spans="1:21" ht="97.5" customHeight="1" x14ac:dyDescent="0.2">
      <c r="A134" s="223"/>
      <c r="B134" s="59"/>
      <c r="C134" s="48" t="s">
        <v>16</v>
      </c>
      <c r="D134" s="80">
        <v>3</v>
      </c>
      <c r="E134" s="136" t="s">
        <v>356</v>
      </c>
      <c r="F134" s="136" t="s">
        <v>357</v>
      </c>
      <c r="G134" s="129">
        <v>3</v>
      </c>
      <c r="H134" s="144" t="s">
        <v>532</v>
      </c>
      <c r="I134" s="144" t="s">
        <v>533</v>
      </c>
      <c r="J134" s="132">
        <v>3</v>
      </c>
      <c r="K134" s="125" t="s">
        <v>630</v>
      </c>
      <c r="L134" s="125" t="s">
        <v>533</v>
      </c>
      <c r="M134" s="132">
        <v>3</v>
      </c>
      <c r="N134" s="125" t="s">
        <v>630</v>
      </c>
      <c r="O134" s="125" t="s">
        <v>533</v>
      </c>
      <c r="R134" s="30">
        <f>COUNTIF(D134:D136,"1")</f>
        <v>0</v>
      </c>
      <c r="S134" s="30">
        <f>COUNTIF(G134:G136,"1")</f>
        <v>0</v>
      </c>
      <c r="T134" s="30">
        <f>COUNTIF(J134:J136,"1")</f>
        <v>0</v>
      </c>
      <c r="U134" s="30">
        <f>COUNTIF(M134:M136,"1")</f>
        <v>0</v>
      </c>
    </row>
    <row r="135" spans="1:21" ht="59.25" customHeight="1" x14ac:dyDescent="0.2">
      <c r="A135" s="223"/>
      <c r="B135" s="67"/>
      <c r="C135" s="41" t="s">
        <v>17</v>
      </c>
      <c r="D135" s="80">
        <v>3</v>
      </c>
      <c r="E135" s="136" t="s">
        <v>358</v>
      </c>
      <c r="F135" s="136" t="s">
        <v>359</v>
      </c>
      <c r="G135" s="129">
        <v>3</v>
      </c>
      <c r="H135" s="145" t="s">
        <v>534</v>
      </c>
      <c r="I135" s="144" t="s">
        <v>535</v>
      </c>
      <c r="J135" s="132">
        <v>3</v>
      </c>
      <c r="K135" s="125" t="s">
        <v>534</v>
      </c>
      <c r="L135" s="125" t="s">
        <v>535</v>
      </c>
      <c r="M135" s="132">
        <v>3</v>
      </c>
      <c r="N135" s="125" t="s">
        <v>534</v>
      </c>
      <c r="O135" s="125" t="s">
        <v>535</v>
      </c>
      <c r="R135" s="30">
        <f>COUNTIF(D134:D136,"2")</f>
        <v>1</v>
      </c>
      <c r="S135" s="30">
        <f>COUNTIF(G134:G136,"2")</f>
        <v>0</v>
      </c>
      <c r="T135" s="30">
        <f>COUNTIF(J134:J136,"2")</f>
        <v>0</v>
      </c>
      <c r="U135" s="30">
        <f>COUNTIF(M134:M136,"2")</f>
        <v>0</v>
      </c>
    </row>
    <row r="136" spans="1:21" ht="54.75" customHeight="1" x14ac:dyDescent="0.2">
      <c r="A136" s="223"/>
      <c r="B136" s="67"/>
      <c r="C136" s="41" t="s">
        <v>18</v>
      </c>
      <c r="D136" s="80">
        <v>2</v>
      </c>
      <c r="E136" s="139" t="s">
        <v>360</v>
      </c>
      <c r="F136" s="136" t="s">
        <v>361</v>
      </c>
      <c r="G136" s="129">
        <v>3</v>
      </c>
      <c r="H136" s="145" t="s">
        <v>536</v>
      </c>
      <c r="I136" s="144" t="s">
        <v>537</v>
      </c>
      <c r="J136" s="132">
        <v>3</v>
      </c>
      <c r="K136" s="125" t="s">
        <v>536</v>
      </c>
      <c r="L136" s="125" t="s">
        <v>537</v>
      </c>
      <c r="M136" s="132">
        <v>3</v>
      </c>
      <c r="N136" s="125" t="s">
        <v>536</v>
      </c>
      <c r="O136" s="125" t="s">
        <v>537</v>
      </c>
      <c r="R136" s="30">
        <f>COUNTIF(D134:D136,"3")</f>
        <v>2</v>
      </c>
      <c r="S136" s="30">
        <f>COUNTIF(G134:G136,"3")</f>
        <v>3</v>
      </c>
      <c r="T136" s="30">
        <f>COUNTIF(J134:J136,"3")</f>
        <v>3</v>
      </c>
      <c r="U136" s="30">
        <f>COUNTIF(M134:M136,"3")</f>
        <v>3</v>
      </c>
    </row>
    <row r="137" spans="1:21" ht="9" customHeight="1" x14ac:dyDescent="0.25">
      <c r="B137" s="250"/>
      <c r="C137" s="251"/>
      <c r="D137" s="60"/>
      <c r="E137" s="61"/>
      <c r="F137" s="61"/>
      <c r="G137" s="60"/>
      <c r="H137" s="61"/>
      <c r="I137" s="61"/>
      <c r="J137" s="60"/>
      <c r="K137" s="66"/>
      <c r="M137" s="60"/>
      <c r="N137" s="66"/>
      <c r="R137" s="30">
        <f>COUNTIF(D134:D136,"4")</f>
        <v>0</v>
      </c>
      <c r="S137" s="30">
        <f>COUNTIF(G134:G136,"4")</f>
        <v>0</v>
      </c>
      <c r="T137" s="30">
        <f>COUNTIF(J134:J136,"4")</f>
        <v>0</v>
      </c>
    </row>
    <row r="138" spans="1:21" ht="18.75" x14ac:dyDescent="0.2">
      <c r="A138" s="223"/>
      <c r="B138" s="67"/>
      <c r="C138" s="252" t="s">
        <v>19</v>
      </c>
      <c r="D138" s="252"/>
      <c r="E138" s="252"/>
      <c r="F138" s="252"/>
      <c r="G138" s="252"/>
      <c r="H138" s="252"/>
      <c r="I138" s="252"/>
      <c r="J138" s="252"/>
      <c r="K138" s="253"/>
      <c r="L138" s="63"/>
      <c r="M138" s="63"/>
      <c r="N138" s="63"/>
      <c r="O138" s="63"/>
    </row>
    <row r="139" spans="1:21" ht="53.25" customHeight="1" x14ac:dyDescent="0.2">
      <c r="A139" s="223"/>
      <c r="B139" s="59"/>
      <c r="C139" s="48" t="s">
        <v>20</v>
      </c>
      <c r="D139" s="80">
        <v>2</v>
      </c>
      <c r="E139" s="136" t="s">
        <v>362</v>
      </c>
      <c r="F139" s="136" t="s">
        <v>363</v>
      </c>
      <c r="G139" s="129">
        <v>2</v>
      </c>
      <c r="H139" s="144" t="s">
        <v>362</v>
      </c>
      <c r="I139" s="144" t="s">
        <v>538</v>
      </c>
      <c r="J139" s="132">
        <v>2</v>
      </c>
      <c r="K139" s="125" t="s">
        <v>362</v>
      </c>
      <c r="L139" s="125" t="s">
        <v>538</v>
      </c>
      <c r="M139" s="132">
        <v>2</v>
      </c>
      <c r="N139" s="125" t="s">
        <v>362</v>
      </c>
      <c r="O139" s="125" t="s">
        <v>538</v>
      </c>
      <c r="P139" s="130"/>
      <c r="Q139" s="130"/>
      <c r="R139" s="30">
        <f>COUNTIF(D139:D141,"1")</f>
        <v>1</v>
      </c>
      <c r="S139" s="30">
        <f>COUNTIF(G139:G141,"1")</f>
        <v>1</v>
      </c>
      <c r="T139" s="30">
        <f>COUNTIF(J139:J141,"1")</f>
        <v>0</v>
      </c>
      <c r="U139" s="30">
        <f>COUNTIF(M139:M141,"1")</f>
        <v>0</v>
      </c>
    </row>
    <row r="140" spans="1:21" ht="52.5" customHeight="1" x14ac:dyDescent="0.2">
      <c r="A140" s="223"/>
      <c r="B140" s="67"/>
      <c r="C140" s="41" t="s">
        <v>21</v>
      </c>
      <c r="D140" s="80">
        <v>2</v>
      </c>
      <c r="E140" s="139" t="s">
        <v>364</v>
      </c>
      <c r="F140" s="136" t="s">
        <v>365</v>
      </c>
      <c r="G140" s="129">
        <v>2</v>
      </c>
      <c r="H140" s="145" t="s">
        <v>539</v>
      </c>
      <c r="I140" s="144" t="s">
        <v>540</v>
      </c>
      <c r="J140" s="132">
        <v>2</v>
      </c>
      <c r="K140" s="125" t="s">
        <v>539</v>
      </c>
      <c r="L140" s="125" t="s">
        <v>540</v>
      </c>
      <c r="M140" s="132">
        <v>2</v>
      </c>
      <c r="N140" s="125" t="s">
        <v>539</v>
      </c>
      <c r="O140" s="125" t="s">
        <v>540</v>
      </c>
      <c r="P140" s="130"/>
      <c r="Q140" s="130"/>
      <c r="R140" s="30">
        <f>COUNTIF(D139:D141,"2")</f>
        <v>2</v>
      </c>
      <c r="S140" s="30">
        <f>COUNTIF(G139:G141,"2")</f>
        <v>2</v>
      </c>
      <c r="T140" s="30">
        <f>COUNTIF(J139:J141,"2")</f>
        <v>3</v>
      </c>
      <c r="U140" s="30">
        <f>COUNTIF(M139:M141,"2")</f>
        <v>3</v>
      </c>
    </row>
    <row r="141" spans="1:21" ht="47.25" customHeight="1" x14ac:dyDescent="0.2">
      <c r="A141" s="223"/>
      <c r="B141" s="67"/>
      <c r="C141" s="41" t="s">
        <v>22</v>
      </c>
      <c r="D141" s="80">
        <v>1</v>
      </c>
      <c r="E141" s="139" t="s">
        <v>366</v>
      </c>
      <c r="F141" s="136" t="s">
        <v>367</v>
      </c>
      <c r="G141" s="129">
        <v>1</v>
      </c>
      <c r="H141" s="145" t="s">
        <v>541</v>
      </c>
      <c r="I141" s="144" t="s">
        <v>542</v>
      </c>
      <c r="J141" s="132">
        <v>2</v>
      </c>
      <c r="K141" s="125" t="s">
        <v>644</v>
      </c>
      <c r="L141" s="125" t="s">
        <v>643</v>
      </c>
      <c r="M141" s="132">
        <v>2</v>
      </c>
      <c r="N141" s="125" t="s">
        <v>644</v>
      </c>
      <c r="O141" s="125" t="s">
        <v>643</v>
      </c>
      <c r="P141" s="130"/>
      <c r="Q141" s="130"/>
      <c r="R141" s="30">
        <f>COUNTIF(D139:D141,"3")</f>
        <v>0</v>
      </c>
      <c r="S141" s="30">
        <f>COUNTIF(G139:G141,"3")</f>
        <v>0</v>
      </c>
      <c r="T141" s="30">
        <f>COUNTIF(J139:J141,"3")</f>
        <v>0</v>
      </c>
      <c r="U141" s="30">
        <f>COUNTIF(M139:M141,"3")</f>
        <v>0</v>
      </c>
    </row>
    <row r="142" spans="1:21" x14ac:dyDescent="0.2">
      <c r="R142" s="30">
        <f>COUNTIF(D139:D141,"4")</f>
        <v>0</v>
      </c>
      <c r="S142" s="30">
        <f>COUNTIF(G139:G141,"4")</f>
        <v>0</v>
      </c>
      <c r="T142" s="30">
        <f>COUNTIF(J139:J141,"4")</f>
        <v>0</v>
      </c>
    </row>
    <row r="65530" spans="2:6" ht="15" x14ac:dyDescent="0.25">
      <c r="B65530" s="261" t="s">
        <v>29</v>
      </c>
      <c r="C65530" s="261"/>
      <c r="D65530" s="261"/>
      <c r="E65530" s="261"/>
      <c r="F65530" s="43"/>
    </row>
    <row r="65531" spans="2:6" x14ac:dyDescent="0.2">
      <c r="B65531" s="260" t="s">
        <v>30</v>
      </c>
      <c r="C65531" s="260"/>
      <c r="D65531" s="260"/>
      <c r="E65531" s="260"/>
      <c r="F65531" s="78"/>
    </row>
    <row r="65532" spans="2:6" x14ac:dyDescent="0.2">
      <c r="B65532" s="260" t="s">
        <v>31</v>
      </c>
      <c r="C65532" s="260"/>
      <c r="D65532" s="260"/>
      <c r="E65532" s="260"/>
      <c r="F65532" s="78"/>
    </row>
  </sheetData>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9">
      <iconSet iconSet="4TrafficLights">
        <cfvo type="percent" val="0"/>
        <cfvo type="num" val="1"/>
        <cfvo type="num" val="3"/>
        <cfvo type="num" val="4"/>
      </iconSet>
    </cfRule>
  </conditionalFormatting>
  <conditionalFormatting sqref="G7:G10">
    <cfRule type="iconSet" priority="147">
      <iconSet iconSet="4TrafficLights">
        <cfvo type="percent" val="0"/>
        <cfvo type="num" val="1"/>
        <cfvo type="num" val="3"/>
        <cfvo type="num" val="4"/>
      </iconSet>
    </cfRule>
  </conditionalFormatting>
  <conditionalFormatting sqref="J7:J10">
    <cfRule type="iconSet" priority="146">
      <iconSet iconSet="4TrafficLights">
        <cfvo type="percent" val="0"/>
        <cfvo type="num" val="1"/>
        <cfvo type="num" val="3"/>
        <cfvo type="num" val="4"/>
      </iconSet>
    </cfRule>
  </conditionalFormatting>
  <conditionalFormatting sqref="G13:G17">
    <cfRule type="iconSet" priority="144">
      <iconSet iconSet="4TrafficLights">
        <cfvo type="percent" val="0"/>
        <cfvo type="num" val="1"/>
        <cfvo type="num" val="3"/>
        <cfvo type="num" val="4"/>
      </iconSet>
    </cfRule>
  </conditionalFormatting>
  <conditionalFormatting sqref="J13:J17">
    <cfRule type="iconSet" priority="143">
      <iconSet iconSet="4TrafficLights">
        <cfvo type="percent" val="0"/>
        <cfvo type="num" val="1"/>
        <cfvo type="num" val="3"/>
        <cfvo type="num" val="4"/>
      </iconSet>
    </cfRule>
  </conditionalFormatting>
  <conditionalFormatting sqref="Q7">
    <cfRule type="cellIs" dxfId="1" priority="140" stopIfTrue="1" operator="lessThan">
      <formula>$Q$7</formula>
    </cfRule>
  </conditionalFormatting>
  <conditionalFormatting sqref="P7:P9">
    <cfRule type="iconSet" priority="139">
      <iconSet iconSet="3Flags">
        <cfvo type="percent" val="0"/>
        <cfvo type="num" val="0"/>
        <cfvo type="num" val="1" gte="0"/>
      </iconSet>
    </cfRule>
  </conditionalFormatting>
  <conditionalFormatting sqref="G20:G27">
    <cfRule type="iconSet" priority="137">
      <iconSet iconSet="4TrafficLights">
        <cfvo type="percent" val="0"/>
        <cfvo type="num" val="1"/>
        <cfvo type="num" val="3"/>
        <cfvo type="num" val="4"/>
      </iconSet>
    </cfRule>
  </conditionalFormatting>
  <conditionalFormatting sqref="J20:J27">
    <cfRule type="iconSet" priority="134">
      <iconSet iconSet="4TrafficLights">
        <cfvo type="percent" val="0"/>
        <cfvo type="num" val="1"/>
        <cfvo type="num" val="3"/>
        <cfvo type="num" val="4"/>
      </iconSet>
    </cfRule>
  </conditionalFormatting>
  <conditionalFormatting sqref="G30:G33">
    <cfRule type="iconSet" priority="132">
      <iconSet iconSet="4TrafficLights">
        <cfvo type="percent" val="0"/>
        <cfvo type="num" val="1"/>
        <cfvo type="num" val="3"/>
        <cfvo type="num" val="4"/>
      </iconSet>
    </cfRule>
  </conditionalFormatting>
  <conditionalFormatting sqref="J30:J33">
    <cfRule type="iconSet" priority="129">
      <iconSet iconSet="4TrafficLights">
        <cfvo type="percent" val="0"/>
        <cfvo type="num" val="1"/>
        <cfvo type="num" val="3"/>
        <cfvo type="num" val="4"/>
      </iconSet>
    </cfRule>
  </conditionalFormatting>
  <conditionalFormatting sqref="G36:G44">
    <cfRule type="iconSet" priority="127">
      <iconSet iconSet="4TrafficLights">
        <cfvo type="percent" val="0"/>
        <cfvo type="num" val="1"/>
        <cfvo type="num" val="3"/>
        <cfvo type="num" val="4"/>
      </iconSet>
    </cfRule>
  </conditionalFormatting>
  <conditionalFormatting sqref="J36:J44">
    <cfRule type="iconSet" priority="124">
      <iconSet iconSet="4TrafficLights">
        <cfvo type="percent" val="0"/>
        <cfvo type="num" val="1"/>
        <cfvo type="num" val="3"/>
        <cfvo type="num" val="4"/>
      </iconSet>
    </cfRule>
  </conditionalFormatting>
  <conditionalFormatting sqref="G47:G50">
    <cfRule type="iconSet" priority="122">
      <iconSet iconSet="4TrafficLights">
        <cfvo type="percent" val="0"/>
        <cfvo type="num" val="1"/>
        <cfvo type="num" val="3"/>
        <cfvo type="num" val="4"/>
      </iconSet>
    </cfRule>
  </conditionalFormatting>
  <conditionalFormatting sqref="J47:J50">
    <cfRule type="iconSet" priority="119">
      <iconSet iconSet="4TrafficLights">
        <cfvo type="percent" val="0"/>
        <cfvo type="num" val="1"/>
        <cfvo type="num" val="3"/>
        <cfvo type="num" val="4"/>
      </iconSet>
    </cfRule>
  </conditionalFormatting>
  <conditionalFormatting sqref="D55:D59">
    <cfRule type="iconSet" priority="118">
      <iconSet iconSet="4TrafficLights">
        <cfvo type="percent" val="0"/>
        <cfvo type="num" val="1"/>
        <cfvo type="num" val="3"/>
        <cfvo type="num" val="4"/>
      </iconSet>
    </cfRule>
  </conditionalFormatting>
  <conditionalFormatting sqref="G55:G59">
    <cfRule type="iconSet" priority="116">
      <iconSet iconSet="4TrafficLights">
        <cfvo type="percent" val="0"/>
        <cfvo type="num" val="1"/>
        <cfvo type="num" val="3"/>
        <cfvo type="num" val="4"/>
      </iconSet>
    </cfRule>
  </conditionalFormatting>
  <conditionalFormatting sqref="J55:J59">
    <cfRule type="iconSet" priority="114">
      <iconSet iconSet="4TrafficLights">
        <cfvo type="percent" val="0"/>
        <cfvo type="num" val="1"/>
        <cfvo type="num" val="3"/>
        <cfvo type="num" val="4"/>
      </iconSet>
    </cfRule>
  </conditionalFormatting>
  <conditionalFormatting sqref="D62:D65">
    <cfRule type="iconSet" priority="112">
      <iconSet iconSet="4TrafficLights">
        <cfvo type="percent" val="0"/>
        <cfvo type="num" val="1"/>
        <cfvo type="num" val="3"/>
        <cfvo type="num" val="4"/>
      </iconSet>
    </cfRule>
  </conditionalFormatting>
  <conditionalFormatting sqref="G62:G65">
    <cfRule type="iconSet" priority="110">
      <iconSet iconSet="4TrafficLights">
        <cfvo type="percent" val="0"/>
        <cfvo type="num" val="1"/>
        <cfvo type="num" val="3"/>
        <cfvo type="num" val="4"/>
      </iconSet>
    </cfRule>
  </conditionalFormatting>
  <conditionalFormatting sqref="J62:J65">
    <cfRule type="iconSet" priority="108">
      <iconSet iconSet="4TrafficLights">
        <cfvo type="percent" val="0"/>
        <cfvo type="num" val="1"/>
        <cfvo type="num" val="3"/>
        <cfvo type="num" val="4"/>
      </iconSet>
    </cfRule>
  </conditionalFormatting>
  <conditionalFormatting sqref="D68:D71">
    <cfRule type="iconSet" priority="90">
      <iconSet iconSet="4TrafficLights">
        <cfvo type="percent" val="0"/>
        <cfvo type="num" val="1"/>
        <cfvo type="num" val="3"/>
        <cfvo type="num" val="4"/>
      </iconSet>
    </cfRule>
  </conditionalFormatting>
  <conditionalFormatting sqref="G68:G71">
    <cfRule type="iconSet" priority="88">
      <iconSet iconSet="4TrafficLights">
        <cfvo type="percent" val="0"/>
        <cfvo type="num" val="1"/>
        <cfvo type="num" val="3"/>
        <cfvo type="num" val="4"/>
      </iconSet>
    </cfRule>
  </conditionalFormatting>
  <conditionalFormatting sqref="J68:J71">
    <cfRule type="iconSet" priority="86">
      <iconSet iconSet="4TrafficLights">
        <cfvo type="percent" val="0"/>
        <cfvo type="num" val="1"/>
        <cfvo type="num" val="3"/>
        <cfvo type="num" val="4"/>
      </iconSet>
    </cfRule>
  </conditionalFormatting>
  <conditionalFormatting sqref="D74:D79">
    <cfRule type="iconSet" priority="73">
      <iconSet iconSet="4TrafficLights">
        <cfvo type="percent" val="0"/>
        <cfvo type="num" val="1"/>
        <cfvo type="num" val="3"/>
        <cfvo type="num" val="4"/>
      </iconSet>
    </cfRule>
  </conditionalFormatting>
  <conditionalFormatting sqref="G74:G79">
    <cfRule type="iconSet" priority="71">
      <iconSet iconSet="4TrafficLights">
        <cfvo type="percent" val="0"/>
        <cfvo type="num" val="1"/>
        <cfvo type="num" val="3"/>
        <cfvo type="num" val="4"/>
      </iconSet>
    </cfRule>
  </conditionalFormatting>
  <conditionalFormatting sqref="J74:J79">
    <cfRule type="iconSet" priority="69">
      <iconSet iconSet="4TrafficLights">
        <cfvo type="percent" val="0"/>
        <cfvo type="num" val="1"/>
        <cfvo type="num" val="3"/>
        <cfvo type="num" val="4"/>
      </iconSet>
    </cfRule>
  </conditionalFormatting>
  <conditionalFormatting sqref="D84:D86">
    <cfRule type="iconSet" priority="56">
      <iconSet iconSet="4TrafficLights">
        <cfvo type="percent" val="0"/>
        <cfvo type="num" val="1"/>
        <cfvo type="num" val="3"/>
        <cfvo type="num" val="4"/>
      </iconSet>
    </cfRule>
  </conditionalFormatting>
  <conditionalFormatting sqref="G84:G86">
    <cfRule type="iconSet" priority="55">
      <iconSet iconSet="4TrafficLights">
        <cfvo type="percent" val="0"/>
        <cfvo type="num" val="1"/>
        <cfvo type="num" val="3"/>
        <cfvo type="num" val="4"/>
      </iconSet>
    </cfRule>
  </conditionalFormatting>
  <conditionalFormatting sqref="J84:J86">
    <cfRule type="iconSet" priority="54">
      <iconSet iconSet="4TrafficLights">
        <cfvo type="percent" val="0"/>
        <cfvo type="num" val="1"/>
        <cfvo type="num" val="3"/>
        <cfvo type="num" val="4"/>
      </iconSet>
    </cfRule>
  </conditionalFormatting>
  <conditionalFormatting sqref="D89:D95">
    <cfRule type="iconSet" priority="53">
      <iconSet iconSet="4TrafficLights">
        <cfvo type="percent" val="0"/>
        <cfvo type="num" val="1"/>
        <cfvo type="num" val="3"/>
        <cfvo type="num" val="4"/>
      </iconSet>
    </cfRule>
  </conditionalFormatting>
  <conditionalFormatting sqref="G89:G95">
    <cfRule type="iconSet" priority="52">
      <iconSet iconSet="4TrafficLights">
        <cfvo type="percent" val="0"/>
        <cfvo type="num" val="1"/>
        <cfvo type="num" val="3"/>
        <cfvo type="num" val="4"/>
      </iconSet>
    </cfRule>
  </conditionalFormatting>
  <conditionalFormatting sqref="J89:J95">
    <cfRule type="iconSet" priority="51">
      <iconSet iconSet="4TrafficLights">
        <cfvo type="percent" val="0"/>
        <cfvo type="num" val="1"/>
        <cfvo type="num" val="3"/>
        <cfvo type="num" val="4"/>
      </iconSet>
    </cfRule>
  </conditionalFormatting>
  <conditionalFormatting sqref="D98:D99">
    <cfRule type="iconSet" priority="50">
      <iconSet iconSet="4TrafficLights">
        <cfvo type="percent" val="0"/>
        <cfvo type="num" val="1"/>
        <cfvo type="num" val="3"/>
        <cfvo type="num" val="4"/>
      </iconSet>
    </cfRule>
  </conditionalFormatting>
  <conditionalFormatting sqref="G98:G99">
    <cfRule type="iconSet" priority="49">
      <iconSet iconSet="4TrafficLights">
        <cfvo type="percent" val="0"/>
        <cfvo type="num" val="1"/>
        <cfvo type="num" val="3"/>
        <cfvo type="num" val="4"/>
      </iconSet>
    </cfRule>
  </conditionalFormatting>
  <conditionalFormatting sqref="J98:J99">
    <cfRule type="iconSet" priority="48">
      <iconSet iconSet="4TrafficLights">
        <cfvo type="percent" val="0"/>
        <cfvo type="num" val="1"/>
        <cfvo type="num" val="3"/>
        <cfvo type="num" val="4"/>
      </iconSet>
    </cfRule>
  </conditionalFormatting>
  <conditionalFormatting sqref="D102:D111">
    <cfRule type="iconSet" priority="47">
      <iconSet iconSet="4TrafficLights">
        <cfvo type="percent" val="0"/>
        <cfvo type="num" val="1"/>
        <cfvo type="num" val="3"/>
        <cfvo type="num" val="4"/>
      </iconSet>
    </cfRule>
  </conditionalFormatting>
  <conditionalFormatting sqref="G102:G111">
    <cfRule type="iconSet" priority="46">
      <iconSet iconSet="4TrafficLights">
        <cfvo type="percent" val="0"/>
        <cfvo type="num" val="1"/>
        <cfvo type="num" val="3"/>
        <cfvo type="num" val="4"/>
      </iconSet>
    </cfRule>
  </conditionalFormatting>
  <conditionalFormatting sqref="J102:J111">
    <cfRule type="iconSet" priority="45">
      <iconSet iconSet="4TrafficLights">
        <cfvo type="percent" val="0"/>
        <cfvo type="num" val="1"/>
        <cfvo type="num" val="3"/>
        <cfvo type="num" val="4"/>
      </iconSet>
    </cfRule>
  </conditionalFormatting>
  <conditionalFormatting sqref="D114:D117">
    <cfRule type="iconSet" priority="44">
      <iconSet iconSet="4TrafficLights">
        <cfvo type="percent" val="0"/>
        <cfvo type="num" val="1"/>
        <cfvo type="num" val="3"/>
        <cfvo type="num" val="4"/>
      </iconSet>
    </cfRule>
  </conditionalFormatting>
  <conditionalFormatting sqref="G114:G117">
    <cfRule type="iconSet" priority="43">
      <iconSet iconSet="4TrafficLights">
        <cfvo type="percent" val="0"/>
        <cfvo type="num" val="1"/>
        <cfvo type="num" val="3"/>
        <cfvo type="num" val="4"/>
      </iconSet>
    </cfRule>
  </conditionalFormatting>
  <conditionalFormatting sqref="J114:J117">
    <cfRule type="iconSet" priority="42">
      <iconSet iconSet="4TrafficLights">
        <cfvo type="percent" val="0"/>
        <cfvo type="num" val="1"/>
        <cfvo type="num" val="3"/>
        <cfvo type="num" val="4"/>
      </iconSet>
    </cfRule>
  </conditionalFormatting>
  <conditionalFormatting sqref="D122:D125">
    <cfRule type="iconSet" priority="41">
      <iconSet iconSet="4TrafficLights">
        <cfvo type="percent" val="0"/>
        <cfvo type="num" val="1"/>
        <cfvo type="num" val="3"/>
        <cfvo type="num" val="4"/>
      </iconSet>
    </cfRule>
  </conditionalFormatting>
  <conditionalFormatting sqref="G122:G125">
    <cfRule type="iconSet" priority="40">
      <iconSet iconSet="4TrafficLights">
        <cfvo type="percent" val="0"/>
        <cfvo type="num" val="1"/>
        <cfvo type="num" val="3"/>
        <cfvo type="num" val="4"/>
      </iconSet>
    </cfRule>
  </conditionalFormatting>
  <conditionalFormatting sqref="J122:J125">
    <cfRule type="iconSet" priority="39">
      <iconSet iconSet="4TrafficLights">
        <cfvo type="percent" val="0"/>
        <cfvo type="num" val="1"/>
        <cfvo type="num" val="3"/>
        <cfvo type="num" val="4"/>
      </iconSet>
    </cfRule>
  </conditionalFormatting>
  <conditionalFormatting sqref="D128:D131">
    <cfRule type="iconSet" priority="38">
      <iconSet iconSet="4TrafficLights">
        <cfvo type="percent" val="0"/>
        <cfvo type="num" val="1"/>
        <cfvo type="num" val="3"/>
        <cfvo type="num" val="4"/>
      </iconSet>
    </cfRule>
  </conditionalFormatting>
  <conditionalFormatting sqref="G128:G131">
    <cfRule type="iconSet" priority="37">
      <iconSet iconSet="4TrafficLights">
        <cfvo type="percent" val="0"/>
        <cfvo type="num" val="1"/>
        <cfvo type="num" val="3"/>
        <cfvo type="num" val="4"/>
      </iconSet>
    </cfRule>
  </conditionalFormatting>
  <conditionalFormatting sqref="J128:J131">
    <cfRule type="iconSet" priority="36">
      <iconSet iconSet="4TrafficLights">
        <cfvo type="percent" val="0"/>
        <cfvo type="num" val="1"/>
        <cfvo type="num" val="3"/>
        <cfvo type="num" val="4"/>
      </iconSet>
    </cfRule>
  </conditionalFormatting>
  <conditionalFormatting sqref="D134:D136">
    <cfRule type="iconSet" priority="35">
      <iconSet iconSet="4TrafficLights">
        <cfvo type="percent" val="0"/>
        <cfvo type="num" val="1"/>
        <cfvo type="num" val="3"/>
        <cfvo type="num" val="4"/>
      </iconSet>
    </cfRule>
  </conditionalFormatting>
  <conditionalFormatting sqref="G134:G136">
    <cfRule type="iconSet" priority="34">
      <iconSet iconSet="4TrafficLights">
        <cfvo type="percent" val="0"/>
        <cfvo type="num" val="1"/>
        <cfvo type="num" val="3"/>
        <cfvo type="num" val="4"/>
      </iconSet>
    </cfRule>
  </conditionalFormatting>
  <conditionalFormatting sqref="J134:J136">
    <cfRule type="iconSet" priority="33">
      <iconSet iconSet="4TrafficLights">
        <cfvo type="percent" val="0"/>
        <cfvo type="num" val="1"/>
        <cfvo type="num" val="3"/>
        <cfvo type="num" val="4"/>
      </iconSet>
    </cfRule>
  </conditionalFormatting>
  <conditionalFormatting sqref="D139:D141">
    <cfRule type="iconSet" priority="32">
      <iconSet iconSet="4TrafficLights">
        <cfvo type="percent" val="0"/>
        <cfvo type="num" val="1"/>
        <cfvo type="num" val="3"/>
        <cfvo type="num" val="4"/>
      </iconSet>
    </cfRule>
  </conditionalFormatting>
  <conditionalFormatting sqref="G139:G141">
    <cfRule type="iconSet" priority="31">
      <iconSet iconSet="4TrafficLights">
        <cfvo type="percent" val="0"/>
        <cfvo type="num" val="1"/>
        <cfvo type="num" val="3"/>
        <cfvo type="num" val="4"/>
      </iconSet>
    </cfRule>
  </conditionalFormatting>
  <conditionalFormatting sqref="J139:J141">
    <cfRule type="iconSet" priority="30">
      <iconSet iconSet="4TrafficLights">
        <cfvo type="percent" val="0"/>
        <cfvo type="num" val="1"/>
        <cfvo type="num" val="3"/>
        <cfvo type="num" val="4"/>
      </iconSet>
    </cfRule>
  </conditionalFormatting>
  <conditionalFormatting sqref="D134:D136">
    <cfRule type="iconSet" priority="29">
      <iconSet iconSet="4TrafficLights">
        <cfvo type="percent" val="0"/>
        <cfvo type="num" val="1"/>
        <cfvo type="num" val="3"/>
        <cfvo type="num" val="4"/>
      </iconSet>
    </cfRule>
  </conditionalFormatting>
  <conditionalFormatting sqref="M7:M10">
    <cfRule type="iconSet" priority="28">
      <iconSet iconSet="4TrafficLights">
        <cfvo type="percent" val="0"/>
        <cfvo type="num" val="1"/>
        <cfvo type="num" val="3"/>
        <cfvo type="num" val="4"/>
      </iconSet>
    </cfRule>
  </conditionalFormatting>
  <conditionalFormatting sqref="M13:M17">
    <cfRule type="iconSet" priority="27">
      <iconSet iconSet="4TrafficLights">
        <cfvo type="percent" val="0"/>
        <cfvo type="num" val="1"/>
        <cfvo type="num" val="3"/>
        <cfvo type="num" val="4"/>
      </iconSet>
    </cfRule>
  </conditionalFormatting>
  <conditionalFormatting sqref="M20:M27">
    <cfRule type="iconSet" priority="26">
      <iconSet iconSet="4TrafficLights">
        <cfvo type="percent" val="0"/>
        <cfvo type="num" val="1"/>
        <cfvo type="num" val="3"/>
        <cfvo type="num" val="4"/>
      </iconSet>
    </cfRule>
  </conditionalFormatting>
  <conditionalFormatting sqref="M30:M33">
    <cfRule type="iconSet" priority="25">
      <iconSet iconSet="4TrafficLights">
        <cfvo type="percent" val="0"/>
        <cfvo type="num" val="1"/>
        <cfvo type="num" val="3"/>
        <cfvo type="num" val="4"/>
      </iconSet>
    </cfRule>
  </conditionalFormatting>
  <conditionalFormatting sqref="M36:M44">
    <cfRule type="iconSet" priority="24">
      <iconSet iconSet="4TrafficLights">
        <cfvo type="percent" val="0"/>
        <cfvo type="num" val="1"/>
        <cfvo type="num" val="3"/>
        <cfvo type="num" val="4"/>
      </iconSet>
    </cfRule>
  </conditionalFormatting>
  <conditionalFormatting sqref="M47:M50">
    <cfRule type="iconSet" priority="23">
      <iconSet iconSet="4TrafficLights">
        <cfvo type="percent" val="0"/>
        <cfvo type="num" val="1"/>
        <cfvo type="num" val="3"/>
        <cfvo type="num" val="4"/>
      </iconSet>
    </cfRule>
  </conditionalFormatting>
  <conditionalFormatting sqref="M55:M59">
    <cfRule type="iconSet" priority="22">
      <iconSet iconSet="4TrafficLights">
        <cfvo type="percent" val="0"/>
        <cfvo type="num" val="1"/>
        <cfvo type="num" val="3"/>
        <cfvo type="num" val="4"/>
      </iconSet>
    </cfRule>
  </conditionalFormatting>
  <conditionalFormatting sqref="M62:M65">
    <cfRule type="iconSet" priority="21">
      <iconSet iconSet="4TrafficLights">
        <cfvo type="percent" val="0"/>
        <cfvo type="num" val="1"/>
        <cfvo type="num" val="3"/>
        <cfvo type="num" val="4"/>
      </iconSet>
    </cfRule>
  </conditionalFormatting>
  <conditionalFormatting sqref="M68:M71">
    <cfRule type="iconSet" priority="20">
      <iconSet iconSet="4TrafficLights">
        <cfvo type="percent" val="0"/>
        <cfvo type="num" val="1"/>
        <cfvo type="num" val="3"/>
        <cfvo type="num" val="4"/>
      </iconSet>
    </cfRule>
  </conditionalFormatting>
  <conditionalFormatting sqref="M74:M79">
    <cfRule type="iconSet" priority="19">
      <iconSet iconSet="4TrafficLights">
        <cfvo type="percent" val="0"/>
        <cfvo type="num" val="1"/>
        <cfvo type="num" val="3"/>
        <cfvo type="num" val="4"/>
      </iconSet>
    </cfRule>
  </conditionalFormatting>
  <conditionalFormatting sqref="M84:M86">
    <cfRule type="iconSet" priority="18">
      <iconSet iconSet="4TrafficLights">
        <cfvo type="percent" val="0"/>
        <cfvo type="num" val="1"/>
        <cfvo type="num" val="3"/>
        <cfvo type="num" val="4"/>
      </iconSet>
    </cfRule>
  </conditionalFormatting>
  <conditionalFormatting sqref="M89:M95">
    <cfRule type="iconSet" priority="17">
      <iconSet iconSet="4TrafficLights">
        <cfvo type="percent" val="0"/>
        <cfvo type="num" val="1"/>
        <cfvo type="num" val="3"/>
        <cfvo type="num" val="4"/>
      </iconSet>
    </cfRule>
  </conditionalFormatting>
  <conditionalFormatting sqref="M98:M99">
    <cfRule type="iconSet" priority="16">
      <iconSet iconSet="4TrafficLights">
        <cfvo type="percent" val="0"/>
        <cfvo type="num" val="1"/>
        <cfvo type="num" val="3"/>
        <cfvo type="num" val="4"/>
      </iconSet>
    </cfRule>
  </conditionalFormatting>
  <conditionalFormatting sqref="M102:M111">
    <cfRule type="iconSet" priority="15">
      <iconSet iconSet="4TrafficLights">
        <cfvo type="percent" val="0"/>
        <cfvo type="num" val="1"/>
        <cfvo type="num" val="3"/>
        <cfvo type="num" val="4"/>
      </iconSet>
    </cfRule>
  </conditionalFormatting>
  <conditionalFormatting sqref="M114:M117">
    <cfRule type="iconSet" priority="14">
      <iconSet iconSet="4TrafficLights">
        <cfvo type="percent" val="0"/>
        <cfvo type="num" val="1"/>
        <cfvo type="num" val="3"/>
        <cfvo type="num" val="4"/>
      </iconSet>
    </cfRule>
  </conditionalFormatting>
  <conditionalFormatting sqref="D13:D17">
    <cfRule type="iconSet" priority="9">
      <iconSet iconSet="4TrafficLights">
        <cfvo type="percent" val="0"/>
        <cfvo type="num" val="1"/>
        <cfvo type="num" val="3"/>
        <cfvo type="num" val="4"/>
      </iconSet>
    </cfRule>
  </conditionalFormatting>
  <conditionalFormatting sqref="D20:D27">
    <cfRule type="iconSet" priority="8">
      <iconSet iconSet="4TrafficLights">
        <cfvo type="percent" val="0"/>
        <cfvo type="num" val="1"/>
        <cfvo type="num" val="3"/>
        <cfvo type="num" val="4"/>
      </iconSet>
    </cfRule>
  </conditionalFormatting>
  <conditionalFormatting sqref="D30:D33">
    <cfRule type="iconSet" priority="7">
      <iconSet iconSet="4TrafficLights">
        <cfvo type="percent" val="0"/>
        <cfvo type="num" val="1"/>
        <cfvo type="num" val="3"/>
        <cfvo type="num" val="4"/>
      </iconSet>
    </cfRule>
  </conditionalFormatting>
  <conditionalFormatting sqref="D36:D44">
    <cfRule type="iconSet" priority="6">
      <iconSet iconSet="4TrafficLights">
        <cfvo type="percent" val="0"/>
        <cfvo type="num" val="1"/>
        <cfvo type="num" val="3"/>
        <cfvo type="num" val="4"/>
      </iconSet>
    </cfRule>
  </conditionalFormatting>
  <conditionalFormatting sqref="D47:D50">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M122:M125 D7:D10 J20:J27 J30:J33 D13:D17 J36:J44 D20:D27 J47:J50 D30:D33 D36:D44 G68:G71 J13:J17 D74:D79 J62:J65 D68:D71 D55:D59 G62:G65 G55:G59 J55:J59 J68:J71 J74:J79 G114:G117 G134:G136 G128:G131 D102:D111 G122:G125 D128:D131 J114:J117 D122:D125 J139:J141 G139:G141 J122:J125 J128:J131 M128:M131 M102:M111 M98:M99 M89:M95 M84:M86 M7:M10 M20:M27 M30:M33 M36:M44 M47:M50 M13:M17 M62:M65 M55:M59 M68:M71 M74:M79 M114:M117 M134:M136 D47:D50 M139:M14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A39" zoomScale="80" zoomScaleNormal="80" workbookViewId="0">
      <selection activeCell="W42" sqref="W42"/>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5703125" style="1" customWidth="1"/>
    <col min="8" max="11" width="7.7109375" style="1" customWidth="1"/>
    <col min="12" max="12" width="1.570312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95" t="s">
        <v>27</v>
      </c>
      <c r="C2" s="294" t="s">
        <v>176</v>
      </c>
      <c r="D2" s="294"/>
      <c r="E2" s="294"/>
      <c r="F2" s="294"/>
      <c r="G2" s="2"/>
      <c r="H2" s="292" t="s">
        <v>177</v>
      </c>
      <c r="I2" s="292"/>
      <c r="J2" s="292"/>
      <c r="K2" s="292"/>
      <c r="L2" s="3"/>
      <c r="M2" s="293" t="s">
        <v>178</v>
      </c>
      <c r="N2" s="293"/>
      <c r="O2" s="293"/>
      <c r="P2" s="293"/>
      <c r="Q2" s="109"/>
      <c r="R2" s="301" t="s">
        <v>179</v>
      </c>
      <c r="S2" s="301"/>
      <c r="T2" s="301"/>
      <c r="U2" s="301"/>
      <c r="V2" s="291"/>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96"/>
      <c r="C3" s="4">
        <v>1</v>
      </c>
      <c r="D3" s="4">
        <v>2</v>
      </c>
      <c r="E3" s="5">
        <v>3</v>
      </c>
      <c r="F3" s="6">
        <v>4</v>
      </c>
      <c r="G3" s="299"/>
      <c r="H3" s="4">
        <v>1</v>
      </c>
      <c r="I3" s="4">
        <v>2</v>
      </c>
      <c r="J3" s="5">
        <v>3</v>
      </c>
      <c r="K3" s="6">
        <v>4</v>
      </c>
      <c r="L3" s="297"/>
      <c r="M3" s="4">
        <v>1</v>
      </c>
      <c r="N3" s="4">
        <v>2</v>
      </c>
      <c r="O3" s="5">
        <v>3</v>
      </c>
      <c r="P3" s="6">
        <v>4</v>
      </c>
      <c r="Q3" s="109"/>
      <c r="R3" s="4">
        <v>1</v>
      </c>
      <c r="S3" s="4">
        <v>2</v>
      </c>
      <c r="T3" s="5">
        <v>3</v>
      </c>
      <c r="U3" s="6">
        <v>4</v>
      </c>
      <c r="V3" s="291"/>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1" t="s">
        <v>73</v>
      </c>
      <c r="C4" s="89">
        <f>Autoevaluación!R7/SUM(Autoevaluación!R7:R10)</f>
        <v>0</v>
      </c>
      <c r="D4" s="8">
        <f>Autoevaluación!R8/SUM(Autoevaluación!R7:R10)</f>
        <v>0.75</v>
      </c>
      <c r="E4" s="8">
        <f>Autoevaluación!R9/SUM(Autoevaluación!R7:R10)</f>
        <v>0.25</v>
      </c>
      <c r="F4" s="8">
        <f>Autoevaluación!R10/SUM(Autoevaluación!R7:R10)</f>
        <v>0</v>
      </c>
      <c r="G4" s="300"/>
      <c r="H4" s="8">
        <f>Autoevaluación!S7/SUM(Autoevaluación!S7:S10)</f>
        <v>0</v>
      </c>
      <c r="I4" s="8">
        <f>Autoevaluación!S8/SUM(Autoevaluación!S7:S10)</f>
        <v>0.75</v>
      </c>
      <c r="J4" s="8">
        <f>Autoevaluación!S9/SUM(Autoevaluación!S7:S10)</f>
        <v>0.25</v>
      </c>
      <c r="K4" s="8">
        <f>Autoevaluación!S10/SUM(Autoevaluación!S7:S10)</f>
        <v>0</v>
      </c>
      <c r="L4" s="298"/>
      <c r="M4" s="8">
        <f>Autoevaluación!T7/SUM(Autoevaluación!T7:T10)</f>
        <v>0</v>
      </c>
      <c r="N4" s="8">
        <f>Autoevaluación!T8/SUM(Autoevaluación!T7:T10)</f>
        <v>0.75</v>
      </c>
      <c r="O4" s="8">
        <f>Autoevaluación!T9/SUM(Autoevaluación!T7:T10)</f>
        <v>0.25</v>
      </c>
      <c r="P4" s="8">
        <f>Autoevaluación!T10/SUM(Autoevaluación!T7:T10)</f>
        <v>0</v>
      </c>
      <c r="Q4" s="107"/>
      <c r="R4" s="8">
        <f>Autoevaluación!U7/SUM(Autoevaluación!U7:U10)</f>
        <v>0</v>
      </c>
      <c r="S4" s="8">
        <f>Autoevaluación!U8/SUM(Autoevaluación!U7:U10)</f>
        <v>0.75</v>
      </c>
      <c r="T4" s="8">
        <f>Autoevaluación!U9/SUM(Autoevaluación!U7:U10)</f>
        <v>0.25</v>
      </c>
      <c r="U4" s="8">
        <f>Autoevaluación!U10/SUM(Autoevaluación!U7:U10)</f>
        <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1" t="s">
        <v>72</v>
      </c>
      <c r="C5" s="89">
        <f>Autoevaluación!R13/SUM(Autoevaluación!R13:R16)</f>
        <v>0</v>
      </c>
      <c r="D5" s="8">
        <f>Autoevaluación!R14/SUM(Autoevaluación!R13:R16)</f>
        <v>0.6</v>
      </c>
      <c r="E5" s="8">
        <f>Autoevaluación!R15/SUM(Autoevaluación!R13:R16)</f>
        <v>0.4</v>
      </c>
      <c r="F5" s="8">
        <f>Autoevaluación!R16/SUM(Autoevaluación!R13:R16)</f>
        <v>0</v>
      </c>
      <c r="G5" s="300"/>
      <c r="H5" s="8">
        <f>Autoevaluación!S13/SUM(Autoevaluación!S13:S16)</f>
        <v>0</v>
      </c>
      <c r="I5" s="8">
        <f>Autoevaluación!S14/SUM(Autoevaluación!S13:S16)</f>
        <v>0.6</v>
      </c>
      <c r="J5" s="8">
        <f>Autoevaluación!S15/SUM(Autoevaluación!S13:S16)</f>
        <v>0.4</v>
      </c>
      <c r="K5" s="8">
        <f>Autoevaluación!S16/SUM(Autoevaluación!S13:S16)</f>
        <v>0</v>
      </c>
      <c r="L5" s="298"/>
      <c r="M5" s="8">
        <f>Autoevaluación!T13/SUM(Autoevaluación!T13:T16)</f>
        <v>0</v>
      </c>
      <c r="N5" s="8">
        <f>Autoevaluación!T14/SUM(Autoevaluación!T13:T16)</f>
        <v>0.6</v>
      </c>
      <c r="O5" s="8">
        <f>Autoevaluación!T15/SUM(Autoevaluación!T13:T16)</f>
        <v>0.4</v>
      </c>
      <c r="P5" s="8">
        <f>Autoevaluación!T16/SUM(Autoevaluación!T13:T16)</f>
        <v>0</v>
      </c>
      <c r="Q5" s="107"/>
      <c r="R5" s="8">
        <f>Autoevaluación!U13/SUM(Autoevaluación!U13:U16)</f>
        <v>0</v>
      </c>
      <c r="S5" s="8">
        <f>Autoevaluación!U14/SUM(Autoevaluación!U13:U16)</f>
        <v>0.6</v>
      </c>
      <c r="T5" s="8">
        <f>Autoevaluación!U15/SUM(Autoevaluación!U13:U16)</f>
        <v>0.4</v>
      </c>
      <c r="U5" s="8">
        <f>Autoevaluación!U16/SUM(Autoevaluación!U13:U16)</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1" t="s">
        <v>43</v>
      </c>
      <c r="C6" s="89">
        <f>Autoevaluación!R20/SUM(Autoevaluación!R20:R23)</f>
        <v>0</v>
      </c>
      <c r="D6" s="8">
        <f>Autoevaluación!R21/SUM(Autoevaluación!R20:R23)</f>
        <v>0.375</v>
      </c>
      <c r="E6" s="8">
        <f>Autoevaluación!R22/SUM(Autoevaluación!R20:R23)</f>
        <v>0.5</v>
      </c>
      <c r="F6" s="8">
        <f>Autoevaluación!R23/SUM(Autoevaluación!R20:R23)</f>
        <v>0.125</v>
      </c>
      <c r="G6" s="300"/>
      <c r="H6" s="8">
        <f>Autoevaluación!S20/SUM(Autoevaluación!S20:S23)</f>
        <v>0</v>
      </c>
      <c r="I6" s="8">
        <f>Autoevaluación!S21/SUM(Autoevaluación!S20:S23)</f>
        <v>0.375</v>
      </c>
      <c r="J6" s="8">
        <f>Autoevaluación!S20/SUM(Autoevaluación!S20:S23)</f>
        <v>0</v>
      </c>
      <c r="K6" s="8">
        <f>Autoevaluación!S23/SUM(Autoevaluación!S20:S23)</f>
        <v>0.125</v>
      </c>
      <c r="L6" s="298"/>
      <c r="M6" s="8">
        <f>Autoevaluación!T20/SUM(Autoevaluación!T20:T23)</f>
        <v>0</v>
      </c>
      <c r="N6" s="8">
        <f>Autoevaluación!T21/SUM(Autoevaluación!T20:T23)</f>
        <v>0.5</v>
      </c>
      <c r="O6" s="8">
        <f>Autoevaluación!T22/SUM(Autoevaluación!T20:T23)</f>
        <v>0.375</v>
      </c>
      <c r="P6" s="8">
        <f>Autoevaluación!T23/SUM(Autoevaluación!T20:T23)</f>
        <v>0.125</v>
      </c>
      <c r="Q6" s="107"/>
      <c r="R6" s="8">
        <f>Autoevaluación!U20/SUM(Autoevaluación!U20:U23)</f>
        <v>0</v>
      </c>
      <c r="S6" s="8">
        <f>Autoevaluación!U21/SUM(Autoevaluación!U20:U23)</f>
        <v>0.5</v>
      </c>
      <c r="T6" s="8">
        <f>Autoevaluación!U22/SUM(Autoevaluación!U20:U23)</f>
        <v>0.25</v>
      </c>
      <c r="U6" s="8">
        <f>Autoevaluación!U23/SUM(Autoevaluación!U20:U23)</f>
        <v>0.25</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1" t="s">
        <v>52</v>
      </c>
      <c r="C7" s="89">
        <f>Autoevaluación!R30/SUM(Autoevaluación!R30:R33)</f>
        <v>0.25</v>
      </c>
      <c r="D7" s="8">
        <f>Autoevaluación!R31/SUM(Autoevaluación!R30:R33)</f>
        <v>0.5</v>
      </c>
      <c r="E7" s="8">
        <f>Autoevaluación!R32/SUM(Autoevaluación!R30:R33)</f>
        <v>0.25</v>
      </c>
      <c r="F7" s="8">
        <f>Autoevaluación!R33/SUM(Autoevaluación!R30:R33)</f>
        <v>0</v>
      </c>
      <c r="G7" s="300"/>
      <c r="H7" s="8">
        <f>Autoevaluación!S30/SUM(Autoevaluación!S30:S33)</f>
        <v>0.25</v>
      </c>
      <c r="I7" s="8">
        <f>Autoevaluación!S31/SUM(Autoevaluación!S30:S33)</f>
        <v>0.5</v>
      </c>
      <c r="J7" s="8">
        <f>Autoevaluación!S32/SUM(Autoevaluación!S30:S33)</f>
        <v>0.25</v>
      </c>
      <c r="K7" s="8">
        <f>Autoevaluación!S33/SUM(Autoevaluación!S30:S33)</f>
        <v>0</v>
      </c>
      <c r="L7" s="298"/>
      <c r="M7" s="8">
        <f>Autoevaluación!T30/SUM(Autoevaluación!T30:T33)</f>
        <v>0</v>
      </c>
      <c r="N7" s="8">
        <f>Autoevaluación!T31/SUM(Autoevaluación!T30:T33)</f>
        <v>1</v>
      </c>
      <c r="O7" s="8">
        <f>Autoevaluación!T32/SUM(Autoevaluación!T30:T33)</f>
        <v>0</v>
      </c>
      <c r="P7" s="8">
        <f>Autoevaluación!T33/SUM(Autoevaluación!T30:T33)</f>
        <v>0</v>
      </c>
      <c r="Q7" s="107"/>
      <c r="R7" s="8">
        <f>Autoevaluación!U30/SUM(Autoevaluación!U30:U33)</f>
        <v>0</v>
      </c>
      <c r="S7" s="8">
        <f>Autoevaluación!U31/SUM(Autoevaluación!U30:U33)</f>
        <v>0.75</v>
      </c>
      <c r="T7" s="8">
        <f>Autoevaluación!U32/SUM(Autoevaluación!U30:U33)</f>
        <v>0.25</v>
      </c>
      <c r="U7" s="8">
        <f>Autoevaluación!U33/SUM(Autoevaluación!U30:U33)</f>
        <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91" t="s">
        <v>57</v>
      </c>
      <c r="C8" s="89">
        <f>Autoevaluación!R36/SUM(Autoevaluación!R36:R39)</f>
        <v>0</v>
      </c>
      <c r="D8" s="8">
        <f>Autoevaluación!R37/SUM(Autoevaluación!R36:R39)</f>
        <v>0.77777777777777779</v>
      </c>
      <c r="E8" s="8">
        <f>Autoevaluación!R38/SUM(Autoevaluación!R36:R39)</f>
        <v>0.22222222222222221</v>
      </c>
      <c r="F8" s="8">
        <f>Autoevaluación!R39/SUM(Autoevaluación!R36:R39)</f>
        <v>0</v>
      </c>
      <c r="G8" s="300"/>
      <c r="H8" s="8">
        <f>Autoevaluación!S36/SUM(Autoevaluación!S36:S39)</f>
        <v>0</v>
      </c>
      <c r="I8" s="8">
        <f>Autoevaluación!S37/SUM(Autoevaluación!S36:S39)</f>
        <v>0.77777777777777779</v>
      </c>
      <c r="J8" s="8">
        <f>Autoevaluación!S38/SUM(Autoevaluación!S36:S39)</f>
        <v>0.22222222222222221</v>
      </c>
      <c r="K8" s="8">
        <f>Autoevaluación!S39/SUM(Autoevaluación!S36:S39)</f>
        <v>0</v>
      </c>
      <c r="L8" s="298"/>
      <c r="M8" s="8">
        <f>Autoevaluación!T36/SUM(Autoevaluación!T36:T39)</f>
        <v>0</v>
      </c>
      <c r="N8" s="8">
        <f>Autoevaluación!T37/SUM(Autoevaluación!T36:T39)</f>
        <v>0.77777777777777779</v>
      </c>
      <c r="O8" s="8">
        <f>Autoevaluación!T38/SUM(Autoevaluación!T36:T39)</f>
        <v>0.22222222222222221</v>
      </c>
      <c r="P8" s="8">
        <f>Autoevaluación!T39/SUM(Autoevaluación!T36:T39)</f>
        <v>0</v>
      </c>
      <c r="Q8" s="107"/>
      <c r="R8" s="8">
        <f>Autoevaluación!U36/SUM(Autoevaluación!U36:U39)</f>
        <v>0.1111111111111111</v>
      </c>
      <c r="S8" s="8">
        <f>Autoevaluación!U37/SUM(Autoevaluación!U36:U39)</f>
        <v>0.55555555555555558</v>
      </c>
      <c r="T8" s="8">
        <f>Autoevaluación!U38/SUM(Autoevaluación!U36:U39)</f>
        <v>0.33333333333333331</v>
      </c>
      <c r="U8" s="8">
        <f>Autoevaluación!U39/SUM(Autoevaluación!U36:U39)</f>
        <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91" t="s">
        <v>67</v>
      </c>
      <c r="C9" s="89">
        <f>Autoevaluación!R47/SUM(Autoevaluación!R47:R50)</f>
        <v>0.25</v>
      </c>
      <c r="D9" s="8">
        <f>Autoevaluación!R48/SUM(Autoevaluación!R47:R50)</f>
        <v>0</v>
      </c>
      <c r="E9" s="8">
        <f>Autoevaluación!R49/SUM(Autoevaluación!R47:R50)</f>
        <v>0.75</v>
      </c>
      <c r="F9" s="8">
        <f>Autoevaluación!R50/SUM(Autoevaluación!R47:R50)</f>
        <v>0</v>
      </c>
      <c r="G9" s="300"/>
      <c r="H9" s="8">
        <f>Autoevaluación!S47/SUM(Autoevaluación!S47:S50)</f>
        <v>0.25</v>
      </c>
      <c r="I9" s="8">
        <f>Autoevaluación!S48/SUM(Autoevaluación!S47:S50)</f>
        <v>0</v>
      </c>
      <c r="J9" s="8">
        <f>Autoevaluación!S49/SUM(Autoevaluación!S47:S50)</f>
        <v>0.75</v>
      </c>
      <c r="K9" s="8">
        <f>Autoevaluación!S50/SUM(Autoevaluación!S47:S50)</f>
        <v>0</v>
      </c>
      <c r="L9" s="298"/>
      <c r="M9" s="8">
        <f>Autoevaluación!T47/SUM(Autoevaluación!T47:T50)</f>
        <v>0.25</v>
      </c>
      <c r="N9" s="8">
        <f>Autoevaluación!T48/SUM(Autoevaluación!T47:T50)</f>
        <v>0</v>
      </c>
      <c r="O9" s="8">
        <f>Autoevaluación!T49/SUM(Autoevaluación!T47:T50)</f>
        <v>0.75</v>
      </c>
      <c r="P9" s="8">
        <f>Autoevaluación!T50/SUM(Autoevaluación!T47:T50)</f>
        <v>0</v>
      </c>
      <c r="Q9" s="107"/>
      <c r="R9" s="8">
        <f>Autoevaluación!U47/SUM(Autoevaluación!U47:U50)</f>
        <v>0</v>
      </c>
      <c r="S9" s="8">
        <f>Autoevaluación!U48/SUM(Autoevaluación!U47:U50)</f>
        <v>0.25</v>
      </c>
      <c r="T9" s="8">
        <f>Autoevaluación!U49/SUM(Autoevaluación!U47:U50)</f>
        <v>0.75</v>
      </c>
      <c r="U9" s="8">
        <f>Autoevaluación!U50/SUM(Autoevaluación!U47:U50)</f>
        <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90" t="s">
        <v>126</v>
      </c>
      <c r="C10" s="13">
        <f>AVERAGE(C4:C9)</f>
        <v>8.3333333333333329E-2</v>
      </c>
      <c r="D10" s="13">
        <f>AVERAGE(D4:D9)</f>
        <v>0.500462962962963</v>
      </c>
      <c r="E10" s="13">
        <f>AVERAGE(E4:E9)</f>
        <v>0.39537037037037037</v>
      </c>
      <c r="F10" s="13">
        <f>AVERAGE(F4:F9)</f>
        <v>2.0833333333333332E-2</v>
      </c>
      <c r="G10" s="10"/>
      <c r="H10" s="13">
        <f>AVERAGE(H4:H9)</f>
        <v>8.3333333333333329E-2</v>
      </c>
      <c r="I10" s="13">
        <f>AVERAGE(I4:I9)</f>
        <v>0.500462962962963</v>
      </c>
      <c r="J10" s="13">
        <f>AVERAGE(J4:J9)</f>
        <v>0.31203703703703706</v>
      </c>
      <c r="K10" s="13">
        <f>AVERAGE(K4:K9)</f>
        <v>2.0833333333333332E-2</v>
      </c>
      <c r="L10" s="10"/>
      <c r="M10" s="13">
        <f>AVERAGE(M4:M9)</f>
        <v>4.1666666666666664E-2</v>
      </c>
      <c r="N10" s="13">
        <f>AVERAGE(N4:N9)</f>
        <v>0.60462962962962963</v>
      </c>
      <c r="O10" s="13">
        <f>AVERAGE(O4:O9)</f>
        <v>0.33287037037037037</v>
      </c>
      <c r="P10" s="13">
        <f>AVERAGE(P4:P9)</f>
        <v>2.0833333333333332E-2</v>
      </c>
      <c r="Q10" s="108"/>
      <c r="R10" s="13">
        <f>AVERAGE(R4:R9)</f>
        <v>1.8518518518518517E-2</v>
      </c>
      <c r="S10" s="13">
        <f>AVERAGE(S4:S9)</f>
        <v>0.56759259259259265</v>
      </c>
      <c r="T10" s="13">
        <f>AVERAGE(T4:T9)</f>
        <v>0.37222222222222223</v>
      </c>
      <c r="U10" s="13">
        <f>AVERAGE(U4:U9)</f>
        <v>4.1666666666666664E-2</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02">
        <v>2019</v>
      </c>
      <c r="C12" s="303"/>
      <c r="D12" s="303"/>
      <c r="E12" s="303"/>
      <c r="F12" s="303"/>
      <c r="G12" s="303"/>
      <c r="H12" s="303"/>
      <c r="I12" s="303"/>
      <c r="J12" s="303"/>
      <c r="K12" s="303"/>
      <c r="L12" s="303"/>
      <c r="M12" s="303"/>
      <c r="N12" s="303"/>
      <c r="O12" s="303"/>
      <c r="P12" s="303"/>
      <c r="Q12" s="303"/>
      <c r="R12" s="303"/>
      <c r="S12" s="303"/>
      <c r="T12" s="303"/>
      <c r="U12" s="304"/>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05" t="s">
        <v>28</v>
      </c>
      <c r="C13" s="306"/>
      <c r="D13" s="306"/>
      <c r="E13" s="306"/>
      <c r="F13" s="306"/>
      <c r="G13" s="306"/>
      <c r="H13" s="306"/>
      <c r="I13" s="306"/>
      <c r="J13" s="306"/>
      <c r="K13" s="306"/>
      <c r="L13" s="306"/>
      <c r="M13" s="306"/>
      <c r="N13" s="306"/>
      <c r="O13" s="306"/>
      <c r="P13" s="306"/>
      <c r="Q13" s="306"/>
      <c r="R13" s="306"/>
      <c r="S13" s="306"/>
      <c r="T13" s="306"/>
      <c r="U13" s="306"/>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07" t="s">
        <v>247</v>
      </c>
      <c r="C14" s="307"/>
      <c r="D14" s="307"/>
      <c r="E14" s="307"/>
      <c r="F14" s="307"/>
      <c r="G14" s="307"/>
      <c r="H14" s="307"/>
      <c r="I14" s="307"/>
      <c r="J14" s="307"/>
      <c r="K14" s="307"/>
      <c r="L14" s="307"/>
      <c r="M14" s="307"/>
      <c r="N14" s="307"/>
      <c r="O14" s="307"/>
      <c r="P14" s="307"/>
      <c r="Q14" s="307"/>
      <c r="R14" s="307"/>
      <c r="S14" s="307"/>
      <c r="T14" s="307"/>
      <c r="U14" s="30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07" t="s">
        <v>245</v>
      </c>
      <c r="C15" s="307"/>
      <c r="D15" s="307"/>
      <c r="E15" s="307"/>
      <c r="F15" s="307"/>
      <c r="G15" s="307"/>
      <c r="H15" s="307"/>
      <c r="I15" s="307"/>
      <c r="J15" s="307"/>
      <c r="K15" s="307"/>
      <c r="L15" s="307"/>
      <c r="M15" s="307"/>
      <c r="N15" s="307"/>
      <c r="O15" s="307"/>
      <c r="P15" s="307"/>
      <c r="Q15" s="307"/>
      <c r="R15" s="307"/>
      <c r="S15" s="307"/>
      <c r="T15" s="307"/>
      <c r="U15" s="30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08" t="s">
        <v>123</v>
      </c>
      <c r="C16" s="309"/>
      <c r="D16" s="309"/>
      <c r="E16" s="309"/>
      <c r="F16" s="309"/>
      <c r="G16" s="309"/>
      <c r="H16" s="309"/>
      <c r="I16" s="309"/>
      <c r="J16" s="309"/>
      <c r="K16" s="309"/>
      <c r="L16" s="309"/>
      <c r="M16" s="309"/>
      <c r="N16" s="309"/>
      <c r="O16" s="309"/>
      <c r="P16" s="309"/>
      <c r="Q16" s="309"/>
      <c r="R16" s="309"/>
      <c r="S16" s="309"/>
      <c r="T16" s="309"/>
      <c r="U16" s="309"/>
    </row>
    <row r="17" spans="2:21" ht="60" customHeight="1" x14ac:dyDescent="0.2">
      <c r="B17" s="307" t="str">
        <f>'[1]OBJS- META-ACCIONES'!$B$13</f>
        <v>Los docentes de la institución no han recibido capacitaciones para atender alumnos con grado de vulnerabilidad e inclusión.</v>
      </c>
      <c r="C17" s="307"/>
      <c r="D17" s="307"/>
      <c r="E17" s="307"/>
      <c r="F17" s="307"/>
      <c r="G17" s="307"/>
      <c r="H17" s="307"/>
      <c r="I17" s="307"/>
      <c r="J17" s="307"/>
      <c r="K17" s="307"/>
      <c r="L17" s="307"/>
      <c r="M17" s="307"/>
      <c r="N17" s="307"/>
      <c r="O17" s="307"/>
      <c r="P17" s="307"/>
      <c r="Q17" s="307"/>
      <c r="R17" s="307"/>
      <c r="S17" s="307"/>
      <c r="T17" s="307"/>
      <c r="U17" s="307"/>
    </row>
    <row r="18" spans="2:21" ht="60" customHeight="1" x14ac:dyDescent="0.2">
      <c r="B18" s="307" t="str">
        <f>'[1]OBJS- META-ACCIONES'!$B$21</f>
        <v>El municipio no cuenta con asociaciones productivas organizadas para aportar y ser miembro del consejo directivo del colegio.</v>
      </c>
      <c r="C18" s="307"/>
      <c r="D18" s="307"/>
      <c r="E18" s="307"/>
      <c r="F18" s="307"/>
      <c r="G18" s="307"/>
      <c r="H18" s="307"/>
      <c r="I18" s="307"/>
      <c r="J18" s="307"/>
      <c r="K18" s="307"/>
      <c r="L18" s="307"/>
      <c r="M18" s="307"/>
      <c r="N18" s="307"/>
      <c r="O18" s="307"/>
      <c r="P18" s="307"/>
      <c r="Q18" s="307"/>
      <c r="R18" s="307"/>
      <c r="S18" s="307"/>
      <c r="T18" s="307"/>
      <c r="U18" s="307"/>
    </row>
    <row r="19" spans="2:21" ht="60" customHeight="1" x14ac:dyDescent="0.2">
      <c r="B19" s="307" t="s">
        <v>246</v>
      </c>
      <c r="C19" s="307"/>
      <c r="D19" s="307"/>
      <c r="E19" s="307"/>
      <c r="F19" s="307"/>
      <c r="G19" s="307"/>
      <c r="H19" s="307"/>
      <c r="I19" s="307"/>
      <c r="J19" s="307"/>
      <c r="K19" s="307"/>
      <c r="L19" s="307"/>
      <c r="M19" s="307"/>
      <c r="N19" s="307"/>
      <c r="O19" s="307"/>
      <c r="P19" s="307"/>
      <c r="Q19" s="307"/>
      <c r="R19" s="307"/>
      <c r="S19" s="307"/>
      <c r="T19" s="307"/>
      <c r="U19" s="30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0">
        <v>2020</v>
      </c>
      <c r="C21" s="310"/>
      <c r="D21" s="310"/>
      <c r="E21" s="310"/>
      <c r="F21" s="310"/>
      <c r="G21" s="310"/>
      <c r="H21" s="310"/>
      <c r="I21" s="310"/>
      <c r="J21" s="310"/>
      <c r="K21" s="310"/>
      <c r="L21" s="310"/>
      <c r="M21" s="310"/>
      <c r="N21" s="310"/>
      <c r="O21" s="310"/>
      <c r="P21" s="310"/>
      <c r="Q21" s="310"/>
      <c r="R21" s="310"/>
      <c r="S21" s="310"/>
      <c r="T21" s="310"/>
      <c r="U21" s="310"/>
    </row>
    <row r="22" spans="2:21" ht="24.95" customHeight="1" x14ac:dyDescent="0.2">
      <c r="B22" s="311" t="s">
        <v>28</v>
      </c>
      <c r="C22" s="311"/>
      <c r="D22" s="311"/>
      <c r="E22" s="311"/>
      <c r="F22" s="311"/>
      <c r="G22" s="311"/>
      <c r="H22" s="311"/>
      <c r="I22" s="311"/>
      <c r="J22" s="311"/>
      <c r="K22" s="311"/>
      <c r="L22" s="311"/>
      <c r="M22" s="311"/>
      <c r="N22" s="311"/>
      <c r="O22" s="311"/>
      <c r="P22" s="311"/>
      <c r="Q22" s="311"/>
      <c r="R22" s="311"/>
      <c r="S22" s="311"/>
      <c r="T22" s="311"/>
      <c r="U22" s="311"/>
    </row>
    <row r="23" spans="2:21" ht="60" customHeight="1" x14ac:dyDescent="0.2">
      <c r="B23" s="307" t="s">
        <v>550</v>
      </c>
      <c r="C23" s="307"/>
      <c r="D23" s="307"/>
      <c r="E23" s="307"/>
      <c r="F23" s="307"/>
      <c r="G23" s="307"/>
      <c r="H23" s="307"/>
      <c r="I23" s="307"/>
      <c r="J23" s="307"/>
      <c r="K23" s="307"/>
      <c r="L23" s="307"/>
      <c r="M23" s="307"/>
      <c r="N23" s="307"/>
      <c r="O23" s="307"/>
      <c r="P23" s="307"/>
      <c r="Q23" s="307"/>
      <c r="R23" s="307"/>
      <c r="S23" s="307"/>
      <c r="T23" s="307"/>
      <c r="U23" s="307"/>
    </row>
    <row r="24" spans="2:21" ht="60" customHeight="1" x14ac:dyDescent="0.2">
      <c r="B24" s="307" t="s">
        <v>551</v>
      </c>
      <c r="C24" s="307"/>
      <c r="D24" s="307"/>
      <c r="E24" s="307"/>
      <c r="F24" s="307"/>
      <c r="G24" s="307"/>
      <c r="H24" s="307"/>
      <c r="I24" s="307"/>
      <c r="J24" s="307"/>
      <c r="K24" s="307"/>
      <c r="L24" s="307"/>
      <c r="M24" s="307"/>
      <c r="N24" s="307"/>
      <c r="O24" s="307"/>
      <c r="P24" s="307"/>
      <c r="Q24" s="307"/>
      <c r="R24" s="307"/>
      <c r="S24" s="307"/>
      <c r="T24" s="307"/>
      <c r="U24" s="307"/>
    </row>
    <row r="25" spans="2:21" s="15" customFormat="1" ht="24.95" customHeight="1" x14ac:dyDescent="0.25">
      <c r="B25" s="308" t="s">
        <v>123</v>
      </c>
      <c r="C25" s="309"/>
      <c r="D25" s="309"/>
      <c r="E25" s="309"/>
      <c r="F25" s="309"/>
      <c r="G25" s="309"/>
      <c r="H25" s="309"/>
      <c r="I25" s="309"/>
      <c r="J25" s="309"/>
      <c r="K25" s="309"/>
      <c r="L25" s="309"/>
      <c r="M25" s="309"/>
      <c r="N25" s="309"/>
      <c r="O25" s="309"/>
      <c r="P25" s="309"/>
      <c r="Q25" s="309"/>
      <c r="R25" s="309"/>
      <c r="S25" s="309"/>
      <c r="T25" s="309"/>
      <c r="U25" s="309"/>
    </row>
    <row r="26" spans="2:21" ht="60" customHeight="1" x14ac:dyDescent="0.2">
      <c r="B26" s="307" t="s">
        <v>552</v>
      </c>
      <c r="C26" s="307"/>
      <c r="D26" s="307"/>
      <c r="E26" s="307"/>
      <c r="F26" s="307"/>
      <c r="G26" s="307"/>
      <c r="H26" s="307"/>
      <c r="I26" s="307"/>
      <c r="J26" s="307"/>
      <c r="K26" s="307"/>
      <c r="L26" s="307"/>
      <c r="M26" s="307"/>
      <c r="N26" s="307"/>
      <c r="O26" s="307"/>
      <c r="P26" s="307"/>
      <c r="Q26" s="307"/>
      <c r="R26" s="307"/>
      <c r="S26" s="307"/>
      <c r="T26" s="307"/>
      <c r="U26" s="307"/>
    </row>
    <row r="27" spans="2:21" ht="60" customHeight="1" x14ac:dyDescent="0.2">
      <c r="B27" s="307" t="s">
        <v>553</v>
      </c>
      <c r="C27" s="307"/>
      <c r="D27" s="307"/>
      <c r="E27" s="307"/>
      <c r="F27" s="307"/>
      <c r="G27" s="307"/>
      <c r="H27" s="307"/>
      <c r="I27" s="307"/>
      <c r="J27" s="307"/>
      <c r="K27" s="307"/>
      <c r="L27" s="307"/>
      <c r="M27" s="307"/>
      <c r="N27" s="307"/>
      <c r="O27" s="307"/>
      <c r="P27" s="307"/>
      <c r="Q27" s="307"/>
      <c r="R27" s="307"/>
      <c r="S27" s="307"/>
      <c r="T27" s="307"/>
      <c r="U27" s="307"/>
    </row>
    <row r="28" spans="2:21" ht="60" customHeight="1" x14ac:dyDescent="0.2">
      <c r="B28" s="307" t="s">
        <v>554</v>
      </c>
      <c r="C28" s="307"/>
      <c r="D28" s="307"/>
      <c r="E28" s="307"/>
      <c r="F28" s="307"/>
      <c r="G28" s="307"/>
      <c r="H28" s="307"/>
      <c r="I28" s="307"/>
      <c r="J28" s="307"/>
      <c r="K28" s="307"/>
      <c r="L28" s="307"/>
      <c r="M28" s="307"/>
      <c r="N28" s="307"/>
      <c r="O28" s="307"/>
      <c r="P28" s="307"/>
      <c r="Q28" s="307"/>
      <c r="R28" s="307"/>
      <c r="S28" s="307"/>
      <c r="T28" s="307"/>
      <c r="U28" s="30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2">
        <v>2021</v>
      </c>
      <c r="C30" s="313"/>
      <c r="D30" s="313"/>
      <c r="E30" s="313"/>
      <c r="F30" s="313"/>
      <c r="G30" s="313"/>
      <c r="H30" s="313"/>
      <c r="I30" s="313"/>
      <c r="J30" s="313"/>
      <c r="K30" s="313"/>
      <c r="L30" s="313"/>
      <c r="M30" s="313"/>
      <c r="N30" s="313"/>
      <c r="O30" s="313"/>
      <c r="P30" s="313"/>
      <c r="Q30" s="313"/>
      <c r="R30" s="313"/>
      <c r="S30" s="313"/>
      <c r="T30" s="313"/>
      <c r="U30" s="313"/>
    </row>
    <row r="31" spans="2:21" ht="24.95" customHeight="1" x14ac:dyDescent="0.2">
      <c r="B31" s="314" t="s">
        <v>28</v>
      </c>
      <c r="C31" s="315"/>
      <c r="D31" s="315"/>
      <c r="E31" s="315"/>
      <c r="F31" s="315"/>
      <c r="G31" s="315"/>
      <c r="H31" s="315"/>
      <c r="I31" s="315"/>
      <c r="J31" s="315"/>
      <c r="K31" s="315"/>
      <c r="L31" s="315"/>
      <c r="M31" s="315"/>
      <c r="N31" s="315"/>
      <c r="O31" s="315"/>
      <c r="P31" s="315"/>
      <c r="Q31" s="315"/>
      <c r="R31" s="315"/>
      <c r="S31" s="315"/>
      <c r="T31" s="315"/>
      <c r="U31" s="315"/>
    </row>
    <row r="32" spans="2:21" ht="60" customHeight="1" x14ac:dyDescent="0.2">
      <c r="B32" s="307"/>
      <c r="C32" s="307"/>
      <c r="D32" s="307"/>
      <c r="E32" s="307"/>
      <c r="F32" s="307"/>
      <c r="G32" s="307"/>
      <c r="H32" s="307"/>
      <c r="I32" s="307"/>
      <c r="J32" s="307"/>
      <c r="K32" s="307"/>
      <c r="L32" s="307"/>
      <c r="M32" s="307"/>
      <c r="N32" s="307"/>
      <c r="O32" s="307"/>
      <c r="P32" s="307"/>
      <c r="Q32" s="307"/>
      <c r="R32" s="307"/>
      <c r="S32" s="307"/>
      <c r="T32" s="307"/>
      <c r="U32" s="307"/>
    </row>
    <row r="33" spans="2:21" ht="60" customHeight="1" x14ac:dyDescent="0.2">
      <c r="B33" s="307"/>
      <c r="C33" s="307"/>
      <c r="D33" s="307"/>
      <c r="E33" s="307"/>
      <c r="F33" s="307"/>
      <c r="G33" s="307"/>
      <c r="H33" s="307"/>
      <c r="I33" s="307"/>
      <c r="J33" s="307"/>
      <c r="K33" s="307"/>
      <c r="L33" s="307"/>
      <c r="M33" s="307"/>
      <c r="N33" s="307"/>
      <c r="O33" s="307"/>
      <c r="P33" s="307"/>
      <c r="Q33" s="307"/>
      <c r="R33" s="307"/>
      <c r="S33" s="307"/>
      <c r="T33" s="307"/>
      <c r="U33" s="307"/>
    </row>
    <row r="34" spans="2:21" s="15" customFormat="1" ht="24.95" customHeight="1" x14ac:dyDescent="0.25">
      <c r="B34" s="308" t="s">
        <v>123</v>
      </c>
      <c r="C34" s="309"/>
      <c r="D34" s="309"/>
      <c r="E34" s="309"/>
      <c r="F34" s="309"/>
      <c r="G34" s="309"/>
      <c r="H34" s="309"/>
      <c r="I34" s="309"/>
      <c r="J34" s="309"/>
      <c r="K34" s="309"/>
      <c r="L34" s="309"/>
      <c r="M34" s="309"/>
      <c r="N34" s="309"/>
      <c r="O34" s="309"/>
      <c r="P34" s="309"/>
      <c r="Q34" s="309"/>
      <c r="R34" s="309"/>
      <c r="S34" s="309"/>
      <c r="T34" s="309"/>
      <c r="U34" s="309"/>
    </row>
    <row r="35" spans="2:21" ht="60" customHeight="1" x14ac:dyDescent="0.2">
      <c r="B35" s="307"/>
      <c r="C35" s="307"/>
      <c r="D35" s="307"/>
      <c r="E35" s="307"/>
      <c r="F35" s="307"/>
      <c r="G35" s="307"/>
      <c r="H35" s="307"/>
      <c r="I35" s="307"/>
      <c r="J35" s="307"/>
      <c r="K35" s="307"/>
      <c r="L35" s="307"/>
      <c r="M35" s="307"/>
      <c r="N35" s="307"/>
      <c r="O35" s="307"/>
      <c r="P35" s="307"/>
      <c r="Q35" s="307"/>
      <c r="R35" s="307"/>
      <c r="S35" s="307"/>
      <c r="T35" s="307"/>
      <c r="U35" s="307"/>
    </row>
    <row r="36" spans="2:21" ht="60" customHeight="1" x14ac:dyDescent="0.2">
      <c r="B36" s="307"/>
      <c r="C36" s="307"/>
      <c r="D36" s="307"/>
      <c r="E36" s="307"/>
      <c r="F36" s="307"/>
      <c r="G36" s="307"/>
      <c r="H36" s="307"/>
      <c r="I36" s="307"/>
      <c r="J36" s="307"/>
      <c r="K36" s="307"/>
      <c r="L36" s="307"/>
      <c r="M36" s="307"/>
      <c r="N36" s="307"/>
      <c r="O36" s="307"/>
      <c r="P36" s="307"/>
      <c r="Q36" s="307"/>
      <c r="R36" s="307"/>
      <c r="S36" s="307"/>
      <c r="T36" s="307"/>
      <c r="U36" s="307"/>
    </row>
    <row r="37" spans="2:21" ht="60" customHeight="1" x14ac:dyDescent="0.2">
      <c r="B37" s="307"/>
      <c r="C37" s="307"/>
      <c r="D37" s="307"/>
      <c r="E37" s="307"/>
      <c r="F37" s="307"/>
      <c r="G37" s="307"/>
      <c r="H37" s="307"/>
      <c r="I37" s="307"/>
      <c r="J37" s="307"/>
      <c r="K37" s="307"/>
      <c r="L37" s="307"/>
      <c r="M37" s="307"/>
      <c r="N37" s="307"/>
      <c r="O37" s="307"/>
      <c r="P37" s="307"/>
      <c r="Q37" s="307"/>
      <c r="R37" s="307"/>
      <c r="S37" s="307"/>
      <c r="T37" s="307"/>
      <c r="U37" s="307"/>
    </row>
    <row r="39" spans="2:21" x14ac:dyDescent="0.2">
      <c r="B39" s="316">
        <v>2022</v>
      </c>
      <c r="C39" s="317"/>
      <c r="D39" s="317"/>
      <c r="E39" s="317"/>
      <c r="F39" s="317"/>
      <c r="G39" s="317"/>
      <c r="H39" s="317"/>
      <c r="I39" s="317"/>
      <c r="J39" s="317"/>
      <c r="K39" s="317"/>
      <c r="L39" s="317"/>
      <c r="M39" s="317"/>
      <c r="N39" s="317"/>
      <c r="O39" s="317"/>
      <c r="P39" s="317"/>
      <c r="Q39" s="317"/>
      <c r="R39" s="317"/>
      <c r="S39" s="317"/>
      <c r="T39" s="317"/>
      <c r="U39" s="317"/>
    </row>
    <row r="40" spans="2:21" ht="19.5" x14ac:dyDescent="0.2">
      <c r="B40" s="314" t="s">
        <v>28</v>
      </c>
      <c r="C40" s="315"/>
      <c r="D40" s="315"/>
      <c r="E40" s="315"/>
      <c r="F40" s="315"/>
      <c r="G40" s="315"/>
      <c r="H40" s="315"/>
      <c r="I40" s="315"/>
      <c r="J40" s="315"/>
      <c r="K40" s="315"/>
      <c r="L40" s="315"/>
      <c r="M40" s="315"/>
      <c r="N40" s="315"/>
      <c r="O40" s="315"/>
      <c r="P40" s="315"/>
      <c r="Q40" s="315"/>
      <c r="R40" s="315"/>
      <c r="S40" s="315"/>
      <c r="T40" s="315"/>
      <c r="U40" s="315"/>
    </row>
    <row r="41" spans="2:21" ht="60.75" customHeight="1" x14ac:dyDescent="0.2">
      <c r="B41" s="307" t="s">
        <v>811</v>
      </c>
      <c r="C41" s="307"/>
      <c r="D41" s="307"/>
      <c r="E41" s="307"/>
      <c r="F41" s="307"/>
      <c r="G41" s="307"/>
      <c r="H41" s="307"/>
      <c r="I41" s="307"/>
      <c r="J41" s="307"/>
      <c r="K41" s="307"/>
      <c r="L41" s="307"/>
      <c r="M41" s="307"/>
      <c r="N41" s="307"/>
      <c r="O41" s="307"/>
      <c r="P41" s="307"/>
      <c r="Q41" s="307"/>
      <c r="R41" s="307"/>
      <c r="S41" s="307"/>
      <c r="T41" s="307"/>
      <c r="U41" s="307"/>
    </row>
    <row r="42" spans="2:21" ht="60" customHeight="1" x14ac:dyDescent="0.2">
      <c r="B42" s="307" t="s">
        <v>812</v>
      </c>
      <c r="C42" s="307"/>
      <c r="D42" s="307"/>
      <c r="E42" s="307"/>
      <c r="F42" s="307"/>
      <c r="G42" s="307"/>
      <c r="H42" s="307"/>
      <c r="I42" s="307"/>
      <c r="J42" s="307"/>
      <c r="K42" s="307"/>
      <c r="L42" s="307"/>
      <c r="M42" s="307"/>
      <c r="N42" s="307"/>
      <c r="O42" s="307"/>
      <c r="P42" s="307"/>
      <c r="Q42" s="307"/>
      <c r="R42" s="307"/>
      <c r="S42" s="307"/>
      <c r="T42" s="307"/>
      <c r="U42" s="307"/>
    </row>
    <row r="43" spans="2:21" ht="19.5" x14ac:dyDescent="0.2">
      <c r="B43" s="308" t="s">
        <v>123</v>
      </c>
      <c r="C43" s="309"/>
      <c r="D43" s="309"/>
      <c r="E43" s="309"/>
      <c r="F43" s="309"/>
      <c r="G43" s="309"/>
      <c r="H43" s="309"/>
      <c r="I43" s="309"/>
      <c r="J43" s="309"/>
      <c r="K43" s="309"/>
      <c r="L43" s="309"/>
      <c r="M43" s="309"/>
      <c r="N43" s="309"/>
      <c r="O43" s="309"/>
      <c r="P43" s="309"/>
      <c r="Q43" s="309"/>
      <c r="R43" s="309"/>
      <c r="S43" s="309"/>
      <c r="T43" s="309"/>
      <c r="U43" s="309"/>
    </row>
    <row r="44" spans="2:21" ht="45.75" customHeight="1" x14ac:dyDescent="0.2">
      <c r="B44" s="307" t="s">
        <v>813</v>
      </c>
      <c r="C44" s="307"/>
      <c r="D44" s="307"/>
      <c r="E44" s="307"/>
      <c r="F44" s="307"/>
      <c r="G44" s="307"/>
      <c r="H44" s="307"/>
      <c r="I44" s="307"/>
      <c r="J44" s="307"/>
      <c r="K44" s="307"/>
      <c r="L44" s="307"/>
      <c r="M44" s="307"/>
      <c r="N44" s="307"/>
      <c r="O44" s="307"/>
      <c r="P44" s="307"/>
      <c r="Q44" s="307"/>
      <c r="R44" s="307"/>
      <c r="S44" s="307"/>
      <c r="T44" s="307"/>
      <c r="U44" s="307"/>
    </row>
    <row r="45" spans="2:21" ht="48" customHeight="1" x14ac:dyDescent="0.2">
      <c r="B45" s="307" t="s">
        <v>814</v>
      </c>
      <c r="C45" s="307"/>
      <c r="D45" s="307"/>
      <c r="E45" s="307"/>
      <c r="F45" s="307"/>
      <c r="G45" s="307"/>
      <c r="H45" s="307"/>
      <c r="I45" s="307"/>
      <c r="J45" s="307"/>
      <c r="K45" s="307"/>
      <c r="L45" s="307"/>
      <c r="M45" s="307"/>
      <c r="N45" s="307"/>
      <c r="O45" s="307"/>
      <c r="P45" s="307"/>
      <c r="Q45" s="307"/>
      <c r="R45" s="307"/>
      <c r="S45" s="307"/>
      <c r="T45" s="307"/>
      <c r="U45" s="307"/>
    </row>
    <row r="46" spans="2:21" ht="56.25" customHeight="1" x14ac:dyDescent="0.2">
      <c r="B46" s="307" t="s">
        <v>815</v>
      </c>
      <c r="C46" s="307"/>
      <c r="D46" s="307"/>
      <c r="E46" s="307"/>
      <c r="F46" s="307"/>
      <c r="G46" s="307"/>
      <c r="H46" s="307"/>
      <c r="I46" s="307"/>
      <c r="J46" s="307"/>
      <c r="K46" s="307"/>
      <c r="L46" s="307"/>
      <c r="M46" s="307"/>
      <c r="N46" s="307"/>
      <c r="O46" s="307"/>
      <c r="P46" s="307"/>
      <c r="Q46" s="307"/>
      <c r="R46" s="307"/>
      <c r="S46" s="307"/>
      <c r="T46" s="307"/>
      <c r="U46" s="307"/>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37:U37"/>
    <mergeCell ref="B39:U39"/>
    <mergeCell ref="B40:U40"/>
    <mergeCell ref="B45:U45"/>
    <mergeCell ref="B46:U46"/>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70" zoomScaleNormal="70" workbookViewId="0">
      <selection activeCell="B41" sqref="B41:U41"/>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5703125" style="1" customWidth="1"/>
    <col min="8" max="11" width="7.7109375" style="1" customWidth="1"/>
    <col min="12" max="12" width="1.570312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95" t="s">
        <v>127</v>
      </c>
      <c r="C2" s="294" t="s">
        <v>176</v>
      </c>
      <c r="D2" s="294"/>
      <c r="E2" s="294"/>
      <c r="F2" s="294"/>
      <c r="G2" s="2"/>
      <c r="H2" s="292" t="s">
        <v>177</v>
      </c>
      <c r="I2" s="292"/>
      <c r="J2" s="292"/>
      <c r="K2" s="292"/>
      <c r="L2" s="3"/>
      <c r="M2" s="293" t="s">
        <v>178</v>
      </c>
      <c r="N2" s="293"/>
      <c r="O2" s="293"/>
      <c r="P2" s="293"/>
      <c r="Q2" s="111"/>
      <c r="R2" s="301" t="s">
        <v>179</v>
      </c>
      <c r="S2" s="301"/>
      <c r="T2" s="301"/>
      <c r="U2" s="301"/>
      <c r="V2" s="291"/>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96"/>
      <c r="C3" s="4">
        <v>1</v>
      </c>
      <c r="D3" s="4">
        <v>2</v>
      </c>
      <c r="E3" s="5">
        <v>3</v>
      </c>
      <c r="F3" s="6">
        <v>4</v>
      </c>
      <c r="G3" s="299"/>
      <c r="H3" s="4">
        <v>1</v>
      </c>
      <c r="I3" s="4">
        <v>2</v>
      </c>
      <c r="J3" s="5">
        <v>3</v>
      </c>
      <c r="K3" s="6">
        <v>4</v>
      </c>
      <c r="L3" s="297"/>
      <c r="M3" s="4">
        <v>1</v>
      </c>
      <c r="N3" s="4">
        <v>2</v>
      </c>
      <c r="O3" s="5">
        <v>3</v>
      </c>
      <c r="P3" s="6">
        <v>4</v>
      </c>
      <c r="Q3" s="112"/>
      <c r="R3" s="4">
        <v>1</v>
      </c>
      <c r="S3" s="4">
        <v>2</v>
      </c>
      <c r="T3" s="5">
        <v>3</v>
      </c>
      <c r="U3" s="6">
        <v>4</v>
      </c>
      <c r="V3" s="291"/>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1" t="s">
        <v>128</v>
      </c>
      <c r="C4" s="89">
        <f>Autoevaluación!R55/SUM(Autoevaluación!R55:R58)</f>
        <v>0</v>
      </c>
      <c r="D4" s="8">
        <f>Autoevaluación!R56/SUM(Autoevaluación!R55:R58)</f>
        <v>0.8</v>
      </c>
      <c r="E4" s="8">
        <f>Autoevaluación!R57/SUM(Autoevaluación!R55:R58)</f>
        <v>0.2</v>
      </c>
      <c r="F4" s="8">
        <f>Autoevaluación!R58/SUM(Autoevaluación!R55:R58)</f>
        <v>0</v>
      </c>
      <c r="G4" s="300"/>
      <c r="H4" s="8">
        <f>Autoevaluación!S55/SUM(Autoevaluación!S55:S59)</f>
        <v>0</v>
      </c>
      <c r="I4" s="8">
        <f>Autoevaluación!S56/SUM(Autoevaluación!S55:S58)</f>
        <v>0.8</v>
      </c>
      <c r="J4" s="8">
        <f>Autoevaluación!S57/SUM(Autoevaluación!S55:S58)</f>
        <v>0.2</v>
      </c>
      <c r="K4" s="8">
        <f>Autoevaluación!S58/SUM(Autoevaluación!S55:S58)</f>
        <v>0</v>
      </c>
      <c r="L4" s="298"/>
      <c r="M4" s="8">
        <f>Autoevaluación!T55/SUM(Autoevaluación!T55:T58)</f>
        <v>0</v>
      </c>
      <c r="N4" s="8">
        <f>Autoevaluación!T56/SUM(Autoevaluación!T55:T58)</f>
        <v>0.4</v>
      </c>
      <c r="O4" s="8">
        <f>Autoevaluación!T57/SUM(Autoevaluación!T55:T58)</f>
        <v>0.6</v>
      </c>
      <c r="P4" s="8">
        <f>Autoevaluación!T58/SUM(Autoevaluación!T55:T58)</f>
        <v>0</v>
      </c>
      <c r="Q4" s="107"/>
      <c r="R4" s="8">
        <f>Autoevaluación!U55/SUM(Autoevaluación!U55:U58)</f>
        <v>0</v>
      </c>
      <c r="S4" s="8">
        <f>Autoevaluación!U56/SUM(Autoevaluación!U55:U58)</f>
        <v>0.6</v>
      </c>
      <c r="T4" s="8">
        <f>Autoevaluación!U57/SUM(Autoevaluación!U55:U58)</f>
        <v>0.4</v>
      </c>
      <c r="U4" s="8">
        <f>Autoevaluación!U58/SUM(Autoevaluación!U55:U58)</f>
        <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1" t="s">
        <v>129</v>
      </c>
      <c r="C5" s="89">
        <f>Autoevaluación!R62/SUM(Autoevaluación!R62:R65)</f>
        <v>0.25</v>
      </c>
      <c r="D5" s="8">
        <f>Autoevaluación!R63/SUM(Autoevaluación!R62:R65)</f>
        <v>0.5</v>
      </c>
      <c r="E5" s="8">
        <f>Autoevaluación!R64/SUM(Autoevaluación!R62:R65)</f>
        <v>0.25</v>
      </c>
      <c r="F5" s="8">
        <f>Autoevaluación!R65/SUM(Autoevaluación!R62:R65)</f>
        <v>0</v>
      </c>
      <c r="G5" s="300"/>
      <c r="H5" s="8">
        <f>Autoevaluación!S62/SUM(Autoevaluación!S62:S65)</f>
        <v>0.25</v>
      </c>
      <c r="I5" s="8">
        <f>Autoevaluación!S63/SUM(Autoevaluación!S62:S65)</f>
        <v>0.25</v>
      </c>
      <c r="J5" s="8">
        <f>Autoevaluación!S64/SUM(Autoevaluación!S62:S65)</f>
        <v>0.5</v>
      </c>
      <c r="K5" s="8">
        <f>Autoevaluación!S65/SUM(Autoevaluación!S62:S65)</f>
        <v>0</v>
      </c>
      <c r="L5" s="298"/>
      <c r="M5" s="8">
        <f>Autoevaluación!T62/SUM(Autoevaluación!T62:T65)</f>
        <v>0</v>
      </c>
      <c r="N5" s="8">
        <f>Autoevaluación!T63/SUM(Autoevaluación!T62:T65)</f>
        <v>0.5</v>
      </c>
      <c r="O5" s="8">
        <f>Autoevaluación!T64/SUM(Autoevaluación!T62:T65)</f>
        <v>0.5</v>
      </c>
      <c r="P5" s="8">
        <f>Autoevaluación!T65/SUM(Autoevaluación!T62:T65)</f>
        <v>0</v>
      </c>
      <c r="Q5" s="107"/>
      <c r="R5" s="8">
        <f>Autoevaluación!U62/SUM(Autoevaluación!U62:U65)</f>
        <v>0</v>
      </c>
      <c r="S5" s="8">
        <f>Autoevaluación!U63/SUM(Autoevaluación!U62:U65)</f>
        <v>0.75</v>
      </c>
      <c r="T5" s="8">
        <f>Autoevaluación!U64/SUM(Autoevaluación!U62:U65)</f>
        <v>0.25</v>
      </c>
      <c r="U5" s="8">
        <f>Autoevaluación!U65/SUM(Autoevaluación!U62:U65)</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1" t="s">
        <v>130</v>
      </c>
      <c r="C6" s="89">
        <f>Autoevaluación!R68/SUM(Autoevaluación!R68:R71)</f>
        <v>0</v>
      </c>
      <c r="D6" s="8">
        <f>Autoevaluación!R69/SUM(Autoevaluación!R68:R71)</f>
        <v>0.75</v>
      </c>
      <c r="E6" s="8">
        <f>Autoevaluación!R70/SUM(Autoevaluación!R68:R71)</f>
        <v>0.25</v>
      </c>
      <c r="F6" s="8">
        <f>Autoevaluación!R71/SUM(Autoevaluación!R68:R71)</f>
        <v>0</v>
      </c>
      <c r="G6" s="300"/>
      <c r="H6" s="8">
        <f>Autoevaluación!S68/SUM(Autoevaluación!S68:S71)</f>
        <v>0</v>
      </c>
      <c r="I6" s="8">
        <f>Autoevaluación!S69/SUM(Autoevaluación!S68:S71)</f>
        <v>0.75</v>
      </c>
      <c r="J6" s="8">
        <f>Autoevaluación!S70/SUM(Autoevaluación!S68:S71)</f>
        <v>0.25</v>
      </c>
      <c r="K6" s="8">
        <f>Autoevaluación!S71/SUM(Autoevaluación!S68:S71)</f>
        <v>0</v>
      </c>
      <c r="L6" s="298"/>
      <c r="M6" s="8">
        <f>Autoevaluación!T68/SUM(Autoevaluación!T68:T71)</f>
        <v>0</v>
      </c>
      <c r="N6" s="8">
        <f>Autoevaluación!T69/SUM(Autoevaluación!T68:T71)</f>
        <v>0.5</v>
      </c>
      <c r="O6" s="8">
        <f>Autoevaluación!T70/SUM(Autoevaluación!T68:T71)</f>
        <v>0.5</v>
      </c>
      <c r="P6" s="8">
        <f>Autoevaluación!T71/SUM(Autoevaluación!T68:T71)</f>
        <v>0</v>
      </c>
      <c r="Q6" s="107"/>
      <c r="R6" s="8">
        <f>Autoevaluación!U68/SUM(Autoevaluación!U68:U71)</f>
        <v>0</v>
      </c>
      <c r="S6" s="8">
        <f>Autoevaluación!U69/SUM(Autoevaluación!U68:U71)</f>
        <v>0.5</v>
      </c>
      <c r="T6" s="8">
        <f>Autoevaluación!U70/SUM(Autoevaluación!U68:U71)</f>
        <v>0.5</v>
      </c>
      <c r="U6" s="8">
        <f>Autoevaluación!U71/SUM(Autoevaluación!U68:U71)</f>
        <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1" t="s">
        <v>131</v>
      </c>
      <c r="C7" s="89">
        <f>Autoevaluación!R74/SUM(Autoevaluación!R74:R77)</f>
        <v>0</v>
      </c>
      <c r="D7" s="8">
        <f>Autoevaluación!R75/SUM(Autoevaluación!R74:R77)</f>
        <v>0.5</v>
      </c>
      <c r="E7" s="8">
        <f>Autoevaluación!R76/SUM(Autoevaluación!R74:R77)</f>
        <v>0.5</v>
      </c>
      <c r="F7" s="8">
        <f>Autoevaluación!R77/SUM(Autoevaluación!R74:R77)</f>
        <v>0</v>
      </c>
      <c r="G7" s="300"/>
      <c r="H7" s="8">
        <f>Autoevaluación!S74/SUM(Autoevaluación!S74:S77)</f>
        <v>0</v>
      </c>
      <c r="I7" s="8">
        <f>Autoevaluación!S75/SUM(Autoevaluación!S74:S77)</f>
        <v>0.83333333333333337</v>
      </c>
      <c r="J7" s="8">
        <f>Autoevaluación!S76/SUM(Autoevaluación!S74:S77)</f>
        <v>0.16666666666666666</v>
      </c>
      <c r="K7" s="8">
        <f>Autoevaluación!S77/SUM(Autoevaluación!S74:S77)</f>
        <v>0</v>
      </c>
      <c r="L7" s="298"/>
      <c r="M7" s="8">
        <f>Autoevaluación!T74/SUM(Autoevaluación!T74:T77)</f>
        <v>0</v>
      </c>
      <c r="N7" s="8">
        <f>Autoevaluación!T75/SUM(Autoevaluación!T74:T77)</f>
        <v>0.83333333333333337</v>
      </c>
      <c r="O7" s="8">
        <f>Autoevaluación!T76/SUM(Autoevaluación!T74:T77)</f>
        <v>0.16666666666666666</v>
      </c>
      <c r="P7" s="8">
        <f>Autoevaluación!T77/SUM(Autoevaluación!T74:T77)</f>
        <v>0</v>
      </c>
      <c r="Q7" s="107"/>
      <c r="R7" s="8">
        <f>Autoevaluación!U74/SUM(Autoevaluación!U74:U77)</f>
        <v>0</v>
      </c>
      <c r="S7" s="8">
        <f>Autoevaluación!U75/SUM(Autoevaluación!U74:U77)</f>
        <v>1</v>
      </c>
      <c r="T7" s="8">
        <f>Autoevaluación!U76/SUM(Autoevaluación!U74:U77)</f>
        <v>0</v>
      </c>
      <c r="U7" s="8">
        <f>Autoevaluación!U77/SUM(Autoevaluación!U74:U77)</f>
        <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92"/>
      <c r="C8" s="8"/>
      <c r="D8" s="8"/>
      <c r="E8" s="8"/>
      <c r="F8" s="8"/>
      <c r="G8" s="300"/>
      <c r="H8" s="8"/>
      <c r="I8" s="8"/>
      <c r="J8" s="8"/>
      <c r="K8" s="8"/>
      <c r="L8" s="298"/>
      <c r="M8" s="8"/>
      <c r="N8" s="8"/>
      <c r="O8" s="8"/>
      <c r="P8" s="8"/>
      <c r="Q8" s="107"/>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00"/>
      <c r="H9" s="8"/>
      <c r="I9" s="8"/>
      <c r="J9" s="8"/>
      <c r="K9" s="8"/>
      <c r="L9" s="298"/>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6.25E-2</v>
      </c>
      <c r="D10" s="13">
        <f>AVERAGE(D4:D9)</f>
        <v>0.63749999999999996</v>
      </c>
      <c r="E10" s="13">
        <f>AVERAGE(E4:E9)</f>
        <v>0.3</v>
      </c>
      <c r="F10" s="13">
        <f>AVERAGE(F4:F9)</f>
        <v>0</v>
      </c>
      <c r="G10" s="10"/>
      <c r="H10" s="13">
        <f>AVERAGE(H4:H9)</f>
        <v>6.25E-2</v>
      </c>
      <c r="I10" s="13">
        <f>AVERAGE(I4:I9)</f>
        <v>0.65833333333333333</v>
      </c>
      <c r="J10" s="13">
        <f>AVERAGE(J4:J9)</f>
        <v>0.27916666666666667</v>
      </c>
      <c r="K10" s="13">
        <f>AVERAGE(K4:K9)</f>
        <v>0</v>
      </c>
      <c r="L10" s="10"/>
      <c r="M10" s="13">
        <f>AVERAGE(M4:M9)</f>
        <v>0</v>
      </c>
      <c r="N10" s="13">
        <f>AVERAGE(N4:N9)</f>
        <v>0.55833333333333335</v>
      </c>
      <c r="O10" s="13">
        <f>AVERAGE(O4:O9)</f>
        <v>0.44166666666666671</v>
      </c>
      <c r="P10" s="13">
        <f>AVERAGE(P4:P9)</f>
        <v>0</v>
      </c>
      <c r="Q10" s="108"/>
      <c r="R10" s="13">
        <f>AVERAGE(R4:R9)</f>
        <v>0</v>
      </c>
      <c r="S10" s="13">
        <f>AVERAGE(S4:S9)</f>
        <v>0.71250000000000002</v>
      </c>
      <c r="T10" s="13">
        <f>AVERAGE(T4:T9)</f>
        <v>0.28749999999999998</v>
      </c>
      <c r="U10" s="13">
        <f>AVERAGE(U4:U9)</f>
        <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94" t="s">
        <v>176</v>
      </c>
      <c r="C12" s="294"/>
      <c r="D12" s="294"/>
      <c r="E12" s="294"/>
      <c r="F12" s="294"/>
      <c r="G12" s="294"/>
      <c r="H12" s="294"/>
      <c r="I12" s="294"/>
      <c r="J12" s="294"/>
      <c r="K12" s="294"/>
      <c r="L12" s="294"/>
      <c r="M12" s="294"/>
      <c r="N12" s="294"/>
      <c r="O12" s="294"/>
      <c r="P12" s="294"/>
      <c r="Q12" s="294"/>
      <c r="R12" s="294"/>
      <c r="S12" s="294"/>
      <c r="T12" s="294"/>
      <c r="U12" s="294"/>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20" t="s">
        <v>28</v>
      </c>
      <c r="C13" s="320"/>
      <c r="D13" s="320"/>
      <c r="E13" s="320"/>
      <c r="F13" s="320"/>
      <c r="G13" s="320"/>
      <c r="H13" s="320"/>
      <c r="I13" s="320"/>
      <c r="J13" s="320"/>
      <c r="K13" s="320"/>
      <c r="L13" s="320"/>
      <c r="M13" s="320"/>
      <c r="N13" s="320"/>
      <c r="O13" s="320"/>
      <c r="P13" s="320"/>
      <c r="Q13" s="320"/>
      <c r="R13" s="320"/>
      <c r="S13" s="320"/>
      <c r="T13" s="320"/>
      <c r="U13" s="320"/>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19" t="s">
        <v>374</v>
      </c>
      <c r="C14" s="319"/>
      <c r="D14" s="319"/>
      <c r="E14" s="319"/>
      <c r="F14" s="319"/>
      <c r="G14" s="319"/>
      <c r="H14" s="319"/>
      <c r="I14" s="319"/>
      <c r="J14" s="319"/>
      <c r="K14" s="319"/>
      <c r="L14" s="319"/>
      <c r="M14" s="319"/>
      <c r="N14" s="319"/>
      <c r="O14" s="319"/>
      <c r="P14" s="319"/>
      <c r="Q14" s="319"/>
      <c r="R14" s="319"/>
      <c r="S14" s="319"/>
      <c r="T14" s="319"/>
      <c r="U14" s="319"/>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19" t="s">
        <v>373</v>
      </c>
      <c r="C15" s="319"/>
      <c r="D15" s="319"/>
      <c r="E15" s="319"/>
      <c r="F15" s="319"/>
      <c r="G15" s="319"/>
      <c r="H15" s="319"/>
      <c r="I15" s="319"/>
      <c r="J15" s="319"/>
      <c r="K15" s="319"/>
      <c r="L15" s="319"/>
      <c r="M15" s="319"/>
      <c r="N15" s="319"/>
      <c r="O15" s="319"/>
      <c r="P15" s="319"/>
      <c r="Q15" s="319"/>
      <c r="R15" s="319"/>
      <c r="S15" s="319"/>
      <c r="T15" s="319"/>
      <c r="U15" s="319"/>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2">
      <c r="B17" s="319" t="s">
        <v>375</v>
      </c>
      <c r="C17" s="319"/>
      <c r="D17" s="319"/>
      <c r="E17" s="319"/>
      <c r="F17" s="319"/>
      <c r="G17" s="319"/>
      <c r="H17" s="319"/>
      <c r="I17" s="319"/>
      <c r="J17" s="319"/>
      <c r="K17" s="319"/>
      <c r="L17" s="319"/>
      <c r="M17" s="319"/>
      <c r="N17" s="319"/>
      <c r="O17" s="319"/>
      <c r="P17" s="319"/>
      <c r="Q17" s="319"/>
      <c r="R17" s="319"/>
      <c r="S17" s="319"/>
      <c r="T17" s="319"/>
      <c r="U17" s="319"/>
    </row>
    <row r="18" spans="2:21" ht="60" customHeight="1" x14ac:dyDescent="0.2">
      <c r="B18" s="319" t="s">
        <v>376</v>
      </c>
      <c r="C18" s="319"/>
      <c r="D18" s="319"/>
      <c r="E18" s="319"/>
      <c r="F18" s="319"/>
      <c r="G18" s="319"/>
      <c r="H18" s="319"/>
      <c r="I18" s="319"/>
      <c r="J18" s="319"/>
      <c r="K18" s="319"/>
      <c r="L18" s="319"/>
      <c r="M18" s="319"/>
      <c r="N18" s="319"/>
      <c r="O18" s="319"/>
      <c r="P18" s="319"/>
      <c r="Q18" s="319"/>
      <c r="R18" s="319"/>
      <c r="S18" s="319"/>
      <c r="T18" s="319"/>
      <c r="U18" s="319"/>
    </row>
    <row r="19" spans="2:21" ht="60" customHeight="1" x14ac:dyDescent="0.2">
      <c r="B19" s="319" t="s">
        <v>377</v>
      </c>
      <c r="C19" s="319"/>
      <c r="D19" s="319"/>
      <c r="E19" s="319"/>
      <c r="F19" s="319"/>
      <c r="G19" s="319"/>
      <c r="H19" s="319"/>
      <c r="I19" s="319"/>
      <c r="J19" s="319"/>
      <c r="K19" s="319"/>
      <c r="L19" s="319"/>
      <c r="M19" s="319"/>
      <c r="N19" s="319"/>
      <c r="O19" s="319"/>
      <c r="P19" s="319"/>
      <c r="Q19" s="319"/>
      <c r="R19" s="319"/>
      <c r="S19" s="319"/>
      <c r="T19" s="319"/>
      <c r="U19" s="319"/>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0" t="s">
        <v>177</v>
      </c>
      <c r="C21" s="310"/>
      <c r="D21" s="310"/>
      <c r="E21" s="310"/>
      <c r="F21" s="310"/>
      <c r="G21" s="310"/>
      <c r="H21" s="310"/>
      <c r="I21" s="310"/>
      <c r="J21" s="310"/>
      <c r="K21" s="310"/>
      <c r="L21" s="310"/>
      <c r="M21" s="310"/>
      <c r="N21" s="310"/>
      <c r="O21" s="310"/>
      <c r="P21" s="310"/>
      <c r="Q21" s="310"/>
      <c r="R21" s="310"/>
      <c r="S21" s="310"/>
      <c r="T21" s="310"/>
      <c r="U21" s="310"/>
    </row>
    <row r="22" spans="2:21" ht="24.95" customHeight="1" x14ac:dyDescent="0.2">
      <c r="B22" s="311" t="s">
        <v>28</v>
      </c>
      <c r="C22" s="311"/>
      <c r="D22" s="311"/>
      <c r="E22" s="311"/>
      <c r="F22" s="311"/>
      <c r="G22" s="311"/>
      <c r="H22" s="311"/>
      <c r="I22" s="311"/>
      <c r="J22" s="311"/>
      <c r="K22" s="311"/>
      <c r="L22" s="311"/>
      <c r="M22" s="311"/>
      <c r="N22" s="311"/>
      <c r="O22" s="311"/>
      <c r="P22" s="311"/>
      <c r="Q22" s="311"/>
      <c r="R22" s="311"/>
      <c r="S22" s="311"/>
      <c r="T22" s="311"/>
      <c r="U22" s="311"/>
    </row>
    <row r="23" spans="2:21" ht="60" customHeight="1" x14ac:dyDescent="0.2">
      <c r="B23" s="319" t="s">
        <v>548</v>
      </c>
      <c r="C23" s="319"/>
      <c r="D23" s="319"/>
      <c r="E23" s="319"/>
      <c r="F23" s="319"/>
      <c r="G23" s="319"/>
      <c r="H23" s="319"/>
      <c r="I23" s="319"/>
      <c r="J23" s="319"/>
      <c r="K23" s="319"/>
      <c r="L23" s="319"/>
      <c r="M23" s="319"/>
      <c r="N23" s="319"/>
      <c r="O23" s="319"/>
      <c r="P23" s="319"/>
      <c r="Q23" s="319"/>
      <c r="R23" s="319"/>
      <c r="S23" s="319"/>
      <c r="T23" s="319"/>
      <c r="U23" s="319"/>
    </row>
    <row r="24" spans="2:21" ht="60" customHeight="1" x14ac:dyDescent="0.2">
      <c r="B24" s="319"/>
      <c r="C24" s="319"/>
      <c r="D24" s="319"/>
      <c r="E24" s="319"/>
      <c r="F24" s="319"/>
      <c r="G24" s="319"/>
      <c r="H24" s="319"/>
      <c r="I24" s="319"/>
      <c r="J24" s="319"/>
      <c r="K24" s="319"/>
      <c r="L24" s="319"/>
      <c r="M24" s="319"/>
      <c r="N24" s="319"/>
      <c r="O24" s="319"/>
      <c r="P24" s="319"/>
      <c r="Q24" s="319"/>
      <c r="R24" s="319"/>
      <c r="S24" s="319"/>
      <c r="T24" s="319"/>
      <c r="U24" s="319"/>
    </row>
    <row r="25" spans="2:21" s="15" customFormat="1" ht="24.95" customHeight="1" x14ac:dyDescent="0.25">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2">
      <c r="B26" s="319" t="s">
        <v>549</v>
      </c>
      <c r="C26" s="319"/>
      <c r="D26" s="319"/>
      <c r="E26" s="319"/>
      <c r="F26" s="319"/>
      <c r="G26" s="319"/>
      <c r="H26" s="319"/>
      <c r="I26" s="319"/>
      <c r="J26" s="319"/>
      <c r="K26" s="319"/>
      <c r="L26" s="319"/>
      <c r="M26" s="319"/>
      <c r="N26" s="319"/>
      <c r="O26" s="319"/>
      <c r="P26" s="319"/>
      <c r="Q26" s="319"/>
      <c r="R26" s="319"/>
      <c r="S26" s="319"/>
      <c r="T26" s="319"/>
      <c r="U26" s="319"/>
    </row>
    <row r="27" spans="2:21" ht="60" customHeight="1" x14ac:dyDescent="0.2">
      <c r="B27" s="319"/>
      <c r="C27" s="319"/>
      <c r="D27" s="319"/>
      <c r="E27" s="319"/>
      <c r="F27" s="319"/>
      <c r="G27" s="319"/>
      <c r="H27" s="319"/>
      <c r="I27" s="319"/>
      <c r="J27" s="319"/>
      <c r="K27" s="319"/>
      <c r="L27" s="319"/>
      <c r="M27" s="319"/>
      <c r="N27" s="319"/>
      <c r="O27" s="319"/>
      <c r="P27" s="319"/>
      <c r="Q27" s="319"/>
      <c r="R27" s="319"/>
      <c r="S27" s="319"/>
      <c r="T27" s="319"/>
      <c r="U27" s="319"/>
    </row>
    <row r="28" spans="2:21" ht="60" customHeight="1" x14ac:dyDescent="0.2">
      <c r="B28" s="319"/>
      <c r="C28" s="319"/>
      <c r="D28" s="319"/>
      <c r="E28" s="319"/>
      <c r="F28" s="319"/>
      <c r="G28" s="319"/>
      <c r="H28" s="319"/>
      <c r="I28" s="319"/>
      <c r="J28" s="319"/>
      <c r="K28" s="319"/>
      <c r="L28" s="319"/>
      <c r="M28" s="319"/>
      <c r="N28" s="319"/>
      <c r="O28" s="319"/>
      <c r="P28" s="319"/>
      <c r="Q28" s="319"/>
      <c r="R28" s="319"/>
      <c r="S28" s="319"/>
      <c r="T28" s="319"/>
      <c r="U28" s="319"/>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22"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2">
      <c r="B32" s="319"/>
      <c r="C32" s="319"/>
      <c r="D32" s="319"/>
      <c r="E32" s="319"/>
      <c r="F32" s="319"/>
      <c r="G32" s="319"/>
      <c r="H32" s="319"/>
      <c r="I32" s="319"/>
      <c r="J32" s="319"/>
      <c r="K32" s="319"/>
      <c r="L32" s="319"/>
      <c r="M32" s="319"/>
      <c r="N32" s="319"/>
      <c r="O32" s="319"/>
      <c r="P32" s="319"/>
      <c r="Q32" s="319"/>
      <c r="R32" s="319"/>
      <c r="S32" s="319"/>
      <c r="T32" s="319"/>
      <c r="U32" s="319"/>
    </row>
    <row r="33" spans="2:21" ht="60" customHeight="1" x14ac:dyDescent="0.2">
      <c r="B33" s="319"/>
      <c r="C33" s="319"/>
      <c r="D33" s="319"/>
      <c r="E33" s="319"/>
      <c r="F33" s="319"/>
      <c r="G33" s="319"/>
      <c r="H33" s="319"/>
      <c r="I33" s="319"/>
      <c r="J33" s="319"/>
      <c r="K33" s="319"/>
      <c r="L33" s="319"/>
      <c r="M33" s="319"/>
      <c r="N33" s="319"/>
      <c r="O33" s="319"/>
      <c r="P33" s="319"/>
      <c r="Q33" s="319"/>
      <c r="R33" s="319"/>
      <c r="S33" s="319"/>
      <c r="T33" s="319"/>
      <c r="U33" s="319"/>
    </row>
    <row r="34" spans="2:21" s="15" customFormat="1" ht="24.95" customHeight="1" x14ac:dyDescent="0.25">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2">
      <c r="B35" s="319"/>
      <c r="C35" s="319"/>
      <c r="D35" s="319"/>
      <c r="E35" s="319"/>
      <c r="F35" s="319"/>
      <c r="G35" s="319"/>
      <c r="H35" s="319"/>
      <c r="I35" s="319"/>
      <c r="J35" s="319"/>
      <c r="K35" s="319"/>
      <c r="L35" s="319"/>
      <c r="M35" s="319"/>
      <c r="N35" s="319"/>
      <c r="O35" s="319"/>
      <c r="P35" s="319"/>
      <c r="Q35" s="319"/>
      <c r="R35" s="319"/>
      <c r="S35" s="319"/>
      <c r="T35" s="319"/>
      <c r="U35" s="319"/>
    </row>
    <row r="36" spans="2:21" ht="60" customHeight="1" x14ac:dyDescent="0.2">
      <c r="B36" s="319"/>
      <c r="C36" s="319"/>
      <c r="D36" s="319"/>
      <c r="E36" s="319"/>
      <c r="F36" s="319"/>
      <c r="G36" s="319"/>
      <c r="H36" s="319"/>
      <c r="I36" s="319"/>
      <c r="J36" s="319"/>
      <c r="K36" s="319"/>
      <c r="L36" s="319"/>
      <c r="M36" s="319"/>
      <c r="N36" s="319"/>
      <c r="O36" s="319"/>
      <c r="P36" s="319"/>
      <c r="Q36" s="319"/>
      <c r="R36" s="319"/>
      <c r="S36" s="319"/>
      <c r="T36" s="319"/>
      <c r="U36" s="319"/>
    </row>
    <row r="37" spans="2:21" ht="60" customHeight="1" x14ac:dyDescent="0.2">
      <c r="B37" s="319"/>
      <c r="C37" s="319"/>
      <c r="D37" s="319"/>
      <c r="E37" s="319"/>
      <c r="F37" s="319"/>
      <c r="G37" s="319"/>
      <c r="H37" s="319"/>
      <c r="I37" s="319"/>
      <c r="J37" s="319"/>
      <c r="K37" s="319"/>
      <c r="L37" s="319"/>
      <c r="M37" s="319"/>
      <c r="N37" s="319"/>
      <c r="O37" s="319"/>
      <c r="P37" s="319"/>
      <c r="Q37" s="319"/>
      <c r="R37" s="319"/>
      <c r="S37" s="319"/>
      <c r="T37" s="319"/>
      <c r="U37" s="319"/>
    </row>
    <row r="39" spans="2:21" x14ac:dyDescent="0.2">
      <c r="B39" s="301" t="s">
        <v>179</v>
      </c>
      <c r="C39" s="301"/>
      <c r="D39" s="301"/>
      <c r="E39" s="301"/>
      <c r="F39" s="301"/>
      <c r="G39" s="301"/>
      <c r="H39" s="301"/>
      <c r="I39" s="301"/>
      <c r="J39" s="301"/>
      <c r="K39" s="301"/>
      <c r="L39" s="301"/>
      <c r="M39" s="301"/>
      <c r="N39" s="301"/>
      <c r="O39" s="301"/>
      <c r="P39" s="301"/>
      <c r="Q39" s="301"/>
      <c r="R39" s="301"/>
      <c r="S39" s="301"/>
      <c r="T39" s="301"/>
      <c r="U39" s="301"/>
    </row>
    <row r="40" spans="2:21" ht="19.5" x14ac:dyDescent="0.2">
      <c r="B40" s="322" t="s">
        <v>28</v>
      </c>
      <c r="C40" s="323"/>
      <c r="D40" s="323"/>
      <c r="E40" s="323"/>
      <c r="F40" s="323"/>
      <c r="G40" s="323"/>
      <c r="H40" s="323"/>
      <c r="I40" s="323"/>
      <c r="J40" s="323"/>
      <c r="K40" s="323"/>
      <c r="L40" s="323"/>
      <c r="M40" s="323"/>
      <c r="N40" s="323"/>
      <c r="O40" s="323"/>
      <c r="P40" s="323"/>
      <c r="Q40" s="323"/>
      <c r="R40" s="323"/>
      <c r="S40" s="323"/>
      <c r="T40" s="323"/>
      <c r="U40" s="323"/>
    </row>
    <row r="41" spans="2:21" ht="51.75" customHeight="1" x14ac:dyDescent="0.2">
      <c r="B41" s="319"/>
      <c r="C41" s="319"/>
      <c r="D41" s="319"/>
      <c r="E41" s="319"/>
      <c r="F41" s="319"/>
      <c r="G41" s="319"/>
      <c r="H41" s="319"/>
      <c r="I41" s="319"/>
      <c r="J41" s="319"/>
      <c r="K41" s="319"/>
      <c r="L41" s="319"/>
      <c r="M41" s="319"/>
      <c r="N41" s="319"/>
      <c r="O41" s="319"/>
      <c r="P41" s="319"/>
      <c r="Q41" s="319"/>
      <c r="R41" s="319"/>
      <c r="S41" s="319"/>
      <c r="T41" s="319"/>
      <c r="U41" s="319"/>
    </row>
    <row r="42" spans="2:21" ht="50.25" customHeight="1" x14ac:dyDescent="0.2">
      <c r="B42" s="319"/>
      <c r="C42" s="319"/>
      <c r="D42" s="319"/>
      <c r="E42" s="319"/>
      <c r="F42" s="319"/>
      <c r="G42" s="319"/>
      <c r="H42" s="319"/>
      <c r="I42" s="319"/>
      <c r="J42" s="319"/>
      <c r="K42" s="319"/>
      <c r="L42" s="319"/>
      <c r="M42" s="319"/>
      <c r="N42" s="319"/>
      <c r="O42" s="319"/>
      <c r="P42" s="319"/>
      <c r="Q42" s="319"/>
      <c r="R42" s="319"/>
      <c r="S42" s="319"/>
      <c r="T42" s="319"/>
      <c r="U42" s="319"/>
    </row>
    <row r="43" spans="2:21" ht="19.5" x14ac:dyDescent="0.2">
      <c r="B43" s="318" t="s">
        <v>123</v>
      </c>
      <c r="C43" s="318"/>
      <c r="D43" s="318"/>
      <c r="E43" s="318"/>
      <c r="F43" s="318"/>
      <c r="G43" s="318"/>
      <c r="H43" s="318"/>
      <c r="I43" s="318"/>
      <c r="J43" s="318"/>
      <c r="K43" s="318"/>
      <c r="L43" s="318"/>
      <c r="M43" s="318"/>
      <c r="N43" s="318"/>
      <c r="O43" s="318"/>
      <c r="P43" s="318"/>
      <c r="Q43" s="318"/>
      <c r="R43" s="318"/>
      <c r="S43" s="318"/>
      <c r="T43" s="318"/>
      <c r="U43" s="318"/>
    </row>
    <row r="44" spans="2:21" ht="69.75" customHeight="1" x14ac:dyDescent="0.2">
      <c r="B44" s="319"/>
      <c r="C44" s="319"/>
      <c r="D44" s="319"/>
      <c r="E44" s="319"/>
      <c r="F44" s="319"/>
      <c r="G44" s="319"/>
      <c r="H44" s="319"/>
      <c r="I44" s="319"/>
      <c r="J44" s="319"/>
      <c r="K44" s="319"/>
      <c r="L44" s="319"/>
      <c r="M44" s="319"/>
      <c r="N44" s="319"/>
      <c r="O44" s="319"/>
      <c r="P44" s="319"/>
      <c r="Q44" s="319"/>
      <c r="R44" s="319"/>
      <c r="S44" s="319"/>
      <c r="T44" s="319"/>
      <c r="U44" s="319"/>
    </row>
    <row r="45" spans="2:21" ht="60" customHeight="1" x14ac:dyDescent="0.2">
      <c r="B45" s="319"/>
      <c r="C45" s="319"/>
      <c r="D45" s="319"/>
      <c r="E45" s="319"/>
      <c r="F45" s="319"/>
      <c r="G45" s="319"/>
      <c r="H45" s="319"/>
      <c r="I45" s="319"/>
      <c r="J45" s="319"/>
      <c r="K45" s="319"/>
      <c r="L45" s="319"/>
      <c r="M45" s="319"/>
      <c r="N45" s="319"/>
      <c r="O45" s="319"/>
      <c r="P45" s="319"/>
      <c r="Q45" s="319"/>
      <c r="R45" s="319"/>
      <c r="S45" s="319"/>
      <c r="T45" s="319"/>
      <c r="U45" s="319"/>
    </row>
    <row r="46" spans="2:21" ht="59.25" customHeight="1" x14ac:dyDescent="0.2">
      <c r="B46" s="319"/>
      <c r="C46" s="319"/>
      <c r="D46" s="319"/>
      <c r="E46" s="319"/>
      <c r="F46" s="319"/>
      <c r="G46" s="319"/>
      <c r="H46" s="319"/>
      <c r="I46" s="319"/>
      <c r="J46" s="319"/>
      <c r="K46" s="319"/>
      <c r="L46" s="319"/>
      <c r="M46" s="319"/>
      <c r="N46" s="319"/>
      <c r="O46" s="319"/>
      <c r="P46" s="319"/>
      <c r="Q46" s="319"/>
      <c r="R46" s="319"/>
      <c r="S46" s="319"/>
      <c r="T46" s="319"/>
      <c r="U46" s="319"/>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4:U44"/>
    <mergeCell ref="B45:U45"/>
    <mergeCell ref="B46:U46"/>
    <mergeCell ref="B36:U36"/>
    <mergeCell ref="B37:U37"/>
    <mergeCell ref="B39:U39"/>
    <mergeCell ref="B40:U40"/>
    <mergeCell ref="B41:U41"/>
    <mergeCell ref="B42:U42"/>
    <mergeCell ref="B32:U32"/>
    <mergeCell ref="B33:U33"/>
    <mergeCell ref="B34:U34"/>
    <mergeCell ref="B35:U35"/>
    <mergeCell ref="B43:U43"/>
    <mergeCell ref="B28:U28"/>
    <mergeCell ref="B26:U26"/>
    <mergeCell ref="B25:U25"/>
    <mergeCell ref="B30:U30"/>
    <mergeCell ref="B31:U31"/>
    <mergeCell ref="B21:U21"/>
    <mergeCell ref="B22:U22"/>
    <mergeCell ref="B23:U23"/>
    <mergeCell ref="B19:U19"/>
    <mergeCell ref="B27:U27"/>
    <mergeCell ref="B16:U16"/>
    <mergeCell ref="V2:V3"/>
    <mergeCell ref="L3:L9"/>
    <mergeCell ref="C2:F2"/>
    <mergeCell ref="B24:U24"/>
    <mergeCell ref="B15:U15"/>
    <mergeCell ref="B14:U14"/>
    <mergeCell ref="B17:U17"/>
    <mergeCell ref="B18:U18"/>
    <mergeCell ref="H2:K2"/>
    <mergeCell ref="R2:U2"/>
    <mergeCell ref="B12:U12"/>
    <mergeCell ref="B13:U13"/>
    <mergeCell ref="G3:G9"/>
    <mergeCell ref="B2:B3"/>
    <mergeCell ref="M2:P2"/>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22" zoomScale="70" zoomScaleNormal="70" workbookViewId="0">
      <selection activeCell="B36" sqref="B36:U3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5703125" style="1" customWidth="1"/>
    <col min="8" max="11" width="7.7109375" style="1" customWidth="1"/>
    <col min="12" max="12" width="1.570312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95" t="s">
        <v>137</v>
      </c>
      <c r="C2" s="294" t="s">
        <v>176</v>
      </c>
      <c r="D2" s="294"/>
      <c r="E2" s="294"/>
      <c r="F2" s="294"/>
      <c r="G2" s="2"/>
      <c r="H2" s="292" t="s">
        <v>177</v>
      </c>
      <c r="I2" s="292"/>
      <c r="J2" s="292"/>
      <c r="K2" s="292"/>
      <c r="L2" s="3"/>
      <c r="M2" s="293" t="s">
        <v>178</v>
      </c>
      <c r="N2" s="293"/>
      <c r="O2" s="293"/>
      <c r="P2" s="293"/>
      <c r="Q2" s="111"/>
      <c r="R2" s="301" t="s">
        <v>179</v>
      </c>
      <c r="S2" s="301"/>
      <c r="T2" s="301"/>
      <c r="U2" s="301"/>
      <c r="V2" s="291"/>
      <c r="W2" s="17"/>
      <c r="X2" s="17"/>
      <c r="Y2" s="17"/>
      <c r="Z2" s="17"/>
      <c r="AA2" s="17"/>
      <c r="AB2" s="17"/>
      <c r="AC2" s="17"/>
      <c r="AD2" s="17"/>
      <c r="AE2" s="17"/>
      <c r="AF2" s="17"/>
      <c r="AG2" s="17"/>
      <c r="AH2" s="17"/>
      <c r="AI2" s="17"/>
      <c r="AJ2" s="17"/>
      <c r="AK2" s="17"/>
      <c r="AL2" s="17"/>
      <c r="AM2" s="17"/>
      <c r="AN2" s="17"/>
    </row>
    <row r="3" spans="2:40" ht="24.75" customHeight="1" thickBot="1" x14ac:dyDescent="0.25">
      <c r="B3" s="296"/>
      <c r="C3" s="4">
        <v>1</v>
      </c>
      <c r="D3" s="4">
        <v>2</v>
      </c>
      <c r="E3" s="5">
        <v>3</v>
      </c>
      <c r="F3" s="6">
        <v>4</v>
      </c>
      <c r="G3" s="299"/>
      <c r="H3" s="4">
        <v>1</v>
      </c>
      <c r="I3" s="4">
        <v>2</v>
      </c>
      <c r="J3" s="5">
        <v>3</v>
      </c>
      <c r="K3" s="6">
        <v>4</v>
      </c>
      <c r="L3" s="297"/>
      <c r="M3" s="4">
        <v>1</v>
      </c>
      <c r="N3" s="4">
        <v>2</v>
      </c>
      <c r="O3" s="5">
        <v>3</v>
      </c>
      <c r="P3" s="6">
        <v>4</v>
      </c>
      <c r="Q3" s="112"/>
      <c r="R3" s="4">
        <v>1</v>
      </c>
      <c r="S3" s="4">
        <v>2</v>
      </c>
      <c r="T3" s="5">
        <v>3</v>
      </c>
      <c r="U3" s="6">
        <v>4</v>
      </c>
      <c r="V3" s="291"/>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1" t="s">
        <v>133</v>
      </c>
      <c r="C4" s="89">
        <f>Autoevaluación!R84/SUM(Autoevaluación!R84:R87)</f>
        <v>0.33333333333333331</v>
      </c>
      <c r="D4" s="8">
        <f>Autoevaluación!R85/SUM(Autoevaluación!R84:R87)</f>
        <v>0.66666666666666663</v>
      </c>
      <c r="E4" s="8">
        <f>Autoevaluación!R86/SUM(Autoevaluación!R84:R87)</f>
        <v>0</v>
      </c>
      <c r="F4" s="8">
        <f>Autoevaluación!R87/SUM(Autoevaluación!R84:R87)</f>
        <v>0</v>
      </c>
      <c r="G4" s="300"/>
      <c r="H4" s="19">
        <f>Autoevaluación!S84/SUM(Autoevaluación!S84:S87)</f>
        <v>0.33333333333333331</v>
      </c>
      <c r="I4" s="8">
        <f>Autoevaluación!S85/SUM(Autoevaluación!S84:S87)</f>
        <v>0.66666666666666663</v>
      </c>
      <c r="J4" s="8">
        <f>Autoevaluación!S86/SUM(Autoevaluación!S84:S87)</f>
        <v>0</v>
      </c>
      <c r="K4" s="8">
        <f>Autoevaluación!S87/SUM(Autoevaluación!S84:S87)</f>
        <v>0</v>
      </c>
      <c r="L4" s="298"/>
      <c r="M4" s="8">
        <f>Autoevaluación!T84/SUM(Autoevaluación!T84:T87)</f>
        <v>0.33333333333333331</v>
      </c>
      <c r="N4" s="8">
        <f>Autoevaluación!T85/SUM(Autoevaluación!T84:T87)</f>
        <v>0.33333333333333331</v>
      </c>
      <c r="O4" s="8">
        <f>Autoevaluación!T86/SUM(Autoevaluación!T84:T87)</f>
        <v>0.33333333333333331</v>
      </c>
      <c r="P4" s="8">
        <f>Autoevaluación!T87/SUM(Autoevaluación!T84:T87)</f>
        <v>0</v>
      </c>
      <c r="Q4" s="107"/>
      <c r="R4" s="8">
        <f>Autoevaluación!U84/SUM(Autoevaluación!U84:U87)</f>
        <v>0.33333333333333331</v>
      </c>
      <c r="S4" s="8">
        <f>Autoevaluación!U85/SUM(Autoevaluación!U84:U87)</f>
        <v>0.33333333333333331</v>
      </c>
      <c r="T4" s="8">
        <f>Autoevaluación!U86/SUM(Autoevaluación!U84:U87)</f>
        <v>0.33333333333333331</v>
      </c>
      <c r="U4" s="8">
        <f>Autoevaluación!U87/SUM(Autoevaluación!U84:U87)</f>
        <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3" t="s">
        <v>134</v>
      </c>
      <c r="C5" s="89">
        <f>Autoevaluación!R89/SUM(Autoevaluación!R89:R92)</f>
        <v>0.14285714285714285</v>
      </c>
      <c r="D5" s="8">
        <f>Autoevaluación!R90/SUM(Autoevaluación!R89:R92)</f>
        <v>0.5714285714285714</v>
      </c>
      <c r="E5" s="8">
        <f>Autoevaluación!R91/SUM(Autoevaluación!R89:R92)</f>
        <v>0.2857142857142857</v>
      </c>
      <c r="F5" s="8">
        <f>Autoevaluación!R92/SUM(Autoevaluación!R89:R92)</f>
        <v>0</v>
      </c>
      <c r="G5" s="300"/>
      <c r="H5" s="19">
        <f>Autoevaluación!S89/SUM(Autoevaluación!S89:S92)</f>
        <v>0.14285714285714285</v>
      </c>
      <c r="I5" s="8">
        <f>Autoevaluación!S90/SUM(Autoevaluación!S89:S92)</f>
        <v>0.42857142857142855</v>
      </c>
      <c r="J5" s="8" t="e">
        <f>Autoevaluación!S91/SUM(Autoevaluación!S89:Q92Q13:V16)</f>
        <v>#NAME?</v>
      </c>
      <c r="K5" s="8">
        <f>Autoevaluación!S92/SUM(Autoevaluación!S89:S92)</f>
        <v>0</v>
      </c>
      <c r="L5" s="298"/>
      <c r="M5" s="8">
        <f>Autoevaluación!T89/SUM(Autoevaluación!T89:T92)</f>
        <v>0.14285714285714285</v>
      </c>
      <c r="N5" s="8">
        <f>Autoevaluación!T90/SUM(Autoevaluación!T89:T92)</f>
        <v>0.2857142857142857</v>
      </c>
      <c r="O5" s="8">
        <f>Autoevaluación!T91/SUM(Autoevaluación!T89:T92)</f>
        <v>0.5714285714285714</v>
      </c>
      <c r="P5" s="8">
        <f>Autoevaluación!T92/SUM(Autoevaluación!T89:T92)</f>
        <v>0</v>
      </c>
      <c r="Q5" s="107"/>
      <c r="R5" s="8">
        <f>Autoevaluación!U89/SUM(Autoevaluación!U89:U92)</f>
        <v>0.14285714285714285</v>
      </c>
      <c r="S5" s="8">
        <f>Autoevaluación!U90/SUM(Autoevaluación!U89:U92)</f>
        <v>0.2857142857142857</v>
      </c>
      <c r="T5" s="8">
        <f>Autoevaluación!U91/SUM(Autoevaluación!U89:U92)</f>
        <v>0.5714285714285714</v>
      </c>
      <c r="U5" s="8">
        <f>Autoevaluación!U92/SUM(Autoevaluación!U89:U92)</f>
        <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3" t="s">
        <v>32</v>
      </c>
      <c r="C6" s="89">
        <f>Autoevaluación!R98/SUM(Autoevaluación!R98:R101)</f>
        <v>0</v>
      </c>
      <c r="D6" s="8">
        <f>Autoevaluación!R99/SUM(Autoevaluación!R98:R101)</f>
        <v>1</v>
      </c>
      <c r="E6" s="8">
        <f>Autoevaluación!R100/SUM(Autoevaluación!R98:R101)</f>
        <v>0</v>
      </c>
      <c r="F6" s="8">
        <f>Autoevaluación!R101/SUM(Autoevaluación!R98:R101)</f>
        <v>0</v>
      </c>
      <c r="G6" s="300"/>
      <c r="H6" s="19">
        <f>Autoevaluación!S98/SUM(Autoevaluación!S98:S101)</f>
        <v>0</v>
      </c>
      <c r="I6" s="8">
        <f>Autoevaluación!S99/SUM(Autoevaluación!S98:S101)</f>
        <v>1</v>
      </c>
      <c r="J6" s="8">
        <f>Autoevaluación!S100/SUM(Autoevaluación!S98:S101)</f>
        <v>0</v>
      </c>
      <c r="K6" s="8">
        <f>Autoevaluación!S10/SUM(Autoevaluación!S98:S101)</f>
        <v>0</v>
      </c>
      <c r="L6" s="298"/>
      <c r="M6" s="8">
        <f>Autoevaluación!T98/SUM(Autoevaluación!T98:T101)</f>
        <v>0</v>
      </c>
      <c r="N6" s="8">
        <f>Autoevaluación!T99/SUM(Autoevaluación!T98:T101)</f>
        <v>1</v>
      </c>
      <c r="O6" s="8">
        <f>Autoevaluación!T100/SUM(Autoevaluación!T98:T101)</f>
        <v>0</v>
      </c>
      <c r="P6" s="8">
        <f>Autoevaluación!T101/SUM(Autoevaluación!T98:T101)</f>
        <v>0</v>
      </c>
      <c r="Q6" s="107"/>
      <c r="R6" s="8">
        <f>Autoevaluación!U98/SUM(Autoevaluación!U98:U101)</f>
        <v>0</v>
      </c>
      <c r="S6" s="8">
        <f>Autoevaluación!U99/SUM(Autoevaluación!U98:U101)</f>
        <v>1</v>
      </c>
      <c r="T6" s="8">
        <f>Autoevaluación!U100/SUM(Autoevaluación!U98:U101)</f>
        <v>0</v>
      </c>
      <c r="U6" s="8">
        <f>Autoevaluación!U101/SUM(Autoevaluación!U98:U101)</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1" t="s">
        <v>135</v>
      </c>
      <c r="C7" s="89">
        <f>Autoevaluación!R102/SUM(Autoevaluación!R102:R105)</f>
        <v>0</v>
      </c>
      <c r="D7" s="8">
        <f>Autoevaluación!R103/SUM(Autoevaluación!R102:R105)</f>
        <v>0.6</v>
      </c>
      <c r="E7" s="8">
        <f>Autoevaluación!R104/SUM(Autoevaluación!R102:R105)</f>
        <v>0.4</v>
      </c>
      <c r="F7" s="8">
        <f>Autoevaluación!R105/SUM(Autoevaluación!R102:R105)</f>
        <v>0</v>
      </c>
      <c r="G7" s="300"/>
      <c r="H7" s="19">
        <f>Autoevaluación!S102/SUM(Autoevaluación!S102:S105)</f>
        <v>0</v>
      </c>
      <c r="I7" s="8">
        <f>Autoevaluación!S103/SUM(Autoevaluación!S102:S105)</f>
        <v>0.6</v>
      </c>
      <c r="J7" s="8">
        <f>Autoevaluación!S104/SUM(Autoevaluación!S102:S105)</f>
        <v>0.4</v>
      </c>
      <c r="K7" s="8">
        <f>Autoevaluación!S105/SUM(Autoevaluación!S102:S105)</f>
        <v>0</v>
      </c>
      <c r="L7" s="298"/>
      <c r="M7" s="8">
        <f>Autoevaluación!T102/SUM(Autoevaluación!T102:T105)</f>
        <v>0.2</v>
      </c>
      <c r="N7" s="8">
        <f>Autoevaluación!T103/SUM(Autoevaluación!T102:T105)</f>
        <v>0.4</v>
      </c>
      <c r="O7" s="8">
        <f>Autoevaluación!T104/SUM(Autoevaluación!T102:T105)</f>
        <v>0.4</v>
      </c>
      <c r="P7" s="8">
        <f>Autoevaluación!T105/SUM(Autoevaluación!T102:T105)</f>
        <v>0</v>
      </c>
      <c r="Q7" s="107"/>
      <c r="R7" s="8">
        <f>Autoevaluación!U102/SUM(Autoevaluación!U102:U105)</f>
        <v>0.2</v>
      </c>
      <c r="S7" s="8">
        <f>Autoevaluación!U103/SUM(Autoevaluación!U102:U105)</f>
        <v>0.4</v>
      </c>
      <c r="T7" s="8">
        <f>Autoevaluación!U104/SUM(Autoevaluación!U102:U105)</f>
        <v>0.4</v>
      </c>
      <c r="U7" s="8">
        <f>Autoevaluación!U105/SUM(Autoevaluación!U102:U105)</f>
        <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91" t="s">
        <v>136</v>
      </c>
      <c r="C8" s="89">
        <f>Autoevaluación!R114/SUM(Autoevaluación!R114:R117)</f>
        <v>0</v>
      </c>
      <c r="D8" s="8">
        <f>Autoevaluación!R115/SUM(Autoevaluación!R114:R117)</f>
        <v>0</v>
      </c>
      <c r="E8" s="8">
        <f>Autoevaluación!R116/SUM(Autoevaluación!R114:R117)</f>
        <v>1</v>
      </c>
      <c r="F8" s="8">
        <f>Autoevaluación!R117/SUM(Autoevaluación!R114:R117)</f>
        <v>0</v>
      </c>
      <c r="G8" s="300"/>
      <c r="H8" s="19">
        <f>Autoevaluación!S114/SUM(Autoevaluación!S114:S117)</f>
        <v>0</v>
      </c>
      <c r="I8" s="8">
        <f>Autoevaluación!S115/SUM(Autoevaluación!S114:S117)</f>
        <v>0</v>
      </c>
      <c r="J8" s="8">
        <f>Autoevaluación!S116/SUM(Autoevaluación!S114:S117)</f>
        <v>1</v>
      </c>
      <c r="K8" s="8">
        <f>Autoevaluación!S117/SUM(Autoevaluación!S114:S117)</f>
        <v>0</v>
      </c>
      <c r="L8" s="298"/>
      <c r="M8" s="8">
        <f>Autoevaluación!T114/SUM(Autoevaluación!T114:T117)</f>
        <v>0</v>
      </c>
      <c r="N8" s="8">
        <f>Autoevaluación!T115/SUM(Autoevaluación!T114:T117)</f>
        <v>0</v>
      </c>
      <c r="O8" s="8">
        <f>Autoevaluación!T116/SUM(Autoevaluación!T114:T117)</f>
        <v>1</v>
      </c>
      <c r="P8" s="8">
        <f>Autoevaluación!T117/SUM(Autoevaluación!T114:T117)</f>
        <v>0</v>
      </c>
      <c r="Q8" s="107"/>
      <c r="R8" s="8">
        <f>Autoevaluación!U114/SUM(Autoevaluación!U114:U117)</f>
        <v>0</v>
      </c>
      <c r="S8" s="8">
        <f>Autoevaluación!U115/SUM(Autoevaluación!U114:U117)</f>
        <v>0</v>
      </c>
      <c r="T8" s="8">
        <f>Autoevaluación!U116/SUM(Autoevaluación!U114:U117)</f>
        <v>1</v>
      </c>
      <c r="U8" s="8">
        <f>Autoevaluación!U117/SUM(Autoevaluación!U114:U117)</f>
        <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92"/>
      <c r="C9" s="8"/>
      <c r="D9" s="8"/>
      <c r="E9" s="8"/>
      <c r="F9" s="8"/>
      <c r="G9" s="300"/>
      <c r="H9" s="8"/>
      <c r="I9" s="8"/>
      <c r="J9" s="8"/>
      <c r="K9" s="8"/>
      <c r="L9" s="298"/>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9.5238095238095233E-2</v>
      </c>
      <c r="D10" s="13">
        <f>AVERAGE(D4:D9)</f>
        <v>0.56761904761904769</v>
      </c>
      <c r="E10" s="13">
        <f>AVERAGE(E4:E9)</f>
        <v>0.33714285714285713</v>
      </c>
      <c r="F10" s="13">
        <f>AVERAGE(F4:F9)</f>
        <v>0</v>
      </c>
      <c r="G10" s="10"/>
      <c r="H10" s="13">
        <f>AVERAGE(H4:H9)</f>
        <v>9.5238095238095233E-2</v>
      </c>
      <c r="I10" s="13">
        <f>AVERAGE(I4:I9)</f>
        <v>0.539047619047619</v>
      </c>
      <c r="J10" s="13" t="e">
        <f>AVERAGE(J4:J9)</f>
        <v>#NAME?</v>
      </c>
      <c r="K10" s="13">
        <f>AVERAGE(K4:K9)</f>
        <v>0</v>
      </c>
      <c r="L10" s="10"/>
      <c r="M10" s="13">
        <f>AVERAGE(M4:M9)</f>
        <v>0.13523809523809524</v>
      </c>
      <c r="N10" s="13">
        <f>AVERAGE(N4:N9)</f>
        <v>0.40380952380952378</v>
      </c>
      <c r="O10" s="13">
        <f>AVERAGE(O4:O9)</f>
        <v>0.46095238095238089</v>
      </c>
      <c r="P10" s="13">
        <f>AVERAGE(P4:P9)</f>
        <v>0</v>
      </c>
      <c r="Q10" s="108"/>
      <c r="R10" s="13">
        <f>AVERAGE(R4:R9)</f>
        <v>0.13523809523809524</v>
      </c>
      <c r="S10" s="13">
        <f>AVERAGE(S4:S9)</f>
        <v>0.40380952380952378</v>
      </c>
      <c r="T10" s="13">
        <f>AVERAGE(T4:T9)</f>
        <v>0.46095238095238089</v>
      </c>
      <c r="U10" s="13">
        <f>AVERAGE(U4:U9)</f>
        <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94" t="s">
        <v>176</v>
      </c>
      <c r="C12" s="294"/>
      <c r="D12" s="294"/>
      <c r="E12" s="294"/>
      <c r="F12" s="294"/>
      <c r="G12" s="294"/>
      <c r="H12" s="294"/>
      <c r="I12" s="294"/>
      <c r="J12" s="294"/>
      <c r="K12" s="294"/>
      <c r="L12" s="294"/>
      <c r="M12" s="294"/>
      <c r="N12" s="294"/>
      <c r="O12" s="294"/>
      <c r="P12" s="294"/>
      <c r="Q12" s="294"/>
      <c r="R12" s="294"/>
      <c r="S12" s="294"/>
      <c r="T12" s="294"/>
      <c r="U12" s="294"/>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0" t="s">
        <v>28</v>
      </c>
      <c r="C13" s="320"/>
      <c r="D13" s="320"/>
      <c r="E13" s="320"/>
      <c r="F13" s="320"/>
      <c r="G13" s="320"/>
      <c r="H13" s="320"/>
      <c r="I13" s="320"/>
      <c r="J13" s="320"/>
      <c r="K13" s="320"/>
      <c r="L13" s="320"/>
      <c r="M13" s="320"/>
      <c r="N13" s="320"/>
      <c r="O13" s="320"/>
      <c r="P13" s="320"/>
      <c r="Q13" s="320"/>
      <c r="R13" s="320"/>
      <c r="S13" s="320"/>
      <c r="T13" s="320"/>
      <c r="U13" s="32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24" t="s">
        <v>336</v>
      </c>
      <c r="C14" s="324"/>
      <c r="D14" s="324"/>
      <c r="E14" s="324"/>
      <c r="F14" s="324"/>
      <c r="G14" s="324"/>
      <c r="H14" s="324"/>
      <c r="I14" s="324"/>
      <c r="J14" s="324"/>
      <c r="K14" s="324"/>
      <c r="L14" s="324"/>
      <c r="M14" s="324"/>
      <c r="N14" s="324"/>
      <c r="O14" s="324"/>
      <c r="P14" s="324"/>
      <c r="Q14" s="324"/>
      <c r="R14" s="324"/>
      <c r="S14" s="324"/>
      <c r="T14" s="324"/>
      <c r="U14" s="32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24" t="s">
        <v>337</v>
      </c>
      <c r="C15" s="324"/>
      <c r="D15" s="324"/>
      <c r="E15" s="324"/>
      <c r="F15" s="324"/>
      <c r="G15" s="324"/>
      <c r="H15" s="324"/>
      <c r="I15" s="324"/>
      <c r="J15" s="324"/>
      <c r="K15" s="324"/>
      <c r="L15" s="324"/>
      <c r="M15" s="324"/>
      <c r="N15" s="324"/>
      <c r="O15" s="324"/>
      <c r="P15" s="324"/>
      <c r="Q15" s="324"/>
      <c r="R15" s="324"/>
      <c r="S15" s="324"/>
      <c r="T15" s="324"/>
      <c r="U15" s="32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2">
      <c r="B17" s="324" t="s">
        <v>338</v>
      </c>
      <c r="C17" s="324"/>
      <c r="D17" s="324"/>
      <c r="E17" s="324"/>
      <c r="F17" s="324"/>
      <c r="G17" s="324"/>
      <c r="H17" s="324"/>
      <c r="I17" s="324"/>
      <c r="J17" s="324"/>
      <c r="K17" s="324"/>
      <c r="L17" s="324"/>
      <c r="M17" s="324"/>
      <c r="N17" s="324"/>
      <c r="O17" s="324"/>
      <c r="P17" s="324"/>
      <c r="Q17" s="324"/>
      <c r="R17" s="324"/>
      <c r="S17" s="324"/>
      <c r="T17" s="324"/>
      <c r="U17" s="324"/>
    </row>
    <row r="18" spans="2:21" ht="60" customHeight="1" x14ac:dyDescent="0.2">
      <c r="B18" s="324" t="s">
        <v>339</v>
      </c>
      <c r="C18" s="324"/>
      <c r="D18" s="324"/>
      <c r="E18" s="324"/>
      <c r="F18" s="324"/>
      <c r="G18" s="324"/>
      <c r="H18" s="324"/>
      <c r="I18" s="324"/>
      <c r="J18" s="324"/>
      <c r="K18" s="324"/>
      <c r="L18" s="324"/>
      <c r="M18" s="324"/>
      <c r="N18" s="324"/>
      <c r="O18" s="324"/>
      <c r="P18" s="324"/>
      <c r="Q18" s="324"/>
      <c r="R18" s="324"/>
      <c r="S18" s="324"/>
      <c r="T18" s="324"/>
      <c r="U18" s="324"/>
    </row>
    <row r="19" spans="2:21" ht="60" customHeight="1" x14ac:dyDescent="0.2">
      <c r="B19" s="307"/>
      <c r="C19" s="307"/>
      <c r="D19" s="307"/>
      <c r="E19" s="307"/>
      <c r="F19" s="307"/>
      <c r="G19" s="307"/>
      <c r="H19" s="307"/>
      <c r="I19" s="307"/>
      <c r="J19" s="307"/>
      <c r="K19" s="307"/>
      <c r="L19" s="307"/>
      <c r="M19" s="307"/>
      <c r="N19" s="307"/>
      <c r="O19" s="307"/>
      <c r="P19" s="307"/>
      <c r="Q19" s="307"/>
      <c r="R19" s="307"/>
      <c r="S19" s="307"/>
      <c r="T19" s="307"/>
      <c r="U19" s="30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0" t="s">
        <v>177</v>
      </c>
      <c r="C21" s="310"/>
      <c r="D21" s="310"/>
      <c r="E21" s="310"/>
      <c r="F21" s="310"/>
      <c r="G21" s="310"/>
      <c r="H21" s="310"/>
      <c r="I21" s="310"/>
      <c r="J21" s="310"/>
      <c r="K21" s="310"/>
      <c r="L21" s="310"/>
      <c r="M21" s="310"/>
      <c r="N21" s="310"/>
      <c r="O21" s="310"/>
      <c r="P21" s="310"/>
      <c r="Q21" s="310"/>
      <c r="R21" s="310"/>
      <c r="S21" s="310"/>
      <c r="T21" s="310"/>
      <c r="U21" s="310"/>
    </row>
    <row r="22" spans="2:21" ht="24.95" customHeight="1" x14ac:dyDescent="0.2">
      <c r="B22" s="322" t="s">
        <v>28</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2">
      <c r="B23" s="307" t="s">
        <v>515</v>
      </c>
      <c r="C23" s="307"/>
      <c r="D23" s="307"/>
      <c r="E23" s="307"/>
      <c r="F23" s="307"/>
      <c r="G23" s="307"/>
      <c r="H23" s="307"/>
      <c r="I23" s="307"/>
      <c r="J23" s="307"/>
      <c r="K23" s="307"/>
      <c r="L23" s="307"/>
      <c r="M23" s="307"/>
      <c r="N23" s="307"/>
      <c r="O23" s="307"/>
      <c r="P23" s="307"/>
      <c r="Q23" s="307"/>
      <c r="R23" s="307"/>
      <c r="S23" s="307"/>
      <c r="T23" s="307"/>
      <c r="U23" s="307"/>
    </row>
    <row r="24" spans="2:21" ht="60" customHeight="1" x14ac:dyDescent="0.2">
      <c r="B24" s="307" t="s">
        <v>512</v>
      </c>
      <c r="C24" s="307"/>
      <c r="D24" s="307"/>
      <c r="E24" s="307"/>
      <c r="F24" s="307"/>
      <c r="G24" s="307"/>
      <c r="H24" s="307"/>
      <c r="I24" s="307"/>
      <c r="J24" s="307"/>
      <c r="K24" s="307"/>
      <c r="L24" s="307"/>
      <c r="M24" s="307"/>
      <c r="N24" s="307"/>
      <c r="O24" s="307"/>
      <c r="P24" s="307"/>
      <c r="Q24" s="307"/>
      <c r="R24" s="307"/>
      <c r="S24" s="307"/>
      <c r="T24" s="307"/>
      <c r="U24" s="307"/>
    </row>
    <row r="25" spans="2:21" s="15" customFormat="1" ht="24.95" customHeight="1" x14ac:dyDescent="0.25">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2">
      <c r="B26" s="307" t="s">
        <v>514</v>
      </c>
      <c r="C26" s="307"/>
      <c r="D26" s="307"/>
      <c r="E26" s="307"/>
      <c r="F26" s="307"/>
      <c r="G26" s="307"/>
      <c r="H26" s="307"/>
      <c r="I26" s="307"/>
      <c r="J26" s="307"/>
      <c r="K26" s="307"/>
      <c r="L26" s="307"/>
      <c r="M26" s="307"/>
      <c r="N26" s="307"/>
      <c r="O26" s="307"/>
      <c r="P26" s="307"/>
      <c r="Q26" s="307"/>
      <c r="R26" s="307"/>
      <c r="S26" s="307"/>
      <c r="T26" s="307"/>
      <c r="U26" s="307"/>
    </row>
    <row r="27" spans="2:21" ht="60" customHeight="1" x14ac:dyDescent="0.2">
      <c r="B27" s="307" t="s">
        <v>513</v>
      </c>
      <c r="C27" s="307"/>
      <c r="D27" s="307"/>
      <c r="E27" s="307"/>
      <c r="F27" s="307"/>
      <c r="G27" s="307"/>
      <c r="H27" s="307"/>
      <c r="I27" s="307"/>
      <c r="J27" s="307"/>
      <c r="K27" s="307"/>
      <c r="L27" s="307"/>
      <c r="M27" s="307"/>
      <c r="N27" s="307"/>
      <c r="O27" s="307"/>
      <c r="P27" s="307"/>
      <c r="Q27" s="307"/>
      <c r="R27" s="307"/>
      <c r="S27" s="307"/>
      <c r="T27" s="307"/>
      <c r="U27" s="307"/>
    </row>
    <row r="28" spans="2:21" ht="60" customHeight="1" x14ac:dyDescent="0.2">
      <c r="B28" s="307"/>
      <c r="C28" s="307"/>
      <c r="D28" s="307"/>
      <c r="E28" s="307"/>
      <c r="F28" s="307"/>
      <c r="G28" s="307"/>
      <c r="H28" s="307"/>
      <c r="I28" s="307"/>
      <c r="J28" s="307"/>
      <c r="K28" s="307"/>
      <c r="L28" s="307"/>
      <c r="M28" s="307"/>
      <c r="N28" s="307"/>
      <c r="O28" s="307"/>
      <c r="P28" s="307"/>
      <c r="Q28" s="307"/>
      <c r="R28" s="307"/>
      <c r="S28" s="307"/>
      <c r="T28" s="307"/>
      <c r="U28" s="30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11"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2">
      <c r="B32" s="307"/>
      <c r="C32" s="307"/>
      <c r="D32" s="307"/>
      <c r="E32" s="307"/>
      <c r="F32" s="307"/>
      <c r="G32" s="307"/>
      <c r="H32" s="307"/>
      <c r="I32" s="307"/>
      <c r="J32" s="307"/>
      <c r="K32" s="307"/>
      <c r="L32" s="307"/>
      <c r="M32" s="307"/>
      <c r="N32" s="307"/>
      <c r="O32" s="307"/>
      <c r="P32" s="307"/>
      <c r="Q32" s="307"/>
      <c r="R32" s="307"/>
      <c r="S32" s="307"/>
      <c r="T32" s="307"/>
      <c r="U32" s="307"/>
    </row>
    <row r="33" spans="2:21" ht="60" customHeight="1" x14ac:dyDescent="0.2">
      <c r="B33" s="307"/>
      <c r="C33" s="307"/>
      <c r="D33" s="307"/>
      <c r="E33" s="307"/>
      <c r="F33" s="307"/>
      <c r="G33" s="307"/>
      <c r="H33" s="307"/>
      <c r="I33" s="307"/>
      <c r="J33" s="307"/>
      <c r="K33" s="307"/>
      <c r="L33" s="307"/>
      <c r="M33" s="307"/>
      <c r="N33" s="307"/>
      <c r="O33" s="307"/>
      <c r="P33" s="307"/>
      <c r="Q33" s="307"/>
      <c r="R33" s="307"/>
      <c r="S33" s="307"/>
      <c r="T33" s="307"/>
      <c r="U33" s="307"/>
    </row>
    <row r="34" spans="2:21" s="15" customFormat="1" ht="24.95" customHeight="1" x14ac:dyDescent="0.25">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2">
      <c r="B35" s="307"/>
      <c r="C35" s="307"/>
      <c r="D35" s="307"/>
      <c r="E35" s="307"/>
      <c r="F35" s="307"/>
      <c r="G35" s="307"/>
      <c r="H35" s="307"/>
      <c r="I35" s="307"/>
      <c r="J35" s="307"/>
      <c r="K35" s="307"/>
      <c r="L35" s="307"/>
      <c r="M35" s="307"/>
      <c r="N35" s="307"/>
      <c r="O35" s="307"/>
      <c r="P35" s="307"/>
      <c r="Q35" s="307"/>
      <c r="R35" s="307"/>
      <c r="S35" s="307"/>
      <c r="T35" s="307"/>
      <c r="U35" s="307"/>
    </row>
    <row r="36" spans="2:21" ht="60" customHeight="1" x14ac:dyDescent="0.2">
      <c r="B36" s="307"/>
      <c r="C36" s="307"/>
      <c r="D36" s="307"/>
      <c r="E36" s="307"/>
      <c r="F36" s="307"/>
      <c r="G36" s="307"/>
      <c r="H36" s="307"/>
      <c r="I36" s="307"/>
      <c r="J36" s="307"/>
      <c r="K36" s="307"/>
      <c r="L36" s="307"/>
      <c r="M36" s="307"/>
      <c r="N36" s="307"/>
      <c r="O36" s="307"/>
      <c r="P36" s="307"/>
      <c r="Q36" s="307"/>
      <c r="R36" s="307"/>
      <c r="S36" s="307"/>
      <c r="T36" s="307"/>
      <c r="U36" s="307"/>
    </row>
    <row r="37" spans="2:21" ht="60" customHeight="1" x14ac:dyDescent="0.2"/>
    <row r="39" spans="2:21" x14ac:dyDescent="0.2">
      <c r="B39" s="301" t="s">
        <v>179</v>
      </c>
      <c r="C39" s="301"/>
      <c r="D39" s="301"/>
      <c r="E39" s="301"/>
      <c r="F39" s="301"/>
      <c r="G39" s="301"/>
      <c r="H39" s="301"/>
      <c r="I39" s="301"/>
      <c r="J39" s="301"/>
      <c r="K39" s="301"/>
      <c r="L39" s="301"/>
      <c r="M39" s="301"/>
      <c r="N39" s="301"/>
      <c r="O39" s="301"/>
      <c r="P39" s="301"/>
      <c r="Q39" s="301"/>
      <c r="R39" s="301"/>
      <c r="S39" s="301"/>
      <c r="T39" s="301"/>
      <c r="U39" s="301"/>
    </row>
    <row r="40" spans="2:21" ht="19.5" x14ac:dyDescent="0.2">
      <c r="B40" s="311" t="s">
        <v>28</v>
      </c>
      <c r="C40" s="311"/>
      <c r="D40" s="311"/>
      <c r="E40" s="311"/>
      <c r="F40" s="311"/>
      <c r="G40" s="311"/>
      <c r="H40" s="311"/>
      <c r="I40" s="311"/>
      <c r="J40" s="311"/>
      <c r="K40" s="311"/>
      <c r="L40" s="311"/>
      <c r="M40" s="311"/>
      <c r="N40" s="311"/>
      <c r="O40" s="311"/>
      <c r="P40" s="311"/>
      <c r="Q40" s="311"/>
      <c r="R40" s="311"/>
      <c r="S40" s="311"/>
      <c r="T40" s="311"/>
      <c r="U40" s="311"/>
    </row>
    <row r="41" spans="2:21" ht="50.25" customHeight="1" x14ac:dyDescent="0.2">
      <c r="B41" s="307" t="s">
        <v>718</v>
      </c>
      <c r="C41" s="307"/>
      <c r="D41" s="307"/>
      <c r="E41" s="307"/>
      <c r="F41" s="307"/>
      <c r="G41" s="307"/>
      <c r="H41" s="307"/>
      <c r="I41" s="307"/>
      <c r="J41" s="307"/>
      <c r="K41" s="307"/>
      <c r="L41" s="307"/>
      <c r="M41" s="307"/>
      <c r="N41" s="307"/>
      <c r="O41" s="307"/>
      <c r="P41" s="307"/>
      <c r="Q41" s="307"/>
      <c r="R41" s="307"/>
      <c r="S41" s="307"/>
      <c r="T41" s="307"/>
      <c r="U41" s="307"/>
    </row>
    <row r="42" spans="2:21" ht="51.75" customHeight="1" x14ac:dyDescent="0.2">
      <c r="B42" s="307"/>
      <c r="C42" s="307"/>
      <c r="D42" s="307"/>
      <c r="E42" s="307"/>
      <c r="F42" s="307"/>
      <c r="G42" s="307"/>
      <c r="H42" s="307"/>
      <c r="I42" s="307"/>
      <c r="J42" s="307"/>
      <c r="K42" s="307"/>
      <c r="L42" s="307"/>
      <c r="M42" s="307"/>
      <c r="N42" s="307"/>
      <c r="O42" s="307"/>
      <c r="P42" s="307"/>
      <c r="Q42" s="307"/>
      <c r="R42" s="307"/>
      <c r="S42" s="307"/>
      <c r="T42" s="307"/>
      <c r="U42" s="307"/>
    </row>
    <row r="43" spans="2:21" ht="19.5" x14ac:dyDescent="0.2">
      <c r="B43" s="318" t="s">
        <v>123</v>
      </c>
      <c r="C43" s="318"/>
      <c r="D43" s="318"/>
      <c r="E43" s="318"/>
      <c r="F43" s="318"/>
      <c r="G43" s="318"/>
      <c r="H43" s="318"/>
      <c r="I43" s="318"/>
      <c r="J43" s="318"/>
      <c r="K43" s="318"/>
      <c r="L43" s="318"/>
      <c r="M43" s="318"/>
      <c r="N43" s="318"/>
      <c r="O43" s="318"/>
      <c r="P43" s="318"/>
      <c r="Q43" s="318"/>
      <c r="R43" s="318"/>
      <c r="S43" s="318"/>
      <c r="T43" s="318"/>
      <c r="U43" s="318"/>
    </row>
    <row r="44" spans="2:21" ht="45" customHeight="1" x14ac:dyDescent="0.2">
      <c r="B44" s="307" t="s">
        <v>717</v>
      </c>
      <c r="C44" s="307"/>
      <c r="D44" s="307"/>
      <c r="E44" s="307"/>
      <c r="F44" s="307"/>
      <c r="G44" s="307"/>
      <c r="H44" s="307"/>
      <c r="I44" s="307"/>
      <c r="J44" s="307"/>
      <c r="K44" s="307"/>
      <c r="L44" s="307"/>
      <c r="M44" s="307"/>
      <c r="N44" s="307"/>
      <c r="O44" s="307"/>
      <c r="P44" s="307"/>
      <c r="Q44" s="307"/>
      <c r="R44" s="307"/>
      <c r="S44" s="307"/>
      <c r="T44" s="307"/>
      <c r="U44" s="307"/>
    </row>
    <row r="45" spans="2:21" ht="52.5" customHeight="1" x14ac:dyDescent="0.2">
      <c r="B45" s="307" t="s">
        <v>719</v>
      </c>
      <c r="C45" s="307"/>
      <c r="D45" s="307"/>
      <c r="E45" s="307"/>
      <c r="F45" s="307"/>
      <c r="G45" s="307"/>
      <c r="H45" s="307"/>
      <c r="I45" s="307"/>
      <c r="J45" s="307"/>
      <c r="K45" s="307"/>
      <c r="L45" s="307"/>
      <c r="M45" s="307"/>
      <c r="N45" s="307"/>
      <c r="O45" s="307"/>
      <c r="P45" s="307"/>
      <c r="Q45" s="307"/>
      <c r="R45" s="307"/>
      <c r="S45" s="307"/>
      <c r="T45" s="307"/>
      <c r="U45" s="307"/>
    </row>
    <row r="46" spans="2:21" ht="55.5" customHeight="1" x14ac:dyDescent="0.2">
      <c r="B46" s="307" t="s">
        <v>720</v>
      </c>
      <c r="C46" s="307"/>
      <c r="D46" s="307"/>
      <c r="E46" s="307"/>
      <c r="F46" s="307"/>
      <c r="G46" s="307"/>
      <c r="H46" s="307"/>
      <c r="I46" s="307"/>
      <c r="J46" s="307"/>
      <c r="K46" s="307"/>
      <c r="L46" s="307"/>
      <c r="M46" s="307"/>
      <c r="N46" s="307"/>
      <c r="O46" s="307"/>
      <c r="P46" s="307"/>
      <c r="Q46" s="307"/>
      <c r="R46" s="307"/>
      <c r="S46" s="307"/>
      <c r="T46" s="307"/>
      <c r="U46" s="307"/>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39">
    <mergeCell ref="V2:V3"/>
    <mergeCell ref="L3:L9"/>
    <mergeCell ref="R2:U2"/>
    <mergeCell ref="B2:B3"/>
    <mergeCell ref="C2:F2"/>
    <mergeCell ref="H2:K2"/>
    <mergeCell ref="M2:P2"/>
    <mergeCell ref="G3:G9"/>
    <mergeCell ref="B12:U12"/>
    <mergeCell ref="B13:U13"/>
    <mergeCell ref="B16:U16"/>
    <mergeCell ref="B19:U19"/>
    <mergeCell ref="B18:U18"/>
    <mergeCell ref="B17:U17"/>
    <mergeCell ref="B14:U14"/>
    <mergeCell ref="B15:U15"/>
    <mergeCell ref="B34:U34"/>
    <mergeCell ref="B35:U35"/>
    <mergeCell ref="B32:U32"/>
    <mergeCell ref="B33:U33"/>
    <mergeCell ref="B21:U21"/>
    <mergeCell ref="B22:U22"/>
    <mergeCell ref="B23:U23"/>
    <mergeCell ref="B24:U24"/>
    <mergeCell ref="B30:U30"/>
    <mergeCell ref="B31:U31"/>
    <mergeCell ref="B27:U27"/>
    <mergeCell ref="B28:U28"/>
    <mergeCell ref="B25:U25"/>
    <mergeCell ref="B26:U26"/>
    <mergeCell ref="B45:U45"/>
    <mergeCell ref="B46:U46"/>
    <mergeCell ref="B36:U36"/>
    <mergeCell ref="B41:U41"/>
    <mergeCell ref="B39:U39"/>
    <mergeCell ref="B40:U40"/>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B30" zoomScale="70" zoomScaleNormal="70" workbookViewId="0">
      <selection activeCell="B24" sqref="B24:U24"/>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5703125" style="1" customWidth="1"/>
    <col min="8" max="11" width="7.7109375" style="1" customWidth="1"/>
    <col min="12" max="12" width="1.5703125" style="1" customWidth="1"/>
    <col min="13" max="16" width="7.7109375" style="1" customWidth="1"/>
    <col min="17" max="17" width="3.425781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95" t="s">
        <v>24</v>
      </c>
      <c r="C2" s="294" t="s">
        <v>176</v>
      </c>
      <c r="D2" s="294"/>
      <c r="E2" s="294"/>
      <c r="F2" s="294"/>
      <c r="G2" s="2"/>
      <c r="H2" s="292" t="s">
        <v>177</v>
      </c>
      <c r="I2" s="292"/>
      <c r="J2" s="292"/>
      <c r="K2" s="292"/>
      <c r="L2" s="3"/>
      <c r="M2" s="293" t="s">
        <v>178</v>
      </c>
      <c r="N2" s="293"/>
      <c r="O2" s="293"/>
      <c r="P2" s="293"/>
      <c r="Q2" s="111"/>
      <c r="R2" s="301" t="s">
        <v>179</v>
      </c>
      <c r="S2" s="301"/>
      <c r="T2" s="301"/>
      <c r="U2" s="301"/>
      <c r="V2" s="291"/>
      <c r="W2" s="17"/>
      <c r="X2" s="17"/>
      <c r="Y2" s="17"/>
      <c r="Z2" s="17"/>
      <c r="AA2" s="17"/>
      <c r="AB2" s="17"/>
      <c r="AC2" s="17"/>
      <c r="AD2" s="17"/>
      <c r="AE2" s="17"/>
      <c r="AF2" s="17"/>
      <c r="AG2" s="17"/>
      <c r="AH2" s="17"/>
      <c r="AI2" s="17"/>
      <c r="AJ2" s="17"/>
      <c r="AK2" s="17"/>
      <c r="AL2" s="17"/>
      <c r="AM2" s="17"/>
      <c r="AN2" s="17"/>
    </row>
    <row r="3" spans="2:40" ht="24.75" customHeight="1" thickBot="1" x14ac:dyDescent="0.25">
      <c r="B3" s="296"/>
      <c r="C3" s="4">
        <v>1</v>
      </c>
      <c r="D3" s="4">
        <v>2</v>
      </c>
      <c r="E3" s="5">
        <v>3</v>
      </c>
      <c r="F3" s="6">
        <v>4</v>
      </c>
      <c r="G3" s="299"/>
      <c r="H3" s="4">
        <v>1</v>
      </c>
      <c r="I3" s="4">
        <v>2</v>
      </c>
      <c r="J3" s="5">
        <v>3</v>
      </c>
      <c r="K3" s="6">
        <v>4</v>
      </c>
      <c r="L3" s="297"/>
      <c r="M3" s="4">
        <v>1</v>
      </c>
      <c r="N3" s="4">
        <v>2</v>
      </c>
      <c r="O3" s="5">
        <v>3</v>
      </c>
      <c r="P3" s="6">
        <v>4</v>
      </c>
      <c r="Q3" s="112"/>
      <c r="R3" s="4">
        <v>1</v>
      </c>
      <c r="S3" s="4">
        <v>2</v>
      </c>
      <c r="T3" s="5">
        <v>3</v>
      </c>
      <c r="U3" s="6">
        <v>4</v>
      </c>
      <c r="V3" s="291"/>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4" t="s">
        <v>5</v>
      </c>
      <c r="C4" s="89">
        <f>Autoevaluación!R122/SUM(Autoevaluación!R122:R125)</f>
        <v>0.25</v>
      </c>
      <c r="D4" s="8">
        <f>Autoevaluación!R123/SUM(Autoevaluación!R122:R125)</f>
        <v>0.5</v>
      </c>
      <c r="E4" s="8">
        <f>Autoevaluación!R124/SUM(Autoevaluación!R122:R125)</f>
        <v>0.25</v>
      </c>
      <c r="F4" s="8">
        <f>Autoevaluación!R125/SUM(Autoevaluación!R122:R125)</f>
        <v>0</v>
      </c>
      <c r="G4" s="300"/>
      <c r="H4" s="8">
        <f>Autoevaluación!S122/SUM(Autoevaluación!S122:S125)</f>
        <v>0.25</v>
      </c>
      <c r="I4" s="8">
        <f>Autoevaluación!S123/SUM(Autoevaluación!S122:S125)</f>
        <v>0.5</v>
      </c>
      <c r="J4" s="8">
        <f>Autoevaluación!S124/SUM(Autoevaluación!S122:S125)</f>
        <v>0.25</v>
      </c>
      <c r="K4" s="8">
        <f>Autoevaluación!S125/SUM(Autoevaluación!S122:S125)</f>
        <v>0</v>
      </c>
      <c r="L4" s="298"/>
      <c r="M4" s="8">
        <f>Autoevaluación!T122/SUM(Autoevaluación!T122:T125)</f>
        <v>0.25</v>
      </c>
      <c r="N4" s="8">
        <f>Autoevaluación!T123/SUM(Autoevaluación!T122:T125)</f>
        <v>0</v>
      </c>
      <c r="O4" s="8">
        <f>Autoevaluación!T124/SUM(Autoevaluación!T122:T125)</f>
        <v>0.75</v>
      </c>
      <c r="P4" s="8">
        <f>Autoevaluación!T125/SUM(Autoevaluación!T122:T125)</f>
        <v>0</v>
      </c>
      <c r="Q4" s="107"/>
      <c r="R4" s="8">
        <f>Autoevaluación!U122/SUM(Autoevaluación!U122:U125)</f>
        <v>0.25</v>
      </c>
      <c r="S4" s="8">
        <f>Autoevaluación!U123/SUM(Autoevaluación!U122:U125)</f>
        <v>0</v>
      </c>
      <c r="T4" s="8">
        <f>Autoevaluación!U124/SUM(Autoevaluación!U122:U125)</f>
        <v>0.75</v>
      </c>
      <c r="U4" s="8">
        <f>Autoevaluación!U125/SUM(Autoevaluación!U122:U125)</f>
        <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5" t="s">
        <v>10</v>
      </c>
      <c r="C5" s="89">
        <f>Autoevaluación!R128/SUM(Autoevaluación!R128:R131)</f>
        <v>0</v>
      </c>
      <c r="D5" s="8">
        <f>Autoevaluación!R129/SUM(Autoevaluación!R128:R131)</f>
        <v>0.5</v>
      </c>
      <c r="E5" s="8">
        <f>Autoevaluación!R130/SUM(Autoevaluación!R128:R131)</f>
        <v>0.5</v>
      </c>
      <c r="F5" s="8">
        <f>Autoevaluación!R131/SUM(Autoevaluación!R128:R131)</f>
        <v>0</v>
      </c>
      <c r="G5" s="300"/>
      <c r="H5" s="8">
        <f>Autoevaluación!S128/SUM(Autoevaluación!S128:S131)</f>
        <v>0</v>
      </c>
      <c r="I5" s="8">
        <f>Autoevaluación!S129/SUM(Autoevaluación!S128:S131)</f>
        <v>0.25</v>
      </c>
      <c r="J5" s="8">
        <f>Autoevaluación!S130/SUM(Autoevaluación!S128:S131)</f>
        <v>0.75</v>
      </c>
      <c r="K5" s="8">
        <f>Autoevaluación!S131/SUM(Autoevaluación!S128:S131)</f>
        <v>0</v>
      </c>
      <c r="L5" s="298"/>
      <c r="M5" s="8">
        <f>Autoevaluación!T128/SUM(Autoevaluación!T128:T131)</f>
        <v>0</v>
      </c>
      <c r="N5" s="8">
        <f>Autoevaluación!T129/SUM(Autoevaluación!T128:T131)</f>
        <v>0.25</v>
      </c>
      <c r="O5" s="8">
        <f>Autoevaluación!T130/SUM(Autoevaluación!T128:T131)</f>
        <v>0.75</v>
      </c>
      <c r="P5" s="8">
        <f>Autoevaluación!T131/SUM(Autoevaluación!T128:T131)</f>
        <v>0</v>
      </c>
      <c r="Q5" s="107"/>
      <c r="R5" s="8">
        <f>Autoevaluación!U128/SUM(Autoevaluación!U128:U131)</f>
        <v>0</v>
      </c>
      <c r="S5" s="8">
        <f>Autoevaluación!U129/SUM(Autoevaluación!U128:U131)</f>
        <v>0.25</v>
      </c>
      <c r="T5" s="8">
        <f>Autoevaluación!U129/SUM(Autoevaluación!U128:U131)</f>
        <v>0.25</v>
      </c>
      <c r="U5" s="8">
        <f>Autoevaluación!U131/SUM(Autoevaluación!U128:U131)</f>
        <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5" t="s">
        <v>15</v>
      </c>
      <c r="C6" s="89">
        <f>Autoevaluación!R134/SUM(Autoevaluación!R134:R137)</f>
        <v>0</v>
      </c>
      <c r="D6" s="8">
        <f>Autoevaluación!R135/SUM(Autoevaluación!R134:R137)</f>
        <v>0.33333333333333331</v>
      </c>
      <c r="E6" s="8">
        <f>Autoevaluación!R136/SUM(Autoevaluación!R134:R137)</f>
        <v>0.66666666666666663</v>
      </c>
      <c r="F6" s="8">
        <f>Autoevaluación!R137/SUM(Autoevaluación!R134:R137)</f>
        <v>0</v>
      </c>
      <c r="G6" s="300"/>
      <c r="H6" s="8">
        <f>Autoevaluación!S134/SUM(Autoevaluación!S134:S137)</f>
        <v>0</v>
      </c>
      <c r="I6" s="8">
        <f>Autoevaluación!S135/SUM(Autoevaluación!S134:S137)</f>
        <v>0</v>
      </c>
      <c r="J6" s="8">
        <f>Autoevaluación!S136/SUM(Autoevaluación!S134:S137)</f>
        <v>1</v>
      </c>
      <c r="K6" s="8">
        <f>Autoevaluación!S137/SUM(Autoevaluación!S134:S137)</f>
        <v>0</v>
      </c>
      <c r="L6" s="298"/>
      <c r="M6" s="8">
        <f>Autoevaluación!T134/SUM(Autoevaluación!T134:T137)</f>
        <v>0</v>
      </c>
      <c r="N6" s="8">
        <f>Autoevaluación!T135/SUM(Autoevaluación!T134:T137)</f>
        <v>0</v>
      </c>
      <c r="O6" s="8">
        <f>Autoevaluación!T136/SUM(Autoevaluación!T134:T137)</f>
        <v>1</v>
      </c>
      <c r="P6" s="8">
        <f>Autoevaluación!T137/SUM(Autoevaluación!T134:T137)</f>
        <v>0</v>
      </c>
      <c r="Q6" s="107"/>
      <c r="R6" s="8">
        <f>Autoevaluación!U134/SUM(Autoevaluación!U134:U137)</f>
        <v>0</v>
      </c>
      <c r="S6" s="8">
        <f>Autoevaluación!U135/SUM(Autoevaluación!U134:U137)</f>
        <v>0</v>
      </c>
      <c r="T6" s="8">
        <f>Autoevaluación!U136/SUM(Autoevaluación!U134:U137)</f>
        <v>1</v>
      </c>
      <c r="U6" s="8">
        <f>Autoevaluación!U137/SUM(Autoevaluación!U134:U137)</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4" t="s">
        <v>19</v>
      </c>
      <c r="C7" s="89">
        <f>Autoevaluación!R139/SUM(Autoevaluación!R139:R142)</f>
        <v>0.33333333333333331</v>
      </c>
      <c r="D7" s="8">
        <f>Autoevaluación!R140/SUM(Autoevaluación!R139:R142)</f>
        <v>0.66666666666666663</v>
      </c>
      <c r="E7" s="8">
        <f>Autoevaluación!R141/SUM(Autoevaluación!R139:R142)</f>
        <v>0</v>
      </c>
      <c r="F7" s="8">
        <f>Autoevaluación!R142/SUM(Autoevaluación!R139:R142)</f>
        <v>0</v>
      </c>
      <c r="G7" s="300"/>
      <c r="H7" s="8">
        <f>Autoevaluación!S139/SUM(Autoevaluación!S139:S142)</f>
        <v>0.33333333333333331</v>
      </c>
      <c r="I7" s="8">
        <f>Autoevaluación!S140/SUM(Autoevaluación!S139:S142)</f>
        <v>0.66666666666666663</v>
      </c>
      <c r="J7" s="8">
        <f>Autoevaluación!S141/SUM(Autoevaluación!S139:S142)</f>
        <v>0</v>
      </c>
      <c r="K7" s="8">
        <f>Autoevaluación!S142/SUM(Autoevaluación!S139:S142)</f>
        <v>0</v>
      </c>
      <c r="L7" s="298"/>
      <c r="M7" s="8">
        <f>Autoevaluación!T139/SUM(Autoevaluación!T139:T142)</f>
        <v>0</v>
      </c>
      <c r="N7" s="8">
        <f>Autoevaluación!T140/SUM(Autoevaluación!T139:T142)</f>
        <v>1</v>
      </c>
      <c r="O7" s="8">
        <f>Autoevaluación!T141/SUM(Autoevaluación!T139:T142)</f>
        <v>0</v>
      </c>
      <c r="P7" s="8">
        <f>Autoevaluación!T142/SUM(Autoevaluación!T139:T142)</f>
        <v>0</v>
      </c>
      <c r="Q7" s="107"/>
      <c r="R7" s="8">
        <f>Autoevaluación!U139/SUM(Autoevaluación!U139:U142)</f>
        <v>0</v>
      </c>
      <c r="S7" s="8">
        <f>Autoevaluación!U140/SUM(Autoevaluación!U139:U142)</f>
        <v>1</v>
      </c>
      <c r="T7" s="8">
        <f>Autoevaluación!U141/SUM(Autoevaluación!U139:U142)</f>
        <v>0</v>
      </c>
      <c r="U7" s="8">
        <f>Autoevaluación!U142/SUM(Autoevaluación!U139:U142)</f>
        <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92"/>
      <c r="C8" s="8"/>
      <c r="D8" s="8"/>
      <c r="E8" s="8"/>
      <c r="F8" s="8"/>
      <c r="G8" s="300"/>
      <c r="H8" s="8"/>
      <c r="I8" s="8"/>
      <c r="J8" s="8"/>
      <c r="K8" s="8"/>
      <c r="L8" s="298"/>
      <c r="M8" s="8"/>
      <c r="N8" s="8"/>
      <c r="O8" s="8"/>
      <c r="P8" s="8"/>
      <c r="Q8" s="107"/>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00"/>
      <c r="H9" s="8"/>
      <c r="I9" s="8"/>
      <c r="J9" s="8"/>
      <c r="K9" s="8"/>
      <c r="L9" s="298"/>
      <c r="M9" s="8"/>
      <c r="N9" s="8"/>
      <c r="O9" s="8"/>
      <c r="P9" s="8"/>
      <c r="Q9" s="107"/>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0.14583333333333331</v>
      </c>
      <c r="D10" s="13">
        <f>AVERAGE(D4:D9)</f>
        <v>0.5</v>
      </c>
      <c r="E10" s="13">
        <f>AVERAGE(E4:E9)</f>
        <v>0.35416666666666663</v>
      </c>
      <c r="F10" s="13">
        <f>AVERAGE(F4:F9)</f>
        <v>0</v>
      </c>
      <c r="G10" s="10"/>
      <c r="H10" s="13">
        <f>AVERAGE(H4:H9)</f>
        <v>0.14583333333333331</v>
      </c>
      <c r="I10" s="13">
        <f>AVERAGE(I4:I9)</f>
        <v>0.35416666666666663</v>
      </c>
      <c r="J10" s="13">
        <f>AVERAGE(J4:J9)</f>
        <v>0.5</v>
      </c>
      <c r="K10" s="13">
        <f>AVERAGE(K4:K9)</f>
        <v>0</v>
      </c>
      <c r="L10" s="10"/>
      <c r="M10" s="13">
        <f>AVERAGE(M4:M9)</f>
        <v>6.25E-2</v>
      </c>
      <c r="N10" s="13">
        <f>AVERAGE(N4:N9)</f>
        <v>0.3125</v>
      </c>
      <c r="O10" s="13">
        <f>AVERAGE(O4:O9)</f>
        <v>0.625</v>
      </c>
      <c r="P10" s="13">
        <f>AVERAGE(P4:P9)</f>
        <v>0</v>
      </c>
      <c r="Q10" s="108"/>
      <c r="R10" s="13">
        <f>AVERAGE(R4:R9)</f>
        <v>6.25E-2</v>
      </c>
      <c r="S10" s="13">
        <f>AVERAGE(S4:S9)</f>
        <v>0.3125</v>
      </c>
      <c r="T10" s="13">
        <f>AVERAGE(T4:T9)</f>
        <v>0.5</v>
      </c>
      <c r="U10" s="13">
        <f>AVERAGE(U4:U9)</f>
        <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94" t="s">
        <v>176</v>
      </c>
      <c r="C12" s="294"/>
      <c r="D12" s="294"/>
      <c r="E12" s="294"/>
      <c r="F12" s="294"/>
      <c r="G12" s="294"/>
      <c r="H12" s="294"/>
      <c r="I12" s="294"/>
      <c r="J12" s="294"/>
      <c r="K12" s="294"/>
      <c r="L12" s="294"/>
      <c r="M12" s="294"/>
      <c r="N12" s="294"/>
      <c r="O12" s="294"/>
      <c r="P12" s="294"/>
      <c r="Q12" s="294"/>
      <c r="R12" s="294"/>
      <c r="S12" s="294"/>
      <c r="T12" s="294"/>
      <c r="U12" s="294"/>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0" t="s">
        <v>28</v>
      </c>
      <c r="C13" s="320"/>
      <c r="D13" s="320"/>
      <c r="E13" s="320"/>
      <c r="F13" s="320"/>
      <c r="G13" s="320"/>
      <c r="H13" s="320"/>
      <c r="I13" s="320"/>
      <c r="J13" s="320"/>
      <c r="K13" s="320"/>
      <c r="L13" s="320"/>
      <c r="M13" s="320"/>
      <c r="N13" s="320"/>
      <c r="O13" s="320"/>
      <c r="P13" s="320"/>
      <c r="Q13" s="320"/>
      <c r="R13" s="320"/>
      <c r="S13" s="320"/>
      <c r="T13" s="320"/>
      <c r="U13" s="32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7" t="s">
        <v>368</v>
      </c>
      <c r="C14" s="307"/>
      <c r="D14" s="307"/>
      <c r="E14" s="307"/>
      <c r="F14" s="307"/>
      <c r="G14" s="307"/>
      <c r="H14" s="307"/>
      <c r="I14" s="307"/>
      <c r="J14" s="307"/>
      <c r="K14" s="307"/>
      <c r="L14" s="307"/>
      <c r="M14" s="307"/>
      <c r="N14" s="307"/>
      <c r="O14" s="307"/>
      <c r="P14" s="307"/>
      <c r="Q14" s="307"/>
      <c r="R14" s="307"/>
      <c r="S14" s="307"/>
      <c r="T14" s="307"/>
      <c r="U14" s="307"/>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7" t="s">
        <v>369</v>
      </c>
      <c r="C15" s="307"/>
      <c r="D15" s="307"/>
      <c r="E15" s="307"/>
      <c r="F15" s="307"/>
      <c r="G15" s="307"/>
      <c r="H15" s="307"/>
      <c r="I15" s="307"/>
      <c r="J15" s="307"/>
      <c r="K15" s="307"/>
      <c r="L15" s="307"/>
      <c r="M15" s="307"/>
      <c r="N15" s="307"/>
      <c r="O15" s="307"/>
      <c r="P15" s="307"/>
      <c r="Q15" s="307"/>
      <c r="R15" s="307"/>
      <c r="S15" s="307"/>
      <c r="T15" s="307"/>
      <c r="U15" s="307"/>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8" t="s">
        <v>123</v>
      </c>
      <c r="C16" s="318"/>
      <c r="D16" s="318"/>
      <c r="E16" s="318"/>
      <c r="F16" s="318"/>
      <c r="G16" s="318"/>
      <c r="H16" s="318"/>
      <c r="I16" s="318"/>
      <c r="J16" s="318"/>
      <c r="K16" s="318"/>
      <c r="L16" s="318"/>
      <c r="M16" s="318"/>
      <c r="N16" s="318"/>
      <c r="O16" s="318"/>
      <c r="P16" s="318"/>
      <c r="Q16" s="318"/>
      <c r="R16" s="318"/>
      <c r="S16" s="318"/>
      <c r="T16" s="318"/>
      <c r="U16" s="318"/>
    </row>
    <row r="17" spans="2:21" ht="60" customHeight="1" x14ac:dyDescent="0.2">
      <c r="B17" s="325" t="s">
        <v>370</v>
      </c>
      <c r="C17" s="325"/>
      <c r="D17" s="325"/>
      <c r="E17" s="325"/>
      <c r="F17" s="325"/>
      <c r="G17" s="325"/>
      <c r="H17" s="325"/>
      <c r="I17" s="325"/>
      <c r="J17" s="325"/>
      <c r="K17" s="325"/>
      <c r="L17" s="325"/>
      <c r="M17" s="325"/>
      <c r="N17" s="325"/>
      <c r="O17" s="325"/>
      <c r="P17" s="325"/>
      <c r="Q17" s="325"/>
      <c r="R17" s="325"/>
      <c r="S17" s="325"/>
      <c r="T17" s="325"/>
      <c r="U17" s="325"/>
    </row>
    <row r="18" spans="2:21" ht="60" customHeight="1" x14ac:dyDescent="0.2">
      <c r="B18" s="325" t="s">
        <v>371</v>
      </c>
      <c r="C18" s="325"/>
      <c r="D18" s="325"/>
      <c r="E18" s="325"/>
      <c r="F18" s="325"/>
      <c r="G18" s="325"/>
      <c r="H18" s="325"/>
      <c r="I18" s="325"/>
      <c r="J18" s="325"/>
      <c r="K18" s="325"/>
      <c r="L18" s="325"/>
      <c r="M18" s="325"/>
      <c r="N18" s="325"/>
      <c r="O18" s="325"/>
      <c r="P18" s="325"/>
      <c r="Q18" s="325"/>
      <c r="R18" s="325"/>
      <c r="S18" s="325"/>
      <c r="T18" s="325"/>
      <c r="U18" s="325"/>
    </row>
    <row r="19" spans="2:21" ht="60" customHeight="1" x14ac:dyDescent="0.2">
      <c r="B19" s="325" t="s">
        <v>372</v>
      </c>
      <c r="C19" s="325"/>
      <c r="D19" s="325"/>
      <c r="E19" s="325"/>
      <c r="F19" s="325"/>
      <c r="G19" s="325"/>
      <c r="H19" s="325"/>
      <c r="I19" s="325"/>
      <c r="J19" s="325"/>
      <c r="K19" s="325"/>
      <c r="L19" s="325"/>
      <c r="M19" s="325"/>
      <c r="N19" s="325"/>
      <c r="O19" s="325"/>
      <c r="P19" s="325"/>
      <c r="Q19" s="325"/>
      <c r="R19" s="325"/>
      <c r="S19" s="325"/>
      <c r="T19" s="325"/>
      <c r="U19" s="32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0" t="s">
        <v>177</v>
      </c>
      <c r="C21" s="310"/>
      <c r="D21" s="310"/>
      <c r="E21" s="310"/>
      <c r="F21" s="310"/>
      <c r="G21" s="310"/>
      <c r="H21" s="310"/>
      <c r="I21" s="310"/>
      <c r="J21" s="310"/>
      <c r="K21" s="310"/>
      <c r="L21" s="310"/>
      <c r="M21" s="310"/>
      <c r="N21" s="310"/>
      <c r="O21" s="310"/>
      <c r="P21" s="310"/>
      <c r="Q21" s="310"/>
      <c r="R21" s="310"/>
      <c r="S21" s="310"/>
      <c r="T21" s="310"/>
      <c r="U21" s="310"/>
    </row>
    <row r="22" spans="2:21" ht="24.95" customHeight="1" x14ac:dyDescent="0.2">
      <c r="B22" s="311" t="s">
        <v>28</v>
      </c>
      <c r="C22" s="311"/>
      <c r="D22" s="311"/>
      <c r="E22" s="311"/>
      <c r="F22" s="311"/>
      <c r="G22" s="311"/>
      <c r="H22" s="311"/>
      <c r="I22" s="311"/>
      <c r="J22" s="311"/>
      <c r="K22" s="311"/>
      <c r="L22" s="311"/>
      <c r="M22" s="311"/>
      <c r="N22" s="311"/>
      <c r="O22" s="311"/>
      <c r="P22" s="311"/>
      <c r="Q22" s="311"/>
      <c r="R22" s="311"/>
      <c r="S22" s="311"/>
      <c r="T22" s="311"/>
      <c r="U22" s="311"/>
    </row>
    <row r="23" spans="2:21" ht="60" customHeight="1" x14ac:dyDescent="0.2">
      <c r="B23" s="307" t="s">
        <v>543</v>
      </c>
      <c r="C23" s="307"/>
      <c r="D23" s="307"/>
      <c r="E23" s="307"/>
      <c r="F23" s="307"/>
      <c r="G23" s="307"/>
      <c r="H23" s="307"/>
      <c r="I23" s="307"/>
      <c r="J23" s="307"/>
      <c r="K23" s="307"/>
      <c r="L23" s="307"/>
      <c r="M23" s="307"/>
      <c r="N23" s="307"/>
      <c r="O23" s="307"/>
      <c r="P23" s="307"/>
      <c r="Q23" s="307"/>
      <c r="R23" s="307"/>
      <c r="S23" s="307"/>
      <c r="T23" s="307"/>
      <c r="U23" s="307"/>
    </row>
    <row r="24" spans="2:21" ht="60" customHeight="1" x14ac:dyDescent="0.2">
      <c r="B24" s="307" t="s">
        <v>544</v>
      </c>
      <c r="C24" s="307"/>
      <c r="D24" s="307"/>
      <c r="E24" s="307"/>
      <c r="F24" s="307"/>
      <c r="G24" s="307"/>
      <c r="H24" s="307"/>
      <c r="I24" s="307"/>
      <c r="J24" s="307"/>
      <c r="K24" s="307"/>
      <c r="L24" s="307"/>
      <c r="M24" s="307"/>
      <c r="N24" s="307"/>
      <c r="O24" s="307"/>
      <c r="P24" s="307"/>
      <c r="Q24" s="307"/>
      <c r="R24" s="307"/>
      <c r="S24" s="307"/>
      <c r="T24" s="307"/>
      <c r="U24" s="307"/>
    </row>
    <row r="25" spans="2:21" s="15" customFormat="1" ht="24.95" customHeight="1" x14ac:dyDescent="0.25">
      <c r="B25" s="318" t="s">
        <v>123</v>
      </c>
      <c r="C25" s="318"/>
      <c r="D25" s="318"/>
      <c r="E25" s="318"/>
      <c r="F25" s="318"/>
      <c r="G25" s="318"/>
      <c r="H25" s="318"/>
      <c r="I25" s="318"/>
      <c r="J25" s="318"/>
      <c r="K25" s="318"/>
      <c r="L25" s="318"/>
      <c r="M25" s="318"/>
      <c r="N25" s="318"/>
      <c r="O25" s="318"/>
      <c r="P25" s="318"/>
      <c r="Q25" s="318"/>
      <c r="R25" s="318"/>
      <c r="S25" s="318"/>
      <c r="T25" s="318"/>
      <c r="U25" s="318"/>
    </row>
    <row r="26" spans="2:21" ht="60" customHeight="1" x14ac:dyDescent="0.2">
      <c r="B26" s="307" t="s">
        <v>545</v>
      </c>
      <c r="C26" s="307"/>
      <c r="D26" s="307"/>
      <c r="E26" s="307"/>
      <c r="F26" s="307"/>
      <c r="G26" s="307"/>
      <c r="H26" s="307"/>
      <c r="I26" s="307"/>
      <c r="J26" s="307"/>
      <c r="K26" s="307"/>
      <c r="L26" s="307"/>
      <c r="M26" s="307"/>
      <c r="N26" s="307"/>
      <c r="O26" s="307"/>
      <c r="P26" s="307"/>
      <c r="Q26" s="307"/>
      <c r="R26" s="307"/>
      <c r="S26" s="307"/>
      <c r="T26" s="307"/>
      <c r="U26" s="307"/>
    </row>
    <row r="27" spans="2:21" ht="60" customHeight="1" x14ac:dyDescent="0.2">
      <c r="B27" s="307" t="s">
        <v>546</v>
      </c>
      <c r="C27" s="307"/>
      <c r="D27" s="307"/>
      <c r="E27" s="307"/>
      <c r="F27" s="307"/>
      <c r="G27" s="307"/>
      <c r="H27" s="307"/>
      <c r="I27" s="307"/>
      <c r="J27" s="307"/>
      <c r="K27" s="307"/>
      <c r="L27" s="307"/>
      <c r="M27" s="307"/>
      <c r="N27" s="307"/>
      <c r="O27" s="307"/>
      <c r="P27" s="307"/>
      <c r="Q27" s="307"/>
      <c r="R27" s="307"/>
      <c r="S27" s="307"/>
      <c r="T27" s="307"/>
      <c r="U27" s="307"/>
    </row>
    <row r="28" spans="2:21" ht="60" customHeight="1" x14ac:dyDescent="0.2">
      <c r="B28" s="307" t="s">
        <v>547</v>
      </c>
      <c r="C28" s="307"/>
      <c r="D28" s="307"/>
      <c r="E28" s="307"/>
      <c r="F28" s="307"/>
      <c r="G28" s="307"/>
      <c r="H28" s="307"/>
      <c r="I28" s="307"/>
      <c r="J28" s="307"/>
      <c r="K28" s="307"/>
      <c r="L28" s="307"/>
      <c r="M28" s="307"/>
      <c r="N28" s="307"/>
      <c r="O28" s="307"/>
      <c r="P28" s="307"/>
      <c r="Q28" s="307"/>
      <c r="R28" s="307"/>
      <c r="S28" s="307"/>
      <c r="T28" s="307"/>
      <c r="U28" s="30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22"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2">
      <c r="B32" s="307" t="s">
        <v>645</v>
      </c>
      <c r="C32" s="307"/>
      <c r="D32" s="307"/>
      <c r="E32" s="307"/>
      <c r="F32" s="307"/>
      <c r="G32" s="307"/>
      <c r="H32" s="307"/>
      <c r="I32" s="307"/>
      <c r="J32" s="307"/>
      <c r="K32" s="307"/>
      <c r="L32" s="307"/>
      <c r="M32" s="307"/>
      <c r="N32" s="307"/>
      <c r="O32" s="307"/>
      <c r="P32" s="307"/>
      <c r="Q32" s="307"/>
      <c r="R32" s="307"/>
      <c r="S32" s="307"/>
      <c r="T32" s="307"/>
      <c r="U32" s="307"/>
    </row>
    <row r="33" spans="2:21" ht="60" customHeight="1" x14ac:dyDescent="0.2">
      <c r="B33" s="307" t="s">
        <v>646</v>
      </c>
      <c r="C33" s="307"/>
      <c r="D33" s="307"/>
      <c r="E33" s="307"/>
      <c r="F33" s="307"/>
      <c r="G33" s="307"/>
      <c r="H33" s="307"/>
      <c r="I33" s="307"/>
      <c r="J33" s="307"/>
      <c r="K33" s="307"/>
      <c r="L33" s="307"/>
      <c r="M33" s="307"/>
      <c r="N33" s="307"/>
      <c r="O33" s="307"/>
      <c r="P33" s="307"/>
      <c r="Q33" s="307"/>
      <c r="R33" s="307"/>
      <c r="S33" s="307"/>
      <c r="T33" s="307"/>
      <c r="U33" s="307"/>
    </row>
    <row r="34" spans="2:21" s="15" customFormat="1" ht="24.95" customHeight="1" x14ac:dyDescent="0.25">
      <c r="B34" s="318" t="s">
        <v>123</v>
      </c>
      <c r="C34" s="318"/>
      <c r="D34" s="318"/>
      <c r="E34" s="318"/>
      <c r="F34" s="318"/>
      <c r="G34" s="318"/>
      <c r="H34" s="318"/>
      <c r="I34" s="318"/>
      <c r="J34" s="318"/>
      <c r="K34" s="318"/>
      <c r="L34" s="318"/>
      <c r="M34" s="318"/>
      <c r="N34" s="318"/>
      <c r="O34" s="318"/>
      <c r="P34" s="318"/>
      <c r="Q34" s="318"/>
      <c r="R34" s="318"/>
      <c r="S34" s="318"/>
      <c r="T34" s="318"/>
      <c r="U34" s="318"/>
    </row>
    <row r="35" spans="2:21" ht="60" customHeight="1" x14ac:dyDescent="0.2">
      <c r="B35" s="307" t="s">
        <v>647</v>
      </c>
      <c r="C35" s="307"/>
      <c r="D35" s="307"/>
      <c r="E35" s="307"/>
      <c r="F35" s="307"/>
      <c r="G35" s="307"/>
      <c r="H35" s="307"/>
      <c r="I35" s="307"/>
      <c r="J35" s="307"/>
      <c r="K35" s="307"/>
      <c r="L35" s="307"/>
      <c r="M35" s="307"/>
      <c r="N35" s="307"/>
      <c r="O35" s="307"/>
      <c r="P35" s="307"/>
      <c r="Q35" s="307"/>
      <c r="R35" s="307"/>
      <c r="S35" s="307"/>
      <c r="T35" s="307"/>
      <c r="U35" s="307"/>
    </row>
    <row r="36" spans="2:21" ht="60" customHeight="1" x14ac:dyDescent="0.2">
      <c r="B36" s="307" t="s">
        <v>648</v>
      </c>
      <c r="C36" s="307"/>
      <c r="D36" s="307"/>
      <c r="E36" s="307"/>
      <c r="F36" s="307"/>
      <c r="G36" s="307"/>
      <c r="H36" s="307"/>
      <c r="I36" s="307"/>
      <c r="J36" s="307"/>
      <c r="K36" s="307"/>
      <c r="L36" s="307"/>
      <c r="M36" s="307"/>
      <c r="N36" s="307"/>
      <c r="O36" s="307"/>
      <c r="P36" s="307"/>
      <c r="Q36" s="307"/>
      <c r="R36" s="307"/>
      <c r="S36" s="307"/>
      <c r="T36" s="307"/>
      <c r="U36" s="307"/>
    </row>
    <row r="37" spans="2:21" ht="60" customHeight="1" x14ac:dyDescent="0.2">
      <c r="B37" s="307" t="s">
        <v>649</v>
      </c>
      <c r="C37" s="307"/>
      <c r="D37" s="307"/>
      <c r="E37" s="307"/>
      <c r="F37" s="307"/>
      <c r="G37" s="307"/>
      <c r="H37" s="307"/>
      <c r="I37" s="307"/>
      <c r="J37" s="307"/>
      <c r="K37" s="307"/>
      <c r="L37" s="307"/>
      <c r="M37" s="307"/>
      <c r="N37" s="307"/>
      <c r="O37" s="307"/>
      <c r="P37" s="307"/>
      <c r="Q37" s="307"/>
      <c r="R37" s="307"/>
      <c r="S37" s="307"/>
      <c r="T37" s="307"/>
      <c r="U37" s="307"/>
    </row>
    <row r="40" spans="2:21" x14ac:dyDescent="0.2">
      <c r="B40" s="301" t="s">
        <v>179</v>
      </c>
      <c r="C40" s="301"/>
      <c r="D40" s="301"/>
      <c r="E40" s="301"/>
      <c r="F40" s="301"/>
      <c r="G40" s="301"/>
      <c r="H40" s="301"/>
      <c r="I40" s="301"/>
      <c r="J40" s="301"/>
      <c r="K40" s="301"/>
      <c r="L40" s="301"/>
      <c r="M40" s="301"/>
      <c r="N40" s="301"/>
      <c r="O40" s="301"/>
      <c r="P40" s="301"/>
      <c r="Q40" s="301"/>
      <c r="R40" s="301"/>
      <c r="S40" s="301"/>
      <c r="T40" s="301"/>
      <c r="U40" s="301"/>
    </row>
    <row r="41" spans="2:21" ht="19.5" x14ac:dyDescent="0.2">
      <c r="B41" s="322" t="s">
        <v>28</v>
      </c>
      <c r="C41" s="323"/>
      <c r="D41" s="323"/>
      <c r="E41" s="323"/>
      <c r="F41" s="323"/>
      <c r="G41" s="323"/>
      <c r="H41" s="323"/>
      <c r="I41" s="323"/>
      <c r="J41" s="323"/>
      <c r="K41" s="323"/>
      <c r="L41" s="323"/>
      <c r="M41" s="323"/>
      <c r="N41" s="323"/>
      <c r="O41" s="323"/>
      <c r="P41" s="323"/>
      <c r="Q41" s="323"/>
      <c r="R41" s="323"/>
      <c r="S41" s="323"/>
      <c r="T41" s="323"/>
      <c r="U41" s="323"/>
    </row>
    <row r="42" spans="2:21" ht="62.25" customHeight="1" x14ac:dyDescent="0.2">
      <c r="B42" s="307"/>
      <c r="C42" s="307"/>
      <c r="D42" s="307"/>
      <c r="E42" s="307"/>
      <c r="F42" s="307"/>
      <c r="G42" s="307"/>
      <c r="H42" s="307"/>
      <c r="I42" s="307"/>
      <c r="J42" s="307"/>
      <c r="K42" s="307"/>
      <c r="L42" s="307"/>
      <c r="M42" s="307"/>
      <c r="N42" s="307"/>
      <c r="O42" s="307"/>
      <c r="P42" s="307"/>
      <c r="Q42" s="307"/>
      <c r="R42" s="307"/>
      <c r="S42" s="307"/>
      <c r="T42" s="307"/>
      <c r="U42" s="307"/>
    </row>
    <row r="43" spans="2:21" ht="64.5" customHeight="1" x14ac:dyDescent="0.2">
      <c r="B43" s="307"/>
      <c r="C43" s="307"/>
      <c r="D43" s="307"/>
      <c r="E43" s="307"/>
      <c r="F43" s="307"/>
      <c r="G43" s="307"/>
      <c r="H43" s="307"/>
      <c r="I43" s="307"/>
      <c r="J43" s="307"/>
      <c r="K43" s="307"/>
      <c r="L43" s="307"/>
      <c r="M43" s="307"/>
      <c r="N43" s="307"/>
      <c r="O43" s="307"/>
      <c r="P43" s="307"/>
      <c r="Q43" s="307"/>
      <c r="R43" s="307"/>
      <c r="S43" s="307"/>
      <c r="T43" s="307"/>
      <c r="U43" s="307"/>
    </row>
    <row r="44" spans="2:21" ht="19.5" x14ac:dyDescent="0.2">
      <c r="B44" s="318" t="s">
        <v>123</v>
      </c>
      <c r="C44" s="318"/>
      <c r="D44" s="318"/>
      <c r="E44" s="318"/>
      <c r="F44" s="318"/>
      <c r="G44" s="318"/>
      <c r="H44" s="318"/>
      <c r="I44" s="318"/>
      <c r="J44" s="318"/>
      <c r="K44" s="318"/>
      <c r="L44" s="318"/>
      <c r="M44" s="318"/>
      <c r="N44" s="318"/>
      <c r="O44" s="318"/>
      <c r="P44" s="318"/>
      <c r="Q44" s="318"/>
      <c r="R44" s="318"/>
      <c r="S44" s="318"/>
      <c r="T44" s="318"/>
      <c r="U44" s="318"/>
    </row>
    <row r="45" spans="2:21" ht="54.75" customHeight="1" x14ac:dyDescent="0.2">
      <c r="B45" s="307"/>
      <c r="C45" s="307"/>
      <c r="D45" s="307"/>
      <c r="E45" s="307"/>
      <c r="F45" s="307"/>
      <c r="G45" s="307"/>
      <c r="H45" s="307"/>
      <c r="I45" s="307"/>
      <c r="J45" s="307"/>
      <c r="K45" s="307"/>
      <c r="L45" s="307"/>
      <c r="M45" s="307"/>
      <c r="N45" s="307"/>
      <c r="O45" s="307"/>
      <c r="P45" s="307"/>
      <c r="Q45" s="307"/>
      <c r="R45" s="307"/>
      <c r="S45" s="307"/>
      <c r="T45" s="307"/>
      <c r="U45" s="307"/>
    </row>
    <row r="46" spans="2:21" ht="61.5" customHeight="1" x14ac:dyDescent="0.2">
      <c r="B46" s="307"/>
      <c r="C46" s="307"/>
      <c r="D46" s="307"/>
      <c r="E46" s="307"/>
      <c r="F46" s="307"/>
      <c r="G46" s="307"/>
      <c r="H46" s="307"/>
      <c r="I46" s="307"/>
      <c r="J46" s="307"/>
      <c r="K46" s="307"/>
      <c r="L46" s="307"/>
      <c r="M46" s="307"/>
      <c r="N46" s="307"/>
      <c r="O46" s="307"/>
      <c r="P46" s="307"/>
      <c r="Q46" s="307"/>
      <c r="R46" s="307"/>
      <c r="S46" s="307"/>
      <c r="T46" s="307"/>
      <c r="U46" s="307"/>
    </row>
    <row r="47" spans="2:21" ht="64.5" customHeight="1" x14ac:dyDescent="0.2">
      <c r="B47" s="307"/>
      <c r="C47" s="307"/>
      <c r="D47" s="307"/>
      <c r="E47" s="307"/>
      <c r="F47" s="307"/>
      <c r="G47" s="307"/>
      <c r="H47" s="307"/>
      <c r="I47" s="307"/>
      <c r="J47" s="307"/>
      <c r="K47" s="307"/>
      <c r="L47" s="307"/>
      <c r="M47" s="307"/>
      <c r="N47" s="307"/>
      <c r="O47" s="307"/>
      <c r="P47" s="307"/>
      <c r="Q47" s="307"/>
      <c r="R47" s="307"/>
      <c r="S47" s="307"/>
      <c r="T47" s="307"/>
      <c r="U47" s="307"/>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41:U41"/>
    <mergeCell ref="B37:U37"/>
    <mergeCell ref="B40:U40"/>
    <mergeCell ref="B19:U19"/>
    <mergeCell ref="B42:U42"/>
    <mergeCell ref="B21:U21"/>
    <mergeCell ref="B46:U46"/>
    <mergeCell ref="B25:U25"/>
    <mergeCell ref="B26:U26"/>
    <mergeCell ref="B27:U27"/>
    <mergeCell ref="B43:U43"/>
    <mergeCell ref="B44:U44"/>
    <mergeCell ref="B28:U28"/>
    <mergeCell ref="B22:U22"/>
    <mergeCell ref="B23:U23"/>
    <mergeCell ref="B24:U24"/>
    <mergeCell ref="B34:U34"/>
    <mergeCell ref="B35:U35"/>
    <mergeCell ref="V2:V3"/>
    <mergeCell ref="C2:F2"/>
    <mergeCell ref="H2:K2"/>
    <mergeCell ref="B36:U36"/>
    <mergeCell ref="B15:U15"/>
    <mergeCell ref="G3:G9"/>
    <mergeCell ref="B16:U16"/>
    <mergeCell ref="L3:L9"/>
    <mergeCell ref="M2:P2"/>
    <mergeCell ref="B2:B3"/>
    <mergeCell ref="R2:U2"/>
    <mergeCell ref="B12:U12"/>
    <mergeCell ref="B13:U13"/>
    <mergeCell ref="B18:U18"/>
    <mergeCell ref="B14:U14"/>
    <mergeCell ref="B17:U17"/>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pc2</cp:lastModifiedBy>
  <cp:lastPrinted>2011-10-07T14:16:27Z</cp:lastPrinted>
  <dcterms:created xsi:type="dcterms:W3CDTF">2010-02-23T19:10:51Z</dcterms:created>
  <dcterms:modified xsi:type="dcterms:W3CDTF">2023-04-15T22:38:50Z</dcterms:modified>
</cp:coreProperties>
</file>