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D:\Users\Master\Desktop\ENJAMBRE\"/>
    </mc:Choice>
  </mc:AlternateContent>
  <xr:revisionPtr revIDLastSave="0" documentId="8_{0DB315C3-DD38-43E7-A8C6-9E715497F8B3}" xr6:coauthVersionLast="37" xr6:coauthVersionMax="37" xr10:uidLastSave="{00000000-0000-0000-0000-000000000000}"/>
  <bookViews>
    <workbookView xWindow="-120" yWindow="-120" windowWidth="20730" windowHeight="11160" firstSheet="52" activeTab="59" xr2:uid="{00000000-000D-0000-FFFF-FFFF00000000}"/>
  </bookViews>
  <sheets>
    <sheet name="Sexto H1" sheetId="7" r:id="rId1"/>
    <sheet name="Sexto H2" sheetId="10" r:id="rId2"/>
    <sheet name="Septimo H1" sheetId="11" r:id="rId3"/>
    <sheet name="Septimo H2" sheetId="12" r:id="rId4"/>
    <sheet name="Octavo H1" sheetId="13" r:id="rId5"/>
    <sheet name="Octavo H2" sheetId="14" r:id="rId6"/>
    <sheet name="Noveno H1" sheetId="15" r:id="rId7"/>
    <sheet name="Noveno H2" sheetId="16" r:id="rId8"/>
    <sheet name="EDUFISICA" sheetId="17" r:id="rId9"/>
    <sheet name="EDUF 6°2" sheetId="18" r:id="rId10"/>
    <sheet name="SEPTIMO" sheetId="19" r:id="rId11"/>
    <sheet name="EDUF 8°1" sheetId="20" r:id="rId12"/>
    <sheet name="EDUF 8°2" sheetId="21" r:id="rId13"/>
    <sheet name="EDUF 9°1" sheetId="22" r:id="rId14"/>
    <sheet name="EDUF 9°2" sheetId="23" r:id="rId15"/>
    <sheet name="EDUF 10°" sheetId="24" r:id="rId16"/>
    <sheet name="EDUF 11°" sheetId="25" r:id="rId17"/>
    <sheet name="MATEM 6°" sheetId="28" r:id="rId18"/>
    <sheet name="MATEM 6° HOJA 2" sheetId="26" r:id="rId19"/>
    <sheet name="MAT 7° H2" sheetId="60" r:id="rId20"/>
    <sheet name="MAT 7° H1" sheetId="61" r:id="rId21"/>
    <sheet name="MAT 8° H1" sheetId="62" r:id="rId22"/>
    <sheet name="ETICA 1" sheetId="27" r:id="rId23"/>
    <sheet name="ETICA 2" sheetId="29" r:id="rId24"/>
    <sheet name="ETICA 7" sheetId="30" r:id="rId25"/>
    <sheet name="ETICA 7 H2" sheetId="31" r:id="rId26"/>
    <sheet name="ETICA 8°" sheetId="32" r:id="rId27"/>
    <sheet name="CN 9 H1" sheetId="35" r:id="rId28"/>
    <sheet name="CN 9 H2" sheetId="40" r:id="rId29"/>
    <sheet name="CN 10 H1" sheetId="41" r:id="rId30"/>
    <sheet name="CN 10 H2" sheetId="43" r:id="rId31"/>
    <sheet name="CN 11 H1" sheetId="44" r:id="rId32"/>
    <sheet name="CN 11 H2" sheetId="45" r:id="rId33"/>
    <sheet name="CN 6 H1" sheetId="46" r:id="rId34"/>
    <sheet name="CN 6 H2" sheetId="47" r:id="rId35"/>
    <sheet name="CN 7° H1" sheetId="48" r:id="rId36"/>
    <sheet name="CN 7° H2" sheetId="49" r:id="rId37"/>
    <sheet name="CN 8° H1" sheetId="50" r:id="rId38"/>
    <sheet name="CN 8° H2" sheetId="51" r:id="rId39"/>
    <sheet name="SOC 7°H1" sheetId="53" r:id="rId40"/>
    <sheet name="SOC 7°H2" sheetId="54" r:id="rId41"/>
    <sheet name="SOC 8°H1" sheetId="55" r:id="rId42"/>
    <sheet name="SOC 8°H2" sheetId="56" r:id="rId43"/>
    <sheet name="SOC 6 H1" sheetId="57" r:id="rId44"/>
    <sheet name="RELIGION 7 H1" sheetId="58" r:id="rId45"/>
    <sheet name="RELIGI 7 H2" sheetId="64" r:id="rId46"/>
    <sheet name="REL 8 H1" sheetId="65" r:id="rId47"/>
    <sheet name="REL 8 H2" sheetId="66" r:id="rId48"/>
    <sheet name="REL 9 H1" sheetId="67" r:id="rId49"/>
    <sheet name="REL 9 H2" sheetId="68" r:id="rId50"/>
    <sheet name="REL 10 H1" sheetId="69" r:id="rId51"/>
    <sheet name="REL 10 H2" sheetId="70" r:id="rId52"/>
    <sheet name="REL 11 H1" sheetId="71" r:id="rId53"/>
    <sheet name="REL 11 H2" sheetId="72" r:id="rId54"/>
    <sheet name="FIL 10 H1" sheetId="73" r:id="rId55"/>
    <sheet name="FIL 10 H2" sheetId="74" r:id="rId56"/>
    <sheet name="FIL 11 H1" sheetId="75" r:id="rId57"/>
    <sheet name="LC 9 H1" sheetId="77" r:id="rId58"/>
    <sheet name="LC 10 H1" sheetId="78" r:id="rId59"/>
    <sheet name="LC 11 H1" sheetId="79" r:id="rId60"/>
    <sheet name="Hoja2 (2)" sheetId="9" state="hidden" r:id="rId61"/>
    <sheet name="Hoja3" sheetId="8" state="hidden" r:id="rId62"/>
    <sheet name="Hoja1" sheetId="6" state="hidden" r:id="rId63"/>
  </sheets>
  <externalReferences>
    <externalReference r:id="rId64"/>
    <externalReference r:id="rId65"/>
    <externalReference r:id="rId66"/>
    <externalReference r:id="rId67"/>
    <externalReference r:id="rId68"/>
    <externalReference r:id="rId69"/>
  </externalReferences>
  <definedNames>
    <definedName name="Estado" localSheetId="60">[1]Hoja3!$C$2:$C$3</definedName>
    <definedName name="Estado">Hoja3!$C$2:$C$3</definedName>
    <definedName name="Grado" localSheetId="60">[1]Hoja3!$A$2:$A$13</definedName>
    <definedName name="Grado" localSheetId="7">[2]Hoja3!$A$2:$A$13</definedName>
    <definedName name="Grado" localSheetId="5">[2]Hoja3!$A$2:$A$13</definedName>
    <definedName name="Grado" localSheetId="3">[2]Hoja3!$A$2:$A$13</definedName>
    <definedName name="Grado" localSheetId="1">[2]Hoja3!$A$2:$A$13</definedName>
    <definedName name="Grado">Hoja3!$A$2:$A$13</definedName>
    <definedName name="SN">Hoja3!$B$2:$B$3</definedName>
    <definedName name="Trabajado">Hoja3!$D$2:$D$5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79" l="1"/>
  <c r="D65" i="79" s="1"/>
  <c r="D77" i="79" s="1"/>
  <c r="D42" i="79"/>
  <c r="D54" i="79" s="1"/>
  <c r="D66" i="79" s="1"/>
  <c r="D78" i="79" s="1"/>
  <c r="D41" i="79"/>
  <c r="D40" i="79"/>
  <c r="D52" i="79" s="1"/>
  <c r="D64" i="79" s="1"/>
  <c r="D76" i="79" s="1"/>
  <c r="D39" i="79"/>
  <c r="D51" i="79" s="1"/>
  <c r="D63" i="79" s="1"/>
  <c r="D75" i="79" s="1"/>
  <c r="D38" i="79"/>
  <c r="D50" i="79" s="1"/>
  <c r="D62" i="79" s="1"/>
  <c r="D74" i="79" s="1"/>
  <c r="D53" i="78" l="1"/>
  <c r="D65" i="78" s="1"/>
  <c r="D77" i="78" s="1"/>
  <c r="D42" i="78"/>
  <c r="D54" i="78" s="1"/>
  <c r="D66" i="78" s="1"/>
  <c r="D78" i="78" s="1"/>
  <c r="D41" i="78"/>
  <c r="D40" i="78"/>
  <c r="D52" i="78" s="1"/>
  <c r="D64" i="78" s="1"/>
  <c r="D76" i="78" s="1"/>
  <c r="D39" i="78"/>
  <c r="D51" i="78" s="1"/>
  <c r="D63" i="78" s="1"/>
  <c r="D75" i="78" s="1"/>
  <c r="D38" i="78"/>
  <c r="D50" i="78" s="1"/>
  <c r="D62" i="78" s="1"/>
  <c r="D74" i="78" s="1"/>
  <c r="D53" i="77" l="1"/>
  <c r="D65" i="77" s="1"/>
  <c r="D77" i="77" s="1"/>
  <c r="D42" i="77"/>
  <c r="D54" i="77" s="1"/>
  <c r="D66" i="77" s="1"/>
  <c r="D78" i="77" s="1"/>
  <c r="D41" i="77"/>
  <c r="D40" i="77"/>
  <c r="D52" i="77" s="1"/>
  <c r="D64" i="77" s="1"/>
  <c r="D76" i="77" s="1"/>
  <c r="D39" i="77"/>
  <c r="D51" i="77" s="1"/>
  <c r="D63" i="77" s="1"/>
  <c r="D75" i="77" s="1"/>
  <c r="D38" i="77"/>
  <c r="D50" i="77" s="1"/>
  <c r="D62" i="77" s="1"/>
  <c r="D74" i="77" s="1"/>
  <c r="D76" i="75" l="1"/>
  <c r="D64" i="75"/>
  <c r="D51" i="75"/>
  <c r="D63" i="75" s="1"/>
  <c r="D75" i="75" s="1"/>
  <c r="D50" i="75"/>
  <c r="D62" i="75" s="1"/>
  <c r="D74" i="75" s="1"/>
  <c r="D42" i="75"/>
  <c r="D54" i="75" s="1"/>
  <c r="D66" i="75" s="1"/>
  <c r="D78" i="75" s="1"/>
  <c r="D41" i="75"/>
  <c r="D53" i="75" s="1"/>
  <c r="D65" i="75" s="1"/>
  <c r="D77" i="75" s="1"/>
  <c r="D64" i="74" l="1"/>
  <c r="D76" i="74" s="1"/>
  <c r="D50" i="74"/>
  <c r="D62" i="74" s="1"/>
  <c r="D74" i="74" s="1"/>
  <c r="D42" i="74"/>
  <c r="D54" i="74" s="1"/>
  <c r="D66" i="74" s="1"/>
  <c r="D78" i="74" s="1"/>
  <c r="D41" i="74"/>
  <c r="D53" i="74" s="1"/>
  <c r="D65" i="74" s="1"/>
  <c r="D77" i="74" s="1"/>
  <c r="D40" i="74"/>
  <c r="D39" i="74"/>
  <c r="D51" i="74" s="1"/>
  <c r="D63" i="74" s="1"/>
  <c r="D75" i="74" s="1"/>
  <c r="J71" i="73"/>
  <c r="P70" i="73"/>
  <c r="O70" i="73"/>
  <c r="L70" i="73"/>
  <c r="E70" i="73"/>
  <c r="C70" i="73"/>
  <c r="Q70" i="73" s="1"/>
  <c r="P69" i="73"/>
  <c r="O69" i="73"/>
  <c r="L69" i="73"/>
  <c r="C69" i="73" s="1"/>
  <c r="Q69" i="73" s="1"/>
  <c r="E69" i="73"/>
  <c r="P68" i="73"/>
  <c r="O68" i="73"/>
  <c r="L68" i="73"/>
  <c r="E68" i="73"/>
  <c r="C68" i="73"/>
  <c r="Q68" i="73" s="1"/>
  <c r="P67" i="73"/>
  <c r="O67" i="73"/>
  <c r="L67" i="73"/>
  <c r="C67" i="73" s="1"/>
  <c r="Q67" i="73" s="1"/>
  <c r="E67" i="73"/>
  <c r="P66" i="73"/>
  <c r="O66" i="73"/>
  <c r="L66" i="73"/>
  <c r="E66" i="73"/>
  <c r="C66" i="73"/>
  <c r="Q66" i="73" s="1"/>
  <c r="P65" i="73"/>
  <c r="O65" i="73"/>
  <c r="L65" i="73"/>
  <c r="C65" i="73" s="1"/>
  <c r="Q65" i="73" s="1"/>
  <c r="E65" i="73"/>
  <c r="P64" i="73"/>
  <c r="O64" i="73"/>
  <c r="L64" i="73"/>
  <c r="E64" i="73"/>
  <c r="C64" i="73"/>
  <c r="Q64" i="73" s="1"/>
  <c r="P63" i="73"/>
  <c r="O63" i="73"/>
  <c r="E63" i="73"/>
  <c r="C63" i="73"/>
  <c r="Q63" i="73" s="1"/>
  <c r="P62" i="73"/>
  <c r="O62" i="73"/>
  <c r="L62" i="73"/>
  <c r="C62" i="73" s="1"/>
  <c r="Q62" i="73" s="1"/>
  <c r="E62" i="73"/>
  <c r="P61" i="73"/>
  <c r="O61" i="73"/>
  <c r="L61" i="73"/>
  <c r="E61" i="73"/>
  <c r="C61" i="73"/>
  <c r="Q61" i="73" s="1"/>
  <c r="P60" i="73"/>
  <c r="O60" i="73"/>
  <c r="L60" i="73"/>
  <c r="C60" i="73" s="1"/>
  <c r="Q60" i="73" s="1"/>
  <c r="E60" i="73"/>
  <c r="P59" i="73"/>
  <c r="O59" i="73"/>
  <c r="L59" i="73"/>
  <c r="C59" i="73"/>
  <c r="Q59" i="73" s="1"/>
  <c r="Q58" i="73"/>
  <c r="P58" i="73"/>
  <c r="O58" i="73"/>
  <c r="L58" i="73"/>
  <c r="E58" i="73"/>
  <c r="C58" i="73"/>
  <c r="P57" i="73"/>
  <c r="O57" i="73"/>
  <c r="L57" i="73"/>
  <c r="C57" i="73" s="1"/>
  <c r="Q57" i="73" s="1"/>
  <c r="E57" i="73"/>
  <c r="Q56" i="73"/>
  <c r="P56" i="73"/>
  <c r="O56" i="73"/>
  <c r="L56" i="73"/>
  <c r="E56" i="73"/>
  <c r="C56" i="73"/>
  <c r="P55" i="73"/>
  <c r="O55" i="73"/>
  <c r="L55" i="73"/>
  <c r="C55" i="73" s="1"/>
  <c r="Q55" i="73" s="1"/>
  <c r="E55" i="73"/>
  <c r="Q54" i="73"/>
  <c r="P54" i="73"/>
  <c r="O54" i="73"/>
  <c r="L54" i="73"/>
  <c r="E54" i="73"/>
  <c r="C54" i="73"/>
  <c r="P53" i="73"/>
  <c r="O53" i="73"/>
  <c r="L53" i="73"/>
  <c r="C53" i="73" s="1"/>
  <c r="Q53" i="73" s="1"/>
  <c r="E53" i="73"/>
  <c r="Q52" i="73"/>
  <c r="P52" i="73"/>
  <c r="O52" i="73"/>
  <c r="L52" i="73"/>
  <c r="E52" i="73"/>
  <c r="C52" i="73"/>
  <c r="P51" i="73"/>
  <c r="O51" i="73"/>
  <c r="L51" i="73"/>
  <c r="C51" i="73" s="1"/>
  <c r="Q51" i="73" s="1"/>
  <c r="E51" i="73"/>
  <c r="L43" i="73"/>
  <c r="L42" i="73"/>
  <c r="L41" i="73"/>
  <c r="L40" i="73"/>
  <c r="L39" i="73"/>
  <c r="L38" i="73"/>
  <c r="L37" i="73"/>
  <c r="L36" i="73"/>
  <c r="L35" i="73"/>
  <c r="L34" i="73"/>
  <c r="L33" i="73"/>
  <c r="L32" i="73"/>
  <c r="L31" i="73"/>
  <c r="L30" i="73"/>
  <c r="L29" i="73"/>
  <c r="L28" i="73"/>
  <c r="L27" i="73"/>
  <c r="L26" i="73"/>
  <c r="L25" i="73"/>
  <c r="L24" i="73"/>
  <c r="D53" i="72" l="1"/>
  <c r="D65" i="72" s="1"/>
  <c r="D77" i="72" s="1"/>
  <c r="D51" i="72"/>
  <c r="D63" i="72" s="1"/>
  <c r="D75" i="72" s="1"/>
  <c r="D42" i="72"/>
  <c r="D54" i="72" s="1"/>
  <c r="D66" i="72" s="1"/>
  <c r="D78" i="72" s="1"/>
  <c r="D41" i="72"/>
  <c r="D40" i="72"/>
  <c r="D52" i="72" s="1"/>
  <c r="D64" i="72" s="1"/>
  <c r="D76" i="72" s="1"/>
  <c r="D38" i="72"/>
  <c r="D50" i="72" s="1"/>
  <c r="D62" i="72" s="1"/>
  <c r="D74" i="72" s="1"/>
  <c r="J71" i="71"/>
  <c r="P70" i="71"/>
  <c r="O70" i="71"/>
  <c r="L70" i="71"/>
  <c r="E70" i="71"/>
  <c r="C70" i="71"/>
  <c r="Q70" i="71" s="1"/>
  <c r="P69" i="71"/>
  <c r="O69" i="71"/>
  <c r="L69" i="71"/>
  <c r="C69" i="71" s="1"/>
  <c r="Q69" i="71" s="1"/>
  <c r="E69" i="71"/>
  <c r="P68" i="71"/>
  <c r="O68" i="71"/>
  <c r="L68" i="71"/>
  <c r="E68" i="71"/>
  <c r="C68" i="71"/>
  <c r="Q68" i="71" s="1"/>
  <c r="P67" i="71"/>
  <c r="O67" i="71"/>
  <c r="L67" i="71"/>
  <c r="C67" i="71" s="1"/>
  <c r="Q67" i="71" s="1"/>
  <c r="E67" i="71"/>
  <c r="P66" i="71"/>
  <c r="O66" i="71"/>
  <c r="L66" i="71"/>
  <c r="E66" i="71"/>
  <c r="C66" i="71"/>
  <c r="Q66" i="71" s="1"/>
  <c r="P65" i="71"/>
  <c r="O65" i="71"/>
  <c r="L65" i="71"/>
  <c r="C65" i="71" s="1"/>
  <c r="Q65" i="71" s="1"/>
  <c r="E65" i="71"/>
  <c r="P64" i="71"/>
  <c r="O64" i="71"/>
  <c r="L64" i="71"/>
  <c r="E64" i="71"/>
  <c r="C64" i="71"/>
  <c r="Q64" i="71" s="1"/>
  <c r="P63" i="71"/>
  <c r="O63" i="71"/>
  <c r="L63" i="71"/>
  <c r="C63" i="71" s="1"/>
  <c r="Q63" i="71" s="1"/>
  <c r="E63" i="71"/>
  <c r="P62" i="71"/>
  <c r="O62" i="71"/>
  <c r="L62" i="71"/>
  <c r="E62" i="71"/>
  <c r="C62" i="71"/>
  <c r="Q62" i="71" s="1"/>
  <c r="P61" i="71"/>
  <c r="O61" i="71"/>
  <c r="L61" i="71"/>
  <c r="C61" i="71" s="1"/>
  <c r="Q61" i="71" s="1"/>
  <c r="E61" i="71"/>
  <c r="P60" i="71"/>
  <c r="O60" i="71"/>
  <c r="L60" i="71"/>
  <c r="E60" i="71"/>
  <c r="C60" i="71"/>
  <c r="Q60" i="71" s="1"/>
  <c r="P59" i="71"/>
  <c r="O59" i="71"/>
  <c r="L59" i="71"/>
  <c r="C59" i="71"/>
  <c r="Q59" i="71" s="1"/>
  <c r="P58" i="71"/>
  <c r="O58" i="71"/>
  <c r="L58" i="71"/>
  <c r="C58" i="71" s="1"/>
  <c r="Q58" i="71" s="1"/>
  <c r="E58" i="71"/>
  <c r="P57" i="71"/>
  <c r="O57" i="71"/>
  <c r="L57" i="71"/>
  <c r="E57" i="71"/>
  <c r="C57" i="71"/>
  <c r="Q57" i="71" s="1"/>
  <c r="P56" i="71"/>
  <c r="O56" i="71"/>
  <c r="L56" i="71"/>
  <c r="C56" i="71" s="1"/>
  <c r="Q56" i="71" s="1"/>
  <c r="E56" i="71"/>
  <c r="P55" i="71"/>
  <c r="O55" i="71"/>
  <c r="L55" i="71"/>
  <c r="E55" i="71"/>
  <c r="C55" i="71"/>
  <c r="Q55" i="71" s="1"/>
  <c r="P54" i="71"/>
  <c r="O54" i="71"/>
  <c r="L54" i="71"/>
  <c r="C54" i="71" s="1"/>
  <c r="Q54" i="71" s="1"/>
  <c r="E54" i="71"/>
  <c r="P53" i="71"/>
  <c r="O53" i="71"/>
  <c r="L53" i="71"/>
  <c r="E53" i="71"/>
  <c r="C53" i="71"/>
  <c r="Q53" i="71" s="1"/>
  <c r="P52" i="71"/>
  <c r="O52" i="71"/>
  <c r="L52" i="71"/>
  <c r="C52" i="71" s="1"/>
  <c r="Q52" i="71" s="1"/>
  <c r="E52" i="71"/>
  <c r="P51" i="71"/>
  <c r="O51" i="71"/>
  <c r="L51" i="71"/>
  <c r="E51" i="71"/>
  <c r="C51" i="71"/>
  <c r="Q51" i="71" s="1"/>
  <c r="L43" i="71"/>
  <c r="L42" i="71"/>
  <c r="L41" i="71"/>
  <c r="L40" i="71"/>
  <c r="L39" i="71"/>
  <c r="L38" i="71"/>
  <c r="L37" i="71"/>
  <c r="L36" i="71"/>
  <c r="L35" i="71"/>
  <c r="L34" i="71"/>
  <c r="L33" i="71"/>
  <c r="L32" i="71"/>
  <c r="L31" i="71"/>
  <c r="L30" i="71"/>
  <c r="L29" i="71"/>
  <c r="L28" i="71"/>
  <c r="L27" i="71"/>
  <c r="L26" i="71"/>
  <c r="L25" i="71"/>
  <c r="L24" i="71"/>
  <c r="C53" i="70" l="1"/>
  <c r="C65" i="70" s="1"/>
  <c r="C77" i="70" s="1"/>
  <c r="C42" i="70"/>
  <c r="C54" i="70" s="1"/>
  <c r="C66" i="70" s="1"/>
  <c r="C78" i="70" s="1"/>
  <c r="C41" i="70"/>
  <c r="C40" i="70"/>
  <c r="C52" i="70" s="1"/>
  <c r="C64" i="70" s="1"/>
  <c r="C76" i="70" s="1"/>
  <c r="C39" i="70"/>
  <c r="C51" i="70" s="1"/>
  <c r="C63" i="70" s="1"/>
  <c r="C75" i="70" s="1"/>
  <c r="C38" i="70"/>
  <c r="C50" i="70" s="1"/>
  <c r="C62" i="70" s="1"/>
  <c r="C74" i="70" s="1"/>
  <c r="I71" i="69"/>
  <c r="O70" i="69"/>
  <c r="N70" i="69"/>
  <c r="K70" i="69"/>
  <c r="B70" i="69" s="1"/>
  <c r="D70" i="69"/>
  <c r="O69" i="69"/>
  <c r="N69" i="69"/>
  <c r="K69" i="69"/>
  <c r="D69" i="69"/>
  <c r="B69" i="69"/>
  <c r="O68" i="69"/>
  <c r="N68" i="69"/>
  <c r="K68" i="69"/>
  <c r="D68" i="69"/>
  <c r="B68" i="69"/>
  <c r="O67" i="69"/>
  <c r="N67" i="69"/>
  <c r="K67" i="69"/>
  <c r="D67" i="69"/>
  <c r="B67" i="69"/>
  <c r="O66" i="69"/>
  <c r="N66" i="69"/>
  <c r="K66" i="69"/>
  <c r="B66" i="69" s="1"/>
  <c r="D66" i="69"/>
  <c r="O65" i="69"/>
  <c r="N65" i="69"/>
  <c r="K65" i="69"/>
  <c r="D65" i="69"/>
  <c r="B65" i="69"/>
  <c r="O64" i="69"/>
  <c r="N64" i="69"/>
  <c r="K64" i="69"/>
  <c r="D64" i="69"/>
  <c r="B64" i="69"/>
  <c r="O63" i="69"/>
  <c r="N63" i="69"/>
  <c r="K63" i="69"/>
  <c r="B63" i="69" s="1"/>
  <c r="D63" i="69"/>
  <c r="O62" i="69"/>
  <c r="N62" i="69"/>
  <c r="K62" i="69"/>
  <c r="B62" i="69" s="1"/>
  <c r="D62" i="69"/>
  <c r="O61" i="69"/>
  <c r="N61" i="69"/>
  <c r="K61" i="69"/>
  <c r="B61" i="69" s="1"/>
  <c r="D61" i="69"/>
  <c r="O60" i="69"/>
  <c r="N60" i="69"/>
  <c r="K60" i="69"/>
  <c r="D60" i="69"/>
  <c r="B60" i="69"/>
  <c r="O59" i="69"/>
  <c r="N59" i="69"/>
  <c r="K59" i="69"/>
  <c r="D59" i="69"/>
  <c r="B59" i="69"/>
  <c r="O58" i="69"/>
  <c r="N58" i="69"/>
  <c r="K58" i="69"/>
  <c r="B58" i="69" s="1"/>
  <c r="D58" i="69"/>
  <c r="O57" i="69"/>
  <c r="N57" i="69"/>
  <c r="K57" i="69"/>
  <c r="B57" i="69" s="1"/>
  <c r="D57" i="69"/>
  <c r="O56" i="69"/>
  <c r="N56" i="69"/>
  <c r="K56" i="69"/>
  <c r="D56" i="69"/>
  <c r="B56" i="69"/>
  <c r="O55" i="69"/>
  <c r="N55" i="69"/>
  <c r="K55" i="69"/>
  <c r="D55" i="69"/>
  <c r="B55" i="69"/>
  <c r="O54" i="69"/>
  <c r="N54" i="69"/>
  <c r="K54" i="69"/>
  <c r="B54" i="69" s="1"/>
  <c r="D54" i="69"/>
  <c r="O53" i="69"/>
  <c r="N53" i="69"/>
  <c r="K53" i="69"/>
  <c r="B53" i="69" s="1"/>
  <c r="D53" i="69"/>
  <c r="O52" i="69"/>
  <c r="N52" i="69"/>
  <c r="K52" i="69"/>
  <c r="D52" i="69"/>
  <c r="B52" i="69"/>
  <c r="O51" i="69"/>
  <c r="N51" i="69"/>
  <c r="K51" i="69"/>
  <c r="D51" i="69"/>
  <c r="B51" i="69"/>
  <c r="K43" i="69"/>
  <c r="K42" i="69"/>
  <c r="K41" i="69"/>
  <c r="K40" i="69"/>
  <c r="K39" i="69"/>
  <c r="K38" i="69"/>
  <c r="K37" i="69"/>
  <c r="K36" i="69"/>
  <c r="K35" i="69"/>
  <c r="K34" i="69"/>
  <c r="K33" i="69"/>
  <c r="K32" i="69"/>
  <c r="K31" i="69"/>
  <c r="K30" i="69"/>
  <c r="K29" i="69"/>
  <c r="K28" i="69"/>
  <c r="K27" i="69"/>
  <c r="K26" i="69"/>
  <c r="K25" i="69"/>
  <c r="K24" i="69"/>
  <c r="D53" i="68" l="1"/>
  <c r="D65" i="68" s="1"/>
  <c r="D77" i="68" s="1"/>
  <c r="D51" i="68"/>
  <c r="D63" i="68" s="1"/>
  <c r="D75" i="68" s="1"/>
  <c r="D42" i="68"/>
  <c r="D54" i="68" s="1"/>
  <c r="D66" i="68" s="1"/>
  <c r="D78" i="68" s="1"/>
  <c r="D41" i="68"/>
  <c r="D40" i="68"/>
  <c r="D52" i="68" s="1"/>
  <c r="D64" i="68" s="1"/>
  <c r="D76" i="68" s="1"/>
  <c r="D39" i="68"/>
  <c r="D38" i="68"/>
  <c r="D50" i="68" s="1"/>
  <c r="D62" i="68" s="1"/>
  <c r="D74" i="68" s="1"/>
  <c r="J71" i="67"/>
  <c r="P70" i="67"/>
  <c r="O70" i="67"/>
  <c r="L70" i="67"/>
  <c r="E70" i="67"/>
  <c r="C70" i="67"/>
  <c r="Q70" i="67" s="1"/>
  <c r="P69" i="67"/>
  <c r="O69" i="67"/>
  <c r="L69" i="67"/>
  <c r="C69" i="67" s="1"/>
  <c r="Q69" i="67" s="1"/>
  <c r="E69" i="67"/>
  <c r="P68" i="67"/>
  <c r="O68" i="67"/>
  <c r="L68" i="67"/>
  <c r="C68" i="67" s="1"/>
  <c r="Q68" i="67" s="1"/>
  <c r="E68" i="67"/>
  <c r="P67" i="67"/>
  <c r="O67" i="67"/>
  <c r="L67" i="67"/>
  <c r="C67" i="67" s="1"/>
  <c r="Q67" i="67" s="1"/>
  <c r="E67" i="67"/>
  <c r="P66" i="67"/>
  <c r="O66" i="67"/>
  <c r="L66" i="67"/>
  <c r="E66" i="67"/>
  <c r="C66" i="67"/>
  <c r="Q66" i="67" s="1"/>
  <c r="P65" i="67"/>
  <c r="O65" i="67"/>
  <c r="L65" i="67"/>
  <c r="C65" i="67" s="1"/>
  <c r="Q65" i="67" s="1"/>
  <c r="E65" i="67"/>
  <c r="P64" i="67"/>
  <c r="O64" i="67"/>
  <c r="L64" i="67"/>
  <c r="E64" i="67"/>
  <c r="C64" i="67"/>
  <c r="Q64" i="67" s="1"/>
  <c r="P63" i="67"/>
  <c r="O63" i="67"/>
  <c r="L63" i="67"/>
  <c r="C63" i="67" s="1"/>
  <c r="Q63" i="67" s="1"/>
  <c r="E63" i="67"/>
  <c r="P62" i="67"/>
  <c r="O62" i="67"/>
  <c r="L62" i="67"/>
  <c r="E62" i="67"/>
  <c r="C62" i="67"/>
  <c r="Q62" i="67" s="1"/>
  <c r="P61" i="67"/>
  <c r="O61" i="67"/>
  <c r="L61" i="67"/>
  <c r="C61" i="67" s="1"/>
  <c r="Q61" i="67" s="1"/>
  <c r="E61" i="67"/>
  <c r="P60" i="67"/>
  <c r="O60" i="67"/>
  <c r="L60" i="67"/>
  <c r="E60" i="67"/>
  <c r="C60" i="67"/>
  <c r="Q60" i="67" s="1"/>
  <c r="P59" i="67"/>
  <c r="O59" i="67"/>
  <c r="L59" i="67"/>
  <c r="C59" i="67" s="1"/>
  <c r="Q59" i="67" s="1"/>
  <c r="E59" i="67"/>
  <c r="P58" i="67"/>
  <c r="O58" i="67"/>
  <c r="L58" i="67"/>
  <c r="E58" i="67"/>
  <c r="C58" i="67"/>
  <c r="Q58" i="67" s="1"/>
  <c r="P57" i="67"/>
  <c r="O57" i="67"/>
  <c r="L57" i="67"/>
  <c r="C57" i="67" s="1"/>
  <c r="Q57" i="67" s="1"/>
  <c r="E57" i="67"/>
  <c r="P56" i="67"/>
  <c r="O56" i="67"/>
  <c r="L56" i="67"/>
  <c r="E56" i="67"/>
  <c r="C56" i="67"/>
  <c r="Q56" i="67" s="1"/>
  <c r="P55" i="67"/>
  <c r="O55" i="67"/>
  <c r="L55" i="67"/>
  <c r="C55" i="67" s="1"/>
  <c r="Q55" i="67" s="1"/>
  <c r="E55" i="67"/>
  <c r="P54" i="67"/>
  <c r="O54" i="67"/>
  <c r="L54" i="67"/>
  <c r="E54" i="67"/>
  <c r="C54" i="67"/>
  <c r="Q54" i="67" s="1"/>
  <c r="P53" i="67"/>
  <c r="O53" i="67"/>
  <c r="L53" i="67"/>
  <c r="C53" i="67" s="1"/>
  <c r="Q53" i="67" s="1"/>
  <c r="E53" i="67"/>
  <c r="P52" i="67"/>
  <c r="O52" i="67"/>
  <c r="L52" i="67"/>
  <c r="E52" i="67"/>
  <c r="C52" i="67"/>
  <c r="Q52" i="67" s="1"/>
  <c r="P51" i="67"/>
  <c r="O51" i="67"/>
  <c r="L51" i="67"/>
  <c r="C51" i="67" s="1"/>
  <c r="Q51" i="67" s="1"/>
  <c r="E51" i="67"/>
  <c r="L43" i="67"/>
  <c r="L42" i="67"/>
  <c r="L41" i="67"/>
  <c r="L40" i="67"/>
  <c r="L39" i="67"/>
  <c r="L38" i="67"/>
  <c r="L37" i="67"/>
  <c r="L36" i="67"/>
  <c r="L35" i="67"/>
  <c r="L34" i="67"/>
  <c r="L33" i="67"/>
  <c r="L32" i="67"/>
  <c r="L31" i="67"/>
  <c r="L30" i="67"/>
  <c r="L29" i="67"/>
  <c r="L28" i="67"/>
  <c r="L27" i="67"/>
  <c r="L26" i="67"/>
  <c r="L25" i="67"/>
  <c r="L24" i="67"/>
  <c r="D74" i="66" l="1"/>
  <c r="D52" i="66"/>
  <c r="D64" i="66" s="1"/>
  <c r="D76" i="66" s="1"/>
  <c r="D50" i="66"/>
  <c r="D42" i="66"/>
  <c r="D54" i="66" s="1"/>
  <c r="D66" i="66" s="1"/>
  <c r="D78" i="66" s="1"/>
  <c r="D41" i="66"/>
  <c r="D53" i="66" s="1"/>
  <c r="D65" i="66" s="1"/>
  <c r="D77" i="66" s="1"/>
  <c r="D40" i="66"/>
  <c r="D39" i="66"/>
  <c r="D51" i="66" s="1"/>
  <c r="D63" i="66" s="1"/>
  <c r="D75" i="66" s="1"/>
  <c r="I71" i="65"/>
  <c r="O70" i="65"/>
  <c r="N70" i="65"/>
  <c r="K70" i="65"/>
  <c r="B70" i="65" s="1"/>
  <c r="D70" i="65"/>
  <c r="O69" i="65"/>
  <c r="N69" i="65"/>
  <c r="K69" i="65"/>
  <c r="D69" i="65"/>
  <c r="B69" i="65"/>
  <c r="O68" i="65"/>
  <c r="N68" i="65"/>
  <c r="K68" i="65"/>
  <c r="D68" i="65"/>
  <c r="B68" i="65"/>
  <c r="O67" i="65"/>
  <c r="N67" i="65"/>
  <c r="K67" i="65"/>
  <c r="D67" i="65"/>
  <c r="B67" i="65"/>
  <c r="O66" i="65"/>
  <c r="N66" i="65"/>
  <c r="K66" i="65"/>
  <c r="B66" i="65" s="1"/>
  <c r="D66" i="65"/>
  <c r="O65" i="65"/>
  <c r="N65" i="65"/>
  <c r="K65" i="65"/>
  <c r="B65" i="65" s="1"/>
  <c r="D65" i="65"/>
  <c r="O64" i="65"/>
  <c r="N64" i="65"/>
  <c r="K64" i="65"/>
  <c r="D64" i="65"/>
  <c r="B64" i="65"/>
  <c r="O63" i="65"/>
  <c r="N63" i="65"/>
  <c r="K63" i="65"/>
  <c r="D63" i="65"/>
  <c r="B63" i="65"/>
  <c r="O62" i="65"/>
  <c r="N62" i="65"/>
  <c r="K62" i="65"/>
  <c r="B62" i="65" s="1"/>
  <c r="D62" i="65"/>
  <c r="O61" i="65"/>
  <c r="N61" i="65"/>
  <c r="K61" i="65"/>
  <c r="B61" i="65" s="1"/>
  <c r="D61" i="65"/>
  <c r="O60" i="65"/>
  <c r="N60" i="65"/>
  <c r="K60" i="65"/>
  <c r="D60" i="65"/>
  <c r="B60" i="65"/>
  <c r="O59" i="65"/>
  <c r="N59" i="65"/>
  <c r="K59" i="65"/>
  <c r="D59" i="65"/>
  <c r="B59" i="65"/>
  <c r="O58" i="65"/>
  <c r="N58" i="65"/>
  <c r="K58" i="65"/>
  <c r="B58" i="65" s="1"/>
  <c r="D58" i="65"/>
  <c r="O57" i="65"/>
  <c r="N57" i="65"/>
  <c r="K57" i="65"/>
  <c r="B57" i="65" s="1"/>
  <c r="D57" i="65"/>
  <c r="O56" i="65"/>
  <c r="N56" i="65"/>
  <c r="K56" i="65"/>
  <c r="D56" i="65"/>
  <c r="B56" i="65"/>
  <c r="O55" i="65"/>
  <c r="N55" i="65"/>
  <c r="K55" i="65"/>
  <c r="D55" i="65"/>
  <c r="B55" i="65"/>
  <c r="O54" i="65"/>
  <c r="N54" i="65"/>
  <c r="K54" i="65"/>
  <c r="B54" i="65" s="1"/>
  <c r="D54" i="65"/>
  <c r="O53" i="65"/>
  <c r="N53" i="65"/>
  <c r="K53" i="65"/>
  <c r="B53" i="65" s="1"/>
  <c r="D53" i="65"/>
  <c r="O52" i="65"/>
  <c r="N52" i="65"/>
  <c r="K52" i="65"/>
  <c r="D52" i="65"/>
  <c r="B52" i="65"/>
  <c r="O51" i="65"/>
  <c r="N51" i="65"/>
  <c r="K51" i="65"/>
  <c r="D51" i="65"/>
  <c r="B51" i="65"/>
  <c r="K43" i="65"/>
  <c r="K42" i="65"/>
  <c r="K41" i="65"/>
  <c r="K40" i="65"/>
  <c r="K39" i="65"/>
  <c r="K38" i="65"/>
  <c r="K37" i="65"/>
  <c r="K36" i="65"/>
  <c r="K35" i="65"/>
  <c r="K34" i="65"/>
  <c r="K33" i="65"/>
  <c r="K32" i="65"/>
  <c r="K31" i="65"/>
  <c r="K30" i="65"/>
  <c r="K29" i="65"/>
  <c r="K28" i="65"/>
  <c r="K27" i="65"/>
  <c r="K26" i="65"/>
  <c r="K25" i="65"/>
  <c r="K24" i="65"/>
  <c r="J71" i="64" l="1"/>
  <c r="P70" i="64"/>
  <c r="O70" i="64"/>
  <c r="L70" i="64"/>
  <c r="E70" i="64"/>
  <c r="C70" i="64"/>
  <c r="Q70" i="64" s="1"/>
  <c r="P69" i="64"/>
  <c r="O69" i="64"/>
  <c r="L69" i="64"/>
  <c r="C69" i="64" s="1"/>
  <c r="Q69" i="64" s="1"/>
  <c r="E69" i="64"/>
  <c r="P68" i="64"/>
  <c r="O68" i="64"/>
  <c r="L68" i="64"/>
  <c r="E68" i="64"/>
  <c r="C68" i="64"/>
  <c r="Q68" i="64" s="1"/>
  <c r="P67" i="64"/>
  <c r="O67" i="64"/>
  <c r="L67" i="64"/>
  <c r="C67" i="64" s="1"/>
  <c r="Q67" i="64" s="1"/>
  <c r="E67" i="64"/>
  <c r="P66" i="64"/>
  <c r="O66" i="64"/>
  <c r="L66" i="64"/>
  <c r="E66" i="64"/>
  <c r="C66" i="64"/>
  <c r="Q66" i="64" s="1"/>
  <c r="P65" i="64"/>
  <c r="O65" i="64"/>
  <c r="L65" i="64"/>
  <c r="C65" i="64" s="1"/>
  <c r="Q65" i="64" s="1"/>
  <c r="E65" i="64"/>
  <c r="P64" i="64"/>
  <c r="O64" i="64"/>
  <c r="L64" i="64"/>
  <c r="E64" i="64"/>
  <c r="C64" i="64"/>
  <c r="Q64" i="64" s="1"/>
  <c r="P63" i="64"/>
  <c r="O63" i="64"/>
  <c r="L63" i="64"/>
  <c r="C63" i="64" s="1"/>
  <c r="Q63" i="64" s="1"/>
  <c r="E63" i="64"/>
  <c r="P62" i="64"/>
  <c r="O62" i="64"/>
  <c r="L62" i="64"/>
  <c r="E62" i="64"/>
  <c r="C62" i="64"/>
  <c r="Q62" i="64" s="1"/>
  <c r="P61" i="64"/>
  <c r="O61" i="64"/>
  <c r="L61" i="64"/>
  <c r="C61" i="64" s="1"/>
  <c r="Q61" i="64" s="1"/>
  <c r="E61" i="64"/>
  <c r="P60" i="64"/>
  <c r="O60" i="64"/>
  <c r="L60" i="64"/>
  <c r="E60" i="64"/>
  <c r="C60" i="64"/>
  <c r="Q60" i="64" s="1"/>
  <c r="P59" i="64"/>
  <c r="O59" i="64"/>
  <c r="L59" i="64"/>
  <c r="C59" i="64"/>
  <c r="Q59" i="64" s="1"/>
  <c r="P58" i="64"/>
  <c r="O58" i="64"/>
  <c r="L58" i="64"/>
  <c r="C58" i="64" s="1"/>
  <c r="Q58" i="64" s="1"/>
  <c r="E58" i="64"/>
  <c r="P57" i="64"/>
  <c r="O57" i="64"/>
  <c r="L57" i="64"/>
  <c r="E57" i="64"/>
  <c r="C57" i="64"/>
  <c r="Q57" i="64" s="1"/>
  <c r="P56" i="64"/>
  <c r="O56" i="64"/>
  <c r="L56" i="64"/>
  <c r="C56" i="64" s="1"/>
  <c r="Q56" i="64" s="1"/>
  <c r="E56" i="64"/>
  <c r="P55" i="64"/>
  <c r="O55" i="64"/>
  <c r="L55" i="64"/>
  <c r="E55" i="64"/>
  <c r="C55" i="64"/>
  <c r="Q55" i="64" s="1"/>
  <c r="P54" i="64"/>
  <c r="O54" i="64"/>
  <c r="L54" i="64"/>
  <c r="C54" i="64" s="1"/>
  <c r="Q54" i="64" s="1"/>
  <c r="E54" i="64"/>
  <c r="P53" i="64"/>
  <c r="O53" i="64"/>
  <c r="L53" i="64"/>
  <c r="E53" i="64"/>
  <c r="C53" i="64"/>
  <c r="Q53" i="64" s="1"/>
  <c r="P52" i="64"/>
  <c r="O52" i="64"/>
  <c r="L52" i="64"/>
  <c r="C52" i="64" s="1"/>
  <c r="Q52" i="64" s="1"/>
  <c r="E52" i="64"/>
  <c r="P51" i="64"/>
  <c r="O51" i="64"/>
  <c r="L51" i="64"/>
  <c r="E51" i="64"/>
  <c r="C51" i="64"/>
  <c r="Q51" i="64" s="1"/>
  <c r="L43" i="64"/>
  <c r="L42" i="64"/>
  <c r="L41" i="64"/>
  <c r="L40" i="64"/>
  <c r="L39" i="64"/>
  <c r="L38" i="64"/>
  <c r="L37" i="64"/>
  <c r="L36" i="64"/>
  <c r="L35" i="64"/>
  <c r="L34" i="64"/>
  <c r="L33" i="64"/>
  <c r="L32" i="64"/>
  <c r="L31" i="64"/>
  <c r="L30" i="64"/>
  <c r="L29" i="64"/>
  <c r="L28" i="64"/>
  <c r="L27" i="64"/>
  <c r="L26" i="64"/>
  <c r="L25" i="64"/>
  <c r="L24" i="64"/>
  <c r="D53" i="58"/>
  <c r="D65" i="58" s="1"/>
  <c r="D77" i="58" s="1"/>
  <c r="D42" i="58"/>
  <c r="D54" i="58" s="1"/>
  <c r="D66" i="58" s="1"/>
  <c r="D78" i="58" s="1"/>
  <c r="D41" i="58"/>
  <c r="D40" i="58"/>
  <c r="D52" i="58" s="1"/>
  <c r="D64" i="58" s="1"/>
  <c r="D76" i="58" s="1"/>
  <c r="D39" i="58"/>
  <c r="D51" i="58" s="1"/>
  <c r="D63" i="58" s="1"/>
  <c r="D75" i="58" s="1"/>
  <c r="D38" i="58"/>
  <c r="D50" i="58" s="1"/>
  <c r="D62" i="58" s="1"/>
  <c r="D74" i="58" s="1"/>
  <c r="J71" i="62" l="1"/>
  <c r="P70" i="62"/>
  <c r="O70" i="62"/>
  <c r="L70" i="62"/>
  <c r="C70" i="62" s="1"/>
  <c r="Q70" i="62" s="1"/>
  <c r="P69" i="62"/>
  <c r="O69" i="62"/>
  <c r="L69" i="62"/>
  <c r="C69" i="62"/>
  <c r="Q69" i="62" s="1"/>
  <c r="P68" i="62"/>
  <c r="O68" i="62"/>
  <c r="L68" i="62"/>
  <c r="C68" i="62"/>
  <c r="Q68" i="62" s="1"/>
  <c r="P67" i="62"/>
  <c r="O67" i="62"/>
  <c r="L67" i="62"/>
  <c r="C67" i="62" s="1"/>
  <c r="Q67" i="62" s="1"/>
  <c r="P66" i="62"/>
  <c r="O66" i="62"/>
  <c r="L66" i="62"/>
  <c r="C66" i="62" s="1"/>
  <c r="Q66" i="62" s="1"/>
  <c r="P65" i="62"/>
  <c r="O65" i="62"/>
  <c r="L65" i="62"/>
  <c r="C65" i="62"/>
  <c r="Q65" i="62" s="1"/>
  <c r="P64" i="62"/>
  <c r="O64" i="62"/>
  <c r="L64" i="62"/>
  <c r="C64" i="62"/>
  <c r="Q64" i="62" s="1"/>
  <c r="P63" i="62"/>
  <c r="O63" i="62"/>
  <c r="L63" i="62"/>
  <c r="C63" i="62" s="1"/>
  <c r="Q63" i="62" s="1"/>
  <c r="P62" i="62"/>
  <c r="O62" i="62"/>
  <c r="L62" i="62"/>
  <c r="C62" i="62" s="1"/>
  <c r="Q62" i="62" s="1"/>
  <c r="P61" i="62"/>
  <c r="O61" i="62"/>
  <c r="L61" i="62"/>
  <c r="C61" i="62"/>
  <c r="Q61" i="62" s="1"/>
  <c r="P60" i="62"/>
  <c r="O60" i="62"/>
  <c r="L60" i="62"/>
  <c r="C60" i="62"/>
  <c r="Q60" i="62" s="1"/>
  <c r="P59" i="62"/>
  <c r="O59" i="62"/>
  <c r="L59" i="62"/>
  <c r="C59" i="62" s="1"/>
  <c r="Q59" i="62" s="1"/>
  <c r="P58" i="62"/>
  <c r="O58" i="62"/>
  <c r="L58" i="62"/>
  <c r="C58" i="62" s="1"/>
  <c r="Q58" i="62" s="1"/>
  <c r="P57" i="62"/>
  <c r="O57" i="62"/>
  <c r="L57" i="62"/>
  <c r="C57" i="62"/>
  <c r="Q57" i="62" s="1"/>
  <c r="P56" i="62"/>
  <c r="O56" i="62"/>
  <c r="L56" i="62"/>
  <c r="C56" i="62"/>
  <c r="Q56" i="62" s="1"/>
  <c r="P55" i="62"/>
  <c r="O55" i="62"/>
  <c r="L55" i="62"/>
  <c r="C55" i="62" s="1"/>
  <c r="Q55" i="62" s="1"/>
  <c r="P54" i="62"/>
  <c r="O54" i="62"/>
  <c r="L54" i="62"/>
  <c r="C54" i="62" s="1"/>
  <c r="Q54" i="62" s="1"/>
  <c r="P53" i="62"/>
  <c r="O53" i="62"/>
  <c r="L53" i="62"/>
  <c r="C53" i="62"/>
  <c r="Q53" i="62" s="1"/>
  <c r="P52" i="62"/>
  <c r="O52" i="62"/>
  <c r="L52" i="62"/>
  <c r="C52" i="62"/>
  <c r="Q52" i="62" s="1"/>
  <c r="P51" i="62"/>
  <c r="O51" i="62"/>
  <c r="L51" i="62"/>
  <c r="C51" i="62" s="1"/>
  <c r="Q51" i="62" s="1"/>
  <c r="L43" i="62"/>
  <c r="L42" i="62"/>
  <c r="L41" i="62"/>
  <c r="L40" i="62"/>
  <c r="L39" i="62"/>
  <c r="L38" i="62"/>
  <c r="L37" i="62"/>
  <c r="L36" i="62"/>
  <c r="L35" i="62"/>
  <c r="L34" i="62"/>
  <c r="L33" i="62"/>
  <c r="L32" i="62"/>
  <c r="L31" i="62"/>
  <c r="L30" i="62"/>
  <c r="L29" i="62"/>
  <c r="L28" i="62"/>
  <c r="L27" i="62"/>
  <c r="L26" i="62"/>
  <c r="L25" i="62"/>
  <c r="L24" i="62"/>
  <c r="D51" i="61"/>
  <c r="D63" i="61" s="1"/>
  <c r="D75" i="61" s="1"/>
  <c r="D42" i="61"/>
  <c r="D54" i="61" s="1"/>
  <c r="D66" i="61" s="1"/>
  <c r="D78" i="61" s="1"/>
  <c r="D41" i="61"/>
  <c r="D53" i="61" s="1"/>
  <c r="D65" i="61" s="1"/>
  <c r="D77" i="61" s="1"/>
  <c r="D40" i="61"/>
  <c r="D52" i="61" s="1"/>
  <c r="D64" i="61" s="1"/>
  <c r="D76" i="61" s="1"/>
  <c r="D39" i="61"/>
  <c r="D38" i="61"/>
  <c r="D50" i="61" s="1"/>
  <c r="D62" i="61" s="1"/>
  <c r="D74" i="61" s="1"/>
  <c r="J71" i="60"/>
  <c r="P70" i="60"/>
  <c r="O70" i="60"/>
  <c r="L70" i="60"/>
  <c r="C70" i="60" s="1"/>
  <c r="Q70" i="60" s="1"/>
  <c r="E70" i="60"/>
  <c r="Q69" i="60"/>
  <c r="P69" i="60"/>
  <c r="O69" i="60"/>
  <c r="L69" i="60"/>
  <c r="E69" i="60"/>
  <c r="C69" i="60"/>
  <c r="P68" i="60"/>
  <c r="O68" i="60"/>
  <c r="L68" i="60"/>
  <c r="C68" i="60" s="1"/>
  <c r="Q68" i="60" s="1"/>
  <c r="E68" i="60"/>
  <c r="Q67" i="60"/>
  <c r="P67" i="60"/>
  <c r="O67" i="60"/>
  <c r="L67" i="60"/>
  <c r="E67" i="60"/>
  <c r="C67" i="60"/>
  <c r="P66" i="60"/>
  <c r="O66" i="60"/>
  <c r="L66" i="60"/>
  <c r="C66" i="60" s="1"/>
  <c r="Q66" i="60" s="1"/>
  <c r="E66" i="60"/>
  <c r="Q65" i="60"/>
  <c r="P65" i="60"/>
  <c r="O65" i="60"/>
  <c r="L65" i="60"/>
  <c r="E65" i="60"/>
  <c r="C65" i="60"/>
  <c r="P64" i="60"/>
  <c r="O64" i="60"/>
  <c r="L64" i="60"/>
  <c r="C64" i="60" s="1"/>
  <c r="Q64" i="60" s="1"/>
  <c r="E64" i="60"/>
  <c r="Q63" i="60"/>
  <c r="P63" i="60"/>
  <c r="O63" i="60"/>
  <c r="L63" i="60"/>
  <c r="E63" i="60"/>
  <c r="C63" i="60"/>
  <c r="P62" i="60"/>
  <c r="O62" i="60"/>
  <c r="L62" i="60"/>
  <c r="C62" i="60" s="1"/>
  <c r="Q62" i="60" s="1"/>
  <c r="E62" i="60"/>
  <c r="Q61" i="60"/>
  <c r="P61" i="60"/>
  <c r="O61" i="60"/>
  <c r="L61" i="60"/>
  <c r="E61" i="60"/>
  <c r="C61" i="60"/>
  <c r="P60" i="60"/>
  <c r="O60" i="60"/>
  <c r="L60" i="60"/>
  <c r="C60" i="60" s="1"/>
  <c r="Q60" i="60" s="1"/>
  <c r="E60" i="60"/>
  <c r="Q59" i="60"/>
  <c r="P59" i="60"/>
  <c r="O59" i="60"/>
  <c r="L59" i="60"/>
  <c r="E59" i="60"/>
  <c r="C59" i="60"/>
  <c r="P58" i="60"/>
  <c r="O58" i="60"/>
  <c r="L58" i="60"/>
  <c r="C58" i="60" s="1"/>
  <c r="Q58" i="60" s="1"/>
  <c r="E58" i="60"/>
  <c r="Q57" i="60"/>
  <c r="P57" i="60"/>
  <c r="O57" i="60"/>
  <c r="L57" i="60"/>
  <c r="E57" i="60"/>
  <c r="C57" i="60"/>
  <c r="P56" i="60"/>
  <c r="O56" i="60"/>
  <c r="L56" i="60"/>
  <c r="C56" i="60" s="1"/>
  <c r="Q56" i="60" s="1"/>
  <c r="E56" i="60"/>
  <c r="Q55" i="60"/>
  <c r="P55" i="60"/>
  <c r="O55" i="60"/>
  <c r="L55" i="60"/>
  <c r="E55" i="60"/>
  <c r="C55" i="60"/>
  <c r="P54" i="60"/>
  <c r="O54" i="60"/>
  <c r="L54" i="60"/>
  <c r="C54" i="60" s="1"/>
  <c r="Q54" i="60" s="1"/>
  <c r="E54" i="60"/>
  <c r="Q53" i="60"/>
  <c r="P53" i="60"/>
  <c r="O53" i="60"/>
  <c r="L53" i="60"/>
  <c r="E53" i="60"/>
  <c r="C53" i="60"/>
  <c r="P52" i="60"/>
  <c r="O52" i="60"/>
  <c r="L52" i="60"/>
  <c r="C52" i="60" s="1"/>
  <c r="Q52" i="60" s="1"/>
  <c r="E52" i="60"/>
  <c r="Q51" i="60"/>
  <c r="P51" i="60"/>
  <c r="O51" i="60"/>
  <c r="L51" i="60"/>
  <c r="E51" i="60"/>
  <c r="C51" i="60"/>
  <c r="L43" i="60"/>
  <c r="L42" i="60"/>
  <c r="L41" i="60"/>
  <c r="L40" i="60"/>
  <c r="L39" i="60"/>
  <c r="L38" i="60"/>
  <c r="L37" i="60"/>
  <c r="L36" i="60"/>
  <c r="L35" i="60"/>
  <c r="L34" i="60"/>
  <c r="L33" i="60"/>
  <c r="L32" i="60"/>
  <c r="L31" i="60"/>
  <c r="L30" i="60"/>
  <c r="L29" i="60"/>
  <c r="L28" i="60"/>
  <c r="L27" i="60"/>
  <c r="L26" i="60"/>
  <c r="L25" i="60"/>
  <c r="L24" i="60"/>
  <c r="J71" i="57" l="1"/>
  <c r="P70" i="57"/>
  <c r="O70" i="57"/>
  <c r="L70" i="57"/>
  <c r="C70" i="57" s="1"/>
  <c r="Q70" i="57" s="1"/>
  <c r="E70" i="57"/>
  <c r="P69" i="57"/>
  <c r="O69" i="57"/>
  <c r="L69" i="57"/>
  <c r="C69" i="57"/>
  <c r="Q69" i="57" s="1"/>
  <c r="P68" i="57"/>
  <c r="O68" i="57"/>
  <c r="L68" i="57"/>
  <c r="C68" i="57"/>
  <c r="Q68" i="57" s="1"/>
  <c r="P67" i="57"/>
  <c r="O67" i="57"/>
  <c r="L67" i="57"/>
  <c r="C67" i="57" s="1"/>
  <c r="Q67" i="57" s="1"/>
  <c r="P66" i="57"/>
  <c r="O66" i="57"/>
  <c r="L66" i="57"/>
  <c r="C66" i="57"/>
  <c r="Q66" i="57" s="1"/>
  <c r="P65" i="57"/>
  <c r="O65" i="57"/>
  <c r="L65" i="57"/>
  <c r="C65" i="57"/>
  <c r="Q65" i="57" s="1"/>
  <c r="P64" i="57"/>
  <c r="O64" i="57"/>
  <c r="L64" i="57"/>
  <c r="C64" i="57"/>
  <c r="Q64" i="57" s="1"/>
  <c r="P63" i="57"/>
  <c r="O63" i="57"/>
  <c r="L63" i="57"/>
  <c r="C63" i="57" s="1"/>
  <c r="Q63" i="57" s="1"/>
  <c r="P62" i="57"/>
  <c r="O62" i="57"/>
  <c r="L62" i="57"/>
  <c r="C62" i="57"/>
  <c r="Q62" i="57" s="1"/>
  <c r="P61" i="57"/>
  <c r="O61" i="57"/>
  <c r="L61" i="57"/>
  <c r="C61" i="57"/>
  <c r="Q61" i="57" s="1"/>
  <c r="P60" i="57"/>
  <c r="O60" i="57"/>
  <c r="L60" i="57"/>
  <c r="C60" i="57"/>
  <c r="Q60" i="57" s="1"/>
  <c r="P59" i="57"/>
  <c r="O59" i="57"/>
  <c r="C59" i="57"/>
  <c r="Q59" i="57" s="1"/>
  <c r="P58" i="57"/>
  <c r="O58" i="57"/>
  <c r="E58" i="57"/>
  <c r="C58" i="57"/>
  <c r="Q58" i="57" s="1"/>
  <c r="P57" i="57"/>
  <c r="O57" i="57"/>
  <c r="E57" i="57"/>
  <c r="C57" i="57"/>
  <c r="Q57" i="57" s="1"/>
  <c r="P56" i="57"/>
  <c r="O56" i="57"/>
  <c r="E56" i="57"/>
  <c r="C56" i="57"/>
  <c r="Q56" i="57" s="1"/>
  <c r="P55" i="57"/>
  <c r="O55" i="57"/>
  <c r="E55" i="57"/>
  <c r="C55" i="57"/>
  <c r="Q55" i="57" s="1"/>
  <c r="P54" i="57"/>
  <c r="O54" i="57"/>
  <c r="E54" i="57"/>
  <c r="C54" i="57"/>
  <c r="Q54" i="57" s="1"/>
  <c r="P53" i="57"/>
  <c r="O53" i="57"/>
  <c r="E53" i="57"/>
  <c r="C53" i="57"/>
  <c r="Q53" i="57" s="1"/>
  <c r="P52" i="57"/>
  <c r="O52" i="57"/>
  <c r="E52" i="57"/>
  <c r="C52" i="57"/>
  <c r="Q52" i="57" s="1"/>
  <c r="P51" i="57"/>
  <c r="O51" i="57"/>
  <c r="E51" i="57"/>
  <c r="C51" i="57"/>
  <c r="Q51" i="57" s="1"/>
  <c r="L43" i="57"/>
  <c r="L42" i="57"/>
  <c r="L41" i="57"/>
  <c r="L40" i="57"/>
  <c r="L39" i="57"/>
  <c r="L38" i="57"/>
  <c r="L37" i="57"/>
  <c r="L36" i="57"/>
  <c r="L35" i="57"/>
  <c r="L34" i="57"/>
  <c r="L33" i="57"/>
  <c r="L32" i="57"/>
  <c r="L31" i="57"/>
  <c r="L30" i="57"/>
  <c r="L29" i="57"/>
  <c r="L28" i="57"/>
  <c r="L27" i="57"/>
  <c r="L26" i="57"/>
  <c r="L25" i="57"/>
  <c r="L24" i="57"/>
  <c r="D51" i="56" l="1"/>
  <c r="D63" i="56" s="1"/>
  <c r="D75" i="56" s="1"/>
  <c r="D42" i="56"/>
  <c r="D54" i="56" s="1"/>
  <c r="D66" i="56" s="1"/>
  <c r="D78" i="56" s="1"/>
  <c r="D41" i="56"/>
  <c r="D53" i="56" s="1"/>
  <c r="D65" i="56" s="1"/>
  <c r="D77" i="56" s="1"/>
  <c r="D40" i="56"/>
  <c r="D52" i="56" s="1"/>
  <c r="D64" i="56" s="1"/>
  <c r="D76" i="56" s="1"/>
  <c r="D39" i="56"/>
  <c r="D38" i="56"/>
  <c r="D50" i="56" s="1"/>
  <c r="D62" i="56" s="1"/>
  <c r="D74" i="56" s="1"/>
  <c r="J71" i="55"/>
  <c r="P70" i="55"/>
  <c r="O70" i="55"/>
  <c r="L70" i="55"/>
  <c r="C70" i="55" s="1"/>
  <c r="Q70" i="55" s="1"/>
  <c r="E70" i="55"/>
  <c r="Q69" i="55"/>
  <c r="P69" i="55"/>
  <c r="O69" i="55"/>
  <c r="L69" i="55"/>
  <c r="E69" i="55"/>
  <c r="C69" i="55"/>
  <c r="P68" i="55"/>
  <c r="O68" i="55"/>
  <c r="L68" i="55"/>
  <c r="C68" i="55" s="1"/>
  <c r="Q68" i="55" s="1"/>
  <c r="P67" i="55"/>
  <c r="O67" i="55"/>
  <c r="L67" i="55"/>
  <c r="E67" i="55"/>
  <c r="C67" i="55"/>
  <c r="Q67" i="55" s="1"/>
  <c r="P66" i="55"/>
  <c r="O66" i="55"/>
  <c r="L66" i="55"/>
  <c r="C66" i="55" s="1"/>
  <c r="Q66" i="55" s="1"/>
  <c r="E66" i="55"/>
  <c r="P65" i="55"/>
  <c r="O65" i="55"/>
  <c r="L65" i="55"/>
  <c r="E65" i="55"/>
  <c r="C65" i="55"/>
  <c r="Q65" i="55" s="1"/>
  <c r="P64" i="55"/>
  <c r="O64" i="55"/>
  <c r="L64" i="55"/>
  <c r="C64" i="55" s="1"/>
  <c r="Q64" i="55" s="1"/>
  <c r="E64" i="55"/>
  <c r="P63" i="55"/>
  <c r="O63" i="55"/>
  <c r="L63" i="55"/>
  <c r="E63" i="55"/>
  <c r="C63" i="55"/>
  <c r="Q63" i="55" s="1"/>
  <c r="P62" i="55"/>
  <c r="O62" i="55"/>
  <c r="L62" i="55"/>
  <c r="C62" i="55" s="1"/>
  <c r="Q62" i="55" s="1"/>
  <c r="E62" i="55"/>
  <c r="P61" i="55"/>
  <c r="O61" i="55"/>
  <c r="L61" i="55"/>
  <c r="E61" i="55"/>
  <c r="C61" i="55"/>
  <c r="Q61" i="55" s="1"/>
  <c r="P60" i="55"/>
  <c r="O60" i="55"/>
  <c r="L60" i="55"/>
  <c r="C60" i="55" s="1"/>
  <c r="Q60" i="55" s="1"/>
  <c r="E60" i="55"/>
  <c r="P59" i="55"/>
  <c r="O59" i="55"/>
  <c r="L59" i="55"/>
  <c r="E59" i="55"/>
  <c r="C59" i="55"/>
  <c r="Q59" i="55" s="1"/>
  <c r="P58" i="55"/>
  <c r="O58" i="55"/>
  <c r="L58" i="55"/>
  <c r="C58" i="55" s="1"/>
  <c r="Q58" i="55" s="1"/>
  <c r="E58" i="55"/>
  <c r="P57" i="55"/>
  <c r="O57" i="55"/>
  <c r="L57" i="55"/>
  <c r="E57" i="55"/>
  <c r="C57" i="55"/>
  <c r="Q57" i="55" s="1"/>
  <c r="P56" i="55"/>
  <c r="O56" i="55"/>
  <c r="L56" i="55"/>
  <c r="C56" i="55" s="1"/>
  <c r="Q56" i="55" s="1"/>
  <c r="E56" i="55"/>
  <c r="P55" i="55"/>
  <c r="O55" i="55"/>
  <c r="L55" i="55"/>
  <c r="E55" i="55"/>
  <c r="C55" i="55"/>
  <c r="Q55" i="55" s="1"/>
  <c r="P54" i="55"/>
  <c r="O54" i="55"/>
  <c r="L54" i="55"/>
  <c r="C54" i="55" s="1"/>
  <c r="Q54" i="55" s="1"/>
  <c r="E54" i="55"/>
  <c r="P53" i="55"/>
  <c r="O53" i="55"/>
  <c r="L53" i="55"/>
  <c r="E53" i="55"/>
  <c r="C53" i="55"/>
  <c r="Q53" i="55" s="1"/>
  <c r="P52" i="55"/>
  <c r="O52" i="55"/>
  <c r="L52" i="55"/>
  <c r="C52" i="55" s="1"/>
  <c r="Q52" i="55" s="1"/>
  <c r="E52" i="55"/>
  <c r="P51" i="55"/>
  <c r="O51" i="55"/>
  <c r="L51" i="55"/>
  <c r="E51" i="55"/>
  <c r="C51" i="55"/>
  <c r="Q51" i="55" s="1"/>
  <c r="L43" i="55"/>
  <c r="L42" i="55"/>
  <c r="L41" i="55"/>
  <c r="L40" i="55"/>
  <c r="L39" i="55"/>
  <c r="L38" i="55"/>
  <c r="L37" i="55"/>
  <c r="L36" i="55"/>
  <c r="L35" i="55"/>
  <c r="L34" i="55"/>
  <c r="L33" i="55"/>
  <c r="L32" i="55"/>
  <c r="L31" i="55"/>
  <c r="L30" i="55"/>
  <c r="L29" i="55"/>
  <c r="L28" i="55"/>
  <c r="L27" i="55"/>
  <c r="L26" i="55"/>
  <c r="L25" i="55"/>
  <c r="L24" i="55"/>
  <c r="D51" i="54" l="1"/>
  <c r="D63" i="54" s="1"/>
  <c r="D75" i="54" s="1"/>
  <c r="D42" i="54"/>
  <c r="D54" i="54" s="1"/>
  <c r="D66" i="54" s="1"/>
  <c r="D78" i="54" s="1"/>
  <c r="D41" i="54"/>
  <c r="D53" i="54" s="1"/>
  <c r="D65" i="54" s="1"/>
  <c r="D77" i="54" s="1"/>
  <c r="D40" i="54"/>
  <c r="D38" i="54" s="1"/>
  <c r="D50" i="54" s="1"/>
  <c r="D62" i="54" s="1"/>
  <c r="D74" i="54" s="1"/>
  <c r="D39" i="54"/>
  <c r="J71" i="53"/>
  <c r="P70" i="53"/>
  <c r="O70" i="53"/>
  <c r="L70" i="53"/>
  <c r="E70" i="53"/>
  <c r="C70" i="53"/>
  <c r="Q70" i="53" s="1"/>
  <c r="P69" i="53"/>
  <c r="O69" i="53"/>
  <c r="L69" i="53"/>
  <c r="C69" i="53" s="1"/>
  <c r="Q69" i="53" s="1"/>
  <c r="E69" i="53"/>
  <c r="P68" i="53"/>
  <c r="O68" i="53"/>
  <c r="L68" i="53"/>
  <c r="C68" i="53"/>
  <c r="Q68" i="53" s="1"/>
  <c r="P67" i="53"/>
  <c r="O67" i="53"/>
  <c r="L67" i="53"/>
  <c r="C67" i="53" s="1"/>
  <c r="Q67" i="53" s="1"/>
  <c r="P66" i="53"/>
  <c r="O66" i="53"/>
  <c r="L66" i="53"/>
  <c r="C66" i="53"/>
  <c r="Q66" i="53" s="1"/>
  <c r="P65" i="53"/>
  <c r="O65" i="53"/>
  <c r="L65" i="53"/>
  <c r="C65" i="53" s="1"/>
  <c r="Q65" i="53" s="1"/>
  <c r="E65" i="53"/>
  <c r="P64" i="53"/>
  <c r="O64" i="53"/>
  <c r="L64" i="53"/>
  <c r="C64" i="53" s="1"/>
  <c r="Q64" i="53" s="1"/>
  <c r="P63" i="53"/>
  <c r="O63" i="53"/>
  <c r="L63" i="53"/>
  <c r="C63" i="53" s="1"/>
  <c r="Q63" i="53" s="1"/>
  <c r="E63" i="53"/>
  <c r="P62" i="53"/>
  <c r="O62" i="53"/>
  <c r="L62" i="53"/>
  <c r="E62" i="53"/>
  <c r="C62" i="53"/>
  <c r="Q62" i="53" s="1"/>
  <c r="P61" i="53"/>
  <c r="O61" i="53"/>
  <c r="L61" i="53"/>
  <c r="C61" i="53" s="1"/>
  <c r="Q61" i="53" s="1"/>
  <c r="E61" i="53"/>
  <c r="P60" i="53"/>
  <c r="O60" i="53"/>
  <c r="L60" i="53"/>
  <c r="E60" i="53"/>
  <c r="C60" i="53"/>
  <c r="Q60" i="53" s="1"/>
  <c r="P59" i="53"/>
  <c r="O59" i="53"/>
  <c r="L59" i="53"/>
  <c r="C59" i="53" s="1"/>
  <c r="Q59" i="53" s="1"/>
  <c r="E59" i="53"/>
  <c r="P58" i="53"/>
  <c r="O58" i="53"/>
  <c r="L58" i="53"/>
  <c r="C58" i="53"/>
  <c r="Q58" i="53" s="1"/>
  <c r="P57" i="53"/>
  <c r="O57" i="53"/>
  <c r="L57" i="53"/>
  <c r="C57" i="53" s="1"/>
  <c r="Q57" i="53" s="1"/>
  <c r="P56" i="53"/>
  <c r="O56" i="53"/>
  <c r="L56" i="53"/>
  <c r="C56" i="53"/>
  <c r="Q56" i="53" s="1"/>
  <c r="P55" i="53"/>
  <c r="O55" i="53"/>
  <c r="C55" i="53"/>
  <c r="Q55" i="53" s="1"/>
  <c r="P54" i="53"/>
  <c r="O54" i="53"/>
  <c r="C54" i="53"/>
  <c r="Q54" i="53" s="1"/>
  <c r="P53" i="53"/>
  <c r="O53" i="53"/>
  <c r="L53" i="53"/>
  <c r="C53" i="53" s="1"/>
  <c r="Q53" i="53" s="1"/>
  <c r="E53" i="53"/>
  <c r="P52" i="53"/>
  <c r="O52" i="53"/>
  <c r="L52" i="53"/>
  <c r="C52" i="53" s="1"/>
  <c r="Q52" i="53" s="1"/>
  <c r="Q51" i="53"/>
  <c r="P51" i="53"/>
  <c r="O51" i="53"/>
  <c r="L51" i="53"/>
  <c r="E51" i="53"/>
  <c r="C51" i="53"/>
  <c r="L43" i="53"/>
  <c r="L42" i="53"/>
  <c r="L41" i="53"/>
  <c r="L40" i="53"/>
  <c r="L39" i="53"/>
  <c r="L38" i="53"/>
  <c r="L37" i="53"/>
  <c r="L36" i="53"/>
  <c r="L35" i="53"/>
  <c r="L34" i="53"/>
  <c r="L33" i="53"/>
  <c r="L32" i="53"/>
  <c r="L31" i="53"/>
  <c r="L30" i="53"/>
  <c r="L29" i="53"/>
  <c r="L28" i="53"/>
  <c r="L27" i="53"/>
  <c r="L26" i="53"/>
  <c r="L25" i="53"/>
  <c r="L24" i="53"/>
  <c r="D52" i="54" l="1"/>
  <c r="D64" i="54" s="1"/>
  <c r="D76" i="54" s="1"/>
  <c r="D53" i="51" l="1"/>
  <c r="D65" i="51" s="1"/>
  <c r="D77" i="51" s="1"/>
  <c r="D51" i="51"/>
  <c r="D63" i="51" s="1"/>
  <c r="D75" i="51" s="1"/>
  <c r="D42" i="51"/>
  <c r="D54" i="51" s="1"/>
  <c r="D66" i="51" s="1"/>
  <c r="D78" i="51" s="1"/>
  <c r="D41" i="51"/>
  <c r="D40" i="51"/>
  <c r="D52" i="51" s="1"/>
  <c r="D64" i="51" s="1"/>
  <c r="D76" i="51" s="1"/>
  <c r="D38" i="51"/>
  <c r="D50" i="51" s="1"/>
  <c r="D62" i="51" s="1"/>
  <c r="D74" i="51" s="1"/>
  <c r="J71" i="50"/>
  <c r="P70" i="50"/>
  <c r="O70" i="50"/>
  <c r="L70" i="50"/>
  <c r="E70" i="50"/>
  <c r="C70" i="50"/>
  <c r="Q70" i="50" s="1"/>
  <c r="P69" i="50"/>
  <c r="O69" i="50"/>
  <c r="L69" i="50"/>
  <c r="C69" i="50" s="1"/>
  <c r="Q69" i="50" s="1"/>
  <c r="E69" i="50"/>
  <c r="P68" i="50"/>
  <c r="O68" i="50"/>
  <c r="L68" i="50"/>
  <c r="E68" i="50"/>
  <c r="C68" i="50"/>
  <c r="Q68" i="50" s="1"/>
  <c r="P67" i="50"/>
  <c r="O67" i="50"/>
  <c r="L67" i="50"/>
  <c r="C67" i="50" s="1"/>
  <c r="Q67" i="50" s="1"/>
  <c r="E67" i="50"/>
  <c r="P66" i="50"/>
  <c r="O66" i="50"/>
  <c r="L66" i="50"/>
  <c r="E66" i="50"/>
  <c r="C66" i="50"/>
  <c r="Q66" i="50" s="1"/>
  <c r="P65" i="50"/>
  <c r="O65" i="50"/>
  <c r="L65" i="50"/>
  <c r="C65" i="50" s="1"/>
  <c r="Q65" i="50" s="1"/>
  <c r="E65" i="50"/>
  <c r="P64" i="50"/>
  <c r="O64" i="50"/>
  <c r="L64" i="50"/>
  <c r="E64" i="50"/>
  <c r="C64" i="50"/>
  <c r="Q64" i="50" s="1"/>
  <c r="P63" i="50"/>
  <c r="O63" i="50"/>
  <c r="L63" i="50"/>
  <c r="C63" i="50" s="1"/>
  <c r="Q63" i="50" s="1"/>
  <c r="E63" i="50"/>
  <c r="P62" i="50"/>
  <c r="O62" i="50"/>
  <c r="L62" i="50"/>
  <c r="E62" i="50"/>
  <c r="C62" i="50"/>
  <c r="Q62" i="50" s="1"/>
  <c r="P61" i="50"/>
  <c r="O61" i="50"/>
  <c r="L61" i="50"/>
  <c r="C61" i="50" s="1"/>
  <c r="Q61" i="50" s="1"/>
  <c r="E61" i="50"/>
  <c r="P60" i="50"/>
  <c r="O60" i="50"/>
  <c r="L60" i="50"/>
  <c r="E60" i="50"/>
  <c r="C60" i="50"/>
  <c r="Q60" i="50" s="1"/>
  <c r="P59" i="50"/>
  <c r="O59" i="50"/>
  <c r="L59" i="50"/>
  <c r="C59" i="50" s="1"/>
  <c r="Q59" i="50" s="1"/>
  <c r="E59" i="50"/>
  <c r="P58" i="50"/>
  <c r="O58" i="50"/>
  <c r="L58" i="50"/>
  <c r="E58" i="50"/>
  <c r="C58" i="50"/>
  <c r="Q58" i="50" s="1"/>
  <c r="P57" i="50"/>
  <c r="O57" i="50"/>
  <c r="L57" i="50"/>
  <c r="C57" i="50" s="1"/>
  <c r="Q57" i="50" s="1"/>
  <c r="E57" i="50"/>
  <c r="P56" i="50"/>
  <c r="O56" i="50"/>
  <c r="L56" i="50"/>
  <c r="E56" i="50"/>
  <c r="C56" i="50"/>
  <c r="Q56" i="50" s="1"/>
  <c r="P55" i="50"/>
  <c r="O55" i="50"/>
  <c r="L55" i="50"/>
  <c r="C55" i="50" s="1"/>
  <c r="Q55" i="50" s="1"/>
  <c r="E55" i="50"/>
  <c r="P54" i="50"/>
  <c r="O54" i="50"/>
  <c r="L54" i="50"/>
  <c r="E54" i="50"/>
  <c r="C54" i="50"/>
  <c r="Q54" i="50" s="1"/>
  <c r="P53" i="50"/>
  <c r="O53" i="50"/>
  <c r="L53" i="50"/>
  <c r="C53" i="50" s="1"/>
  <c r="Q53" i="50" s="1"/>
  <c r="E53" i="50"/>
  <c r="P52" i="50"/>
  <c r="O52" i="50"/>
  <c r="L52" i="50"/>
  <c r="E52" i="50"/>
  <c r="C52" i="50"/>
  <c r="Q52" i="50" s="1"/>
  <c r="P51" i="50"/>
  <c r="O51" i="50"/>
  <c r="L51" i="50"/>
  <c r="C51" i="50" s="1"/>
  <c r="Q51" i="50" s="1"/>
  <c r="E51" i="50"/>
  <c r="L43" i="50"/>
  <c r="L42" i="50"/>
  <c r="L41" i="50"/>
  <c r="L40" i="50"/>
  <c r="L39" i="50"/>
  <c r="L38" i="50"/>
  <c r="L37" i="50"/>
  <c r="L36" i="50"/>
  <c r="L35" i="50"/>
  <c r="L34" i="50"/>
  <c r="L33" i="50"/>
  <c r="L32" i="50"/>
  <c r="L31" i="50"/>
  <c r="L30" i="50"/>
  <c r="L29" i="50"/>
  <c r="L28" i="50"/>
  <c r="L27" i="50"/>
  <c r="L26" i="50"/>
  <c r="L25" i="50"/>
  <c r="L24" i="50"/>
  <c r="D53" i="49"/>
  <c r="D65" i="49" s="1"/>
  <c r="D77" i="49" s="1"/>
  <c r="D42" i="49"/>
  <c r="D54" i="49" s="1"/>
  <c r="D66" i="49" s="1"/>
  <c r="D78" i="49" s="1"/>
  <c r="D41" i="49"/>
  <c r="D40" i="49"/>
  <c r="D52" i="49" s="1"/>
  <c r="D64" i="49" s="1"/>
  <c r="D76" i="49" s="1"/>
  <c r="D39" i="49"/>
  <c r="D51" i="49" s="1"/>
  <c r="D63" i="49" s="1"/>
  <c r="D75" i="49" s="1"/>
  <c r="D38" i="49"/>
  <c r="D50" i="49" s="1"/>
  <c r="D62" i="49" s="1"/>
  <c r="D74" i="49" s="1"/>
  <c r="J71" i="48"/>
  <c r="P70" i="48"/>
  <c r="O70" i="48"/>
  <c r="L70" i="48"/>
  <c r="E70" i="48"/>
  <c r="C70" i="48"/>
  <c r="Q70" i="48" s="1"/>
  <c r="P69" i="48"/>
  <c r="O69" i="48"/>
  <c r="L69" i="48"/>
  <c r="C69" i="48" s="1"/>
  <c r="Q69" i="48" s="1"/>
  <c r="E69" i="48"/>
  <c r="P68" i="48"/>
  <c r="O68" i="48"/>
  <c r="L68" i="48"/>
  <c r="C68" i="48" s="1"/>
  <c r="Q68" i="48" s="1"/>
  <c r="E68" i="48"/>
  <c r="Q67" i="48"/>
  <c r="P67" i="48"/>
  <c r="O67" i="48"/>
  <c r="L67" i="48"/>
  <c r="E67" i="48"/>
  <c r="C67" i="48"/>
  <c r="P66" i="48"/>
  <c r="O66" i="48"/>
  <c r="L66" i="48"/>
  <c r="C66" i="48" s="1"/>
  <c r="Q66" i="48" s="1"/>
  <c r="E66" i="48"/>
  <c r="Q65" i="48"/>
  <c r="P65" i="48"/>
  <c r="O65" i="48"/>
  <c r="L65" i="48"/>
  <c r="E65" i="48"/>
  <c r="C65" i="48"/>
  <c r="P64" i="48"/>
  <c r="O64" i="48"/>
  <c r="L64" i="48"/>
  <c r="C64" i="48" s="1"/>
  <c r="Q64" i="48" s="1"/>
  <c r="E64" i="48"/>
  <c r="Q63" i="48"/>
  <c r="P63" i="48"/>
  <c r="O63" i="48"/>
  <c r="L63" i="48"/>
  <c r="E63" i="48"/>
  <c r="C63" i="48"/>
  <c r="P62" i="48"/>
  <c r="O62" i="48"/>
  <c r="L62" i="48"/>
  <c r="C62" i="48" s="1"/>
  <c r="Q62" i="48" s="1"/>
  <c r="E62" i="48"/>
  <c r="Q61" i="48"/>
  <c r="P61" i="48"/>
  <c r="O61" i="48"/>
  <c r="L61" i="48"/>
  <c r="E61" i="48"/>
  <c r="C61" i="48"/>
  <c r="P60" i="48"/>
  <c r="O60" i="48"/>
  <c r="L60" i="48"/>
  <c r="C60" i="48" s="1"/>
  <c r="Q60" i="48" s="1"/>
  <c r="E60" i="48"/>
  <c r="Q59" i="48"/>
  <c r="P59" i="48"/>
  <c r="O59" i="48"/>
  <c r="L59" i="48"/>
  <c r="E59" i="48"/>
  <c r="C59" i="48"/>
  <c r="P58" i="48"/>
  <c r="O58" i="48"/>
  <c r="L58" i="48"/>
  <c r="C58" i="48" s="1"/>
  <c r="Q58" i="48" s="1"/>
  <c r="E58" i="48"/>
  <c r="Q57" i="48"/>
  <c r="P57" i="48"/>
  <c r="O57" i="48"/>
  <c r="L57" i="48"/>
  <c r="E57" i="48"/>
  <c r="C57" i="48"/>
  <c r="P56" i="48"/>
  <c r="O56" i="48"/>
  <c r="L56" i="48"/>
  <c r="C56" i="48" s="1"/>
  <c r="Q56" i="48" s="1"/>
  <c r="E56" i="48"/>
  <c r="Q55" i="48"/>
  <c r="P55" i="48"/>
  <c r="O55" i="48"/>
  <c r="L55" i="48"/>
  <c r="E55" i="48"/>
  <c r="C55" i="48"/>
  <c r="P54" i="48"/>
  <c r="O54" i="48"/>
  <c r="L54" i="48"/>
  <c r="C54" i="48" s="1"/>
  <c r="Q54" i="48" s="1"/>
  <c r="E54" i="48"/>
  <c r="Q53" i="48"/>
  <c r="P53" i="48"/>
  <c r="O53" i="48"/>
  <c r="L53" i="48"/>
  <c r="E53" i="48"/>
  <c r="C53" i="48"/>
  <c r="P52" i="48"/>
  <c r="O52" i="48"/>
  <c r="L52" i="48"/>
  <c r="C52" i="48" s="1"/>
  <c r="Q52" i="48" s="1"/>
  <c r="E52" i="48"/>
  <c r="Q51" i="48"/>
  <c r="P51" i="48"/>
  <c r="O51" i="48"/>
  <c r="L51" i="48"/>
  <c r="E51" i="48"/>
  <c r="C51" i="48"/>
  <c r="L43" i="48"/>
  <c r="L42" i="48"/>
  <c r="L41" i="48"/>
  <c r="L40" i="48"/>
  <c r="L39" i="48"/>
  <c r="L38" i="48"/>
  <c r="L37" i="48"/>
  <c r="L36" i="48"/>
  <c r="L35" i="48"/>
  <c r="L34" i="48"/>
  <c r="L33" i="48"/>
  <c r="L32" i="48"/>
  <c r="L31" i="48"/>
  <c r="L30" i="48"/>
  <c r="L29" i="48"/>
  <c r="L28" i="48"/>
  <c r="L27" i="48"/>
  <c r="L25" i="48"/>
  <c r="L24" i="48"/>
  <c r="D51" i="47"/>
  <c r="D63" i="47" s="1"/>
  <c r="D75" i="47" s="1"/>
  <c r="D42" i="47"/>
  <c r="D54" i="47" s="1"/>
  <c r="D66" i="47" s="1"/>
  <c r="D78" i="47" s="1"/>
  <c r="D41" i="47"/>
  <c r="D53" i="47" s="1"/>
  <c r="D65" i="47" s="1"/>
  <c r="D77" i="47" s="1"/>
  <c r="D40" i="47"/>
  <c r="D52" i="47" s="1"/>
  <c r="D64" i="47" s="1"/>
  <c r="D76" i="47" s="1"/>
  <c r="D39" i="47"/>
  <c r="D38" i="47"/>
  <c r="D50" i="47" s="1"/>
  <c r="D62" i="47" s="1"/>
  <c r="D74" i="47" s="1"/>
  <c r="J71" i="46"/>
  <c r="P70" i="46"/>
  <c r="O70" i="46"/>
  <c r="L70" i="46"/>
  <c r="C70" i="46" s="1"/>
  <c r="Q70" i="46" s="1"/>
  <c r="E70" i="46"/>
  <c r="P69" i="46"/>
  <c r="O69" i="46"/>
  <c r="L69" i="46"/>
  <c r="E69" i="46"/>
  <c r="C69" i="46"/>
  <c r="Q69" i="46" s="1"/>
  <c r="P68" i="46"/>
  <c r="O68" i="46"/>
  <c r="L68" i="46"/>
  <c r="C68" i="46" s="1"/>
  <c r="Q68" i="46" s="1"/>
  <c r="E68" i="46"/>
  <c r="P67" i="46"/>
  <c r="O67" i="46"/>
  <c r="L67" i="46"/>
  <c r="E67" i="46"/>
  <c r="C67" i="46"/>
  <c r="Q67" i="46" s="1"/>
  <c r="P66" i="46"/>
  <c r="O66" i="46"/>
  <c r="L66" i="46"/>
  <c r="C66" i="46" s="1"/>
  <c r="Q66" i="46" s="1"/>
  <c r="E66" i="46"/>
  <c r="P65" i="46"/>
  <c r="O65" i="46"/>
  <c r="L65" i="46"/>
  <c r="E65" i="46"/>
  <c r="C65" i="46"/>
  <c r="Q65" i="46" s="1"/>
  <c r="P64" i="46"/>
  <c r="O64" i="46"/>
  <c r="L64" i="46"/>
  <c r="C64" i="46" s="1"/>
  <c r="Q64" i="46" s="1"/>
  <c r="E64" i="46"/>
  <c r="P63" i="46"/>
  <c r="O63" i="46"/>
  <c r="L63" i="46"/>
  <c r="E63" i="46"/>
  <c r="C63" i="46"/>
  <c r="Q63" i="46" s="1"/>
  <c r="P62" i="46"/>
  <c r="O62" i="46"/>
  <c r="L62" i="46"/>
  <c r="C62" i="46" s="1"/>
  <c r="Q62" i="46" s="1"/>
  <c r="E62" i="46"/>
  <c r="P61" i="46"/>
  <c r="O61" i="46"/>
  <c r="E61" i="46"/>
  <c r="C61" i="46"/>
  <c r="Q61" i="46" s="1"/>
  <c r="P60" i="46"/>
  <c r="O60" i="46"/>
  <c r="E60" i="46"/>
  <c r="C60" i="46"/>
  <c r="Q60" i="46" s="1"/>
  <c r="P59" i="46"/>
  <c r="O59" i="46"/>
  <c r="L59" i="46"/>
  <c r="C59" i="46" s="1"/>
  <c r="Q59" i="46" s="1"/>
  <c r="P58" i="46"/>
  <c r="O58" i="46"/>
  <c r="L58" i="46"/>
  <c r="C58" i="46"/>
  <c r="Q58" i="46" s="1"/>
  <c r="P57" i="46"/>
  <c r="O57" i="46"/>
  <c r="L57" i="46"/>
  <c r="C57" i="46"/>
  <c r="Q57" i="46" s="1"/>
  <c r="P56" i="46"/>
  <c r="O56" i="46"/>
  <c r="L56" i="46"/>
  <c r="C56" i="46"/>
  <c r="Q56" i="46" s="1"/>
  <c r="P55" i="46"/>
  <c r="O55" i="46"/>
  <c r="L55" i="46"/>
  <c r="C55" i="46" s="1"/>
  <c r="Q55" i="46" s="1"/>
  <c r="P54" i="46"/>
  <c r="O54" i="46"/>
  <c r="L54" i="46"/>
  <c r="C54" i="46"/>
  <c r="Q54" i="46" s="1"/>
  <c r="P53" i="46"/>
  <c r="Q53" i="46" s="1"/>
  <c r="O53" i="46"/>
  <c r="C53" i="46"/>
  <c r="P52" i="46"/>
  <c r="O52" i="46"/>
  <c r="L52" i="46"/>
  <c r="E52" i="46"/>
  <c r="C52" i="46"/>
  <c r="Q52" i="46" s="1"/>
  <c r="P51" i="46"/>
  <c r="O51" i="46"/>
  <c r="L51" i="46"/>
  <c r="C51" i="46" s="1"/>
  <c r="Q51" i="46" s="1"/>
  <c r="E51" i="46"/>
  <c r="L43" i="46"/>
  <c r="L42" i="46"/>
  <c r="L41" i="46"/>
  <c r="L40" i="46"/>
  <c r="L39" i="46"/>
  <c r="L38" i="46"/>
  <c r="L37" i="46"/>
  <c r="L36" i="46"/>
  <c r="L35" i="46"/>
  <c r="L34" i="46"/>
  <c r="L33" i="46"/>
  <c r="L32" i="46"/>
  <c r="L31" i="46"/>
  <c r="L30" i="46"/>
  <c r="L29" i="46"/>
  <c r="L28" i="46"/>
  <c r="L27" i="46"/>
  <c r="L26" i="46"/>
  <c r="L25" i="46"/>
  <c r="L24" i="46"/>
  <c r="D51" i="45" l="1"/>
  <c r="D63" i="45" s="1"/>
  <c r="D75" i="45" s="1"/>
  <c r="D42" i="45"/>
  <c r="D54" i="45" s="1"/>
  <c r="D66" i="45" s="1"/>
  <c r="D78" i="45" s="1"/>
  <c r="D41" i="45"/>
  <c r="D53" i="45" s="1"/>
  <c r="D65" i="45" s="1"/>
  <c r="D77" i="45" s="1"/>
  <c r="D40" i="45"/>
  <c r="D52" i="45" s="1"/>
  <c r="D64" i="45" s="1"/>
  <c r="D76" i="45" s="1"/>
  <c r="D39" i="45"/>
  <c r="D38" i="45"/>
  <c r="D50" i="45" s="1"/>
  <c r="D62" i="45" s="1"/>
  <c r="D74" i="45" s="1"/>
  <c r="J71" i="44"/>
  <c r="P70" i="44"/>
  <c r="O70" i="44"/>
  <c r="L70" i="44"/>
  <c r="E70" i="44"/>
  <c r="C70" i="44"/>
  <c r="Q70" i="44" s="1"/>
  <c r="P69" i="44"/>
  <c r="O69" i="44"/>
  <c r="L69" i="44"/>
  <c r="C69" i="44" s="1"/>
  <c r="Q69" i="44" s="1"/>
  <c r="E69" i="44"/>
  <c r="P68" i="44"/>
  <c r="O68" i="44"/>
  <c r="L68" i="44"/>
  <c r="E68" i="44"/>
  <c r="C68" i="44"/>
  <c r="Q68" i="44" s="1"/>
  <c r="P67" i="44"/>
  <c r="O67" i="44"/>
  <c r="L67" i="44"/>
  <c r="C67" i="44" s="1"/>
  <c r="Q67" i="44" s="1"/>
  <c r="E67" i="44"/>
  <c r="P66" i="44"/>
  <c r="O66" i="44"/>
  <c r="L66" i="44"/>
  <c r="E66" i="44"/>
  <c r="C66" i="44"/>
  <c r="Q66" i="44" s="1"/>
  <c r="P65" i="44"/>
  <c r="O65" i="44"/>
  <c r="L65" i="44"/>
  <c r="C65" i="44" s="1"/>
  <c r="Q65" i="44" s="1"/>
  <c r="E65" i="44"/>
  <c r="P64" i="44"/>
  <c r="O64" i="44"/>
  <c r="L64" i="44"/>
  <c r="E64" i="44"/>
  <c r="C64" i="44"/>
  <c r="Q64" i="44" s="1"/>
  <c r="P63" i="44"/>
  <c r="O63" i="44"/>
  <c r="L63" i="44"/>
  <c r="C63" i="44" s="1"/>
  <c r="Q63" i="44" s="1"/>
  <c r="E63" i="44"/>
  <c r="P62" i="44"/>
  <c r="O62" i="44"/>
  <c r="L62" i="44"/>
  <c r="E62" i="44"/>
  <c r="C62" i="44"/>
  <c r="Q62" i="44" s="1"/>
  <c r="P61" i="44"/>
  <c r="O61" i="44"/>
  <c r="L61" i="44"/>
  <c r="C61" i="44" s="1"/>
  <c r="Q61" i="44" s="1"/>
  <c r="E61" i="44"/>
  <c r="P60" i="44"/>
  <c r="O60" i="44"/>
  <c r="L60" i="44"/>
  <c r="E60" i="44"/>
  <c r="C60" i="44"/>
  <c r="Q60" i="44" s="1"/>
  <c r="P59" i="44"/>
  <c r="O59" i="44"/>
  <c r="L59" i="44"/>
  <c r="C59" i="44" s="1"/>
  <c r="Q59" i="44" s="1"/>
  <c r="E59" i="44"/>
  <c r="P58" i="44"/>
  <c r="O58" i="44"/>
  <c r="L58" i="44"/>
  <c r="E58" i="44"/>
  <c r="C58" i="44"/>
  <c r="Q58" i="44" s="1"/>
  <c r="P57" i="44"/>
  <c r="O57" i="44"/>
  <c r="L57" i="44"/>
  <c r="C57" i="44" s="1"/>
  <c r="Q57" i="44" s="1"/>
  <c r="E57" i="44"/>
  <c r="P56" i="44"/>
  <c r="O56" i="44"/>
  <c r="L56" i="44"/>
  <c r="E56" i="44"/>
  <c r="C56" i="44"/>
  <c r="Q56" i="44" s="1"/>
  <c r="P55" i="44"/>
  <c r="O55" i="44"/>
  <c r="L55" i="44"/>
  <c r="C55" i="44" s="1"/>
  <c r="Q55" i="44" s="1"/>
  <c r="E55" i="44"/>
  <c r="P54" i="44"/>
  <c r="O54" i="44"/>
  <c r="L54" i="44"/>
  <c r="E54" i="44"/>
  <c r="C54" i="44"/>
  <c r="Q54" i="44" s="1"/>
  <c r="P53" i="44"/>
  <c r="O53" i="44"/>
  <c r="L53" i="44"/>
  <c r="C53" i="44" s="1"/>
  <c r="Q53" i="44" s="1"/>
  <c r="E53" i="44"/>
  <c r="P52" i="44"/>
  <c r="O52" i="44"/>
  <c r="L52" i="44"/>
  <c r="E52" i="44"/>
  <c r="C52" i="44"/>
  <c r="Q52" i="44" s="1"/>
  <c r="P51" i="44"/>
  <c r="O51" i="44"/>
  <c r="L51" i="44"/>
  <c r="C51" i="44" s="1"/>
  <c r="Q51" i="44" s="1"/>
  <c r="E51" i="44"/>
  <c r="L43" i="44"/>
  <c r="L42" i="44"/>
  <c r="L41" i="44"/>
  <c r="L40" i="44"/>
  <c r="L39" i="44"/>
  <c r="L38" i="44"/>
  <c r="L37" i="44"/>
  <c r="L36" i="44"/>
  <c r="L35" i="44"/>
  <c r="L34" i="44"/>
  <c r="L33" i="44"/>
  <c r="L32" i="44"/>
  <c r="L31" i="44"/>
  <c r="L30" i="44"/>
  <c r="L29" i="44"/>
  <c r="L28" i="44"/>
  <c r="L27" i="44"/>
  <c r="L26" i="44"/>
  <c r="L25" i="44"/>
  <c r="L24" i="44"/>
  <c r="D51" i="43"/>
  <c r="D63" i="43" s="1"/>
  <c r="D75" i="43" s="1"/>
  <c r="D42" i="43"/>
  <c r="D54" i="43" s="1"/>
  <c r="D66" i="43" s="1"/>
  <c r="D78" i="43" s="1"/>
  <c r="D41" i="43"/>
  <c r="D53" i="43" s="1"/>
  <c r="D65" i="43" s="1"/>
  <c r="D77" i="43" s="1"/>
  <c r="D40" i="43"/>
  <c r="D52" i="43" s="1"/>
  <c r="D64" i="43" s="1"/>
  <c r="D76" i="43" s="1"/>
  <c r="D39" i="43"/>
  <c r="D38" i="43"/>
  <c r="D50" i="43" s="1"/>
  <c r="D62" i="43" s="1"/>
  <c r="D74" i="43" s="1"/>
  <c r="J71" i="41"/>
  <c r="P70" i="41"/>
  <c r="O70" i="41"/>
  <c r="L70" i="41"/>
  <c r="E70" i="41"/>
  <c r="C70" i="41"/>
  <c r="Q70" i="41" s="1"/>
  <c r="P69" i="41"/>
  <c r="O69" i="41"/>
  <c r="L69" i="41"/>
  <c r="C69" i="41" s="1"/>
  <c r="Q69" i="41" s="1"/>
  <c r="E69" i="41"/>
  <c r="P68" i="41"/>
  <c r="O68" i="41"/>
  <c r="L68" i="41"/>
  <c r="E68" i="41"/>
  <c r="C68" i="41"/>
  <c r="Q68" i="41" s="1"/>
  <c r="P67" i="41"/>
  <c r="O67" i="41"/>
  <c r="L67" i="41"/>
  <c r="C67" i="41" s="1"/>
  <c r="Q67" i="41" s="1"/>
  <c r="E67" i="41"/>
  <c r="P66" i="41"/>
  <c r="O66" i="41"/>
  <c r="L66" i="41"/>
  <c r="E66" i="41"/>
  <c r="C66" i="41"/>
  <c r="Q66" i="41" s="1"/>
  <c r="Q65" i="41"/>
  <c r="P65" i="41"/>
  <c r="O65" i="41"/>
  <c r="L65" i="41"/>
  <c r="E65" i="41"/>
  <c r="C65" i="41"/>
  <c r="P64" i="41"/>
  <c r="O64" i="41"/>
  <c r="L64" i="41"/>
  <c r="C64" i="41" s="1"/>
  <c r="Q64" i="41" s="1"/>
  <c r="E64" i="41"/>
  <c r="Q63" i="41"/>
  <c r="P63" i="41"/>
  <c r="O63" i="41"/>
  <c r="L63" i="41"/>
  <c r="E63" i="41"/>
  <c r="C63" i="41"/>
  <c r="P62" i="41"/>
  <c r="O62" i="41"/>
  <c r="L62" i="41"/>
  <c r="C62" i="41" s="1"/>
  <c r="Q62" i="41" s="1"/>
  <c r="E62" i="41"/>
  <c r="Q61" i="41"/>
  <c r="P61" i="41"/>
  <c r="O61" i="41"/>
  <c r="L61" i="41"/>
  <c r="E61" i="41"/>
  <c r="C61" i="41"/>
  <c r="P60" i="41"/>
  <c r="O60" i="41"/>
  <c r="L60" i="41"/>
  <c r="C60" i="41" s="1"/>
  <c r="Q60" i="41" s="1"/>
  <c r="E60" i="41"/>
  <c r="Q59" i="41"/>
  <c r="P59" i="41"/>
  <c r="O59" i="41"/>
  <c r="L59" i="41"/>
  <c r="E59" i="41"/>
  <c r="C59" i="41"/>
  <c r="P58" i="41"/>
  <c r="O58" i="41"/>
  <c r="L58" i="41"/>
  <c r="C58" i="41" s="1"/>
  <c r="Q58" i="41" s="1"/>
  <c r="E58" i="41"/>
  <c r="Q57" i="41"/>
  <c r="P57" i="41"/>
  <c r="O57" i="41"/>
  <c r="L57" i="41"/>
  <c r="E57" i="41"/>
  <c r="C57" i="41"/>
  <c r="P56" i="41"/>
  <c r="O56" i="41"/>
  <c r="L56" i="41"/>
  <c r="C56" i="41" s="1"/>
  <c r="Q56" i="41" s="1"/>
  <c r="E56" i="41"/>
  <c r="Q55" i="41"/>
  <c r="P55" i="41"/>
  <c r="O55" i="41"/>
  <c r="L55" i="41"/>
  <c r="E55" i="41"/>
  <c r="C55" i="41"/>
  <c r="P54" i="41"/>
  <c r="O54" i="41"/>
  <c r="L54" i="41"/>
  <c r="C54" i="41" s="1"/>
  <c r="Q54" i="41" s="1"/>
  <c r="E54" i="41"/>
  <c r="Q53" i="41"/>
  <c r="P53" i="41"/>
  <c r="O53" i="41"/>
  <c r="L53" i="41"/>
  <c r="E53" i="41"/>
  <c r="C53" i="41"/>
  <c r="P52" i="41"/>
  <c r="O52" i="41"/>
  <c r="L52" i="41"/>
  <c r="C52" i="41" s="1"/>
  <c r="Q52" i="41" s="1"/>
  <c r="E52" i="41"/>
  <c r="Q51" i="41"/>
  <c r="P51" i="41"/>
  <c r="O51" i="41"/>
  <c r="L51" i="41"/>
  <c r="E51" i="41"/>
  <c r="C51" i="41"/>
  <c r="L43" i="41"/>
  <c r="L42" i="41"/>
  <c r="L41" i="41"/>
  <c r="L40" i="41"/>
  <c r="L39" i="41"/>
  <c r="L38" i="41"/>
  <c r="L37" i="41"/>
  <c r="L36" i="41"/>
  <c r="L35" i="41"/>
  <c r="L34" i="41"/>
  <c r="L33" i="41"/>
  <c r="L32" i="41"/>
  <c r="L31" i="41"/>
  <c r="L30" i="41"/>
  <c r="L29" i="41"/>
  <c r="L28" i="41"/>
  <c r="L27" i="41"/>
  <c r="L26" i="41"/>
  <c r="L25" i="41"/>
  <c r="D53" i="40"/>
  <c r="D65" i="40" s="1"/>
  <c r="D77" i="40" s="1"/>
  <c r="D42" i="40"/>
  <c r="D54" i="40" s="1"/>
  <c r="D66" i="40" s="1"/>
  <c r="D78" i="40" s="1"/>
  <c r="D41" i="40"/>
  <c r="D40" i="40"/>
  <c r="D52" i="40" s="1"/>
  <c r="D64" i="40" s="1"/>
  <c r="D76" i="40" s="1"/>
  <c r="D39" i="40"/>
  <c r="D51" i="40" s="1"/>
  <c r="D63" i="40" s="1"/>
  <c r="D75" i="40" s="1"/>
  <c r="D38" i="40"/>
  <c r="D50" i="40" s="1"/>
  <c r="D62" i="40" s="1"/>
  <c r="D74" i="40" s="1"/>
  <c r="D52" i="35"/>
  <c r="D64" i="35" s="1"/>
  <c r="D76" i="35" s="1"/>
  <c r="D42" i="35"/>
  <c r="D54" i="35" s="1"/>
  <c r="D66" i="35" s="1"/>
  <c r="D78" i="35" s="1"/>
  <c r="D41" i="35"/>
  <c r="D53" i="35" s="1"/>
  <c r="D65" i="35" s="1"/>
  <c r="D77" i="35" s="1"/>
  <c r="D40" i="35"/>
  <c r="D39" i="35"/>
  <c r="D51" i="35" s="1"/>
  <c r="D63" i="35" s="1"/>
  <c r="D75" i="35" s="1"/>
  <c r="D38" i="35"/>
  <c r="D50" i="35" s="1"/>
  <c r="D62" i="35" s="1"/>
  <c r="D74" i="35" s="1"/>
  <c r="D42" i="32" l="1"/>
  <c r="D54" i="32" s="1"/>
  <c r="D66" i="32" s="1"/>
  <c r="D78" i="32" s="1"/>
  <c r="D41" i="32"/>
  <c r="D53" i="32" s="1"/>
  <c r="D65" i="32" s="1"/>
  <c r="D77" i="32" s="1"/>
  <c r="D40" i="32"/>
  <c r="D52" i="32" s="1"/>
  <c r="D64" i="32" s="1"/>
  <c r="D76" i="32" s="1"/>
  <c r="D27" i="32"/>
  <c r="D39" i="32" s="1"/>
  <c r="D51" i="32" s="1"/>
  <c r="D63" i="32" s="1"/>
  <c r="D75" i="32" s="1"/>
  <c r="D26" i="32"/>
  <c r="D38" i="32" s="1"/>
  <c r="D50" i="32" s="1"/>
  <c r="D62" i="32" s="1"/>
  <c r="D74" i="32" s="1"/>
  <c r="D75" i="31" l="1"/>
  <c r="D53" i="31"/>
  <c r="D65" i="31" s="1"/>
  <c r="D77" i="31" s="1"/>
  <c r="D42" i="31"/>
  <c r="D54" i="31" s="1"/>
  <c r="D66" i="31" s="1"/>
  <c r="D78" i="31" s="1"/>
  <c r="D41" i="31"/>
  <c r="D40" i="31"/>
  <c r="D52" i="31" s="1"/>
  <c r="D64" i="31" s="1"/>
  <c r="D76" i="31" s="1"/>
  <c r="D39" i="31"/>
  <c r="D51" i="31" s="1"/>
  <c r="D63" i="31" s="1"/>
  <c r="D27" i="31"/>
  <c r="D26" i="31"/>
  <c r="D38" i="31" s="1"/>
  <c r="D50" i="31" s="1"/>
  <c r="D62" i="31" s="1"/>
  <c r="D74" i="31" s="1"/>
  <c r="D42" i="30"/>
  <c r="D54" i="30" s="1"/>
  <c r="D66" i="30" s="1"/>
  <c r="D78" i="30" s="1"/>
  <c r="D41" i="30"/>
  <c r="D53" i="30" s="1"/>
  <c r="D65" i="30" s="1"/>
  <c r="D77" i="30" s="1"/>
  <c r="D40" i="30"/>
  <c r="D52" i="30" s="1"/>
  <c r="D64" i="30" s="1"/>
  <c r="D76" i="30" s="1"/>
  <c r="D27" i="30"/>
  <c r="D39" i="30" s="1"/>
  <c r="D51" i="30" s="1"/>
  <c r="D63" i="30" s="1"/>
  <c r="D75" i="30" s="1"/>
  <c r="D26" i="30"/>
  <c r="D38" i="30" s="1"/>
  <c r="D50" i="30" s="1"/>
  <c r="D62" i="30" s="1"/>
  <c r="D74" i="30" s="1"/>
  <c r="J71" i="29" l="1"/>
  <c r="P70" i="29"/>
  <c r="O70" i="29"/>
  <c r="L70" i="29"/>
  <c r="C70" i="29" s="1"/>
  <c r="Q70" i="29" s="1"/>
  <c r="E70" i="29"/>
  <c r="P69" i="29"/>
  <c r="O69" i="29"/>
  <c r="L69" i="29"/>
  <c r="E69" i="29"/>
  <c r="C69" i="29"/>
  <c r="Q69" i="29" s="1"/>
  <c r="P68" i="29"/>
  <c r="O68" i="29"/>
  <c r="L68" i="29"/>
  <c r="C68" i="29" s="1"/>
  <c r="Q68" i="29" s="1"/>
  <c r="E68" i="29"/>
  <c r="P67" i="29"/>
  <c r="O67" i="29"/>
  <c r="L67" i="29"/>
  <c r="E67" i="29"/>
  <c r="C67" i="29"/>
  <c r="Q67" i="29" s="1"/>
  <c r="P66" i="29"/>
  <c r="O66" i="29"/>
  <c r="L66" i="29"/>
  <c r="C66" i="29" s="1"/>
  <c r="Q66" i="29" s="1"/>
  <c r="E66" i="29"/>
  <c r="P65" i="29"/>
  <c r="O65" i="29"/>
  <c r="L65" i="29"/>
  <c r="E65" i="29"/>
  <c r="C65" i="29"/>
  <c r="Q65" i="29" s="1"/>
  <c r="P64" i="29"/>
  <c r="O64" i="29"/>
  <c r="L64" i="29"/>
  <c r="C64" i="29" s="1"/>
  <c r="Q64" i="29" s="1"/>
  <c r="E64" i="29"/>
  <c r="P63" i="29"/>
  <c r="O63" i="29"/>
  <c r="L63" i="29"/>
  <c r="E63" i="29"/>
  <c r="C63" i="29"/>
  <c r="Q63" i="29" s="1"/>
  <c r="P62" i="29"/>
  <c r="O62" i="29"/>
  <c r="L62" i="29"/>
  <c r="C62" i="29" s="1"/>
  <c r="Q62" i="29" s="1"/>
  <c r="E62" i="29"/>
  <c r="P61" i="29"/>
  <c r="O61" i="29"/>
  <c r="L61" i="29"/>
  <c r="E61" i="29"/>
  <c r="C61" i="29"/>
  <c r="Q61" i="29" s="1"/>
  <c r="P60" i="29"/>
  <c r="O60" i="29"/>
  <c r="L60" i="29"/>
  <c r="C60" i="29" s="1"/>
  <c r="Q60" i="29" s="1"/>
  <c r="E60" i="29"/>
  <c r="P59" i="29"/>
  <c r="O59" i="29"/>
  <c r="L59" i="29"/>
  <c r="E59" i="29"/>
  <c r="C59" i="29"/>
  <c r="Q59" i="29" s="1"/>
  <c r="P58" i="29"/>
  <c r="O58" i="29"/>
  <c r="L58" i="29"/>
  <c r="C58" i="29" s="1"/>
  <c r="Q58" i="29" s="1"/>
  <c r="E58" i="29"/>
  <c r="P57" i="29"/>
  <c r="O57" i="29"/>
  <c r="L57" i="29"/>
  <c r="E57" i="29"/>
  <c r="C57" i="29"/>
  <c r="Q57" i="29" s="1"/>
  <c r="P56" i="29"/>
  <c r="O56" i="29"/>
  <c r="L56" i="29"/>
  <c r="C56" i="29" s="1"/>
  <c r="Q56" i="29" s="1"/>
  <c r="E56" i="29"/>
  <c r="P55" i="29"/>
  <c r="O55" i="29"/>
  <c r="L55" i="29"/>
  <c r="E55" i="29"/>
  <c r="C55" i="29"/>
  <c r="Q55" i="29" s="1"/>
  <c r="P54" i="29"/>
  <c r="O54" i="29"/>
  <c r="L54" i="29"/>
  <c r="C54" i="29" s="1"/>
  <c r="Q54" i="29" s="1"/>
  <c r="E54" i="29"/>
  <c r="P53" i="29"/>
  <c r="O53" i="29"/>
  <c r="L53" i="29"/>
  <c r="E53" i="29"/>
  <c r="C53" i="29"/>
  <c r="Q53" i="29" s="1"/>
  <c r="P52" i="29"/>
  <c r="O52" i="29"/>
  <c r="L52" i="29"/>
  <c r="C52" i="29" s="1"/>
  <c r="Q52" i="29" s="1"/>
  <c r="E52" i="29"/>
  <c r="P51" i="29"/>
  <c r="O51" i="29"/>
  <c r="L51" i="29"/>
  <c r="E51" i="29"/>
  <c r="C51" i="29"/>
  <c r="Q51" i="29" s="1"/>
  <c r="L43" i="29"/>
  <c r="L42" i="29"/>
  <c r="L41" i="29"/>
  <c r="L40" i="29"/>
  <c r="L39" i="29"/>
  <c r="L38" i="29"/>
  <c r="L37" i="29"/>
  <c r="L36" i="29"/>
  <c r="L35" i="29"/>
  <c r="L34" i="29"/>
  <c r="L33" i="29"/>
  <c r="L32" i="29"/>
  <c r="L31" i="29"/>
  <c r="L30" i="29"/>
  <c r="L29" i="29"/>
  <c r="L28" i="29"/>
  <c r="L27" i="29"/>
  <c r="L26" i="29"/>
  <c r="L25" i="29"/>
  <c r="L24" i="29"/>
  <c r="D75" i="27"/>
  <c r="D42" i="27"/>
  <c r="D54" i="27" s="1"/>
  <c r="D66" i="27" s="1"/>
  <c r="D78" i="27" s="1"/>
  <c r="D41" i="27"/>
  <c r="D53" i="27" s="1"/>
  <c r="D65" i="27" s="1"/>
  <c r="D77" i="27" s="1"/>
  <c r="D40" i="27"/>
  <c r="D52" i="27" s="1"/>
  <c r="D64" i="27" s="1"/>
  <c r="D76" i="27" s="1"/>
  <c r="D27" i="27"/>
  <c r="D39" i="27" s="1"/>
  <c r="D51" i="27" s="1"/>
  <c r="D63" i="27" s="1"/>
  <c r="D26" i="27"/>
  <c r="D38" i="27" s="1"/>
  <c r="D50" i="27" s="1"/>
  <c r="D62" i="27" s="1"/>
  <c r="D74" i="27" s="1"/>
  <c r="D30" i="26" l="1"/>
  <c r="D42" i="26" s="1"/>
  <c r="D54" i="26" s="1"/>
  <c r="D66" i="26" s="1"/>
  <c r="D78" i="26" s="1"/>
  <c r="D29" i="26"/>
  <c r="D41" i="26" s="1"/>
  <c r="D53" i="26" s="1"/>
  <c r="D65" i="26" s="1"/>
  <c r="D77" i="26" s="1"/>
  <c r="D28" i="26"/>
  <c r="D40" i="26" s="1"/>
  <c r="D52" i="26" s="1"/>
  <c r="D64" i="26" s="1"/>
  <c r="D76" i="26" s="1"/>
  <c r="D27" i="26"/>
  <c r="D39" i="26" s="1"/>
  <c r="D51" i="26" s="1"/>
  <c r="D63" i="26" s="1"/>
  <c r="D75" i="26" s="1"/>
  <c r="D26" i="26"/>
  <c r="D38" i="26" s="1"/>
  <c r="D50" i="26" s="1"/>
  <c r="D62" i="26" s="1"/>
  <c r="D74" i="26" s="1"/>
  <c r="J71" i="28"/>
  <c r="P70" i="28"/>
  <c r="O70" i="28"/>
  <c r="L70" i="28"/>
  <c r="C70" i="28" s="1"/>
  <c r="Q70" i="28" s="1"/>
  <c r="E70" i="28"/>
  <c r="Q69" i="28"/>
  <c r="P69" i="28"/>
  <c r="O69" i="28"/>
  <c r="L69" i="28"/>
  <c r="E69" i="28"/>
  <c r="C69" i="28"/>
  <c r="P68" i="28"/>
  <c r="O68" i="28"/>
  <c r="L68" i="28"/>
  <c r="C68" i="28" s="1"/>
  <c r="Q68" i="28" s="1"/>
  <c r="E68" i="28"/>
  <c r="Q67" i="28"/>
  <c r="P67" i="28"/>
  <c r="O67" i="28"/>
  <c r="L67" i="28"/>
  <c r="E67" i="28"/>
  <c r="C67" i="28"/>
  <c r="P66" i="28"/>
  <c r="O66" i="28"/>
  <c r="L66" i="28"/>
  <c r="C66" i="28" s="1"/>
  <c r="Q66" i="28" s="1"/>
  <c r="E66" i="28"/>
  <c r="Q65" i="28"/>
  <c r="P65" i="28"/>
  <c r="O65" i="28"/>
  <c r="L65" i="28"/>
  <c r="E65" i="28"/>
  <c r="C65" i="28"/>
  <c r="P64" i="28"/>
  <c r="O64" i="28"/>
  <c r="L64" i="28"/>
  <c r="C64" i="28" s="1"/>
  <c r="Q64" i="28" s="1"/>
  <c r="E64" i="28"/>
  <c r="Q63" i="28"/>
  <c r="P63" i="28"/>
  <c r="O63" i="28"/>
  <c r="L63" i="28"/>
  <c r="E63" i="28"/>
  <c r="C63" i="28"/>
  <c r="P62" i="28"/>
  <c r="O62" i="28"/>
  <c r="L62" i="28"/>
  <c r="C62" i="28" s="1"/>
  <c r="Q62" i="28" s="1"/>
  <c r="E62" i="28"/>
  <c r="Q61" i="28"/>
  <c r="P61" i="28"/>
  <c r="O61" i="28"/>
  <c r="L61" i="28"/>
  <c r="E61" i="28"/>
  <c r="C61" i="28"/>
  <c r="P60" i="28"/>
  <c r="O60" i="28"/>
  <c r="L60" i="28"/>
  <c r="C60" i="28" s="1"/>
  <c r="Q60" i="28" s="1"/>
  <c r="E60" i="28"/>
  <c r="Q59" i="28"/>
  <c r="P59" i="28"/>
  <c r="O59" i="28"/>
  <c r="L59" i="28"/>
  <c r="E59" i="28"/>
  <c r="C59" i="28"/>
  <c r="P58" i="28"/>
  <c r="O58" i="28"/>
  <c r="L58" i="28"/>
  <c r="C58" i="28" s="1"/>
  <c r="Q58" i="28" s="1"/>
  <c r="E58" i="28"/>
  <c r="Q57" i="28"/>
  <c r="P57" i="28"/>
  <c r="O57" i="28"/>
  <c r="L57" i="28"/>
  <c r="E57" i="28"/>
  <c r="C57" i="28"/>
  <c r="P56" i="28"/>
  <c r="O56" i="28"/>
  <c r="L56" i="28"/>
  <c r="C56" i="28" s="1"/>
  <c r="Q56" i="28" s="1"/>
  <c r="E56" i="28"/>
  <c r="Q55" i="28"/>
  <c r="P55" i="28"/>
  <c r="O55" i="28"/>
  <c r="L55" i="28"/>
  <c r="E55" i="28"/>
  <c r="C55" i="28"/>
  <c r="P54" i="28"/>
  <c r="O54" i="28"/>
  <c r="L54" i="28"/>
  <c r="C54" i="28" s="1"/>
  <c r="Q54" i="28" s="1"/>
  <c r="E54" i="28"/>
  <c r="P53" i="28"/>
  <c r="O53" i="28"/>
  <c r="L53" i="28"/>
  <c r="E53" i="28"/>
  <c r="C53" i="28"/>
  <c r="Q53" i="28" s="1"/>
  <c r="P52" i="28"/>
  <c r="O52" i="28"/>
  <c r="L52" i="28"/>
  <c r="C52" i="28" s="1"/>
  <c r="Q52" i="28" s="1"/>
  <c r="E52" i="28"/>
  <c r="P51" i="28"/>
  <c r="O51" i="28"/>
  <c r="L51" i="28"/>
  <c r="E51" i="28"/>
  <c r="C51" i="28"/>
  <c r="Q51" i="28" s="1"/>
  <c r="L43" i="28"/>
  <c r="L42" i="28"/>
  <c r="L41" i="28"/>
  <c r="L40" i="28"/>
  <c r="L39" i="28"/>
  <c r="L38" i="28"/>
  <c r="L37" i="28"/>
  <c r="L36" i="28"/>
  <c r="L35" i="28"/>
  <c r="L34" i="28"/>
  <c r="L33" i="28"/>
  <c r="L32" i="28"/>
  <c r="L31" i="28"/>
  <c r="L30" i="28"/>
  <c r="L29" i="28"/>
  <c r="L28" i="28"/>
  <c r="L27" i="28"/>
  <c r="L26" i="28"/>
  <c r="L25" i="28"/>
  <c r="L24" i="28"/>
  <c r="D53" i="25" l="1"/>
  <c r="D65" i="25" s="1"/>
  <c r="D77" i="25" s="1"/>
  <c r="D42" i="25"/>
  <c r="D54" i="25" s="1"/>
  <c r="D66" i="25" s="1"/>
  <c r="D78" i="25" s="1"/>
  <c r="D41" i="25"/>
  <c r="D40" i="25"/>
  <c r="D52" i="25" s="1"/>
  <c r="D64" i="25" s="1"/>
  <c r="D76" i="25" s="1"/>
  <c r="D39" i="25"/>
  <c r="D51" i="25" s="1"/>
  <c r="D63" i="25" s="1"/>
  <c r="D75" i="25" s="1"/>
  <c r="D38" i="25"/>
  <c r="D50" i="25" s="1"/>
  <c r="D62" i="25" s="1"/>
  <c r="D74" i="25" s="1"/>
  <c r="L24" i="24"/>
  <c r="L25" i="24"/>
  <c r="L26" i="24"/>
  <c r="L27" i="24"/>
  <c r="L28" i="24"/>
  <c r="L29" i="24"/>
  <c r="L30" i="24"/>
  <c r="L31" i="24"/>
  <c r="L32" i="24"/>
  <c r="L33" i="24"/>
  <c r="L34" i="24"/>
  <c r="L35" i="24"/>
  <c r="L36" i="24"/>
  <c r="L37" i="24"/>
  <c r="L38" i="24"/>
  <c r="L39" i="24"/>
  <c r="L40" i="24"/>
  <c r="L41" i="24"/>
  <c r="L42" i="24"/>
  <c r="L43" i="24"/>
  <c r="C51" i="24"/>
  <c r="Q51" i="24" s="1"/>
  <c r="E51" i="24"/>
  <c r="L51" i="24"/>
  <c r="O51" i="24"/>
  <c r="P51" i="24"/>
  <c r="E52" i="24"/>
  <c r="L52" i="24"/>
  <c r="C52" i="24" s="1"/>
  <c r="Q52" i="24" s="1"/>
  <c r="O52" i="24"/>
  <c r="P52" i="24"/>
  <c r="C53" i="24"/>
  <c r="Q53" i="24" s="1"/>
  <c r="E53" i="24"/>
  <c r="L53" i="24"/>
  <c r="O53" i="24"/>
  <c r="P53" i="24"/>
  <c r="E54" i="24"/>
  <c r="L54" i="24"/>
  <c r="C54" i="24" s="1"/>
  <c r="Q54" i="24" s="1"/>
  <c r="O54" i="24"/>
  <c r="P54" i="24"/>
  <c r="C55" i="24"/>
  <c r="Q55" i="24" s="1"/>
  <c r="E55" i="24"/>
  <c r="L55" i="24"/>
  <c r="O55" i="24"/>
  <c r="P55" i="24"/>
  <c r="E56" i="24"/>
  <c r="L56" i="24"/>
  <c r="C56" i="24" s="1"/>
  <c r="Q56" i="24" s="1"/>
  <c r="O56" i="24"/>
  <c r="P56" i="24"/>
  <c r="C57" i="24"/>
  <c r="Q57" i="24" s="1"/>
  <c r="E57" i="24"/>
  <c r="L57" i="24"/>
  <c r="O57" i="24"/>
  <c r="P57" i="24"/>
  <c r="E58" i="24"/>
  <c r="L58" i="24"/>
  <c r="C58" i="24" s="1"/>
  <c r="Q58" i="24" s="1"/>
  <c r="O58" i="24"/>
  <c r="P58" i="24"/>
  <c r="C59" i="24"/>
  <c r="Q59" i="24" s="1"/>
  <c r="E59" i="24"/>
  <c r="L59" i="24"/>
  <c r="O59" i="24"/>
  <c r="P59" i="24"/>
  <c r="E60" i="24"/>
  <c r="L60" i="24"/>
  <c r="C60" i="24" s="1"/>
  <c r="Q60" i="24" s="1"/>
  <c r="O60" i="24"/>
  <c r="P60" i="24"/>
  <c r="C61" i="24"/>
  <c r="Q61" i="24" s="1"/>
  <c r="E61" i="24"/>
  <c r="L61" i="24"/>
  <c r="O61" i="24"/>
  <c r="P61" i="24"/>
  <c r="E62" i="24"/>
  <c r="L62" i="24"/>
  <c r="C62" i="24" s="1"/>
  <c r="Q62" i="24" s="1"/>
  <c r="O62" i="24"/>
  <c r="P62" i="24"/>
  <c r="C63" i="24"/>
  <c r="Q63" i="24" s="1"/>
  <c r="E63" i="24"/>
  <c r="L63" i="24"/>
  <c r="O63" i="24"/>
  <c r="P63" i="24"/>
  <c r="E64" i="24"/>
  <c r="L64" i="24"/>
  <c r="C64" i="24" s="1"/>
  <c r="Q64" i="24" s="1"/>
  <c r="O64" i="24"/>
  <c r="P64" i="24"/>
  <c r="C65" i="24"/>
  <c r="Q65" i="24" s="1"/>
  <c r="E65" i="24"/>
  <c r="L65" i="24"/>
  <c r="O65" i="24"/>
  <c r="P65" i="24"/>
  <c r="E66" i="24"/>
  <c r="L66" i="24"/>
  <c r="C66" i="24" s="1"/>
  <c r="Q66" i="24" s="1"/>
  <c r="O66" i="24"/>
  <c r="P66" i="24"/>
  <c r="C67" i="24"/>
  <c r="Q67" i="24" s="1"/>
  <c r="E67" i="24"/>
  <c r="L67" i="24"/>
  <c r="O67" i="24"/>
  <c r="P67" i="24"/>
  <c r="E68" i="24"/>
  <c r="L68" i="24"/>
  <c r="C68" i="24" s="1"/>
  <c r="Q68" i="24" s="1"/>
  <c r="O68" i="24"/>
  <c r="P68" i="24"/>
  <c r="C69" i="24"/>
  <c r="Q69" i="24" s="1"/>
  <c r="E69" i="24"/>
  <c r="L69" i="24"/>
  <c r="O69" i="24"/>
  <c r="P69" i="24"/>
  <c r="E70" i="24"/>
  <c r="L70" i="24"/>
  <c r="C70" i="24" s="1"/>
  <c r="Q70" i="24" s="1"/>
  <c r="O70" i="24"/>
  <c r="P70" i="24"/>
  <c r="J71" i="24"/>
  <c r="D53" i="23" l="1"/>
  <c r="D65" i="23" s="1"/>
  <c r="D77" i="23" s="1"/>
  <c r="D42" i="23"/>
  <c r="D54" i="23" s="1"/>
  <c r="D66" i="23" s="1"/>
  <c r="D78" i="23" s="1"/>
  <c r="D41" i="23"/>
  <c r="D40" i="23"/>
  <c r="D52" i="23" s="1"/>
  <c r="D64" i="23" s="1"/>
  <c r="D76" i="23" s="1"/>
  <c r="D39" i="23"/>
  <c r="D51" i="23" s="1"/>
  <c r="D63" i="23" s="1"/>
  <c r="D75" i="23" s="1"/>
  <c r="D38" i="23"/>
  <c r="D50" i="23" s="1"/>
  <c r="D62" i="23" s="1"/>
  <c r="D74" i="23" s="1"/>
  <c r="D53" i="22" l="1"/>
  <c r="D65" i="22" s="1"/>
  <c r="D77" i="22" s="1"/>
  <c r="D42" i="22"/>
  <c r="D54" i="22" s="1"/>
  <c r="D66" i="22" s="1"/>
  <c r="D78" i="22" s="1"/>
  <c r="D41" i="22"/>
  <c r="D40" i="22"/>
  <c r="D52" i="22" s="1"/>
  <c r="D64" i="22" s="1"/>
  <c r="D76" i="22" s="1"/>
  <c r="D39" i="22"/>
  <c r="D51" i="22" s="1"/>
  <c r="D63" i="22" s="1"/>
  <c r="D75" i="22" s="1"/>
  <c r="D38" i="22"/>
  <c r="D50" i="22" s="1"/>
  <c r="D62" i="22" s="1"/>
  <c r="D74" i="22" s="1"/>
  <c r="D53" i="21" l="1"/>
  <c r="D65" i="21" s="1"/>
  <c r="D77" i="21" s="1"/>
  <c r="D42" i="21"/>
  <c r="D54" i="21" s="1"/>
  <c r="D66" i="21" s="1"/>
  <c r="D78" i="21" s="1"/>
  <c r="D41" i="21"/>
  <c r="D40" i="21"/>
  <c r="D52" i="21" s="1"/>
  <c r="D64" i="21" s="1"/>
  <c r="D76" i="21" s="1"/>
  <c r="D39" i="21"/>
  <c r="D51" i="21" s="1"/>
  <c r="D63" i="21" s="1"/>
  <c r="D75" i="21" s="1"/>
  <c r="D38" i="21"/>
  <c r="D50" i="21" s="1"/>
  <c r="D62" i="21" s="1"/>
  <c r="D74" i="21" s="1"/>
  <c r="J71" i="20" l="1"/>
  <c r="P70" i="20"/>
  <c r="O70" i="20"/>
  <c r="L70" i="20"/>
  <c r="E70" i="20"/>
  <c r="C70" i="20"/>
  <c r="Q70" i="20" s="1"/>
  <c r="P69" i="20"/>
  <c r="O69" i="20"/>
  <c r="L69" i="20"/>
  <c r="C69" i="20" s="1"/>
  <c r="Q69" i="20" s="1"/>
  <c r="E69" i="20"/>
  <c r="P68" i="20"/>
  <c r="O68" i="20"/>
  <c r="L68" i="20"/>
  <c r="E68" i="20"/>
  <c r="C68" i="20"/>
  <c r="Q68" i="20" s="1"/>
  <c r="P67" i="20"/>
  <c r="O67" i="20"/>
  <c r="L67" i="20"/>
  <c r="C67" i="20" s="1"/>
  <c r="Q67" i="20" s="1"/>
  <c r="E67" i="20"/>
  <c r="P66" i="20"/>
  <c r="O66" i="20"/>
  <c r="L66" i="20"/>
  <c r="E66" i="20"/>
  <c r="C66" i="20"/>
  <c r="Q66" i="20" s="1"/>
  <c r="P65" i="20"/>
  <c r="O65" i="20"/>
  <c r="L65" i="20"/>
  <c r="C65" i="20" s="1"/>
  <c r="Q65" i="20" s="1"/>
  <c r="E65" i="20"/>
  <c r="P64" i="20"/>
  <c r="O64" i="20"/>
  <c r="L64" i="20"/>
  <c r="E64" i="20"/>
  <c r="C64" i="20"/>
  <c r="Q64" i="20" s="1"/>
  <c r="P63" i="20"/>
  <c r="O63" i="20"/>
  <c r="L63" i="20"/>
  <c r="C63" i="20" s="1"/>
  <c r="Q63" i="20" s="1"/>
  <c r="E63" i="20"/>
  <c r="P62" i="20"/>
  <c r="O62" i="20"/>
  <c r="L62" i="20"/>
  <c r="E62" i="20"/>
  <c r="C62" i="20"/>
  <c r="Q62" i="20" s="1"/>
  <c r="P61" i="20"/>
  <c r="O61" i="20"/>
  <c r="L61" i="20"/>
  <c r="C61" i="20" s="1"/>
  <c r="Q61" i="20" s="1"/>
  <c r="E61" i="20"/>
  <c r="P60" i="20"/>
  <c r="O60" i="20"/>
  <c r="L60" i="20"/>
  <c r="E60" i="20"/>
  <c r="C60" i="20"/>
  <c r="Q60" i="20" s="1"/>
  <c r="P59" i="20"/>
  <c r="O59" i="20"/>
  <c r="L59" i="20"/>
  <c r="C59" i="20" s="1"/>
  <c r="Q59" i="20" s="1"/>
  <c r="E59" i="20"/>
  <c r="P58" i="20"/>
  <c r="O58" i="20"/>
  <c r="L58" i="20"/>
  <c r="E58" i="20"/>
  <c r="C58" i="20"/>
  <c r="Q58" i="20" s="1"/>
  <c r="P57" i="20"/>
  <c r="O57" i="20"/>
  <c r="L57" i="20"/>
  <c r="C57" i="20" s="1"/>
  <c r="Q57" i="20" s="1"/>
  <c r="E57" i="20"/>
  <c r="P56" i="20"/>
  <c r="O56" i="20"/>
  <c r="L56" i="20"/>
  <c r="E56" i="20"/>
  <c r="C56" i="20"/>
  <c r="Q56" i="20" s="1"/>
  <c r="P55" i="20"/>
  <c r="O55" i="20"/>
  <c r="L55" i="20"/>
  <c r="C55" i="20" s="1"/>
  <c r="Q55" i="20" s="1"/>
  <c r="E55" i="20"/>
  <c r="P54" i="20"/>
  <c r="O54" i="20"/>
  <c r="L54" i="20"/>
  <c r="E54" i="20"/>
  <c r="C54" i="20"/>
  <c r="Q54" i="20" s="1"/>
  <c r="P53" i="20"/>
  <c r="O53" i="20"/>
  <c r="L53" i="20"/>
  <c r="C53" i="20" s="1"/>
  <c r="Q53" i="20" s="1"/>
  <c r="E53" i="20"/>
  <c r="P52" i="20"/>
  <c r="O52" i="20"/>
  <c r="L52" i="20"/>
  <c r="E52" i="20"/>
  <c r="C52" i="20"/>
  <c r="Q52" i="20" s="1"/>
  <c r="P51" i="20"/>
  <c r="O51" i="20"/>
  <c r="L51" i="20"/>
  <c r="C51" i="20" s="1"/>
  <c r="Q51" i="20" s="1"/>
  <c r="E51" i="20"/>
  <c r="L43" i="20"/>
  <c r="L42" i="20"/>
  <c r="L41" i="20"/>
  <c r="L40" i="20"/>
  <c r="L39" i="20"/>
  <c r="L38" i="20"/>
  <c r="L37" i="20"/>
  <c r="L36" i="20"/>
  <c r="L35" i="20"/>
  <c r="L34" i="20"/>
  <c r="L33" i="20"/>
  <c r="L32" i="20"/>
  <c r="L31" i="20"/>
  <c r="L30" i="20"/>
  <c r="L29" i="20"/>
  <c r="L28" i="20"/>
  <c r="L27" i="20"/>
  <c r="L26" i="20"/>
  <c r="L25" i="20"/>
  <c r="L24" i="20"/>
  <c r="J71" i="19" l="1"/>
  <c r="P70" i="19"/>
  <c r="O70" i="19"/>
  <c r="L70" i="19"/>
  <c r="E70" i="19"/>
  <c r="C70" i="19"/>
  <c r="Q70" i="19" s="1"/>
  <c r="P69" i="19"/>
  <c r="O69" i="19"/>
  <c r="L69" i="19"/>
  <c r="C69" i="19" s="1"/>
  <c r="Q69" i="19" s="1"/>
  <c r="E69" i="19"/>
  <c r="P68" i="19"/>
  <c r="O68" i="19"/>
  <c r="L68" i="19"/>
  <c r="E68" i="19"/>
  <c r="C68" i="19"/>
  <c r="Q68" i="19" s="1"/>
  <c r="P67" i="19"/>
  <c r="O67" i="19"/>
  <c r="L67" i="19"/>
  <c r="C67" i="19" s="1"/>
  <c r="Q67" i="19" s="1"/>
  <c r="E67" i="19"/>
  <c r="P66" i="19"/>
  <c r="O66" i="19"/>
  <c r="L66" i="19"/>
  <c r="E66" i="19"/>
  <c r="C66" i="19"/>
  <c r="Q66" i="19" s="1"/>
  <c r="P65" i="19"/>
  <c r="O65" i="19"/>
  <c r="L65" i="19"/>
  <c r="C65" i="19" s="1"/>
  <c r="Q65" i="19" s="1"/>
  <c r="E65" i="19"/>
  <c r="P64" i="19"/>
  <c r="O64" i="19"/>
  <c r="L64" i="19"/>
  <c r="E64" i="19"/>
  <c r="C64" i="19"/>
  <c r="Q64" i="19" s="1"/>
  <c r="P63" i="19"/>
  <c r="O63" i="19"/>
  <c r="L63" i="19"/>
  <c r="C63" i="19" s="1"/>
  <c r="Q63" i="19" s="1"/>
  <c r="E63" i="19"/>
  <c r="P62" i="19"/>
  <c r="O62" i="19"/>
  <c r="L62" i="19"/>
  <c r="E62" i="19"/>
  <c r="C62" i="19"/>
  <c r="Q62" i="19" s="1"/>
  <c r="P61" i="19"/>
  <c r="O61" i="19"/>
  <c r="L61" i="19"/>
  <c r="C61" i="19" s="1"/>
  <c r="Q61" i="19" s="1"/>
  <c r="E61" i="19"/>
  <c r="P60" i="19"/>
  <c r="O60" i="19"/>
  <c r="L60" i="19"/>
  <c r="C60" i="19" s="1"/>
  <c r="Q60" i="19" s="1"/>
  <c r="E60" i="19"/>
  <c r="Q59" i="19"/>
  <c r="P59" i="19"/>
  <c r="O59" i="19"/>
  <c r="L59" i="19"/>
  <c r="E59" i="19"/>
  <c r="C59" i="19"/>
  <c r="P58" i="19"/>
  <c r="O58" i="19"/>
  <c r="L58" i="19"/>
  <c r="C58" i="19" s="1"/>
  <c r="Q58" i="19" s="1"/>
  <c r="E58" i="19"/>
  <c r="Q57" i="19"/>
  <c r="P57" i="19"/>
  <c r="O57" i="19"/>
  <c r="L57" i="19"/>
  <c r="E57" i="19"/>
  <c r="C57" i="19"/>
  <c r="P56" i="19"/>
  <c r="O56" i="19"/>
  <c r="L56" i="19"/>
  <c r="C56" i="19" s="1"/>
  <c r="Q56" i="19" s="1"/>
  <c r="E56" i="19"/>
  <c r="Q55" i="19"/>
  <c r="P55" i="19"/>
  <c r="O55" i="19"/>
  <c r="L55" i="19"/>
  <c r="E55" i="19"/>
  <c r="C55" i="19"/>
  <c r="P54" i="19"/>
  <c r="O54" i="19"/>
  <c r="L54" i="19"/>
  <c r="C54" i="19" s="1"/>
  <c r="Q54" i="19" s="1"/>
  <c r="E54" i="19"/>
  <c r="Q53" i="19"/>
  <c r="P53" i="19"/>
  <c r="O53" i="19"/>
  <c r="L53" i="19"/>
  <c r="E53" i="19"/>
  <c r="C53" i="19"/>
  <c r="P52" i="19"/>
  <c r="O52" i="19"/>
  <c r="L52" i="19"/>
  <c r="C52" i="19" s="1"/>
  <c r="Q52" i="19" s="1"/>
  <c r="E52" i="19"/>
  <c r="Q51" i="19"/>
  <c r="P51" i="19"/>
  <c r="O51" i="19"/>
  <c r="L51" i="19"/>
  <c r="E51" i="19"/>
  <c r="C51" i="19"/>
  <c r="L43" i="19"/>
  <c r="L42" i="19"/>
  <c r="L41" i="19"/>
  <c r="L40" i="19"/>
  <c r="L39" i="19"/>
  <c r="L38" i="19"/>
  <c r="L37" i="19"/>
  <c r="L36" i="19"/>
  <c r="L35" i="19"/>
  <c r="L34" i="19"/>
  <c r="L33" i="19"/>
  <c r="L32" i="19"/>
  <c r="L31" i="19"/>
  <c r="L30" i="19"/>
  <c r="L29" i="19"/>
  <c r="L28" i="19"/>
  <c r="L27" i="19"/>
  <c r="L26" i="19"/>
  <c r="L25" i="19"/>
  <c r="L24" i="19"/>
  <c r="D51" i="18" l="1"/>
  <c r="D63" i="18" s="1"/>
  <c r="D75" i="18" s="1"/>
  <c r="D42" i="18"/>
  <c r="D54" i="18" s="1"/>
  <c r="D66" i="18" s="1"/>
  <c r="D78" i="18" s="1"/>
  <c r="D41" i="18"/>
  <c r="D53" i="18" s="1"/>
  <c r="D65" i="18" s="1"/>
  <c r="D77" i="18" s="1"/>
  <c r="D40" i="18"/>
  <c r="D52" i="18" s="1"/>
  <c r="D64" i="18" s="1"/>
  <c r="D76" i="18" s="1"/>
  <c r="D39" i="18"/>
  <c r="D38" i="18"/>
  <c r="D50" i="18" s="1"/>
  <c r="D62" i="18" s="1"/>
  <c r="D74" i="18" s="1"/>
  <c r="J71" i="17"/>
  <c r="P70" i="17"/>
  <c r="O70" i="17"/>
  <c r="L70" i="17"/>
  <c r="E70" i="17"/>
  <c r="C70" i="17"/>
  <c r="Q70" i="17" s="1"/>
  <c r="P69" i="17"/>
  <c r="O69" i="17"/>
  <c r="L69" i="17"/>
  <c r="C69" i="17" s="1"/>
  <c r="Q69" i="17" s="1"/>
  <c r="E69" i="17"/>
  <c r="P68" i="17"/>
  <c r="O68" i="17"/>
  <c r="L68" i="17"/>
  <c r="C68" i="17" s="1"/>
  <c r="Q68" i="17" s="1"/>
  <c r="E68" i="17"/>
  <c r="P67" i="17"/>
  <c r="O67" i="17"/>
  <c r="L67" i="17"/>
  <c r="C67" i="17" s="1"/>
  <c r="Q67" i="17" s="1"/>
  <c r="E67" i="17"/>
  <c r="P66" i="17"/>
  <c r="O66" i="17"/>
  <c r="L66" i="17"/>
  <c r="C66" i="17" s="1"/>
  <c r="Q66" i="17" s="1"/>
  <c r="E66" i="17"/>
  <c r="Q65" i="17"/>
  <c r="P65" i="17"/>
  <c r="O65" i="17"/>
  <c r="L65" i="17"/>
  <c r="E65" i="17"/>
  <c r="C65" i="17"/>
  <c r="P64" i="17"/>
  <c r="O64" i="17"/>
  <c r="L64" i="17"/>
  <c r="C64" i="17" s="1"/>
  <c r="Q64" i="17" s="1"/>
  <c r="E64" i="17"/>
  <c r="Q63" i="17"/>
  <c r="P63" i="17"/>
  <c r="O63" i="17"/>
  <c r="L63" i="17"/>
  <c r="E63" i="17"/>
  <c r="C63" i="17"/>
  <c r="P62" i="17"/>
  <c r="O62" i="17"/>
  <c r="L62" i="17"/>
  <c r="C62" i="17" s="1"/>
  <c r="Q62" i="17" s="1"/>
  <c r="E62" i="17"/>
  <c r="Q61" i="17"/>
  <c r="P61" i="17"/>
  <c r="O61" i="17"/>
  <c r="L61" i="17"/>
  <c r="E61" i="17"/>
  <c r="C61" i="17"/>
  <c r="P60" i="17"/>
  <c r="O60" i="17"/>
  <c r="L60" i="17"/>
  <c r="C60" i="17" s="1"/>
  <c r="Q60" i="17" s="1"/>
  <c r="E60" i="17"/>
  <c r="Q59" i="17"/>
  <c r="P59" i="17"/>
  <c r="O59" i="17"/>
  <c r="L59" i="17"/>
  <c r="E59" i="17"/>
  <c r="C59" i="17"/>
  <c r="P58" i="17"/>
  <c r="O58" i="17"/>
  <c r="L58" i="17"/>
  <c r="C58" i="17" s="1"/>
  <c r="Q58" i="17" s="1"/>
  <c r="E58" i="17"/>
  <c r="Q57" i="17"/>
  <c r="P57" i="17"/>
  <c r="O57" i="17"/>
  <c r="L57" i="17"/>
  <c r="E57" i="17"/>
  <c r="C57" i="17"/>
  <c r="P56" i="17"/>
  <c r="O56" i="17"/>
  <c r="L56" i="17"/>
  <c r="C56" i="17" s="1"/>
  <c r="Q56" i="17" s="1"/>
  <c r="E56" i="17"/>
  <c r="Q55" i="17"/>
  <c r="P55" i="17"/>
  <c r="O55" i="17"/>
  <c r="L55" i="17"/>
  <c r="E55" i="17"/>
  <c r="C55" i="17"/>
  <c r="P54" i="17"/>
  <c r="O54" i="17"/>
  <c r="L54" i="17"/>
  <c r="C54" i="17" s="1"/>
  <c r="Q54" i="17" s="1"/>
  <c r="E54" i="17"/>
  <c r="Q53" i="17"/>
  <c r="P53" i="17"/>
  <c r="O53" i="17"/>
  <c r="L53" i="17"/>
  <c r="E53" i="17"/>
  <c r="C53" i="17"/>
  <c r="P52" i="17"/>
  <c r="O52" i="17"/>
  <c r="L52" i="17"/>
  <c r="C52" i="17" s="1"/>
  <c r="Q52" i="17" s="1"/>
  <c r="E52" i="17"/>
  <c r="Q51" i="17"/>
  <c r="P51" i="17"/>
  <c r="O51" i="17"/>
  <c r="L51" i="17"/>
  <c r="E51" i="17"/>
  <c r="C51" i="17"/>
  <c r="L43" i="17"/>
  <c r="L42" i="17"/>
  <c r="L41" i="17"/>
  <c r="L40" i="17"/>
  <c r="L39" i="17"/>
  <c r="L38" i="17"/>
  <c r="L37" i="17"/>
  <c r="L36" i="17"/>
  <c r="L35" i="17"/>
  <c r="L34" i="17"/>
  <c r="L33" i="17"/>
  <c r="L32" i="17"/>
  <c r="L31" i="17"/>
  <c r="L30" i="17"/>
  <c r="L29" i="17"/>
  <c r="L28" i="17"/>
  <c r="L27" i="17"/>
  <c r="L26" i="17"/>
  <c r="L25" i="17"/>
  <c r="L24" i="17"/>
  <c r="D39" i="10" l="1"/>
  <c r="E64" i="11" l="1"/>
  <c r="E53" i="7" l="1"/>
  <c r="D42" i="16"/>
  <c r="D54" i="16" s="1"/>
  <c r="D66" i="16" s="1"/>
  <c r="D78" i="16" s="1"/>
  <c r="D41" i="16"/>
  <c r="D53" i="16" s="1"/>
  <c r="D65" i="16" s="1"/>
  <c r="D77" i="16" s="1"/>
  <c r="D40" i="16"/>
  <c r="D52" i="16" s="1"/>
  <c r="D64" i="16" s="1"/>
  <c r="D76" i="16" s="1"/>
  <c r="D39" i="16"/>
  <c r="D51" i="16" s="1"/>
  <c r="D63" i="16" s="1"/>
  <c r="D75" i="16" s="1"/>
  <c r="D38" i="16"/>
  <c r="D50" i="16" s="1"/>
  <c r="D62" i="16" s="1"/>
  <c r="D74" i="16" s="1"/>
  <c r="J71" i="15"/>
  <c r="P70" i="15"/>
  <c r="O70" i="15"/>
  <c r="L70" i="15"/>
  <c r="E70" i="15"/>
  <c r="C70" i="15"/>
  <c r="P69" i="15"/>
  <c r="O69" i="15"/>
  <c r="L69" i="15"/>
  <c r="E69" i="15"/>
  <c r="C69" i="15"/>
  <c r="P68" i="15"/>
  <c r="O68" i="15"/>
  <c r="L68" i="15"/>
  <c r="E68" i="15"/>
  <c r="C68" i="15"/>
  <c r="P67" i="15"/>
  <c r="O67" i="15"/>
  <c r="Q67" i="15" s="1"/>
  <c r="L67" i="15"/>
  <c r="E67" i="15"/>
  <c r="C67" i="15"/>
  <c r="P66" i="15"/>
  <c r="O66" i="15"/>
  <c r="Q66" i="15" s="1"/>
  <c r="L66" i="15"/>
  <c r="E66" i="15"/>
  <c r="C66" i="15"/>
  <c r="P65" i="15"/>
  <c r="O65" i="15"/>
  <c r="L65" i="15"/>
  <c r="E65" i="15"/>
  <c r="C65" i="15"/>
  <c r="P64" i="15"/>
  <c r="O64" i="15"/>
  <c r="Q64" i="15" s="1"/>
  <c r="L64" i="15"/>
  <c r="E64" i="15"/>
  <c r="C64" i="15"/>
  <c r="P63" i="15"/>
  <c r="O63" i="15"/>
  <c r="Q63" i="15" s="1"/>
  <c r="L63" i="15"/>
  <c r="E63" i="15"/>
  <c r="C63" i="15"/>
  <c r="P62" i="15"/>
  <c r="O62" i="15"/>
  <c r="L62" i="15"/>
  <c r="E62" i="15"/>
  <c r="C62" i="15"/>
  <c r="P61" i="15"/>
  <c r="O61" i="15"/>
  <c r="Q61" i="15" s="1"/>
  <c r="L61" i="15"/>
  <c r="E61" i="15"/>
  <c r="C61" i="15"/>
  <c r="P60" i="15"/>
  <c r="O60" i="15"/>
  <c r="L60" i="15"/>
  <c r="E60" i="15"/>
  <c r="C60" i="15"/>
  <c r="P59" i="15"/>
  <c r="O59" i="15"/>
  <c r="Q59" i="15" s="1"/>
  <c r="L59" i="15"/>
  <c r="E59" i="15"/>
  <c r="C59" i="15"/>
  <c r="P58" i="15"/>
  <c r="O58" i="15"/>
  <c r="L58" i="15"/>
  <c r="E58" i="15"/>
  <c r="C58" i="15"/>
  <c r="P57" i="15"/>
  <c r="O57" i="15"/>
  <c r="Q57" i="15" s="1"/>
  <c r="L57" i="15"/>
  <c r="E57" i="15"/>
  <c r="C57" i="15"/>
  <c r="P56" i="15"/>
  <c r="O56" i="15"/>
  <c r="Q56" i="15" s="1"/>
  <c r="L56" i="15"/>
  <c r="E56" i="15"/>
  <c r="C56" i="15"/>
  <c r="P55" i="15"/>
  <c r="O55" i="15"/>
  <c r="Q55" i="15" s="1"/>
  <c r="L55" i="15"/>
  <c r="E55" i="15"/>
  <c r="C55" i="15"/>
  <c r="P54" i="15"/>
  <c r="O54" i="15"/>
  <c r="L54" i="15"/>
  <c r="E54" i="15"/>
  <c r="C54" i="15"/>
  <c r="P53" i="15"/>
  <c r="O53" i="15"/>
  <c r="Q53" i="15" s="1"/>
  <c r="L53" i="15"/>
  <c r="E53" i="15"/>
  <c r="C53" i="15"/>
  <c r="P52" i="15"/>
  <c r="O52" i="15"/>
  <c r="L52" i="15"/>
  <c r="E52" i="15"/>
  <c r="C52" i="15"/>
  <c r="P51" i="15"/>
  <c r="O51" i="15"/>
  <c r="L51" i="15"/>
  <c r="E51" i="15"/>
  <c r="C51" i="15"/>
  <c r="L43" i="15"/>
  <c r="L42" i="15"/>
  <c r="L41" i="15"/>
  <c r="L40" i="15"/>
  <c r="L39" i="15"/>
  <c r="L38" i="15"/>
  <c r="L37" i="15"/>
  <c r="L36" i="15"/>
  <c r="L35" i="15"/>
  <c r="L34" i="15"/>
  <c r="L33" i="15"/>
  <c r="L32" i="15"/>
  <c r="L31" i="15"/>
  <c r="L30" i="15"/>
  <c r="L29" i="15"/>
  <c r="L28" i="15"/>
  <c r="L27" i="15"/>
  <c r="L26" i="15"/>
  <c r="L25" i="15"/>
  <c r="L24" i="15"/>
  <c r="D42" i="14"/>
  <c r="D54" i="14" s="1"/>
  <c r="D66" i="14" s="1"/>
  <c r="D78" i="14" s="1"/>
  <c r="D41" i="14"/>
  <c r="D53" i="14" s="1"/>
  <c r="D65" i="14" s="1"/>
  <c r="D77" i="14" s="1"/>
  <c r="D40" i="14"/>
  <c r="D52" i="14" s="1"/>
  <c r="D64" i="14" s="1"/>
  <c r="D76" i="14" s="1"/>
  <c r="D39" i="14"/>
  <c r="D51" i="14" s="1"/>
  <c r="D63" i="14" s="1"/>
  <c r="D75" i="14" s="1"/>
  <c r="D38" i="14"/>
  <c r="D50" i="14" s="1"/>
  <c r="D62" i="14" s="1"/>
  <c r="D74" i="14" s="1"/>
  <c r="J71" i="13"/>
  <c r="P70" i="13"/>
  <c r="O70" i="13"/>
  <c r="L70" i="13"/>
  <c r="E70" i="13"/>
  <c r="C70" i="13"/>
  <c r="P69" i="13"/>
  <c r="O69" i="13"/>
  <c r="Q69" i="13" s="1"/>
  <c r="L69" i="13"/>
  <c r="E69" i="13"/>
  <c r="C69" i="13"/>
  <c r="P68" i="13"/>
  <c r="O68" i="13"/>
  <c r="L68" i="13"/>
  <c r="E68" i="13"/>
  <c r="C68" i="13"/>
  <c r="P67" i="13"/>
  <c r="O67" i="13"/>
  <c r="L67" i="13"/>
  <c r="E67" i="13"/>
  <c r="C67" i="13"/>
  <c r="P66" i="13"/>
  <c r="O66" i="13"/>
  <c r="L66" i="13"/>
  <c r="E66" i="13"/>
  <c r="C66" i="13"/>
  <c r="P65" i="13"/>
  <c r="O65" i="13"/>
  <c r="Q65" i="13" s="1"/>
  <c r="L65" i="13"/>
  <c r="E65" i="13"/>
  <c r="C65" i="13"/>
  <c r="P64" i="13"/>
  <c r="O64" i="13"/>
  <c r="L64" i="13"/>
  <c r="E64" i="13"/>
  <c r="C64" i="13"/>
  <c r="P63" i="13"/>
  <c r="O63" i="13"/>
  <c r="L63" i="13"/>
  <c r="C63" i="13" s="1"/>
  <c r="E63" i="13"/>
  <c r="P62" i="13"/>
  <c r="O62" i="13"/>
  <c r="Q62" i="13" s="1"/>
  <c r="L62" i="13"/>
  <c r="E62" i="13"/>
  <c r="C62" i="13"/>
  <c r="P61" i="13"/>
  <c r="O61" i="13"/>
  <c r="L61" i="13"/>
  <c r="E61" i="13"/>
  <c r="C61" i="13"/>
  <c r="P60" i="13"/>
  <c r="O60" i="13"/>
  <c r="L60" i="13"/>
  <c r="E60" i="13"/>
  <c r="C60" i="13"/>
  <c r="P59" i="13"/>
  <c r="O59" i="13"/>
  <c r="L59" i="13"/>
  <c r="E59" i="13"/>
  <c r="C59" i="13"/>
  <c r="P58" i="13"/>
  <c r="O58" i="13"/>
  <c r="L58" i="13"/>
  <c r="E58" i="13"/>
  <c r="C58" i="13"/>
  <c r="P57" i="13"/>
  <c r="O57" i="13"/>
  <c r="Q57" i="13" s="1"/>
  <c r="L57" i="13"/>
  <c r="E57" i="13"/>
  <c r="C57" i="13"/>
  <c r="P56" i="13"/>
  <c r="O56" i="13"/>
  <c r="L56" i="13"/>
  <c r="E56" i="13"/>
  <c r="C56" i="13"/>
  <c r="P55" i="13"/>
  <c r="O55" i="13"/>
  <c r="L55" i="13"/>
  <c r="E55" i="13"/>
  <c r="C55" i="13"/>
  <c r="P54" i="13"/>
  <c r="O54" i="13"/>
  <c r="L54" i="13"/>
  <c r="C54" i="13" s="1"/>
  <c r="E54" i="13"/>
  <c r="P53" i="13"/>
  <c r="O53" i="13"/>
  <c r="Q53" i="13" s="1"/>
  <c r="L53" i="13"/>
  <c r="E53" i="13"/>
  <c r="C53" i="13"/>
  <c r="P52" i="13"/>
  <c r="O52" i="13"/>
  <c r="L52" i="13"/>
  <c r="E52" i="13"/>
  <c r="C52" i="13"/>
  <c r="P51" i="13"/>
  <c r="O51" i="13"/>
  <c r="Q51" i="13" s="1"/>
  <c r="L51" i="13"/>
  <c r="E51" i="13"/>
  <c r="C51" i="13"/>
  <c r="L43" i="13"/>
  <c r="L42" i="13"/>
  <c r="L41" i="13"/>
  <c r="L40" i="13"/>
  <c r="L39" i="13"/>
  <c r="L38" i="13"/>
  <c r="L37" i="13"/>
  <c r="L36" i="13"/>
  <c r="L35" i="13"/>
  <c r="L34" i="13"/>
  <c r="L33" i="13"/>
  <c r="L32" i="13"/>
  <c r="L31" i="13"/>
  <c r="L30" i="13"/>
  <c r="L29" i="13"/>
  <c r="L28" i="13"/>
  <c r="L27" i="13"/>
  <c r="L26" i="13"/>
  <c r="L25" i="13"/>
  <c r="L24" i="13"/>
  <c r="D42" i="12"/>
  <c r="D54" i="12" s="1"/>
  <c r="D66" i="12" s="1"/>
  <c r="D78" i="12" s="1"/>
  <c r="D41" i="12"/>
  <c r="D53" i="12" s="1"/>
  <c r="D65" i="12" s="1"/>
  <c r="D77" i="12" s="1"/>
  <c r="D40" i="12"/>
  <c r="D52" i="12" s="1"/>
  <c r="D64" i="12" s="1"/>
  <c r="D76" i="12" s="1"/>
  <c r="D39" i="12"/>
  <c r="D51" i="12" s="1"/>
  <c r="D63" i="12" s="1"/>
  <c r="D75" i="12" s="1"/>
  <c r="D38" i="12"/>
  <c r="D50" i="12" s="1"/>
  <c r="D62" i="12" s="1"/>
  <c r="D74" i="12" s="1"/>
  <c r="J71" i="11"/>
  <c r="P70" i="11"/>
  <c r="O70" i="11"/>
  <c r="E70" i="11"/>
  <c r="C70" i="11"/>
  <c r="P69" i="11"/>
  <c r="O69" i="11"/>
  <c r="E69" i="11"/>
  <c r="C69" i="11"/>
  <c r="P68" i="11"/>
  <c r="O68" i="11"/>
  <c r="E68" i="11"/>
  <c r="C68" i="11"/>
  <c r="P67" i="11"/>
  <c r="O67" i="11"/>
  <c r="E67" i="11"/>
  <c r="C67" i="11"/>
  <c r="P66" i="11"/>
  <c r="O66" i="11"/>
  <c r="E66" i="11"/>
  <c r="C66" i="11"/>
  <c r="P65" i="11"/>
  <c r="O65" i="11"/>
  <c r="E65" i="11"/>
  <c r="C65" i="11"/>
  <c r="P64" i="11"/>
  <c r="O64" i="11"/>
  <c r="C64" i="11"/>
  <c r="P63" i="11"/>
  <c r="O63" i="11"/>
  <c r="E63" i="11"/>
  <c r="C63" i="11"/>
  <c r="P62" i="11"/>
  <c r="O62" i="11"/>
  <c r="E62" i="11"/>
  <c r="C62" i="11"/>
  <c r="P61" i="11"/>
  <c r="O61" i="11"/>
  <c r="E61" i="11"/>
  <c r="C61" i="11"/>
  <c r="P60" i="11"/>
  <c r="O60" i="11"/>
  <c r="E60" i="11"/>
  <c r="C60" i="11"/>
  <c r="P59" i="11"/>
  <c r="O59" i="11"/>
  <c r="E59" i="11"/>
  <c r="C59" i="11"/>
  <c r="P58" i="11"/>
  <c r="O58" i="11"/>
  <c r="E58" i="11"/>
  <c r="C58" i="11"/>
  <c r="P57" i="11"/>
  <c r="O57" i="11"/>
  <c r="E57" i="11"/>
  <c r="C57" i="11"/>
  <c r="P56" i="11"/>
  <c r="O56" i="11"/>
  <c r="E56" i="11"/>
  <c r="C56" i="11"/>
  <c r="P55" i="11"/>
  <c r="O55" i="11"/>
  <c r="E55" i="11"/>
  <c r="C55" i="11"/>
  <c r="P54" i="11"/>
  <c r="O54" i="11"/>
  <c r="E54" i="11"/>
  <c r="C54" i="11"/>
  <c r="P53" i="11"/>
  <c r="O53" i="11"/>
  <c r="E53" i="11"/>
  <c r="C53" i="11"/>
  <c r="P52" i="11"/>
  <c r="O52" i="11"/>
  <c r="E52" i="11"/>
  <c r="C52" i="11"/>
  <c r="P51" i="11"/>
  <c r="O51" i="11"/>
  <c r="E51" i="11"/>
  <c r="C51" i="11"/>
  <c r="L43" i="11"/>
  <c r="L42" i="11"/>
  <c r="L41" i="11"/>
  <c r="L40" i="11"/>
  <c r="L39" i="11"/>
  <c r="L38" i="11"/>
  <c r="L37" i="11"/>
  <c r="L36" i="11"/>
  <c r="L35" i="11"/>
  <c r="L34" i="11"/>
  <c r="L33" i="11"/>
  <c r="L32" i="11"/>
  <c r="L31" i="11"/>
  <c r="L30" i="11"/>
  <c r="L29" i="11"/>
  <c r="L28" i="11"/>
  <c r="L27" i="11"/>
  <c r="L26" i="11"/>
  <c r="L25" i="11"/>
  <c r="L24" i="11"/>
  <c r="Q69" i="15" l="1"/>
  <c r="Q62" i="15"/>
  <c r="Q52" i="15"/>
  <c r="Q70" i="15"/>
  <c r="Q68" i="15"/>
  <c r="Q65" i="15"/>
  <c r="Q60" i="15"/>
  <c r="Q58" i="15"/>
  <c r="Q54" i="15"/>
  <c r="Q51" i="15"/>
  <c r="Q64" i="13"/>
  <c r="Q66" i="13"/>
  <c r="Q61" i="13"/>
  <c r="Q55" i="13"/>
  <c r="Q70" i="13"/>
  <c r="Q68" i="13"/>
  <c r="Q67" i="13"/>
  <c r="Q63" i="13"/>
  <c r="Q60" i="13"/>
  <c r="Q59" i="13"/>
  <c r="Q58" i="13"/>
  <c r="Q56" i="13"/>
  <c r="Q54" i="13"/>
  <c r="Q52" i="13"/>
  <c r="Q70" i="11"/>
  <c r="Q69" i="11"/>
  <c r="Q68" i="11"/>
  <c r="Q67" i="11"/>
  <c r="Q66" i="11"/>
  <c r="Q65" i="11"/>
  <c r="Q64" i="11"/>
  <c r="Q63" i="11"/>
  <c r="Q62" i="11"/>
  <c r="Q61" i="11"/>
  <c r="Q60" i="11"/>
  <c r="Q59" i="11"/>
  <c r="Q58" i="11"/>
  <c r="Q57" i="11"/>
  <c r="Q56" i="11"/>
  <c r="Q55" i="11"/>
  <c r="Q54" i="11"/>
  <c r="Q53" i="11"/>
  <c r="Q52" i="11"/>
  <c r="Q51" i="11"/>
  <c r="D42" i="10"/>
  <c r="D54" i="10" s="1"/>
  <c r="D66" i="10" s="1"/>
  <c r="D78" i="10" s="1"/>
  <c r="D41" i="10"/>
  <c r="D53" i="10" s="1"/>
  <c r="D65" i="10" s="1"/>
  <c r="D77" i="10" s="1"/>
  <c r="D40" i="10"/>
  <c r="D52" i="10" s="1"/>
  <c r="D64" i="10" s="1"/>
  <c r="D76" i="10" s="1"/>
  <c r="D51" i="10"/>
  <c r="D63" i="10" s="1"/>
  <c r="D75" i="10" s="1"/>
  <c r="D38" i="10"/>
  <c r="D50" i="10" s="1"/>
  <c r="D62" i="10" s="1"/>
  <c r="D74" i="10" s="1"/>
  <c r="L24" i="7" l="1"/>
  <c r="O52" i="7"/>
  <c r="P52" i="7"/>
  <c r="O53" i="7"/>
  <c r="P53" i="7"/>
  <c r="O54" i="7"/>
  <c r="P54" i="7"/>
  <c r="O55" i="7"/>
  <c r="P55" i="7"/>
  <c r="O56" i="7"/>
  <c r="P56" i="7"/>
  <c r="O57" i="7"/>
  <c r="P57" i="7"/>
  <c r="O58" i="7"/>
  <c r="P58" i="7"/>
  <c r="O59" i="7"/>
  <c r="P59" i="7"/>
  <c r="O60" i="7"/>
  <c r="P60" i="7"/>
  <c r="O61" i="7"/>
  <c r="P61" i="7"/>
  <c r="O62" i="7"/>
  <c r="P62" i="7"/>
  <c r="O63" i="7"/>
  <c r="P63" i="7"/>
  <c r="O64" i="7"/>
  <c r="P64" i="7"/>
  <c r="O65" i="7"/>
  <c r="P65" i="7"/>
  <c r="O66" i="7"/>
  <c r="P66" i="7"/>
  <c r="O67" i="7"/>
  <c r="P67" i="7"/>
  <c r="O68" i="7"/>
  <c r="P68" i="7"/>
  <c r="O69" i="7"/>
  <c r="P69" i="7"/>
  <c r="O70" i="7"/>
  <c r="P70" i="7"/>
  <c r="P51" i="7"/>
  <c r="O51" i="7"/>
  <c r="C52" i="7"/>
  <c r="L52" i="7"/>
  <c r="L53" i="7"/>
  <c r="C53" i="7" s="1"/>
  <c r="L54" i="7"/>
  <c r="C54" i="7" s="1"/>
  <c r="L55" i="7"/>
  <c r="C55" i="7" s="1"/>
  <c r="L56" i="7"/>
  <c r="C56" i="7" s="1"/>
  <c r="L57" i="7"/>
  <c r="C57" i="7" s="1"/>
  <c r="L58" i="7"/>
  <c r="C58" i="7" s="1"/>
  <c r="L59" i="7"/>
  <c r="C59" i="7" s="1"/>
  <c r="L60" i="7"/>
  <c r="L61" i="7"/>
  <c r="C61" i="7" s="1"/>
  <c r="L62" i="7"/>
  <c r="C62" i="7" s="1"/>
  <c r="L63" i="7"/>
  <c r="C63" i="7" s="1"/>
  <c r="L64" i="7"/>
  <c r="C64" i="7" s="1"/>
  <c r="L65" i="7"/>
  <c r="C65" i="7" s="1"/>
  <c r="L66" i="7"/>
  <c r="C66" i="7" s="1"/>
  <c r="Q66" i="7" s="1"/>
  <c r="L67" i="7"/>
  <c r="C67" i="7" s="1"/>
  <c r="L68" i="7"/>
  <c r="C68" i="7" s="1"/>
  <c r="L69" i="7"/>
  <c r="C69" i="7" s="1"/>
  <c r="L70" i="7"/>
  <c r="E52" i="7"/>
  <c r="E54" i="7"/>
  <c r="E55" i="7"/>
  <c r="E56" i="7"/>
  <c r="E57" i="7"/>
  <c r="E58" i="7"/>
  <c r="E59" i="7"/>
  <c r="E60" i="7"/>
  <c r="E61" i="7"/>
  <c r="E62" i="7"/>
  <c r="E63" i="7"/>
  <c r="E64" i="7"/>
  <c r="E65" i="7"/>
  <c r="E66" i="7"/>
  <c r="E67" i="7"/>
  <c r="E68" i="7"/>
  <c r="E69" i="7"/>
  <c r="E70" i="7"/>
  <c r="L26" i="7"/>
  <c r="J71" i="7"/>
  <c r="L25" i="7"/>
  <c r="L27" i="7"/>
  <c r="L28" i="7"/>
  <c r="L29" i="7"/>
  <c r="L30" i="7"/>
  <c r="L31" i="7"/>
  <c r="L32" i="7"/>
  <c r="L33" i="7"/>
  <c r="L34" i="7"/>
  <c r="L35" i="7"/>
  <c r="L36" i="7"/>
  <c r="L37" i="7"/>
  <c r="L38" i="7"/>
  <c r="L39" i="7"/>
  <c r="L40" i="7"/>
  <c r="L41" i="7"/>
  <c r="L42" i="7"/>
  <c r="L43" i="7"/>
  <c r="L51" i="7"/>
  <c r="C51" i="7" s="1"/>
  <c r="E51" i="7"/>
  <c r="Q62" i="7" l="1"/>
  <c r="Q58" i="7"/>
  <c r="Q54" i="7"/>
  <c r="Q69" i="7"/>
  <c r="Q68" i="7"/>
  <c r="Q67" i="7"/>
  <c r="Q65" i="7"/>
  <c r="Q64" i="7"/>
  <c r="Q63" i="7"/>
  <c r="Q61" i="7"/>
  <c r="Q59" i="7"/>
  <c r="Q57" i="7"/>
  <c r="Q56" i="7"/>
  <c r="Q55" i="7"/>
  <c r="Q53" i="7"/>
  <c r="Q52" i="7"/>
  <c r="C70" i="7"/>
  <c r="Q70" i="7" s="1"/>
  <c r="C60" i="7"/>
  <c r="Q60" i="7" s="1"/>
  <c r="Q51" i="7"/>
</calcChain>
</file>

<file path=xl/sharedStrings.xml><?xml version="1.0" encoding="utf-8"?>
<sst xmlns="http://schemas.openxmlformats.org/spreadsheetml/2006/main" count="5504" uniqueCount="1160">
  <si>
    <t>Área:</t>
  </si>
  <si>
    <t>Tendencia</t>
  </si>
  <si>
    <t>Creciente</t>
  </si>
  <si>
    <t>Decreciente</t>
  </si>
  <si>
    <t>Aumentó</t>
  </si>
  <si>
    <t>Comportamiento</t>
  </si>
  <si>
    <t>Se mantuvo</t>
  </si>
  <si>
    <t>Disminuyó</t>
  </si>
  <si>
    <t>Constante</t>
  </si>
  <si>
    <t>Tercero</t>
  </si>
  <si>
    <t>Establecimiento Educativo:</t>
  </si>
  <si>
    <t>Paso 1. Datos del Establecimiento Educativo</t>
  </si>
  <si>
    <t xml:space="preserve">Secretaría de Educación: </t>
  </si>
  <si>
    <t>Código Dane:</t>
  </si>
  <si>
    <t>Municipio:</t>
  </si>
  <si>
    <t>Grado :</t>
  </si>
  <si>
    <t>Grado</t>
  </si>
  <si>
    <t>SN</t>
  </si>
  <si>
    <t>Estado</t>
  </si>
  <si>
    <t>Trabajado</t>
  </si>
  <si>
    <t>Transición</t>
  </si>
  <si>
    <t>SI</t>
  </si>
  <si>
    <t>Primero</t>
  </si>
  <si>
    <t>NO</t>
  </si>
  <si>
    <t>No trabajado</t>
  </si>
  <si>
    <t>Segundo</t>
  </si>
  <si>
    <t>Cuarto</t>
  </si>
  <si>
    <t>Quinto</t>
  </si>
  <si>
    <t>Sexto</t>
  </si>
  <si>
    <t>Séptimo</t>
  </si>
  <si>
    <t>Octavo</t>
  </si>
  <si>
    <t>Noveno</t>
  </si>
  <si>
    <t>Décimo</t>
  </si>
  <si>
    <t>Once</t>
  </si>
  <si>
    <t>Territorio</t>
  </si>
  <si>
    <t>SPSS</t>
  </si>
  <si>
    <t>D1</t>
  </si>
  <si>
    <t>D1.1</t>
  </si>
  <si>
    <t>D2</t>
  </si>
  <si>
    <t>D2.1</t>
  </si>
  <si>
    <t>D3</t>
  </si>
  <si>
    <t>D3.1</t>
  </si>
  <si>
    <t>D4</t>
  </si>
  <si>
    <t>D4.1</t>
  </si>
  <si>
    <t>D5</t>
  </si>
  <si>
    <t>D6</t>
  </si>
  <si>
    <t>Antioquia</t>
  </si>
  <si>
    <t>05000</t>
  </si>
  <si>
    <t>Depto._Antioquia</t>
  </si>
  <si>
    <t>05</t>
  </si>
  <si>
    <t>1.5</t>
  </si>
  <si>
    <t>Región_Eje_Cafetero_y_Antioquia__</t>
  </si>
  <si>
    <t>ETC Departamental</t>
  </si>
  <si>
    <t>Entidad Territorial Certificada</t>
  </si>
  <si>
    <t>Medellín</t>
  </si>
  <si>
    <t>05001</t>
  </si>
  <si>
    <t>Municipio Certificado</t>
  </si>
  <si>
    <t>Apartadó</t>
  </si>
  <si>
    <t>05045</t>
  </si>
  <si>
    <t>Bello</t>
  </si>
  <si>
    <t>05088</t>
  </si>
  <si>
    <t>Envigado</t>
  </si>
  <si>
    <t>05266</t>
  </si>
  <si>
    <t>Itagüí</t>
  </si>
  <si>
    <t>05360</t>
  </si>
  <si>
    <t>Rionegro</t>
  </si>
  <si>
    <t>05615</t>
  </si>
  <si>
    <t>Sabaneta</t>
  </si>
  <si>
    <t>05631</t>
  </si>
  <si>
    <t>Turbo</t>
  </si>
  <si>
    <t>05837</t>
  </si>
  <si>
    <t>Atlántico</t>
  </si>
  <si>
    <t>08000</t>
  </si>
  <si>
    <t>Depto._Atlántico</t>
  </si>
  <si>
    <t>08</t>
  </si>
  <si>
    <t>1.1</t>
  </si>
  <si>
    <t>Región_Caribe</t>
  </si>
  <si>
    <t>Barranquilla</t>
  </si>
  <si>
    <t>08001</t>
  </si>
  <si>
    <t>Malambo</t>
  </si>
  <si>
    <t>08433</t>
  </si>
  <si>
    <t>Soledad</t>
  </si>
  <si>
    <t>08758</t>
  </si>
  <si>
    <t>Bogotá D.C.</t>
  </si>
  <si>
    <t>11001</t>
  </si>
  <si>
    <t>Bogotá_D.C.</t>
  </si>
  <si>
    <t>11</t>
  </si>
  <si>
    <t>1.6</t>
  </si>
  <si>
    <t>Región_Centro_Oriente</t>
  </si>
  <si>
    <t>Bolívar</t>
  </si>
  <si>
    <t>13000</t>
  </si>
  <si>
    <t>Depto._Bolívar</t>
  </si>
  <si>
    <t>13</t>
  </si>
  <si>
    <t>Cartagena</t>
  </si>
  <si>
    <t>Magangué</t>
  </si>
  <si>
    <t>Boyacá</t>
  </si>
  <si>
    <t>15000</t>
  </si>
  <si>
    <t>Depto._Boyacá</t>
  </si>
  <si>
    <t>15</t>
  </si>
  <si>
    <t>Tunja</t>
  </si>
  <si>
    <t>Duitama</t>
  </si>
  <si>
    <t>Sogamoso</t>
  </si>
  <si>
    <t>Caldas</t>
  </si>
  <si>
    <t>17000</t>
  </si>
  <si>
    <t>Depto._Caldas</t>
  </si>
  <si>
    <t>17</t>
  </si>
  <si>
    <t>Manizales</t>
  </si>
  <si>
    <t>Caquetá</t>
  </si>
  <si>
    <t>18000</t>
  </si>
  <si>
    <t>Depto._Caquetá</t>
  </si>
  <si>
    <t>18</t>
  </si>
  <si>
    <t>1.4</t>
  </si>
  <si>
    <t>Región_Centro_Sur_Amazonía</t>
  </si>
  <si>
    <t>Florencia</t>
  </si>
  <si>
    <t>Cauca</t>
  </si>
  <si>
    <t>19000</t>
  </si>
  <si>
    <t>Depto._Cauca</t>
  </si>
  <si>
    <t>19</t>
  </si>
  <si>
    <t>1.2</t>
  </si>
  <si>
    <t>Región_Pacífico</t>
  </si>
  <si>
    <t>Popayán</t>
  </si>
  <si>
    <t>Cesar</t>
  </si>
  <si>
    <t>20000</t>
  </si>
  <si>
    <t>Depto._Cesar</t>
  </si>
  <si>
    <t>20</t>
  </si>
  <si>
    <t>Valledupar</t>
  </si>
  <si>
    <t>Córdoba</t>
  </si>
  <si>
    <t>23000</t>
  </si>
  <si>
    <t>Depto._Córdoba</t>
  </si>
  <si>
    <t>23</t>
  </si>
  <si>
    <t>Montería</t>
  </si>
  <si>
    <t>Lorica</t>
  </si>
  <si>
    <t>Sahagún</t>
  </si>
  <si>
    <t>Cundinamarca</t>
  </si>
  <si>
    <t>25000</t>
  </si>
  <si>
    <t>Depto._Cundinamarca</t>
  </si>
  <si>
    <t>25</t>
  </si>
  <si>
    <t>Chía</t>
  </si>
  <si>
    <t>Facatativá</t>
  </si>
  <si>
    <t>Fusagasugá</t>
  </si>
  <si>
    <t>Funza</t>
  </si>
  <si>
    <t>25286</t>
  </si>
  <si>
    <t>Girardot</t>
  </si>
  <si>
    <t>Mosquera</t>
  </si>
  <si>
    <t>Soacha</t>
  </si>
  <si>
    <t>Zipaquirá</t>
  </si>
  <si>
    <t>Chocó</t>
  </si>
  <si>
    <t>27000</t>
  </si>
  <si>
    <t>Depto._Chocó</t>
  </si>
  <si>
    <t>27</t>
  </si>
  <si>
    <t>Quibdó</t>
  </si>
  <si>
    <t>Huila</t>
  </si>
  <si>
    <t>41000</t>
  </si>
  <si>
    <t>Depto._Huila</t>
  </si>
  <si>
    <t>41</t>
  </si>
  <si>
    <t>Neiva</t>
  </si>
  <si>
    <t>Pitalito</t>
  </si>
  <si>
    <t>La Guajira</t>
  </si>
  <si>
    <t>44000</t>
  </si>
  <si>
    <t>Depto._La_Guajira</t>
  </si>
  <si>
    <t>44</t>
  </si>
  <si>
    <t>Riohacha</t>
  </si>
  <si>
    <t>Maicao</t>
  </si>
  <si>
    <t>Uribia</t>
  </si>
  <si>
    <t>Magdalena</t>
  </si>
  <si>
    <t>47000</t>
  </si>
  <si>
    <t>Depto._Magdalena</t>
  </si>
  <si>
    <t>47</t>
  </si>
  <si>
    <t>Santa Marta</t>
  </si>
  <si>
    <t>Ciénaga</t>
  </si>
  <si>
    <t>Meta</t>
  </si>
  <si>
    <t>50000</t>
  </si>
  <si>
    <t>Depto._Meta</t>
  </si>
  <si>
    <t>50</t>
  </si>
  <si>
    <t>1.3</t>
  </si>
  <si>
    <t>Región_Llanos</t>
  </si>
  <si>
    <t>Villavicencio</t>
  </si>
  <si>
    <t>Nariño</t>
  </si>
  <si>
    <t>52000</t>
  </si>
  <si>
    <t>Depto._Nariño</t>
  </si>
  <si>
    <t>52</t>
  </si>
  <si>
    <t>Pasto</t>
  </si>
  <si>
    <t>Ipiales</t>
  </si>
  <si>
    <t>Tumaco</t>
  </si>
  <si>
    <t>Norte de Santander</t>
  </si>
  <si>
    <t>54000</t>
  </si>
  <si>
    <t>Depto._Norte_de_Santander</t>
  </si>
  <si>
    <t>54</t>
  </si>
  <si>
    <t>Cúcuta</t>
  </si>
  <si>
    <t>Quindío</t>
  </si>
  <si>
    <t>63000</t>
  </si>
  <si>
    <t>Depto._Quindío</t>
  </si>
  <si>
    <t>63</t>
  </si>
  <si>
    <t>Armenia</t>
  </si>
  <si>
    <t>Risaralda</t>
  </si>
  <si>
    <t>66000</t>
  </si>
  <si>
    <t>Depto._Risaralda</t>
  </si>
  <si>
    <t>66</t>
  </si>
  <si>
    <t>Pereira</t>
  </si>
  <si>
    <t>Dosquebradas</t>
  </si>
  <si>
    <t>Santander</t>
  </si>
  <si>
    <t>68000</t>
  </si>
  <si>
    <t>Depto._Santander</t>
  </si>
  <si>
    <t>68</t>
  </si>
  <si>
    <t>Bucaramanga</t>
  </si>
  <si>
    <t>Barrancabermeja</t>
  </si>
  <si>
    <t>Floridablanca</t>
  </si>
  <si>
    <t>Girón</t>
  </si>
  <si>
    <t>Piedecuesta</t>
  </si>
  <si>
    <t>Sucre</t>
  </si>
  <si>
    <t>70000</t>
  </si>
  <si>
    <t>Depto._Sucre</t>
  </si>
  <si>
    <t>70</t>
  </si>
  <si>
    <t>Sincelejo</t>
  </si>
  <si>
    <t>Tolima</t>
  </si>
  <si>
    <t>73000</t>
  </si>
  <si>
    <t>Depto._Tolima</t>
  </si>
  <si>
    <t>73</t>
  </si>
  <si>
    <t>Ibagué</t>
  </si>
  <si>
    <t>Valle del Cauca</t>
  </si>
  <si>
    <t>76000</t>
  </si>
  <si>
    <t>Depto._Valle_del_Cauca</t>
  </si>
  <si>
    <t>76</t>
  </si>
  <si>
    <t>Cali</t>
  </si>
  <si>
    <t>Buenaventura</t>
  </si>
  <si>
    <t>Guadalajara de Buga</t>
  </si>
  <si>
    <t>Cartago</t>
  </si>
  <si>
    <t>Jamundí</t>
  </si>
  <si>
    <t>Palmira</t>
  </si>
  <si>
    <t>Tuluá</t>
  </si>
  <si>
    <t>Yumbo</t>
  </si>
  <si>
    <t>76892</t>
  </si>
  <si>
    <t>Arauca</t>
  </si>
  <si>
    <t>81000</t>
  </si>
  <si>
    <t>Depto._Arauca</t>
  </si>
  <si>
    <t>81</t>
  </si>
  <si>
    <t>Casanare</t>
  </si>
  <si>
    <t>85000</t>
  </si>
  <si>
    <t>Depto._Casanare</t>
  </si>
  <si>
    <t>85</t>
  </si>
  <si>
    <t>Yopal</t>
  </si>
  <si>
    <t>Putumayo</t>
  </si>
  <si>
    <t>86000</t>
  </si>
  <si>
    <t>Depto._Putumayo</t>
  </si>
  <si>
    <t>86</t>
  </si>
  <si>
    <t>San Andrés y Providencia</t>
  </si>
  <si>
    <t>88000</t>
  </si>
  <si>
    <t>Depto._San_Andrés_y_Providencia</t>
  </si>
  <si>
    <t>88</t>
  </si>
  <si>
    <t>Amazonas</t>
  </si>
  <si>
    <t>91000</t>
  </si>
  <si>
    <t>Depto._Amazonas</t>
  </si>
  <si>
    <t>91</t>
  </si>
  <si>
    <t>Guainía</t>
  </si>
  <si>
    <t>94000</t>
  </si>
  <si>
    <t>Depto._Guainía</t>
  </si>
  <si>
    <t>94</t>
  </si>
  <si>
    <t>Guaviare</t>
  </si>
  <si>
    <t>95000</t>
  </si>
  <si>
    <t>Depto._Guaviare</t>
  </si>
  <si>
    <t>95</t>
  </si>
  <si>
    <t>Vaupés</t>
  </si>
  <si>
    <t>97000</t>
  </si>
  <si>
    <t>Depto._Vaupés</t>
  </si>
  <si>
    <t>97</t>
  </si>
  <si>
    <t>Vichada</t>
  </si>
  <si>
    <t>99000</t>
  </si>
  <si>
    <t>Depto._Vichada</t>
  </si>
  <si>
    <t>99</t>
  </si>
  <si>
    <t>Santa_Marta</t>
  </si>
  <si>
    <t>Guadalajara_de_Buga</t>
  </si>
  <si>
    <t>La_Guajira</t>
  </si>
  <si>
    <t>Norte_de_Santander</t>
  </si>
  <si>
    <t>Valle_del_Cauca</t>
  </si>
  <si>
    <t>San_Andrés_y_Providencia</t>
  </si>
  <si>
    <t>Paso 2. Datos del área y grado</t>
  </si>
  <si>
    <t>Registre el área y grado del cual se realizará la identificación de aprendizajes.</t>
  </si>
  <si>
    <t>N</t>
  </si>
  <si>
    <t>Recomendaciones</t>
  </si>
  <si>
    <t>Registre los datos del Establecimiento Educativo.</t>
  </si>
  <si>
    <t>Desempeño</t>
  </si>
  <si>
    <t>Alto</t>
  </si>
  <si>
    <t>Básico</t>
  </si>
  <si>
    <t>Bajo</t>
  </si>
  <si>
    <t>Superior</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</si>
  <si>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</si>
  <si>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</si>
  <si>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Paso 3. Aprendizajes</t>
  </si>
  <si>
    <t>Registre los aprendizajes que desde la propuesta curricular del Establecimiento Educativo se planearon al inicio del año escolar para el área y grado.</t>
  </si>
  <si>
    <t>Paso 4. Estado de Aprendizajes</t>
  </si>
  <si>
    <t>En la columna Estado, seleccione si el aprendizaje fue Trabajado o No trabajado.</t>
  </si>
  <si>
    <t>Aprendizajes</t>
  </si>
  <si>
    <t>Paso 5.  Identificación de aprendizajes a fortalecer</t>
  </si>
  <si>
    <t xml:space="preserve">En la columna Desempeño, seleccione superior, alto, básico o bajo según lo alcanzado en la generalidad de los estudiantes frente al aprendizaje trabajado.
</t>
  </si>
  <si>
    <t>Registre el área y grado sobre los cuales se realizará la identificación de aprendizajes.</t>
  </si>
  <si>
    <t>Docente:</t>
  </si>
  <si>
    <t>Grado:</t>
  </si>
  <si>
    <t>Curso:</t>
  </si>
  <si>
    <t>Paso 3.1. Identificar</t>
  </si>
  <si>
    <t xml:space="preserve">Con base en el paso 5 del Anexo 1, seleccione los aprendizajes a fortalecer: </t>
  </si>
  <si>
    <t>Aprendizajes a fortalecer</t>
  </si>
  <si>
    <t>Paso 3.2. Armonizar</t>
  </si>
  <si>
    <t xml:space="preserve">Relación de los aprendizajes a fortalecer a la luz de los referentes de calidad y los principios institucionales:
 </t>
  </si>
  <si>
    <t>Referentes de calidad y principios institucionales asociados</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</si>
  <si>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</si>
  <si>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</si>
  <si>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</si>
  <si>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Paso 3.3. Diseñar</t>
  </si>
  <si>
    <t>Estrategias didácticas que fomenten el uso de recursos y que conlleven el fortalecimiento de los aprendizajes:</t>
  </si>
  <si>
    <t>Estrategias didácticas a utilizar</t>
  </si>
  <si>
    <t>¿Cuándo se van a utilizar?</t>
  </si>
  <si>
    <t>Paso 3.4. Monitoreo</t>
  </si>
  <si>
    <t>Avance del desarrollo de los aprendizajes a fortalecer:</t>
  </si>
  <si>
    <t>Estrategias de evaluación</t>
  </si>
  <si>
    <t>¿Cuándo se van a implementar?</t>
  </si>
  <si>
    <t>Hoja 2. Plan de Fortalecimiento Académico</t>
  </si>
  <si>
    <t>Hoja 1. Instrumento para identificar el estado de los aprendizajes</t>
  </si>
  <si>
    <t>Institucion Educativa Aguas Claras</t>
  </si>
  <si>
    <t>Ocaña</t>
  </si>
  <si>
    <t>Ingles</t>
  </si>
  <si>
    <t xml:space="preserve">Relaciona palabras dadas en español mediante el deletreo en ingles. </t>
  </si>
  <si>
    <t xml:space="preserve">Conoce las diferentes formas de saludos y despedidas </t>
  </si>
  <si>
    <t>Conoce a traves de la gramatica la informacion de dialogos.</t>
  </si>
  <si>
    <t>Reconoce a traves de la practica los numeros en ingles.</t>
  </si>
  <si>
    <t>Aprende nuevo vocabulario y lo utiliza en la realizacion de frasesy traducciones.</t>
  </si>
  <si>
    <t>Pronuncia correctamente las palabras en forma individual o en grupo.</t>
  </si>
  <si>
    <t>Relaciona mediante graficos las palabras pronunciadas.</t>
  </si>
  <si>
    <t>Utiliza los materiales del area para realizar traducciones.</t>
  </si>
  <si>
    <t>Aprende , distingue y utiliza verbos regulares e irregulares.</t>
  </si>
  <si>
    <t>Relaciona graficos con el tema aprendido.</t>
  </si>
  <si>
    <t>Conoce los pronombres personales.</t>
  </si>
  <si>
    <t>Utiliza los adjetivos en frases y en pequeños textos.</t>
  </si>
  <si>
    <t>Conoce a traves de la gramatica la familia en ingles.</t>
  </si>
  <si>
    <t>Conoce el significado de los adjetivos positivos.</t>
  </si>
  <si>
    <t>Identifica y escribe a traves de graficos los adjetivos positivos.</t>
  </si>
  <si>
    <t>Conoce gramaticalmente las horas en ingles.</t>
  </si>
  <si>
    <t>Aplica en clases de conversaciones las horas en ingles.</t>
  </si>
  <si>
    <t>Conoce en forma correcta las partes del cuerpo.</t>
  </si>
  <si>
    <t>Conoce los adjetivos posesivos del area.</t>
  </si>
  <si>
    <t>Se debe mejorar la concetividad para tener una mayor interracion con los estudiantes.</t>
  </si>
  <si>
    <t xml:space="preserve">Norte de Santader </t>
  </si>
  <si>
    <t>Yilber Garcia Lizcano</t>
  </si>
  <si>
    <t xml:space="preserve">Ingles </t>
  </si>
  <si>
    <t>Aplica correctamente las diferentes formas verbales del To Be en presente simple en las formas vistas (afirmativa, negativa e interogativa)</t>
  </si>
  <si>
    <t>Utiliza los pronombres personales y los aplica en el To Be en oraciones.</t>
  </si>
  <si>
    <t>Clasifica los pronombres para cada auxiliar empleados en presentes simples.</t>
  </si>
  <si>
    <t>Reconoce las diferentes auxiliares utilizados en las formas negativas e interrogativas.</t>
  </si>
  <si>
    <t>Reconoce las diferentes formas utilizadas en el pasado simple (afirmativa, negativa e interrogativa).</t>
  </si>
  <si>
    <t>Aprende nuevo vocabulario y lo utiliza en la realizacion de frases y traducciones.</t>
  </si>
  <si>
    <t>Aprende, distingue y utiliza verbos regulares e irregulares.</t>
  </si>
  <si>
    <t>Reconoce los diferentes sustantivos contables y no contables en ingles.</t>
  </si>
  <si>
    <t>Aplica las expresiones contables y no contables en frases y textos.</t>
  </si>
  <si>
    <t>Reconoce las diferentes clases de adjetivos en ingles.</t>
  </si>
  <si>
    <t>Identifica correctamente los adjetivos compartivos de igualdad en ingles.</t>
  </si>
  <si>
    <t>Clasifica correctamente los adjetivos superlativos en ingles.</t>
  </si>
  <si>
    <t>Reconoce correctamente la estructura del tiempo progresivo en ingles.</t>
  </si>
  <si>
    <t>Aplica en forma correcta la forma afirmativa en ingles.</t>
  </si>
  <si>
    <t>Identifica el hay en singular en textos de ingles.</t>
  </si>
  <si>
    <t>Identifica el plural en ingles.</t>
  </si>
  <si>
    <t>Conoce las diferentes formas del hay en frases en ingles.</t>
  </si>
  <si>
    <t>Conoce y aplica el nuevo vocabulario en frases en ingles.</t>
  </si>
  <si>
    <t xml:space="preserve">Trabajado </t>
  </si>
  <si>
    <t xml:space="preserve">Institucion Educativa Aguas Claras </t>
  </si>
  <si>
    <t>Identifica los diferetes verbos auxiliares y los aplica en frases y textos.</t>
  </si>
  <si>
    <t>Aplica las diferentes formas (afirmativa, negativa e interrogativa).</t>
  </si>
  <si>
    <t>Lee y pronuncia correctamente.</t>
  </si>
  <si>
    <t>Traduce correctamete textos aplicados a los modales.</t>
  </si>
  <si>
    <t>Identifica los diferentes singulares y plurales en frases.</t>
  </si>
  <si>
    <t>Conoce el tiempo pasado prefecto con el auxiliar had.</t>
  </si>
  <si>
    <t>Escribe lee y pronuncia correctamente en ingles.</t>
  </si>
  <si>
    <t>Construye y traduce textos haciendo uso corecto del pasado perfecto.</t>
  </si>
  <si>
    <t>Identifica el auxiliar will y lo aplica en frases en ingles.</t>
  </si>
  <si>
    <t>Recooce el tiempo futuro en ingles.</t>
  </si>
  <si>
    <t>Traduce de forma correcta textos en ingles.</t>
  </si>
  <si>
    <t>Reconoce el verbo interpersonal haber en ingles.</t>
  </si>
  <si>
    <t>Reconoce correctamente el tiempo continuo en ingles.</t>
  </si>
  <si>
    <t>Identifica loa auxiliares have y has en el tiempo continuo en ingles.</t>
  </si>
  <si>
    <t>Reconoce correctamente los pronombres en ingles.</t>
  </si>
  <si>
    <t>Identifica las diferentes clases de prombres en ingles.</t>
  </si>
  <si>
    <t>Identifica las diferentes clases de adverbios en ingles.</t>
  </si>
  <si>
    <t xml:space="preserve">Octavo </t>
  </si>
  <si>
    <t>Identifica el auxiliar will y lo aplica en frases en ingle</t>
  </si>
  <si>
    <t>Identifica el tiempo perfecto y lo aplica en frases y textos.</t>
  </si>
  <si>
    <t>Conoce los auxiliares have y has.</t>
  </si>
  <si>
    <t>Construye y traduce oraciones y textos haciedno un correcto uso del tiempo perfecto.</t>
  </si>
  <si>
    <t>Conoce los diferentes verbos en participio pasado.</t>
  </si>
  <si>
    <t>Aplica correctamente el going to con la forma verbal del To Be en las diferentes formas.</t>
  </si>
  <si>
    <t>Utiliza los materiales de area para realizar traducciones.</t>
  </si>
  <si>
    <t>Identifica las diferentes clases de adjetivos en ingles.</t>
  </si>
  <si>
    <t>Reconoce los adjetivos comparativos en frases de ingles.</t>
  </si>
  <si>
    <t>Reconoce los adjetivos superlativos en textos en ingles.</t>
  </si>
  <si>
    <t>Aprende, distigue y utiliza verbos regulares e irregulares.</t>
  </si>
  <si>
    <t>Identifica correctamente el perfecto continuo en ingles.</t>
  </si>
  <si>
    <t>Aplica los auxiliares have y has en ingles.</t>
  </si>
  <si>
    <t>Reconoce en forma correcta la forma imperactiva en ingles.</t>
  </si>
  <si>
    <t>Traduce en forma correcta textos en ingles.</t>
  </si>
  <si>
    <t>Utiliza adecuadamente el auxiliar will para complementar las frases or else.</t>
  </si>
  <si>
    <t>Reconoce correctamente el sustantivo y el participativo pasado en frases de ingles.</t>
  </si>
  <si>
    <t>Usa correctamente el nuevo vocabulario en ingles.</t>
  </si>
  <si>
    <t>Escribe, lee y pronuncia correctamente en ingles.</t>
  </si>
  <si>
    <t xml:space="preserve">Noveno </t>
  </si>
  <si>
    <t xml:space="preserve">Escribo mensajes cortos y con diferente proposito relacionado con cortos dialogos. </t>
  </si>
  <si>
    <t>Participo en en situaciones comunicativas cotidianas tales como pedir favores, disculparme y agradecer.</t>
  </si>
  <si>
    <t>Establezco comparaciones entre personajes, lugares y objetos.</t>
  </si>
  <si>
    <t>Hago exposiciones muy breves, de contenido predicible y aprendido.</t>
  </si>
  <si>
    <t>Escribo un texto corto relativo a mi, mi familia, mis amigos, mientorno o sobre hechos que son familiares.</t>
  </si>
  <si>
    <t>Carteleras y afiches donde muestre la gramatica e informacion sobre cortos dialogos.</t>
  </si>
  <si>
    <t>Medios audiovisuales.</t>
  </si>
  <si>
    <t>Presentacion de infografias.</t>
  </si>
  <si>
    <t>Presentacion de imagens relacionadas con dicho tema.</t>
  </si>
  <si>
    <t>Cortas traducciones en afiches, carteleras y copias.</t>
  </si>
  <si>
    <t>Exposiciones y dialogos entre miembros del grupo.</t>
  </si>
  <si>
    <t>En los espacios que dique el respectivo tema de la gramatica de dialogos.</t>
  </si>
  <si>
    <t>Escuchar audios y videos.</t>
  </si>
  <si>
    <t>En el momento en que la clase lo requiera, solicitando la pronunciacion.</t>
  </si>
  <si>
    <t>Compartir folletos donde se presente graficas realcionas con el tema.</t>
  </si>
  <si>
    <t>Una vez lo solicite el respectivo indicador.</t>
  </si>
  <si>
    <t>Presentacion de carteles y folletos que ilustren graficas.</t>
  </si>
  <si>
    <t>Durantes las clases que requieran imagens para una mejor comprension.</t>
  </si>
  <si>
    <t>Exposicion de carteles e infografias que ilustres a los miembros de la familia de manera animada.</t>
  </si>
  <si>
    <t>En las clases donde hablaremos de la familia, permitiendo que los estudiantes relaciones los dibujos con los integrantes del la familia.</t>
  </si>
  <si>
    <t>Evaluar el conocimientos de los estudiantes frente a la gramatica.</t>
  </si>
  <si>
    <t>En el desarrollo autonomo de los estudiantes.</t>
  </si>
  <si>
    <t>Monitoriando el avance de los estuadiantes frente a la pronunciacion.</t>
  </si>
  <si>
    <t>A medida que se desarrollen las estrategias didacticas.</t>
  </si>
  <si>
    <t>Comprobando el nivel de comprension de los estudiantes mediate graficas relacionadas conel tema.</t>
  </si>
  <si>
    <t>Luego de implementar las estrategias didacticas.</t>
  </si>
  <si>
    <t>Conocer el nivel de comprension de los estudiantes cuando se presnetar imagens ilustrativas del tema.</t>
  </si>
  <si>
    <t>Al momento de terminar las estrategias didacticas.</t>
  </si>
  <si>
    <t>Identificar el nivel de conocimiento de los estudiantes frente a la gramatica de la familia.</t>
  </si>
  <si>
    <t>Cuando se terminen las activiades didacticas empleadas.</t>
  </si>
  <si>
    <t>Escribo mensajes cortos y con diferentes propositos relacionados con el tema u objetivo.</t>
  </si>
  <si>
    <t>Escribo frases cortas de forma afirmativa realcionada con un tiempo en especifico.</t>
  </si>
  <si>
    <t>Escribo textos corto, donde identifico el hay en sigular en los textos.</t>
  </si>
  <si>
    <t>Indenfico en textos cortos el plural y lo relaciono con el tema.</t>
  </si>
  <si>
    <t>Sustraigo de textos las diferentes formas en las que se pueden emplear el hay.</t>
  </si>
  <si>
    <t>Presentacion de dispositicvas donde se presente de una manera breve el tema.</t>
  </si>
  <si>
    <t>Medios visuales.</t>
  </si>
  <si>
    <t>Textos cortos relacionados con el tema.</t>
  </si>
  <si>
    <t>Presentacion de frases donde se exponga el Hay.</t>
  </si>
  <si>
    <t>Presentacion de carteleras o folletos.</t>
  </si>
  <si>
    <t>Examenes de practica que le permitan conocer su nivel de conocimiento frente al tema.</t>
  </si>
  <si>
    <t>Durante las clases donde el estudiante pueda aclaras sus dudas.</t>
  </si>
  <si>
    <t>Presentar informacion relaciona con el tema y que sea de facil comprension.</t>
  </si>
  <si>
    <t>En el trascurso de la clase.</t>
  </si>
  <si>
    <t>Mostar videos e ilustraciones.</t>
  </si>
  <si>
    <t>En las clases con el fin de que el estudiante tenga una mejor comprension.</t>
  </si>
  <si>
    <t>Mediante imganes y proyeccion de videos.</t>
  </si>
  <si>
    <t>Durante los espacios academicos según el calendario escolar.</t>
  </si>
  <si>
    <t>Presentacion de textos corto,donde se muestaren los diferentes tipos de Hay.</t>
  </si>
  <si>
    <t>En espacios que se presentar durante la clase para aclarar dudas.</t>
  </si>
  <si>
    <t>Evaluacion grupal que les permita compartir conocimientos frente al tema.</t>
  </si>
  <si>
    <t>Luego de realizar las estrategias de aprendizaje empleadas.</t>
  </si>
  <si>
    <t>Mediante el seguimiento de desarrollo del tema.</t>
  </si>
  <si>
    <t>A medida que se empleen las actividades didacticas.</t>
  </si>
  <si>
    <t>Empleando frases donde el estudiante tenga que subrayar las palabras realcionadas.</t>
  </si>
  <si>
    <t>Mediante una prueba escrita donde se evaluen los conocimientos.</t>
  </si>
  <si>
    <t>Al finalizar las estrategias didacticas.</t>
  </si>
  <si>
    <t>La comprension del contenido relacionado con el tema.</t>
  </si>
  <si>
    <t>Al momento de terminar las actividades didacticas empleadas anteriormente.</t>
  </si>
  <si>
    <t>Reconozco palabras cortos y las pronuncion con apoyo del docente.</t>
  </si>
  <si>
    <t>Produzco textos sencillos emplaando los modales.</t>
  </si>
  <si>
    <t>Escribo oraciones en las diferentes formas gramaticales em plando el auxiliar Will.</t>
  </si>
  <si>
    <t>Organizo de manera correcta las frases empleadas por el Tiempo futuro.</t>
  </si>
  <si>
    <t>Identifico los adverbios en textos y los resalto.</t>
  </si>
  <si>
    <t>Presentacion de textos cortos con imágenes.</t>
  </si>
  <si>
    <t>Folletos donde se explica el tema de manera corta.</t>
  </si>
  <si>
    <t>Carteleras e infograficas donde se vea reflejado el tema de una manera corta y de facil comprension.</t>
  </si>
  <si>
    <t>Presentacion de frases.</t>
  </si>
  <si>
    <t>Examenes de practica donde el estudiante debe leer y pronuciar palabrar cortas.</t>
  </si>
  <si>
    <t>En espacios que se abren durante la clase para afianzar conocimientos.</t>
  </si>
  <si>
    <t>Presentando tarjetas de memoria donde se presente los modales de una forma animada.</t>
  </si>
  <si>
    <t>Durante las clases para desarrollar nuevos conocimientos.</t>
  </si>
  <si>
    <t>Presentar textos donde el estudiante comprenda y resalte el auxiliar will presentes en el texto.</t>
  </si>
  <si>
    <t>Mediante actividades grupales donde cada integrante pueda compartir sus conocientos sobre el tema.</t>
  </si>
  <si>
    <t>Durante la clase que lo requiera.</t>
  </si>
  <si>
    <t>Realizar juegos de palabras donde se menciones los adverbios y los estudiantes los identifiquen.</t>
  </si>
  <si>
    <t>Comprobar el nivel de compresion que tiene los estudiantes al pronunciar palabras.</t>
  </si>
  <si>
    <t>Monitorear el avance que tienen los estudiantes al traducir textos con los modales.</t>
  </si>
  <si>
    <t>Realizar seguimiento de los estudiante frente a este tema y observar su avance.</t>
  </si>
  <si>
    <t>Evaluacion grupal.</t>
  </si>
  <si>
    <t>Registro de desempeño del estudiante.</t>
  </si>
  <si>
    <t>Luego de haber terminado las actividad didacticas emplean.</t>
  </si>
  <si>
    <t>Al terminar las estrategias didacticas.</t>
  </si>
  <si>
    <t>A medida que se van desarrollando las actividades didacticas.</t>
  </si>
  <si>
    <t>Luego de realizar la estrategia didactica y dar un refuerzo a los estudiantes.</t>
  </si>
  <si>
    <t>Al terminar las explicaciones del tema y evaluar sus conocimientos.</t>
  </si>
  <si>
    <t>Escribo textos donde incluye los adjetivos en ingles.</t>
  </si>
  <si>
    <t>Produzco frases en ingles donde empleo los adjetivos comparativos como base central de la frase.</t>
  </si>
  <si>
    <t>Escribo narraciones cortas donde incorporo los adjetivos superlativos.</t>
  </si>
  <si>
    <t>Escribo textos y frases cortan con la forma imperactiva en ingles.</t>
  </si>
  <si>
    <t>Redacto textos breves donde se pueden identifiar el sustantivo y el participativo pasado en ingles.</t>
  </si>
  <si>
    <t>Presentacion de carteleras donde se expone el tema de manera resumida.</t>
  </si>
  <si>
    <t>Presentacion de folletos.</t>
  </si>
  <si>
    <t>Expocisiones.</t>
  </si>
  <si>
    <t>Presentacion de diapositivas.</t>
  </si>
  <si>
    <t>Expocisicion del tema con carteleras y folletos.</t>
  </si>
  <si>
    <t>Presntacion de tarjetas de memoria relacionadas con el tema.</t>
  </si>
  <si>
    <t>Aprendizaje social.</t>
  </si>
  <si>
    <t>Examenes de practica.</t>
  </si>
  <si>
    <t>Juego de palabras.</t>
  </si>
  <si>
    <t>Debates.</t>
  </si>
  <si>
    <t>Durante la clase con el fin de que el estudiante aprenda de una manera mas rapida.</t>
  </si>
  <si>
    <t>durante las clases donde todos puedas opinar y compartir sus conocimientos.</t>
  </si>
  <si>
    <t xml:space="preserve">En la clase permitiendole a los estudiante mostrar sus conocimientos frente al tema. </t>
  </si>
  <si>
    <t>Durate la clase.</t>
  </si>
  <si>
    <t xml:space="preserve">En medio de la clase donde cada estudiante opine sobre el tema. </t>
  </si>
  <si>
    <t>Comprobar el nivel de compresion del tema por parte del estudiante.</t>
  </si>
  <si>
    <t>Evaluacion de los contenidos del tema.</t>
  </si>
  <si>
    <t>Seguimiento del desarrollo de apropiacion del tema.</t>
  </si>
  <si>
    <t>Luego de realizar las actividades didacticas.</t>
  </si>
  <si>
    <t>Luego de realizar los exames de practica.</t>
  </si>
  <si>
    <t>Al terminar de de desarrollar las actividades didacticas.</t>
  </si>
  <si>
    <t>AGUAS CLARAS</t>
  </si>
  <si>
    <t>OCAÑA</t>
  </si>
  <si>
    <t>EDUCACICON FISICA</t>
  </si>
  <si>
    <t>Reconoce los beneficios que tiene el ejercico para la salud</t>
  </si>
  <si>
    <t>realiza ejercicos periodicamente patre mejorrar su salud</t>
  </si>
  <si>
    <t>Desarrolla sus cualidades fisicas por medio de rutinas en casa</t>
  </si>
  <si>
    <t>reconoce la importancia del atletismo</t>
  </si>
  <si>
    <t>ejecuta movimientos basicos del atletismo</t>
  </si>
  <si>
    <t>reconoce que el trabajo aerobico es deterrminante para el buen desempeño del orrganismo</t>
  </si>
  <si>
    <t>Desarroloo habilidades y destrezas bàsicas para el manejo de fundamentos basicos del microfutbol</t>
  </si>
  <si>
    <t>realiza la fase del calentamiento antes de realizar actividad fisìca</t>
  </si>
  <si>
    <t>Reconoce la gimnasia como deporte basico para el desarrollo de los demas deportes</t>
  </si>
  <si>
    <t>Realiza trabajos escritos sobre la historia y generralidades de la gimanssia</t>
  </si>
  <si>
    <t>alto</t>
  </si>
  <si>
    <t>NORTE DE SANTANDER</t>
  </si>
  <si>
    <t>ocaña</t>
  </si>
  <si>
    <t>EDUCACION FISICA</t>
  </si>
  <si>
    <t>CESAR SERRANO</t>
  </si>
  <si>
    <t>SEXTO</t>
  </si>
  <si>
    <t>Ejecuta movimientos basicos del atletismo</t>
  </si>
  <si>
    <t>Desarrolla habilidades y destrezas bàsicas para el manejo de los dundamentos del fùtbol sala</t>
  </si>
  <si>
    <t>Realiza la fase del calentamiento antes de la actividad fisica</t>
  </si>
  <si>
    <t>videos y aprendizajes por repeticiòn</t>
  </si>
  <si>
    <t>practica en escenario deportivos adecuados</t>
  </si>
  <si>
    <t>charlas motivadoras para destacar la importancia</t>
  </si>
  <si>
    <t xml:space="preserve">videos  y explicacion </t>
  </si>
  <si>
    <t>dentro de las clases  presenciales</t>
  </si>
  <si>
    <t>practicas y videos</t>
  </si>
  <si>
    <t>videos y charlas</t>
  </si>
  <si>
    <t>por observacion directa</t>
  </si>
  <si>
    <t>dentro de las clases presenciales</t>
  </si>
  <si>
    <t xml:space="preserve">desmostrando la importancia que tiene </t>
  </si>
  <si>
    <t xml:space="preserve">EDUF </t>
  </si>
  <si>
    <t>OCTAVO</t>
  </si>
  <si>
    <t>NOVENO</t>
  </si>
  <si>
    <t>ONCE</t>
  </si>
  <si>
    <t>Institución Educativa Aguas Claras</t>
  </si>
  <si>
    <t>Matemáticas</t>
  </si>
  <si>
    <t>Conjunto de Números Naturales: Representación, Orden, Detrminación, Antecesor, Sucesor, par, impar.</t>
  </si>
  <si>
    <t>Operaciones con numéros naturales: adicion, sustraccion, multiplicacion, division, potenciacion, radicacion y logaritmacion.</t>
  </si>
  <si>
    <t>Polinomios aritméticos con y sin signos de agrupación.</t>
  </si>
  <si>
    <t>Ecuaciones con numeros naturales: propiedad uniforme y solucion.</t>
  </si>
  <si>
    <t>Conceptos básicos de geometría y Angulos.</t>
  </si>
  <si>
    <t>Teoria de números: múltipños, divisores y criterios de divisibilidad.</t>
  </si>
  <si>
    <t>Numeros primos y números compuestos.</t>
  </si>
  <si>
    <t>Descomposicion en factores primos, maximo comun divisor, minimo comun mutiplo.</t>
  </si>
  <si>
    <t>Polígonos: elementos, triángulos, y cuadrláteros.</t>
  </si>
  <si>
    <t>Círculo y circunferencia.</t>
  </si>
  <si>
    <t>Fracciones: elementos, clases, números mixtos conversiones, representación en la recta, equivalencia, orden.</t>
  </si>
  <si>
    <t>Operaciones entre fracciones: Adicion y sustracción, multiplicaciones, divisiones.</t>
  </si>
  <si>
    <t>Números decimales: fracción decimal, número decimal, clasificación, porcentajes, operaciones básicas con decimales.</t>
  </si>
  <si>
    <t>Transformaciones en el plano cartesiano: traslación, rotación, reflexión y homotecia.</t>
  </si>
  <si>
    <t>Medias de longitud, área, tiempo y masa.</t>
  </si>
  <si>
    <t>Los números enteros:representación en la recta numérica, números opuestos, valor absoluto, orden.</t>
  </si>
  <si>
    <t>Operaciones con números enteros: adición, sustracción, multiplicación, división, polinomios aritméticos.</t>
  </si>
  <si>
    <t>Ecuaciones con números enteros: propiedad uniforme, resolución de ecuaciones.</t>
  </si>
  <si>
    <t>Conceptos básicos de estadística: población, muestra, variable.</t>
  </si>
  <si>
    <t>Caracterización de variables: cualitativas y cuantitativas para datos agrupados.</t>
  </si>
  <si>
    <t>Priorizar y fortalecer los contenidos de matemáticas, geometría y estadística, registrados como debilidades académicas de los estudiantes de grado sexto durante el año 2021, con el objetivo de nivelar contenidos básicos y fundamentales para que el proceso de aprendizaje no se vea interrumpido. A pesar de la asistencia institucional con guías y talleres para los estudiantes, las debilidades académicas ocasionas por la modalidad de estudio en casa en el marco de la emergencia sanitaria por la Covid-19,  se dieron porque en el contexto de la IE. Aguas Claras, los estudiantes carecieron de los recursos tecnológicos y de conectividad para recibir orientación sincrónica por parte de los docentes.</t>
  </si>
  <si>
    <t>Nubia Villarreal</t>
  </si>
  <si>
    <t>1 y 2</t>
  </si>
  <si>
    <t>DBA - 9.Opera sobre números desconocidos y encuentra las operaciones apropiadas al contexto para resolver problemas.</t>
  </si>
  <si>
    <t xml:space="preserve">DBA - 3.Reconoce y establece diferentes relaciones (orden y equivalencia) entre elementos de diversos dominios numéricos y los utiliza para argumentar procedimientos sencillos. 
</t>
  </si>
  <si>
    <t>DBA - 1.Interpreta los números enteros y racionales (en sus representaciones de fracción y de decimal) con sus operaciones, en diferentes contextos, al resolver problemas de variación, repartos, particiones, estimaciones, etc. Reconoce y establece diferentes relaciones (de orden y equivalencia y las utiliza para argumentar procedimientos).</t>
  </si>
  <si>
    <t>DBA - 2.Utiliza las propiedades de los números enteros y racionales y las propiedades de sus operaciones para proponer estrategias y procedimientos de cálculo en la solución de problemas.</t>
  </si>
  <si>
    <t xml:space="preserve">DBA - 8. Identifica y analiza propiedades de covariación directa e inversa entre variables, en contextos numéricos, geométricos y cotidianos y las representa mediante gráficas (cartesianas de puntos, continuas, formadas por segmentos, etc.). </t>
  </si>
  <si>
    <t>Trabajo colaborativo.</t>
  </si>
  <si>
    <t>Explicación de temas contenidos en guias.</t>
  </si>
  <si>
    <t>Retos matemáticos.</t>
  </si>
  <si>
    <t>Trabajo con monitores.</t>
  </si>
  <si>
    <t>Apoyo académico en los hogares.</t>
  </si>
  <si>
    <t>Desarrollo de talleres.</t>
  </si>
  <si>
    <t>Durante el desarrollo de la clase.</t>
  </si>
  <si>
    <t>Resolución de ejercicios.</t>
  </si>
  <si>
    <t>Participación en clase.</t>
  </si>
  <si>
    <t>Revisión de evidencias registradas en los cuadernos.</t>
  </si>
  <si>
    <t>Cumplimiento de tareas.</t>
  </si>
  <si>
    <t>Evaluaciones escritas.</t>
  </si>
  <si>
    <t>Autoevaluación.</t>
  </si>
  <si>
    <t>Ética y valores</t>
  </si>
  <si>
    <t>Indicadores incluidos en el plan de aula de ética y valores en medio de la emergencia sanitaria.</t>
  </si>
  <si>
    <t>Lectura crítica.</t>
  </si>
  <si>
    <t>Investigaciónes, explicaciones, talleres.</t>
  </si>
  <si>
    <t>Investigaciones, explicaciones, talleres.</t>
  </si>
  <si>
    <t>Participación y compromiso en clase.</t>
  </si>
  <si>
    <t>Evidencias de comportamiento a nivel institucional.</t>
  </si>
  <si>
    <t>Etica y Valores</t>
  </si>
  <si>
    <t>Reconoce que los buenos hábitos ayudan a la superación personal.</t>
  </si>
  <si>
    <t>Reconoce la importancia de cuidar su cuerpo.</t>
  </si>
  <si>
    <t>Identifica los valores humanos más destacados para una buena convivencia</t>
  </si>
  <si>
    <t>Acepta que los valores humanos son el pilar fundamental para la convivencia.</t>
  </si>
  <si>
    <t>Establece diferencias entre el respeto como valor moral, cívico, democrático, profesional y religioso.</t>
  </si>
  <si>
    <t xml:space="preserve">Acepta que el respeto se practica hacia las instituciones, los niños, personas mayores, padres, medio ambiente, símbolos patrios, diversidad, normas y hacia uno mismo. </t>
  </si>
  <si>
    <t>Identifica el valor de la responsabilidad como pilar fundamental para su formación integral.</t>
  </si>
  <si>
    <t>Identifica el concepto de autocuidado a partir de acciones que garanticen vida, salud y bienestar.</t>
  </si>
  <si>
    <t>Desarrolla prácticas de lectura crítica sobre el signficado de la palabra reencuentro en el marco de la emergencia sanitaria.</t>
  </si>
  <si>
    <t>Reconoce la importancia de la responsabilidad que implican los reencuentros en el marco de la pandemia covid-19.</t>
  </si>
  <si>
    <t>Aprecia significativamente el valor de los reencuentros con los amigos al retornar a la presencialidad escolar.</t>
  </si>
  <si>
    <t>Fortalecer habitos y practicas de valores humanos como pilar fundamental para la formación integral de los estudiantes en pro de incentivar la estructuración de proyectos de vida significativos, que redunden en el mejoramiento de la calidad de vida y la buena convivencia a nivel personal, familiar, social y laboral.</t>
  </si>
  <si>
    <t>Aguas Claras</t>
  </si>
  <si>
    <t>CIENCIAS NATURALES</t>
  </si>
  <si>
    <t>LA GENETICA Y LA HERENCIA</t>
  </si>
  <si>
    <t>LAS LEYES DE MENDEL</t>
  </si>
  <si>
    <t>Aguas claras</t>
  </si>
  <si>
    <t>Norte de santander</t>
  </si>
  <si>
    <t>ciencias Naturales</t>
  </si>
  <si>
    <t>Jorge Antonio Bohórquez</t>
  </si>
  <si>
    <t>El origen y la evolución del universo</t>
  </si>
  <si>
    <t>Ondas</t>
  </si>
  <si>
    <t>Las teorías sobre la evolución</t>
  </si>
  <si>
    <t>Origen y evolución del ser humano</t>
  </si>
  <si>
    <t>Elementos y compuestos</t>
  </si>
  <si>
    <t>Esplico el origen del universo y de la vida a partir de varias teorías</t>
  </si>
  <si>
    <t>comprende la naturaleza de la propagación de sonido y ondas y los fenomenos de ondas mecanicas</t>
  </si>
  <si>
    <t>Analiza teorías cientificas sobre el origen de las especies</t>
  </si>
  <si>
    <t xml:space="preserve">comprende la clasificación de los organismos en  grupos taxonomicos, de acuerdo con el tipo de ceculas que posee y reconoce la diversidad de las especies </t>
  </si>
  <si>
    <t>comprende que los diferentes mecanismos de reacción química (oxido-reducción, descomposición,neutralización y precipitación)</t>
  </si>
  <si>
    <t>La presencialidad, el apoyo del docente y el padre de familia.</t>
  </si>
  <si>
    <t>Lectura crítica, producción oral y escrita, análisis de cotexto( fortalecimiento de pensamiento crìtico). Otra forma de lectura( laminas). Organizadores graficos.Ayudas audiovisuales.</t>
  </si>
  <si>
    <t>En los momentos pedagógicos</t>
  </si>
  <si>
    <t>Pruebas orales y escritas, exposiciones , talleres ( trabajo en equipo), tareas. Evaluaciòn formativa.</t>
  </si>
  <si>
    <t>Diariamente.</t>
  </si>
  <si>
    <t>El estudio de la química</t>
  </si>
  <si>
    <t>Histiología de la química</t>
  </si>
  <si>
    <t>Química una ciencia que estudia la materia</t>
  </si>
  <si>
    <t>la materia</t>
  </si>
  <si>
    <t>propiedades de la materia</t>
  </si>
  <si>
    <t>el atomo y sus propiedades</t>
  </si>
  <si>
    <t>tabla periodica de los elementos</t>
  </si>
  <si>
    <t>enlaces químicos</t>
  </si>
  <si>
    <t>Las soluciones</t>
  </si>
  <si>
    <t>concentración de las soluciones</t>
  </si>
  <si>
    <t>Disoluciones</t>
  </si>
  <si>
    <t>División celular mitotica</t>
  </si>
  <si>
    <t xml:space="preserve">la respiración </t>
  </si>
  <si>
    <t>La respiración en los seres vivos</t>
  </si>
  <si>
    <t>la respiración sexual en los animales</t>
  </si>
  <si>
    <t>Sistrema reproductor humano</t>
  </si>
  <si>
    <t>Sistemas reproductores masculino y femenino</t>
  </si>
  <si>
    <t>reproducción sexual en plantas</t>
  </si>
  <si>
    <t>los tejidos vegetales</t>
  </si>
  <si>
    <t>la polinización</t>
  </si>
  <si>
    <t>Ciencias Naturales</t>
  </si>
  <si>
    <t>Jorge A Bohórquez</t>
  </si>
  <si>
    <t>Enlaces químicos</t>
  </si>
  <si>
    <t>La respiración sexual en los animales</t>
  </si>
  <si>
    <t>Representa los tipos de enlaces(iónico y covalente) para explicar la formación de compuestos dados, a partir de las relaciones entre los electrones de valencia</t>
  </si>
  <si>
    <t>Explica que factores afectan la formación de soluciones a partir de resultados obtenidos en procedimiento de preparación de soluciones</t>
  </si>
  <si>
    <t>Explica que factores afectan la formación de soluciones a partir de resultados obtenidos en procedimiento de preparación de soluciones de distinto tipo (insaturadas, saturadas y sobresaturadas)</t>
  </si>
  <si>
    <t>Comprende que los diferentes mecanismos de reacción química(oxido-reducción,descomposición,neutralización y precipitación) posibilitan la formación de compuestos inorgánicos.</t>
  </si>
  <si>
    <t>Analiza la reproducción asexual y sexual de distintos grupos de seres vivos y su importancia para la preservación de la vida en el planeta.</t>
  </si>
  <si>
    <t>Introducción a la química orgánica</t>
  </si>
  <si>
    <t>Historia de química orgánica</t>
  </si>
  <si>
    <t>importancia de la química orgánica</t>
  </si>
  <si>
    <t>Elementos que constituyen los compuestos orgánicos</t>
  </si>
  <si>
    <t>El carbono</t>
  </si>
  <si>
    <t>Los Hidrocarburos</t>
  </si>
  <si>
    <t>Alcoholes, fenoles y éteres</t>
  </si>
  <si>
    <t>Acidos carboxilicos</t>
  </si>
  <si>
    <t>Compuestos de interés Bioquímico</t>
  </si>
  <si>
    <t>Carbohidratos</t>
  </si>
  <si>
    <t>aminoácidos y proteinas</t>
  </si>
  <si>
    <t>propiedades coligativas</t>
  </si>
  <si>
    <t>lipidos</t>
  </si>
  <si>
    <t>ácidos nucleicos</t>
  </si>
  <si>
    <t>Proceso de la fotosíntesis</t>
  </si>
  <si>
    <t>Reacciones al interior de la célula</t>
  </si>
  <si>
    <t>Reacciones Redox en el organismo</t>
  </si>
  <si>
    <t>información genetica de los seres vivos</t>
  </si>
  <si>
    <t>tejidos vejetales</t>
  </si>
  <si>
    <t>La polinización</t>
  </si>
  <si>
    <t>Hidrocarburos</t>
  </si>
  <si>
    <t>Aminoácidos y proteínas</t>
  </si>
  <si>
    <t>Ácidos carboxilicos</t>
  </si>
  <si>
    <t>Reacciónes Redox en el organismo</t>
  </si>
  <si>
    <t>Relaciono la estructura del carbono con la formación de moléculas orgánicas</t>
  </si>
  <si>
    <t>clasifica el mejoramiento de los aminoácidos que se encuentran en las proteínas de su cuerpo</t>
  </si>
  <si>
    <t>comprende que en las cadenas y redes tróficas existen flujos de materia y energía, y los relaciona con los procesos de nutrición, fotosíntesis y respiración celular</t>
  </si>
  <si>
    <t>Desarrolla las propiedades químicas de ácidos carboxilicos (Reacciones químicas, formas de obtención)</t>
  </si>
  <si>
    <t>Da ejemplos de reacciones que generan y que consumen energía dentro de una célula</t>
  </si>
  <si>
    <t>INSTITUCION EDUCATIVA AGUAS CLARAS</t>
  </si>
  <si>
    <t>254498000705</t>
  </si>
  <si>
    <t>Los seres vivos formados por cèlulas</t>
  </si>
  <si>
    <t>La estructura, y reproducciòn celular</t>
  </si>
  <si>
    <t>Organismos procarioticos y Eucarioticos</t>
  </si>
  <si>
    <t>Origen de los tejidos animales y vegetales</t>
  </si>
  <si>
    <t xml:space="preserve">El origen del universo </t>
  </si>
  <si>
    <t>Teorìa del Big Bang</t>
  </si>
  <si>
    <t>Otras teorìa sobre el origen deluniverso</t>
  </si>
  <si>
    <t>El sistema solar</t>
  </si>
  <si>
    <t>Origen  y  evolucioòn de la vida en la tierra</t>
  </si>
  <si>
    <t>La funciòn vital de la nutriciòn en los organismos unicelulares y pluricelulares</t>
  </si>
  <si>
    <t xml:space="preserve">Nutriciòn en las plantas </t>
  </si>
  <si>
    <t>Nutriciòn en animales invertebrados y vertebrados</t>
  </si>
  <si>
    <t>Clasificacion de los seres vivos</t>
  </si>
  <si>
    <t>Caracteres taxonòmicos</t>
  </si>
  <si>
    <t xml:space="preserve">Relaciones tròficas en los ecosistemas </t>
  </si>
  <si>
    <t xml:space="preserve">Cadenas y redes tròficas </t>
  </si>
  <si>
    <t>Ciclos biogeoquìmicos</t>
  </si>
  <si>
    <t>El medio ambiente</t>
  </si>
  <si>
    <t>Recursos Naturales</t>
  </si>
  <si>
    <t>El agua recurso vital</t>
  </si>
  <si>
    <t>Estructura Celular</t>
  </si>
  <si>
    <t>Nutricion Celular</t>
  </si>
  <si>
    <t>Reproducciòn Celular</t>
  </si>
  <si>
    <t>Organismos procarioticos y Eucarioticos sencillos</t>
  </si>
  <si>
    <t>Origen de los tejidos</t>
  </si>
  <si>
    <t xml:space="preserve">Tejidos animales </t>
  </si>
  <si>
    <t>Tejidos vegetales</t>
  </si>
  <si>
    <t>EFECTUAR UN DIAGNOSTICO DE PRESABERES PARA PRIORIZAR LOS CONTENIDOS QUE PERMITA A LOS ESTUDIANTES OBTENER UN MEJOR DESEMPEÑO DESDE COMIENZO DE AÑO.</t>
  </si>
  <si>
    <t>FACILITAR LAS HERRAMIENTAS NECESARIAS PARA FORTALECER LOS CONCEPTOS Y PROCEDIMIENTOS EN CIENCIAS NATURALES.</t>
  </si>
  <si>
    <t>ACLARAR DUDAS E INQUIETUDES  ACERCA DE LAS TEMATICAS  DESARROLLADAS</t>
  </si>
  <si>
    <t>Eddi Chinchilla</t>
  </si>
  <si>
    <t>Comprende la clasificación de los organismos en grupos taxonómicos, de acuerdo con el tipo de células que poseen y reconoce la diversidad de especies que constituyen nuestro planeta y las relaciones de parentesco entre ellas.</t>
  </si>
  <si>
    <t xml:space="preserve">videos, sopas de letras, crucigramas y otros. </t>
  </si>
  <si>
    <t>Material didàctico: plastilina, recursos del medio y otros</t>
  </si>
  <si>
    <t>Textos y làminas</t>
  </si>
  <si>
    <t>Exposiciones, experimentos, carteleras.</t>
  </si>
  <si>
    <t>Talleres, fichas y guìas de aprendizaje.</t>
  </si>
  <si>
    <t xml:space="preserve">Lecturas crìticas </t>
  </si>
  <si>
    <t>CUANDO SE REQUIERA</t>
  </si>
  <si>
    <t>Exposiciones</t>
  </si>
  <si>
    <t>Realizar experimentos</t>
  </si>
  <si>
    <t>Elaboraciòn de maquetas</t>
  </si>
  <si>
    <t>Trabajo individual y  grupal</t>
  </si>
  <si>
    <t>PRUEBA SABER Y EVALUACION FORMATIVA</t>
  </si>
  <si>
    <t xml:space="preserve">DIARIAMENTE </t>
  </si>
  <si>
    <t xml:space="preserve">Investigaciòn  </t>
  </si>
  <si>
    <t xml:space="preserve">DIADIAMENTE </t>
  </si>
  <si>
    <t>Presentacion de evidencias</t>
  </si>
  <si>
    <t>Exposiciòn de maquetas</t>
  </si>
  <si>
    <t>Soluciòn a respuestas dadas</t>
  </si>
  <si>
    <t>Instituciòn Educativa Aguas Claras</t>
  </si>
  <si>
    <t>NUTRICION EN ORGANISMOS AUTOTROFOS Y HETEROTROFOS.</t>
  </si>
  <si>
    <t>SISTEMA DIGESTIVO EN ANIMALES INVERTEBRADOS Y VERTEBRADOS</t>
  </si>
  <si>
    <t>SISTEMA  DIGESTIVO HUMANO</t>
  </si>
  <si>
    <t>CIRCULACION Y TRANSPORTE EN ORGANISMOS UNICELULARES, HONGOS, PLANTAS Y ANIMALES.</t>
  </si>
  <si>
    <t>RESPIRACION EN LOS SERES VIVOS:AEROBIA Y ANAEROBIA</t>
  </si>
  <si>
    <t>RESPIRACION EN LOS ANIMALES Y EN LAS PLANTAS</t>
  </si>
  <si>
    <t>FUNCION DE EXCRECION EN LOS SERES VIVOS</t>
  </si>
  <si>
    <t>EXCRECION EN  BACTERIAS , PROTISTAS Y HONGOS</t>
  </si>
  <si>
    <t>EXCRECION  EN LOS ANIMALES, PLANTAS Y EN EL SER HUMANO</t>
  </si>
  <si>
    <t>FUNCION DE LOCOMOCION  EN LOS SERES VIVOS</t>
  </si>
  <si>
    <t>LOCOMOCION EN BACTERIAS, EN PROTISTOS Y EN LOS HONGOS</t>
  </si>
  <si>
    <t>MOVIMIENTO EN LOS ANIMALES Y EN LAS PLANTAS</t>
  </si>
  <si>
    <t>SISTEMA OSEO Y SISTEMA MUSCULAR</t>
  </si>
  <si>
    <t>ALTERACIONES Y CUIDADOS  DEL SISTEMA  LOCOMOTOR</t>
  </si>
  <si>
    <t>RELACIONES ECOLOGICAS</t>
  </si>
  <si>
    <t>ESTRUCTURA TROFICA : CADENAS Y PIRAMIDES</t>
  </si>
  <si>
    <t>EL FLUJO DE MATERIA EN LOS ECOSISTEMAS</t>
  </si>
  <si>
    <t>LA CONTAMINACION EN LOS ECOSISTEMAS</t>
  </si>
  <si>
    <t>PERDIDA DE LA BIODIVERSIDAD</t>
  </si>
  <si>
    <t>Septimo</t>
  </si>
  <si>
    <t xml:space="preserve"> Comprende que en las cadenas y redes tróficas existen flujos de materia y energía, y los relaciona con procesos de nutrición, fotosíntesis y respiración celular. </t>
  </si>
  <si>
    <t xml:space="preserve"> Comprende la relación entre los ciclos del carbono, el nitrógeno y del agua, explicando su importancia en el mantenimiento de todos los ecosistemas.</t>
  </si>
  <si>
    <t>SISTEMA ENDOCRINO Y SISTEMA INMUNE</t>
  </si>
  <si>
    <t xml:space="preserve"> FUNCIONAMIENTO DEL SISTEMA ENDOCRINO</t>
  </si>
  <si>
    <t>LA ESTRUCTURA Y ORGANIZACIÓN DEL SISTEMA ENDOCRINO EN EL SER HUMANO</t>
  </si>
  <si>
    <t>EL SISTEMA INMUNE EN INVERTEBRADOS Y VERTEBRADOS</t>
  </si>
  <si>
    <t>EL SISTEMA NERVIOSO Y LA PERCEPCION SENSORIAL</t>
  </si>
  <si>
    <t>TGYTT</t>
  </si>
  <si>
    <t>SISTEMA NERVIOSO EN ORGANISMOS INVERTEBRADOS Y VEREBRADOS</t>
  </si>
  <si>
    <t xml:space="preserve">LA HERENCIA Y LA GENETICA  EN EL SER HUMANO </t>
  </si>
  <si>
    <t>LA REPRODUCCION EN LOS SERES VIVOS</t>
  </si>
  <si>
    <t>REPRODUCCION CELULAR</t>
  </si>
  <si>
    <t>REPRODUCCION EN BACTERIAS, PROTISTAS Y HONGOS</t>
  </si>
  <si>
    <t>REPRODUCCION EN ANIMALES INVERTEBRADOS, VERTEBRADOS YEN LOS SERES HUMANOS</t>
  </si>
  <si>
    <t xml:space="preserve">LA DINAMICA DE LAS POBLACIONES </t>
  </si>
  <si>
    <t xml:space="preserve"> DIVERSIDAD DE POBLACIONES EN UN MICROECOSISTEMA</t>
  </si>
  <si>
    <t>ESTRUCTURA,CRECIMIENTO Y ADAPTACION DE LAS POBLACIONES</t>
  </si>
  <si>
    <t>CRECIMIENTO DE LAS POBLACIONES HUMANAS</t>
  </si>
  <si>
    <t xml:space="preserve">RIESGOS DE LAS POBLACIONES HUMANAS </t>
  </si>
  <si>
    <t>EL IMPACTO AMBIENTAL DE LAS POBLACIONES HUMANAS</t>
  </si>
  <si>
    <t>ACLARAR DUDAS E INQUIETUDES  ACERCA DE LAS TEMATICAS  DESARROLLADAS.</t>
  </si>
  <si>
    <t>Analiza relaciones entre sistemas de órganos (excretor, inmune, nervioso, endocrino, óseo y muscular) con los procesos de regulación de las funciones en los seres vivos.</t>
  </si>
  <si>
    <t>Analiza la reproducción
(asexual, sexual) de distintos grupos de seres vivos y su importancia para la
preservación de la vida en el planeta.</t>
  </si>
  <si>
    <t>Analiza la reproducción (asexual, sexual) de distintos grupos de seres vivos y su importancia para lapreservación de la vida en el planeta.</t>
  </si>
  <si>
    <t xml:space="preserve">Ciencias Sociales </t>
  </si>
  <si>
    <t>La geografía política(Ramas y ciencias auxiliares.</t>
  </si>
  <si>
    <t>Conceotos básicos de la geografía política.</t>
  </si>
  <si>
    <t>La región otra forma de estudiar el mundo.</t>
  </si>
  <si>
    <t>El territorio colombiano.</t>
  </si>
  <si>
    <t>El gobierno y las regiones naturales.</t>
  </si>
  <si>
    <t xml:space="preserve">La geografía política mundial </t>
  </si>
  <si>
    <t>Las grandes regiones mundiales</t>
  </si>
  <si>
    <t>La edad media. Feudalismo</t>
  </si>
  <si>
    <t>Periodo de las grandes invasiones</t>
  </si>
  <si>
    <t xml:space="preserve">El imperio Bizantino. </t>
  </si>
  <si>
    <t xml:space="preserve"> El Islam.</t>
  </si>
  <si>
    <t>El imperio carolingio.</t>
  </si>
  <si>
    <t>La iglesia en la edad media</t>
  </si>
  <si>
    <t>Los inicios de la modernidad.</t>
  </si>
  <si>
    <t>La reforma protestante y contrareforma</t>
  </si>
  <si>
    <t>Expansión europea.</t>
  </si>
  <si>
    <t>Conquista y colonia en América.</t>
  </si>
  <si>
    <t xml:space="preserve">Tranformaciones en el siglo XVIII. </t>
  </si>
  <si>
    <t>La colonia en nuestro territorio.</t>
  </si>
  <si>
    <t>El mundo cultural de la Nueva Granada</t>
  </si>
  <si>
    <t>Conceptos básicos de la geografia política</t>
  </si>
  <si>
    <t>El territorio colombiano</t>
  </si>
  <si>
    <t>El gobierno y las regiones naturales</t>
  </si>
  <si>
    <t>trabajado</t>
  </si>
  <si>
    <t>La geografía política mundial.</t>
  </si>
  <si>
    <t>La edad media. El feudalismo.</t>
  </si>
  <si>
    <t xml:space="preserve">Los inicios de la modernidad. </t>
  </si>
  <si>
    <t>Conquista y la colonia en América.</t>
  </si>
  <si>
    <t xml:space="preserve">Transformaciones en el siglo XVIII. </t>
  </si>
  <si>
    <t>Fortalecer el trabajo colaborativo para eliminar barreras en el aprendizaje.</t>
  </si>
  <si>
    <t>Priorizar los contenidos para que el estudiante analice y plique lo aprendido.</t>
  </si>
  <si>
    <t xml:space="preserve">Ciencias sociales </t>
  </si>
  <si>
    <t>Nelly Amparo Contreras Quintero</t>
  </si>
  <si>
    <t>La geografia politica mundial.</t>
  </si>
  <si>
    <t>Periodo de las grandes invasiones.</t>
  </si>
  <si>
    <t>Inicios de la modernidad.</t>
  </si>
  <si>
    <t>Explica la importancia de la geograía politica y sus herramientas para el estudio de los fenómenos políticos, sociales y geograficos.</t>
  </si>
  <si>
    <t>Describe las característocas físicas, políticas, económicas y demográficas de las regiones naturales de Colombia.</t>
  </si>
  <si>
    <t>Identifica la división política y las regiones en cada uno de los continentes del mundo.</t>
  </si>
  <si>
    <t>Analiza la edad media como un periodo histórico que dio origen a instituciones sociales, económicas y políticas.</t>
  </si>
  <si>
    <t>Analiza la época de la modernidad como una nueva configuración cultural en los campos como las ciencias,las  politicas,las artes y la literatura.</t>
  </si>
  <si>
    <t>La presencialidad, el apoyo del docente y el padre de familia</t>
  </si>
  <si>
    <t>La demografía de las poblaciones humanas humana.Las migraciones</t>
  </si>
  <si>
    <t>La organización de las poblaciones en el espacio.</t>
  </si>
  <si>
    <t>La biodiversidad</t>
  </si>
  <si>
    <t>Los ecosistemas y biomas</t>
  </si>
  <si>
    <t>Los ecosistemas en Colombia</t>
  </si>
  <si>
    <t>La influencia del ser humano en los ecosistemas</t>
  </si>
  <si>
    <t>Los sere humanos y el deterioro ambiental y sus problemáticas.</t>
  </si>
  <si>
    <t>Fuentes de energía y medio ambiente</t>
  </si>
  <si>
    <t>Las revoluciones políticas del siglo XVIII.</t>
  </si>
  <si>
    <t>La ilustración y la enciclopedia.</t>
  </si>
  <si>
    <t>Derecho de los ciudadanos.</t>
  </si>
  <si>
    <t>La independencia de los Estados Unidos.</t>
  </si>
  <si>
    <t>La era napoleónica. Restauración de la monarquia.</t>
  </si>
  <si>
    <t xml:space="preserve">Oleadas revolucionarias liberales. </t>
  </si>
  <si>
    <t>La revolucion industrial</t>
  </si>
  <si>
    <t>El capitalismo.</t>
  </si>
  <si>
    <t>El movimiento obrero</t>
  </si>
  <si>
    <t>El territorio colombiano en la segunda mitad del siglo XIX.</t>
  </si>
  <si>
    <t>El mundo en la segunda mitad del siglo XIX.</t>
  </si>
  <si>
    <t>Los principios de la modernización de Colombia.</t>
  </si>
  <si>
    <t>Ciencias Sociales</t>
  </si>
  <si>
    <t>Utiliza diversas estrategias que favorecen la comprensión de los fenómenos humanos que influyen en la dinámica de su espacio geográfico.</t>
  </si>
  <si>
    <t>Analiza los cambios, económicos, políticos y culturales generados por el surgimiento y la consolidación del capitalismo de Europa y las razones por las cuales este sigue siendo un sistema económico vigente</t>
  </si>
  <si>
    <t xml:space="preserve">Identifica las causas de las revoluciones económicas y políticas en los siglos XVIII y XIX.  Analizará los procesos revolucionarios y los cambios que generaron en las sociedades europeas y americanas. </t>
  </si>
  <si>
    <t xml:space="preserve">Comprende como produjeron los procesos de independencia de las colonias americanas durante los siglos XVIII y XIX y sus implicaciones para las sociedades contemporáneas. </t>
  </si>
  <si>
    <t>Diariamente</t>
  </si>
  <si>
    <t>Sociales</t>
  </si>
  <si>
    <t>El universo</t>
  </si>
  <si>
    <t>La via lactea</t>
  </si>
  <si>
    <t>La tierra y sus movimientos</t>
  </si>
  <si>
    <t>Coordenadas Geograficas</t>
  </si>
  <si>
    <t>El clima de la tierra</t>
  </si>
  <si>
    <t>Los continentes</t>
  </si>
  <si>
    <t>Geografia fisica de Africa, América y Colombia</t>
  </si>
  <si>
    <t>Hidrografia de Colombia</t>
  </si>
  <si>
    <t>Los climas de Colombia</t>
  </si>
  <si>
    <t>Regiones naturales de Colombia</t>
  </si>
  <si>
    <t>Egipto patrimonio cultural</t>
  </si>
  <si>
    <t>la civilizacion e Mesopotamia</t>
  </si>
  <si>
    <t>Grecia y Roma</t>
  </si>
  <si>
    <t>La antigua Roma</t>
  </si>
  <si>
    <t>Los primeros pobladores de America</t>
  </si>
  <si>
    <t>Los periodos de la historia d America Precolombina</t>
  </si>
  <si>
    <t>La civiizacion mesoamericana</t>
  </si>
  <si>
    <t>El poblamiento colombiano</t>
  </si>
  <si>
    <t>La cultura muisca</t>
  </si>
  <si>
    <t>Lacivilizacion de Mesopotamia</t>
  </si>
  <si>
    <t>Los periodos de la historia de America Precolombina</t>
  </si>
  <si>
    <t>la civilizacion mesoamericana</t>
  </si>
  <si>
    <t>La civilizacion muisca</t>
  </si>
  <si>
    <t>Priorizar contenidos  teniendo en cuenta los presaberes.</t>
  </si>
  <si>
    <t>Facilitar herramientas para el aprendizaje del area; Planificar con anticipacion los aprendizajes.</t>
  </si>
  <si>
    <t>Emplear diversas tecnicas y enseñanzas de aprendizaje.</t>
  </si>
  <si>
    <t>INSTITUCCIÓN EDUCATIVA AGUAS CLARAS</t>
  </si>
  <si>
    <t>MATEMÁTICAS</t>
  </si>
  <si>
    <t>CONJUNTO DE NÚMEROS ENTEROS,NÚMEROS OPUESTOS Y VALOR ABASOLUTO.</t>
  </si>
  <si>
    <t>REPRESENTACIÓN DE NÚMEROS ENTEROS EN RECTA Y PLANO CARTESIANO</t>
  </si>
  <si>
    <t xml:space="preserve">OPERACIONES CON NÚMEROS ENTEROS (SUMA,RESTA, MULTIPLICACIÓN Y DIVSIÓN) </t>
  </si>
  <si>
    <t>ECUACIONES EN EL CONJUNTO DE NÚMEROS ENTEROS</t>
  </si>
  <si>
    <t>OPERACIONES BÁSICAS (SUMA,RESTA, MULTIPLICACIÓN Y DIVSIÓN) CON NÚMEROS ENTEROS</t>
  </si>
  <si>
    <t>UNIDADES  DE LONGITUD,SISTEMA MÉTRICO DECIMAL,CONVERSIONES,SISTEMA INGLÉS.</t>
  </si>
  <si>
    <t>POLÍGONOS,ELEMENTOS Y CLASIFICACIÓN.FÓRMULAS PARA HALLAR DIÁGONALES Y SUMA DE ÁNGULOS.</t>
  </si>
  <si>
    <t>POTENCIACIÓN  Y RADICACIÓN  DE NÚMEROS ENTEROS.PROPIEDAEES DE LA POTENCIACIÓN Y RADICACIÓN DE NÚMEROS ENTEROS.</t>
  </si>
  <si>
    <t>POLINOMIOS ARITMÉTICOS</t>
  </si>
  <si>
    <t>ECUACIONES CON NÚMEROS ENTEROS.</t>
  </si>
  <si>
    <t>TRIÁNGULOS,ELEMENTOS,CLASIFICACIÓN Y PROPIEDADES.</t>
  </si>
  <si>
    <t>TEOREMA DE PITÁGORAS.</t>
  </si>
  <si>
    <t>CONJUNTO DE NÚMEROS RACIONALES,FRACCIONES EQUIVALENTES,CLASES DE FRACCIONES,NÚMERO MIXTO. CONVERSIONES.</t>
  </si>
  <si>
    <t>REPRESENTACIÓN DE NÚMEROS RACIONALES EN LA RECTA NÚMERICA Y UBICACIÓN EN EL PLANO.</t>
  </si>
  <si>
    <t>CUADRILÁTEROS,CLASIFICACIÓN Y PROPIEDADES.</t>
  </si>
  <si>
    <t>OPERACIONES  ENTRE NÚMEROS  RACIONALES ,ADICIÓN, SUSTRACCIÓN, MULTIPLICACIÓN, DIVISIÓN EN FORMA FRACCIONARIA Y DECIMAL .FRACCIONES COMPLEJAS.POLINOMIOS ARITMÉTICOS.</t>
  </si>
  <si>
    <t>ÁREA DE FIGURAS PLANAS,UNIDADES DE SUPERFICIE.</t>
  </si>
  <si>
    <t>PROPORCIONALIDAD DIRECTA Y PROPORCIONALIDAD INVERSA</t>
  </si>
  <si>
    <t>REGLA DE TRES SIMPLE,REGLA DE TRES COMPUESTA</t>
  </si>
  <si>
    <t>REPARTOS PROPORCIONALES,PORCENTAJES E INTERÉS.</t>
  </si>
  <si>
    <t>REALIZAR UN DIAGNÓSTICO SOBRE PRESABERES Y PRIORIZAR CONTENIDOS DE MANERA QUE PERMITA QUE LOS ESTUDIANTES LOS ADQUIERAN DESDE EL COMIENZO DE AÑO.</t>
  </si>
  <si>
    <t>CREAR -DISEÑAR UN PLAN DE MEJORA INTERNO PARA FORTALECER LOS DESEMPEÑOS DE MANERA QUE SE PERMITA ALCANZAR UN AVANCE DE NIVEL.</t>
  </si>
  <si>
    <t>PROPORCIONAR HERRAMIENTAS BÁSICAS PARA ACLARAR CONCEPTOS Y PROCEDIMIENTOS MATEMÁTCOS.(COPIAS,TEXTOS,ORIENTACIONES PEDGÓGICAS ENTRE OTRAS)</t>
  </si>
  <si>
    <t xml:space="preserve">INSTITUCIÓN  EDUCATIVA AGUAS CLARAS </t>
  </si>
  <si>
    <t>MATEMÁTICA</t>
  </si>
  <si>
    <t>JANETH CRISTINA COLLANTES</t>
  </si>
  <si>
    <t>SÉPTIMO</t>
  </si>
  <si>
    <t xml:space="preserve"> APLICACIONES EN CONTEXTO DE OPERACIONES  BÁSICAS EN EL CONJUNTO DE NÚMEROS ENTEROS</t>
  </si>
  <si>
    <t>APLICACIONES EN CONTEXTO DE OPERACIONES  BÁSICAS EN EL CONJUNTO DE NÚMEROS RACIONALES</t>
  </si>
  <si>
    <t>TEOREMA DE PITÁGORAS  Y APLICACIONES EN CONTEXTO.</t>
  </si>
  <si>
    <t>RAZONES Y PROPORCIONES . APLICACIONES  DE PROPORCIONALIDAD DIRECTA E INVERSA</t>
  </si>
  <si>
    <t>REGLA DE  TRES SIMPLE ,COMPUESTA .PORCENTAJES.</t>
  </si>
  <si>
    <t>DB:3.V2. UTIIZA DIFERENTES RELACIONES,OPERACIONES Y REPRESENTACIONES EN LOS NÚMEROS RACIONALES.</t>
  </si>
  <si>
    <t>DB:13.V1 CONOCE EL TEOREMA DE PITÁGORAS Y ALGUNA PRUEBA GRÁFICA DEL MISMO.</t>
  </si>
  <si>
    <t>DB: 2.V1.IDENTIFICA SI EN UNA SITUACIÓN DADA LAS VARIABLES SON DIRECTAMENTE O INVERSAMENTE PROPORCIONALES .</t>
  </si>
  <si>
    <t>DB: 5.V1 USA LAS RELACIONES ENTRE VELOCIDAD, DISTANCIA Y TIEMPO PARA SOLUCIONAR PROBLEMAS</t>
  </si>
  <si>
    <t>MATRIALES  DE ENSEÑZA REGLA, PLANOS .LIBROS, TEXTOS,FICHAS COPIAS.</t>
  </si>
  <si>
    <t>MATERIALES MANIPULATIVOS. DIDÁCTICO (D0MINÓ DE FRACCIONES,TORTA DE FRACCIONES,TANGRAM, ETC)</t>
  </si>
  <si>
    <t>TANGRAM,ESCUADRAS ,REGLAS,COMPAS.REVISTAS TIJERAS.</t>
  </si>
  <si>
    <t>TALLERES,FICHAS ,GUIAS DE APRENDIZAJE. BALANZAS,CALCULADORA.</t>
  </si>
  <si>
    <t>INVESTIGACIONES ,LABORATORIOS ,PAPEL,DICCIONARIO.</t>
  </si>
  <si>
    <t>UTILIZACIÓN DE MATERIAL Y ÚTILES ESCOLARES PARA LACONSTRUCCIÓN DE RECTAS Y PLANOS DONDE UBIQUEN LOS CONJUNTOS NÚMERICOS.</t>
  </si>
  <si>
    <t>DURANTE LA ENSEÑANZA DEL APRENDIZAJE PRIMER PERIODO DESDE EL 31 DE ENERO AL OCHO DE ABRIL</t>
  </si>
  <si>
    <t>DESARROLLO DE TALLERES PARA LA RESOLUCIÓN DE PROBLEMAS.</t>
  </si>
  <si>
    <t>DURANTE EL DESARROLLO DEL APRENDIZAJE  SEGUNDO PERIODO DESDE EL 18 DE ABRIL HASTA EL 18 DE JUNIO</t>
  </si>
  <si>
    <t>TRABAJO GRUPAL,REALIZACIÓN DE JUEGOS.</t>
  </si>
  <si>
    <t>DURANTE EL DESARROLLO DEL APRENDIZAJE  TERCER PERIODO  DESDE 5 DE JULIO HASTA EL NUEVE DE SEPTIEMBRE.</t>
  </si>
  <si>
    <t>SALIDAS AL TABLERO,CONCURSOS</t>
  </si>
  <si>
    <t>DURANTE EL DESARROLLO DEL APRENDIZAJE CUARTO PERIODO DESDE EL 12 DE SEPTIEMBRE HASTA EL VEINTICINCO DE NOVIEMBRE</t>
  </si>
  <si>
    <t>REALIZACIÓN DE LABORATORIOS</t>
  </si>
  <si>
    <t>REAIZACIÓN DE  LOS EJERCICIOS VALORANDO PROCESOS</t>
  </si>
  <si>
    <t>PRESENTACION  DE TALLERES</t>
  </si>
  <si>
    <t>JUSTIFICACIÓN  DE   LA SOLUCIÓN DE PROBLEMAS.</t>
  </si>
  <si>
    <t xml:space="preserve"> PLANTEAMIENTO DE LA SITUACIÓN ACERTACIÓN , CÁLCULO SIMBOLICO.</t>
  </si>
  <si>
    <t>APLICACCIÓN DE PRUEBAS SABER</t>
  </si>
  <si>
    <t>Hoja 1.+B1:P43+B1:P25 Instrumento para identificar el estado de los aprendizajes</t>
  </si>
  <si>
    <t>CONJUNTO DE LOS NÚMEROS NATURALES, ENTEROS, RACIONALES OPERACIONES Y PROPIEDADES.</t>
  </si>
  <si>
    <t>CONJUNTO DE NÚMEROS IRRACIONALES,REPRESENTACIÓN EN LA RECTA NUMÉRICA,</t>
  </si>
  <si>
    <t>CONJUNTO DE NÚMEROS REALES,OPERACIONES CON NÚMEROS REALES,</t>
  </si>
  <si>
    <t>EXPRESIONES ALGEBRAICAS</t>
  </si>
  <si>
    <t>ÁNGULOS DETERMINADOS POR DOS PARALELAS SECANTE Y TRNSVERSAL.</t>
  </si>
  <si>
    <t>TRIÁNGULOS,CLASIFICACIÓN Y PROPIEDADES.</t>
  </si>
  <si>
    <t>ADICIÓN Y SUSTRACCIÓN DE EXPRESIONES ALGEBRAICAS.(MONOMIOS Y POLINOMIOS)</t>
  </si>
  <si>
    <t>PROPIEDADES DE LA POTENCIACIÓN.POTENCIACIÓN EN EXPRESIONES MONOMIOS,MULTIPLICACIÓN DE MONOMIOS Y MULTILPLICACIÓN DE POLINOMIOS.</t>
  </si>
  <si>
    <t>TRIÁNGULO RECTÁNGULO,TEOREMA DE PITÁGORAS.</t>
  </si>
  <si>
    <t>LÍNEAS Y PUNTOS NOTABLES DE UN TRIÁNGULO.</t>
  </si>
  <si>
    <t>PRODUCTOS NOTABLES.TRIÁNGULO DE PASCAL</t>
  </si>
  <si>
    <t>TRIÁNGULOS SEMEJANTES</t>
  </si>
  <si>
    <t>DIVISIÓN DE POLINOMIOS ENTRE MONOMIO, POLINOMIOS ENTRE POLINOMIOS.REGLA DE RUFFINI O DIVISIÓN SINTÉTICA. TEOREMA DEL RESIDUO</t>
  </si>
  <si>
    <t>LA CIRCUNFERENCIA , LONGITUD DE LA CIRCUNFERENCIA</t>
  </si>
  <si>
    <t>FACTORIZACIÓN  POR FACTOR COMUN MONOMIO Y POLINOMIO.FACTORIZACION POR FACTOR COMUN POR AGRUPACIÓN .</t>
  </si>
  <si>
    <t>FACTORIZACIÓN DE BINOMIOS,DIFERENCIA DE CUADRADOS ,DIFERENCIA DE CUBOS. SUMA DE CUBOS. SUMA Y DIFERENCIA DE POTENCIAS IGUALES.</t>
  </si>
  <si>
    <t>FACTORIZACIÓN DE TRINOMIOS. TGRINOMIO CUADRADO PERFECTO, TRINOMIO DE LA 1° Y 2° FORMA. CUBOS  PERFECTOS</t>
  </si>
  <si>
    <t>TABLAS DE FRECUENCIA PARA DATOS AGRUPADOS.</t>
  </si>
  <si>
    <t>MEDIDAS DE TENDENCIA CENTRAL.</t>
  </si>
  <si>
    <t>FRACCIONES ALGEBRAICAS OPERACIONES .SIMPLIFICACIÓN.</t>
  </si>
  <si>
    <t>CONJUNTOS NUMÉRICOS,NATURALES, RACIONALES, OPERACIONES Y PROPIEDADES.</t>
  </si>
  <si>
    <t>FACTORIZACIÓN DE BINOMIOS,DIFERENCIA DE CUADRADOS ,DIFERENCIA DE CUBOS. SUMA DE CUBOS. SUMA Y DIFERENCIA DE POTENCIAS IGUALES..</t>
  </si>
  <si>
    <t>MEDIDAS DE TENDENCIA CENTRAL PARA DATOS AGRUPADOS</t>
  </si>
  <si>
    <r>
      <rPr>
        <b/>
        <sz val="6"/>
        <color theme="1"/>
        <rFont val="Arial"/>
        <family val="2"/>
      </rPr>
      <t>Superior</t>
    </r>
    <r>
      <rPr>
        <sz val="6"/>
        <color theme="1"/>
        <rFont val="Arial"/>
        <family val="2"/>
      </rPr>
      <t>:</t>
    </r>
    <r>
      <rPr>
        <b/>
        <sz val="6"/>
        <color theme="1"/>
        <rFont val="Arial"/>
        <family val="2"/>
      </rPr>
      <t xml:space="preserve"> </t>
    </r>
    <r>
      <rPr>
        <sz val="6"/>
        <color theme="1"/>
        <rFont val="Arial"/>
        <family val="2"/>
      </rPr>
      <t xml:space="preserve">desempeño en el cual los estudiantes avanzaron más de lo esperado.
</t>
    </r>
    <r>
      <rPr>
        <b/>
        <sz val="6"/>
        <color theme="1"/>
        <rFont val="Arial"/>
        <family val="2"/>
      </rPr>
      <t>Alto</t>
    </r>
    <r>
      <rPr>
        <sz val="6"/>
        <color theme="1"/>
        <rFont val="Arial"/>
        <family val="2"/>
      </rPr>
      <t xml:space="preserve">: desempeño satisfactorio ante las evidencias recolectadas.
</t>
    </r>
    <r>
      <rPr>
        <b/>
        <sz val="6"/>
        <color theme="1"/>
        <rFont val="Arial"/>
        <family val="2"/>
      </rPr>
      <t>Básico</t>
    </r>
    <r>
      <rPr>
        <sz val="6"/>
        <color theme="1"/>
        <rFont val="Arial"/>
        <family val="2"/>
      </rPr>
      <t xml:space="preserve">: desempeño desarrollado, pero las evidencias muestran un nivel alcanzado con necesidad de fortalecer.
</t>
    </r>
    <r>
      <rPr>
        <b/>
        <sz val="6"/>
        <color theme="1"/>
        <rFont val="Arial"/>
        <family val="2"/>
      </rPr>
      <t>Bajo</t>
    </r>
    <r>
      <rPr>
        <sz val="6"/>
        <color theme="1"/>
        <rFont val="Arial"/>
        <family val="2"/>
      </rPr>
      <t>: desempeño no trabajado o que no pudo recoger evidencias.</t>
    </r>
  </si>
  <si>
    <t>IMPLEMENTAR  ACTIVIDADES  Y ESTRATEGIAS  QUE  FAVOREZCAN  UN APENDIZAJE  REALMENTE SIGNIFICATIVO ES PRIMORDIAL  POR LO QUE DEBEMOS TRANSITAR DE LAS PROPUESTAS  QUE SE ENFOCAN   EN LO PURO MEMORÍSTICO HACIA AQUELLAS  QUE PROMUEVAN LA RESOLUCIÓN DE PROBLEMAS.   FOMENTAR EL TRABAJO COLABORATIVO ,ENSÉÑALES QUE EL ERROR ES UNA FUENTE DE APRENDIZAJE . PLANTEAR  SITUACIONES PROBLEMÁTICAS RELACIONADAS CON SU CONTEXTO,USA MATERIAL CONCRETO, PERMITE QUE LOS ALUMNOS EXPLOREN DIFERENTES VÍAS DE SOLUCIÓN,REALIZAR PLENARIAS PARA COMPARTIR RESULTADOS Y VÍAS DE SOLUCIÓN,IMPLEMENTAR JUEGOS ENTRE OTRAS.</t>
  </si>
  <si>
    <t>Religion</t>
  </si>
  <si>
    <t xml:space="preserve">Hugo Lemus </t>
  </si>
  <si>
    <t>El matrimonio en la sociedad</t>
  </si>
  <si>
    <t>La familia escuela de humanismo</t>
  </si>
  <si>
    <t>La espirtualidad de la iglesia</t>
  </si>
  <si>
    <t>Valorar el sentdo de la familia como nucleo fundamental de la sociedad.</t>
  </si>
  <si>
    <t>Presentar propustas para ayudar a mejorar las dificultades que se presentan en la familia.</t>
  </si>
  <si>
    <t>Vivenciar en la famlia los valores cristianos de amor respeto, tolerancia, solidarida y paz</t>
  </si>
  <si>
    <t>Textos, material didactico, video beam</t>
  </si>
  <si>
    <t>Lectura, trabajo grupal e indiviual</t>
  </si>
  <si>
    <t>.7-1-11de mayo ;7-2-7 de mayo</t>
  </si>
  <si>
    <t>7-1- 19 octubre; 7-2 -10 octubre</t>
  </si>
  <si>
    <t>7-1 20 abrl:7-2-18 abril</t>
  </si>
  <si>
    <t>E. escrita, exposiones, salida tablero</t>
  </si>
  <si>
    <t>La familia  fundamento para la formacion del ser humano</t>
  </si>
  <si>
    <t>Maria en la historia de la salvacion</t>
  </si>
  <si>
    <t>Jesucristo nace en una familia</t>
  </si>
  <si>
    <t>Jesus vivio en una famlia</t>
  </si>
  <si>
    <t>El amor en la familia</t>
  </si>
  <si>
    <t>El amor del hombre y la mujer</t>
  </si>
  <si>
    <t>La espirutualida de la iglesia</t>
  </si>
  <si>
    <t>La espiritualidad en la iglesia</t>
  </si>
  <si>
    <t>Priorizar contenidos a traves de los presaberes; Facilitar herramientas para el aprendizaje del area.</t>
  </si>
  <si>
    <t>Planificar con anticipacion los aprendizajes ; Evitar las distracciones durante el aprendizaje.</t>
  </si>
  <si>
    <t>Emplear diversas tecnicas y enseñanzas de aprendizaje; Planear el trabajo colaborativo; Implementar diferentes tipos y formas de evaluacion.</t>
  </si>
  <si>
    <t>La vida en comunidad</t>
  </si>
  <si>
    <t>La primera comuniad cristiana</t>
  </si>
  <si>
    <t>Por quienes fueron elegidos los doce apostoles</t>
  </si>
  <si>
    <t>caracterisitcas de la amistad de Jesus</t>
  </si>
  <si>
    <t>La iglesia es servidora de la palabra de Dios</t>
  </si>
  <si>
    <t>Los madamiento de la ley de Dios.</t>
  </si>
  <si>
    <r>
      <t>N</t>
    </r>
    <r>
      <rPr>
        <sz val="8"/>
        <color theme="1"/>
        <rFont val="Arial"/>
        <family val="2"/>
      </rPr>
      <t>aturaleza socia del hombre</t>
    </r>
  </si>
  <si>
    <t>La propuesta de solidarida de Jesus</t>
  </si>
  <si>
    <t>La vida la sostienes en tus manos.</t>
  </si>
  <si>
    <t>Priorizar contenidoa teniendo en cuenta los presaberes; Facilitar herramienras para el apredizaje del area.</t>
  </si>
  <si>
    <t>Planificar con anticipacion los aprendizajes; Evitar distacciones durante el aprendizaje;Emplear diversas tecnicas y enseñanzas de apendizaje.</t>
  </si>
  <si>
    <t>Promover el trabajo colaborativo; Implementar diferentes tipos y formas de evaluacion.</t>
  </si>
  <si>
    <t>Hugo Lemus</t>
  </si>
  <si>
    <t>La iglesia servidora de la palabra de Dios</t>
  </si>
  <si>
    <t xml:space="preserve"> ser respetuosos con la identidad y pertencia de algunas denominaiones religiosas</t>
  </si>
  <si>
    <t>Textos, Material didactico, video beam</t>
  </si>
  <si>
    <t>Lectura, trabajo individual y grupal ,debates</t>
  </si>
  <si>
    <t>8-1-19 de abril,8-2-20 de abril</t>
  </si>
  <si>
    <t>E.escrita,salida tablero, exposicones</t>
  </si>
  <si>
    <t>Cristo fundamento de la moral cristiana</t>
  </si>
  <si>
    <t>Dimension moral del ser humano</t>
  </si>
  <si>
    <t>El ser llamado a vvir como hijo del padre celestial</t>
  </si>
  <si>
    <t>Soy comunidad</t>
  </si>
  <si>
    <t>la vida moral cristiana</t>
  </si>
  <si>
    <t>Estructura moral de la persona</t>
  </si>
  <si>
    <t>La historia de la salvacion.</t>
  </si>
  <si>
    <t>Los patriarcas</t>
  </si>
  <si>
    <t>Dinamica de la vida moral</t>
  </si>
  <si>
    <t>la vida que sostienes en tus manos</t>
  </si>
  <si>
    <t>Parabola de los ganzos.</t>
  </si>
  <si>
    <t>Priorizar contenidos a través de los presaberes; Facilitar herramientas para el aprendizaje del area.</t>
  </si>
  <si>
    <t>Planificar con anticipacion los aprendizajes; Evitar las distracciones durante el aprendizaje.</t>
  </si>
  <si>
    <t>Emplear diversas tecnicas y enseñanzas de aprendizaje;promover el trabajo colaborativo;Implementar diferentes tipos y formas de evaluacion.</t>
  </si>
  <si>
    <t>Estructura  moral de la persona</t>
  </si>
  <si>
    <t>Ser respetuoso al respeto, a la dignidad y reputacion de toda persona</t>
  </si>
  <si>
    <t>T, individual, grupal, lectura, debates.</t>
  </si>
  <si>
    <r>
      <rPr>
        <sz val="8"/>
        <color theme="1"/>
        <rFont val="Arial"/>
        <family val="2"/>
      </rPr>
      <t>9-1-7 de marzo;9-2-15 de marz</t>
    </r>
    <r>
      <rPr>
        <sz val="11"/>
        <color theme="1"/>
        <rFont val="Arial"/>
        <family val="2"/>
      </rPr>
      <t>o</t>
    </r>
  </si>
  <si>
    <t>E. escrita. Oral,salida tablero, expociones</t>
  </si>
  <si>
    <t>9-1-7 de marzo;9-2-15 de marzo</t>
  </si>
  <si>
    <t>El sentido de la vida.</t>
  </si>
  <si>
    <t>Maria en la historia e la salvacion</t>
  </si>
  <si>
    <t>El ser humanoy la exeriencia religiosa</t>
  </si>
  <si>
    <t>Mi proyecto de vida a la luz de Jesus.</t>
  </si>
  <si>
    <t>Jesus realiza el proyecto de Dios.</t>
  </si>
  <si>
    <t>Ruptura el dualismo entre lo espiritual y lo religioso</t>
  </si>
  <si>
    <t>El hombre se interroga sobre el sentido de la vida</t>
  </si>
  <si>
    <t>La confianza de un redentor</t>
  </si>
  <si>
    <t>Su proyecto personal</t>
  </si>
  <si>
    <r>
      <t>D</t>
    </r>
    <r>
      <rPr>
        <sz val="8"/>
        <color theme="1"/>
        <rFont val="Arial"/>
        <family val="2"/>
      </rPr>
      <t>octrina social de la iglesia.</t>
    </r>
  </si>
  <si>
    <t>Priorizar contenidos a través de los contenidos; Facilitar herramientas para el prendizaje del área.</t>
  </si>
  <si>
    <t>Emplear diversas tecnicas y enseñanzas de aprendizaje; Promover el trabajo colaborativo; Implementar diferentes tipos y formas de evaluacion.</t>
  </si>
  <si>
    <t>Norte de santandeeeer</t>
  </si>
  <si>
    <t>Decimo</t>
  </si>
  <si>
    <t>Conocer los principios basicos del evangelio para darle sentido  a su proyecto de vida</t>
  </si>
  <si>
    <t>Textos, material didactico. Video beam</t>
  </si>
  <si>
    <t>Lecturas, trabajo individual y grupal ,debates</t>
  </si>
  <si>
    <t>5 de octubre</t>
  </si>
  <si>
    <t>Exposicion,Evaluacion .escrita.</t>
  </si>
  <si>
    <t>Moral social.</t>
  </si>
  <si>
    <t>La dimension moral del ser humano.</t>
  </si>
  <si>
    <t>Doctria social de la iglesia.</t>
  </si>
  <si>
    <t>La verdad sobre el hombre.</t>
  </si>
  <si>
    <t>El hombre se intera sobre el valor y el sentido de a vida</t>
  </si>
  <si>
    <t>Experiencia e Dios por analogia y sicologia</t>
  </si>
  <si>
    <t>El ser humano se interroga sobre el sentido de la vida.</t>
  </si>
  <si>
    <t>El reino de Dios un desafio de nuevas generaciones</t>
  </si>
  <si>
    <t>Vida despus de la vida</t>
  </si>
  <si>
    <r>
      <t>N</t>
    </r>
    <r>
      <rPr>
        <sz val="8"/>
        <color theme="1"/>
        <rFont val="Arial"/>
        <family val="2"/>
      </rPr>
      <t>ovedosos caminos de vida</t>
    </r>
  </si>
  <si>
    <r>
      <t>P</t>
    </r>
    <r>
      <rPr>
        <sz val="8"/>
        <color theme="1"/>
        <rFont val="Arial"/>
        <family val="2"/>
      </rPr>
      <t>royecto personal de vida</t>
    </r>
  </si>
  <si>
    <r>
      <t>V</t>
    </r>
    <r>
      <rPr>
        <sz val="8"/>
        <color rgb="FF000000"/>
        <rFont val="Arial"/>
        <family val="2"/>
      </rPr>
      <t>ida despues de la vida</t>
    </r>
  </si>
  <si>
    <t>Facilitar herramientas para e aprendizaje del area; Priorizar contenidos teniendo en cuenta los presaberes.</t>
  </si>
  <si>
    <t>Emplear diversas tecnicas y enseñanzas d apendizaje ; Promover el trabajo colaborativo ; Implementar difrentes tipos  y formas de evaluacion</t>
  </si>
  <si>
    <t>Hugo  Lemus</t>
  </si>
  <si>
    <t>Undecimo</t>
  </si>
  <si>
    <t>Proyecto personal de vida</t>
  </si>
  <si>
    <t>Conocer los princpios basicos del evangelio, propuestos por Jesus para darle sentido a la vida y transcendencia, integrando el propio proyecto de vida</t>
  </si>
  <si>
    <t>Lectura,trebajo individual y grupal, debates.</t>
  </si>
  <si>
    <t xml:space="preserve"> Salida al tablero, exposiciones, E, escrita.</t>
  </si>
  <si>
    <t>Filosofia</t>
  </si>
  <si>
    <t>Introducion a la filosofia.</t>
  </si>
  <si>
    <t>Origen y naturaleza de la filosofia</t>
  </si>
  <si>
    <t>Division de la filosofia</t>
  </si>
  <si>
    <t>El problema filosofico del conocimiento y mla verdad.</t>
  </si>
  <si>
    <t>El hombe como ser inteligente</t>
  </si>
  <si>
    <t>Cosmologia</t>
  </si>
  <si>
    <t>El origen del Universo.</t>
  </si>
  <si>
    <t>El concepto de causa.</t>
  </si>
  <si>
    <t>Pensadores de la Grecia Antigua.</t>
  </si>
  <si>
    <t>Lo transcendental del ser.</t>
  </si>
  <si>
    <t>El ser como ser verdadero y el principio de la casualidad.</t>
  </si>
  <si>
    <t>El ser como ser bueno y el pricipio de la finalidad.</t>
  </si>
  <si>
    <t>El hombre como ser libre</t>
  </si>
  <si>
    <t>Pensadores de la Grecia Antigua</t>
  </si>
  <si>
    <t>Emplear diversas tecnicas yenseñanzas de aprendizaje; Promover el trabajo colectivo, Implementar difrentes tipos y formas de evaluacion.</t>
  </si>
  <si>
    <t>El ser como ser bueno y el principio de la finalidad.</t>
  </si>
  <si>
    <t>El hombre como ser libre.</t>
  </si>
  <si>
    <t>El hombre como ser bueno y el primcipio de la finalidad</t>
  </si>
  <si>
    <t>Da razonnes sobre la validez de cada planteamiento relacionado con el ser bueno y el principio de la finalidad.</t>
  </si>
  <si>
    <t>Interpreta planteamientos filosoficos respecto al quehacer del ser humano al ser libre</t>
  </si>
  <si>
    <t>textos, material didactico, video beam, periodicos</t>
  </si>
  <si>
    <t>12 de marzo</t>
  </si>
  <si>
    <t>28 de julio</t>
  </si>
  <si>
    <t>Resolucion de guias</t>
  </si>
  <si>
    <t>E. escrita, exposiciones,salida tablero,debates</t>
  </si>
  <si>
    <t>E.escrita, exposiciones, salida tablero, responsabilidad</t>
  </si>
  <si>
    <t>El arte y la belleza</t>
  </si>
  <si>
    <t>Lo que es propio de hombre (la felicidad)</t>
  </si>
  <si>
    <t>Identifica aspectos mas importantes de la teorias de los valores y conprende la importancia del arte y la belleza</t>
  </si>
  <si>
    <t>Lo que es propio el hombre (la felicidad)</t>
  </si>
  <si>
    <t>Propone nuevos temas y metodos para abordar reflexiones filosoficas sobre lo que es propio del hombre (la felicidad)</t>
  </si>
  <si>
    <t>Textos, diccionarios, revistas,material didactico, video beam</t>
  </si>
  <si>
    <t>Lo que es propio del hombre ( la felicidad)</t>
  </si>
  <si>
    <t>Textos, diccionarios, revistas,material didactico, video beam.</t>
  </si>
  <si>
    <t>3 de agosto</t>
  </si>
  <si>
    <t>16 de marzo</t>
  </si>
  <si>
    <t>Participacion en clase, exposiciones,E. escrita</t>
  </si>
  <si>
    <t>LENGUA CASTELLANA</t>
  </si>
  <si>
    <t>I.E. AGUAS CLARAS</t>
  </si>
  <si>
    <t xml:space="preserve">LUIS ANTONIO CHAPARRO </t>
  </si>
  <si>
    <t xml:space="preserve">NOVENO </t>
  </si>
  <si>
    <t>1 Y 2</t>
  </si>
  <si>
    <t xml:space="preserve">Tengo en cuenta reglas sintácticas, semánticas y pragmáticas para la producción de un texto. </t>
  </si>
  <si>
    <t xml:space="preserve">Identifico estrategias que garantizan coherencia, cohesión y pertinencia del texto. </t>
  </si>
  <si>
    <t xml:space="preserve">Caracterizo los principales momentos de la literatura latinoamericana, atendiendo a particularidades temporales, geográficas de género, de autor, etc. </t>
  </si>
  <si>
    <t xml:space="preserve">Conozco y caracterizo producciones literarias de la tradición latinoamericana. </t>
  </si>
  <si>
    <t xml:space="preserve">Establezco relaciones entre obras literarias latinoamericanas, procedentes de fuentes escritas y orales. </t>
  </si>
  <si>
    <t xml:space="preserve">Produce textos verbales, a partir de los planes textuales que elabora, y siguiendo procedimientos sistemáticos de corrección lingüística. </t>
  </si>
  <si>
    <t xml:space="preserve">Analiza el lenguaje literario como una manifestación artística que permite crear ficciones y expresar pensamientos o emociones. </t>
  </si>
  <si>
    <t xml:space="preserve">Comprendo textos literarios para propiciar el desarrollo de mi capacidad creativa y lúdica. </t>
  </si>
  <si>
    <t>Compara los formatos de obras literarias con el propósito de analizar elementos propios de la narración.</t>
  </si>
  <si>
    <t xml:space="preserve">Comprende y respeta las opiniones en debates sobre temas de cotidianidad social. </t>
  </si>
  <si>
    <t xml:space="preserve">libros de textos filosóficos, científicos y literarios- guías de trabajo- internet- simulacros pruebas saber </t>
  </si>
  <si>
    <t xml:space="preserve">esxposiciones </t>
  </si>
  <si>
    <t>En los procesos curriculares de la clase, que se dan períodicamente</t>
  </si>
  <si>
    <t xml:space="preserve">debates </t>
  </si>
  <si>
    <t>foros- obras literarias (películas)</t>
  </si>
  <si>
    <t>conferencias- videos de internet</t>
  </si>
  <si>
    <t>simposios- proyecto lector</t>
  </si>
  <si>
    <t>oral y escrita</t>
  </si>
  <si>
    <t xml:space="preserve">En el tiempo real de los procesos de clase en el aula y fuera de ella. </t>
  </si>
  <si>
    <t>coevaluación</t>
  </si>
  <si>
    <t xml:space="preserve">autoevaluación </t>
  </si>
  <si>
    <t xml:space="preserve">test </t>
  </si>
  <si>
    <t>actividades dinamicas en clase</t>
  </si>
  <si>
    <t>DÉCIMO</t>
  </si>
  <si>
    <t xml:space="preserve">Identifico el propósito comunicativo de diferentes narraciones. </t>
  </si>
  <si>
    <t xml:space="preserve">Comprendo las propiedades de los textos y evidencia el conocimiento de estas en sus producciones orales y escritas.  </t>
  </si>
  <si>
    <t xml:space="preserve">Comprendo la estructura sintáctica y gramatical de las oraciones, los párrafos y los textos. </t>
  </si>
  <si>
    <t>Reconozco la importancia del contexto social, político e ideológico para la interpretación crítica de obras literarias.</t>
  </si>
  <si>
    <t xml:space="preserve">Lee comprensivamente los textos más importantes de la literatura de tradición española y los relaciona con el contexto histórico en el que sugirieron. </t>
  </si>
  <si>
    <t xml:space="preserve">Construye narraciones orales, para lo cual retoma las características de los géneros que quiere relatar y los contextos de circulación de su discurso. </t>
  </si>
  <si>
    <t>Produce textos como ponencias, comentarios, relatorías o entrevistas, atendiendo a la progresión temática, a los interlocutores, al propósito y a la situación comunicativa.</t>
  </si>
  <si>
    <t xml:space="preserve">Escribe textos que evidencian procedimientos sistemáticos de corrección lingüística y el uso de estrategias de producción textual. </t>
  </si>
  <si>
    <t xml:space="preserve">Comprende diversos tipos de texto asumiendo una actitud crítica y argumentando sus puntos de vista frente a lo leído. </t>
  </si>
  <si>
    <t xml:space="preserve">Evalúa el uso adecuado de elementos gramaticales, ortográficos y sintácticos de los textos que produce. </t>
  </si>
  <si>
    <t>UNDÉCIMO</t>
  </si>
  <si>
    <t>Comprendo diferentes tipos de argumentos presentes en un discurso.</t>
  </si>
  <si>
    <t>Identifico la intencionalidad de los anuncios publicitarios, políticos y deportivos que se producen en el contexto social y cultural.</t>
  </si>
  <si>
    <t>Identifico cuáles son los grupos sintácticos de la oración y los empléo correctamente en un texto.</t>
  </si>
  <si>
    <t>Diferencio el significado denotativo del connatativo.</t>
  </si>
  <si>
    <t xml:space="preserve">Conozco las reglas ortográficas y las aplico en los textos que escribo. </t>
  </si>
  <si>
    <t>Comprende que los argumentos de sus interlocutores involucran procesos de comprensión, crítica y proposición.</t>
  </si>
  <si>
    <t>Contrasta textos, atendiendo a temáticas, características formales, estructura interna, léxico y estilo empleados, entre otros.</t>
  </si>
  <si>
    <t>Produce textos académicos a partir de procedimientos sistemáticos de corrección lingüística, atendiendo al tipo de texto y al contexto comunicativo.</t>
  </si>
  <si>
    <t xml:space="preserve">Expresa, con sentido crítico, cómo se articulas los códigos verbales y no verbales en diversas manifestaciones humanas y da cuenta de sus implicaciones culturales, sociales e ideológicas. </t>
  </si>
  <si>
    <t xml:space="preserve">Determina los textos que desea leer y la manera en que abordará su comprensión, con base en sus experiencias de formación e inclinaciones literarias.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</si>
</sst>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b/>
      <sz val="13"/>
      <color theme="0"/>
      <name val="Arial"/>
      <family val="2"/>
    </font>
    <font>
      <sz val="11"/>
      <color rgb="FF000000"/>
      <name val="Arial"/>
      <family val="2"/>
    </font>
    <font>
      <sz val="11"/>
      <color theme="0"/>
      <name val="Arial"/>
      <family val="2"/>
    </font>
    <font>
      <sz val="11"/>
      <color theme="0"/>
      <name val="Calibri"/>
      <family val="2"/>
      <scheme val="minor"/>
    </font>
    <font>
      <sz val="10"/>
      <color rgb="FF000000"/>
      <name val="Arial"/>
      <family val="2"/>
    </font>
    <font>
      <b/>
      <sz val="12"/>
      <color theme="0"/>
      <name val="Arial"/>
      <family val="2"/>
    </font>
    <font>
      <b/>
      <sz val="10.5"/>
      <color theme="1"/>
      <name val="Arial"/>
      <family val="2"/>
    </font>
    <font>
      <sz val="10"/>
      <color rgb="FF0000FF"/>
      <name val="Arial"/>
      <family val="2"/>
    </font>
    <font>
      <sz val="11"/>
      <color rgb="FF0000FF"/>
      <name val="Arial"/>
      <family val="2"/>
    </font>
    <font>
      <sz val="6"/>
      <color theme="1"/>
      <name val="Arial"/>
      <family val="2"/>
    </font>
    <font>
      <sz val="11"/>
      <name val="Arial"/>
      <family val="2"/>
    </font>
    <font>
      <sz val="8"/>
      <color rgb="FF000000"/>
      <name val="Arial"/>
      <family val="2"/>
    </font>
    <font>
      <sz val="8"/>
      <color theme="1"/>
      <name val="Arial"/>
      <family val="2"/>
    </font>
    <font>
      <sz val="9"/>
      <color rgb="FF000000"/>
      <name val="Arial"/>
      <family val="2"/>
    </font>
    <font>
      <sz val="10"/>
      <color theme="1"/>
      <name val="Calibri"/>
      <family val="2"/>
      <scheme val="minor"/>
    </font>
    <font>
      <b/>
      <sz val="10"/>
      <color theme="1"/>
      <name val="Arial"/>
      <family val="2"/>
    </font>
    <font>
      <sz val="9"/>
      <color theme="1"/>
      <name val="Arial"/>
      <family val="2"/>
    </font>
    <font>
      <sz val="8"/>
      <color theme="1"/>
      <name val="Calibri"/>
      <family val="2"/>
      <scheme val="minor"/>
    </font>
    <font>
      <b/>
      <sz val="6"/>
      <color theme="1"/>
      <name val="Arial"/>
      <family val="2"/>
    </font>
    <font>
      <sz val="6"/>
      <color theme="1"/>
      <name val="Calibri"/>
      <family val="2"/>
      <scheme val="minor"/>
    </font>
    <font>
      <sz val="6"/>
      <color rgb="FF000000"/>
      <name val="Arial"/>
      <family val="2"/>
    </font>
    <font>
      <sz val="6"/>
      <color theme="0"/>
      <name val="Arial"/>
      <family val="2"/>
    </font>
    <font>
      <b/>
      <sz val="9"/>
      <color theme="0"/>
      <name val="Arial"/>
      <family val="2"/>
    </font>
    <font>
      <sz val="9"/>
      <color theme="1"/>
      <name val="Calibri"/>
      <family val="2"/>
      <scheme val="minor"/>
    </font>
    <font>
      <b/>
      <sz val="9"/>
      <color theme="1"/>
      <name val="Arial"/>
      <family val="2"/>
    </font>
    <font>
      <b/>
      <sz val="6"/>
      <color theme="0"/>
      <name val="Arial"/>
      <family val="2"/>
    </font>
  </fonts>
  <fills count="11">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5117038483843"/>
        <bgColor indexed="64"/>
      </patternFill>
    </fill>
    <fill>
      <patternFill patternType="solid">
        <fgColor theme="6" tint="0.79995117038483843"/>
        <bgColor indexed="64"/>
      </patternFill>
    </fill>
  </fills>
  <borders count="5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auto="1"/>
      </top>
      <bottom/>
      <diagonal/>
    </border>
    <border>
      <left/>
      <right style="double">
        <color auto="1"/>
      </right>
      <top style="thin">
        <color auto="1"/>
      </top>
      <bottom/>
      <diagonal/>
    </border>
    <border>
      <left style="double">
        <color indexed="64"/>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s>
  <cellStyleXfs count="4">
    <xf numFmtId="0" fontId="0" fillId="0" borderId="0"/>
    <xf numFmtId="0" fontId="2" fillId="0" borderId="0"/>
    <xf numFmtId="0" fontId="4" fillId="0" borderId="0"/>
    <xf numFmtId="0" fontId="2" fillId="0" borderId="0"/>
  </cellStyleXfs>
  <cellXfs count="723">
    <xf numFmtId="0" fontId="0" fillId="0" borderId="0" xfId="0"/>
    <xf numFmtId="0" fontId="5" fillId="0" borderId="0" xfId="1" applyFont="1" applyAlignment="1">
      <alignment horizontal="center" vertical="center"/>
    </xf>
    <xf numFmtId="0" fontId="2" fillId="0" borderId="0" xfId="1"/>
    <xf numFmtId="0" fontId="7" fillId="0" borderId="0" xfId="2" applyFont="1" applyAlignment="1">
      <alignment horizontal="left"/>
    </xf>
    <xf numFmtId="0" fontId="7" fillId="0" borderId="0" xfId="2" applyFont="1" applyAlignment="1">
      <alignment horizontal="center" vertical="center"/>
    </xf>
    <xf numFmtId="0" fontId="3" fillId="4" borderId="0" xfId="3" applyFont="1" applyFill="1"/>
    <xf numFmtId="0" fontId="3" fillId="0" borderId="0" xfId="3" applyFont="1"/>
    <xf numFmtId="0" fontId="3" fillId="5" borderId="0" xfId="3" applyFont="1" applyFill="1"/>
    <xf numFmtId="49" fontId="3" fillId="0" borderId="0" xfId="3" applyNumberFormat="1" applyFont="1"/>
    <xf numFmtId="0" fontId="3" fillId="0" borderId="0" xfId="3" applyFont="1" applyAlignment="1">
      <alignment horizontal="center" vertical="center"/>
    </xf>
    <xf numFmtId="0" fontId="3" fillId="0" borderId="0" xfId="3" quotePrefix="1" applyFont="1"/>
    <xf numFmtId="0" fontId="3" fillId="3" borderId="0" xfId="3" applyFont="1" applyFill="1"/>
    <xf numFmtId="0" fontId="3" fillId="3" borderId="0" xfId="3" applyFont="1" applyFill="1" applyAlignment="1">
      <alignment horizontal="right"/>
    </xf>
    <xf numFmtId="0" fontId="3" fillId="0" borderId="0" xfId="1" applyFont="1"/>
    <xf numFmtId="0" fontId="0" fillId="0" borderId="0" xfId="0" applyBorder="1" applyAlignment="1"/>
    <xf numFmtId="0" fontId="5" fillId="0" borderId="0" xfId="0" applyFont="1" applyBorder="1" applyAlignment="1">
      <alignment horizontal="center"/>
    </xf>
    <xf numFmtId="0" fontId="2" fillId="0" borderId="0" xfId="0" applyFont="1" applyBorder="1" applyAlignment="1"/>
    <xf numFmtId="0" fontId="0" fillId="0" borderId="0" xfId="0" applyBorder="1"/>
    <xf numFmtId="0" fontId="0" fillId="0" borderId="7" xfId="0" applyBorder="1"/>
    <xf numFmtId="0" fontId="5" fillId="0" borderId="13" xfId="0" applyFont="1" applyBorder="1" applyAlignment="1">
      <alignment horizontal="center"/>
    </xf>
    <xf numFmtId="0" fontId="2" fillId="0" borderId="13" xfId="0" applyFont="1" applyBorder="1" applyAlignment="1"/>
    <xf numFmtId="0" fontId="0" fillId="0" borderId="13" xfId="0" applyBorder="1"/>
    <xf numFmtId="0" fontId="0" fillId="0" borderId="5"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2" fillId="0" borderId="0" xfId="0" applyFont="1" applyBorder="1" applyAlignment="1">
      <alignment horizontal="center"/>
    </xf>
    <xf numFmtId="0" fontId="2" fillId="0" borderId="13" xfId="0" applyFont="1" applyBorder="1"/>
    <xf numFmtId="0" fontId="2" fillId="0" borderId="0" xfId="0" applyFont="1" applyBorder="1"/>
    <xf numFmtId="0" fontId="5" fillId="0" borderId="0" xfId="0" applyFont="1" applyBorder="1" applyAlignment="1">
      <alignment horizontal="right"/>
    </xf>
    <xf numFmtId="0" fontId="2" fillId="0" borderId="0" xfId="0" applyFont="1" applyBorder="1" applyAlignment="1">
      <alignment horizontal="right"/>
    </xf>
    <xf numFmtId="0" fontId="5" fillId="0" borderId="13" xfId="0" applyFont="1" applyBorder="1" applyAlignment="1"/>
    <xf numFmtId="0" fontId="5" fillId="0" borderId="0" xfId="0" applyFont="1" applyBorder="1" applyAlignment="1">
      <alignment horizontal="right" vertical="center"/>
    </xf>
    <xf numFmtId="0" fontId="2" fillId="0" borderId="0" xfId="0" applyFont="1" applyBorder="1" applyAlignment="1">
      <alignment horizontal="left"/>
    </xf>
    <xf numFmtId="0" fontId="0" fillId="0" borderId="5" xfId="0" applyBorder="1" applyAlignment="1"/>
    <xf numFmtId="0" fontId="2" fillId="0" borderId="5" xfId="0" applyFont="1" applyBorder="1" applyAlignment="1">
      <alignment horizontal="center"/>
    </xf>
    <xf numFmtId="0" fontId="2" fillId="0" borderId="13" xfId="0" applyFont="1" applyBorder="1" applyAlignment="1">
      <alignment horizontal="center"/>
    </xf>
    <xf numFmtId="0" fontId="5" fillId="4" borderId="4" xfId="0" applyFont="1" applyFill="1" applyBorder="1" applyAlignment="1">
      <alignment horizontal="center"/>
    </xf>
    <xf numFmtId="0" fontId="2" fillId="0" borderId="0" xfId="0" applyFont="1" applyBorder="1" applyAlignment="1">
      <alignment vertical="top" wrapText="1"/>
    </xf>
    <xf numFmtId="0" fontId="5" fillId="4" borderId="4" xfId="0" applyFont="1" applyFill="1" applyBorder="1" applyAlignment="1">
      <alignment horizontal="center"/>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vertical="top" wrapText="1"/>
    </xf>
    <xf numFmtId="0" fontId="0" fillId="0" borderId="13" xfId="0" applyBorder="1" applyAlignment="1"/>
    <xf numFmtId="0" fontId="9" fillId="0" borderId="0" xfId="0" applyFont="1" applyBorder="1" applyAlignment="1">
      <alignment horizontal="left"/>
    </xf>
    <xf numFmtId="0" fontId="9" fillId="0" borderId="5" xfId="0" applyFont="1" applyBorder="1" applyAlignment="1"/>
    <xf numFmtId="0" fontId="5" fillId="4" borderId="4" xfId="0" applyFont="1" applyFill="1" applyBorder="1" applyAlignment="1">
      <alignment horizontal="center"/>
    </xf>
    <xf numFmtId="0" fontId="11" fillId="0" borderId="0" xfId="0" applyFont="1"/>
    <xf numFmtId="0" fontId="10" fillId="0" borderId="0" xfId="0" applyFont="1" applyBorder="1" applyAlignment="1">
      <alignment horizontal="left"/>
    </xf>
    <xf numFmtId="0" fontId="9" fillId="0" borderId="7" xfId="0" applyFont="1" applyBorder="1" applyAlignment="1"/>
    <xf numFmtId="0" fontId="10" fillId="0" borderId="5" xfId="0" applyFont="1" applyBorder="1" applyAlignment="1">
      <alignment horizontal="left"/>
    </xf>
    <xf numFmtId="0" fontId="2" fillId="0" borderId="33"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9" fillId="0" borderId="37" xfId="0" applyFont="1" applyBorder="1" applyAlignment="1">
      <alignment horizontal="left" vertical="center"/>
    </xf>
    <xf numFmtId="0" fontId="9" fillId="0" borderId="36" xfId="0" applyFont="1" applyBorder="1" applyAlignment="1">
      <alignment horizontal="left"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 fillId="7" borderId="27" xfId="0" applyFont="1" applyFill="1" applyBorder="1" applyAlignment="1">
      <alignment horizontal="center" vertical="center"/>
    </xf>
    <xf numFmtId="0" fontId="2" fillId="7" borderId="23" xfId="0" applyFont="1" applyFill="1" applyBorder="1" applyAlignment="1">
      <alignment horizontal="center" vertical="center"/>
    </xf>
    <xf numFmtId="0" fontId="9" fillId="0" borderId="0" xfId="0" applyFont="1" applyBorder="1" applyAlignment="1"/>
    <xf numFmtId="0" fontId="9" fillId="0" borderId="11" xfId="0" applyFont="1" applyBorder="1" applyAlignment="1"/>
    <xf numFmtId="0" fontId="9" fillId="0" borderId="33" xfId="0" applyFont="1" applyBorder="1" applyAlignment="1">
      <alignment horizontal="left" vertical="center"/>
    </xf>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5" fillId="0" borderId="0" xfId="0" applyFont="1" applyAlignment="1">
      <alignment horizontal="center"/>
    </xf>
    <xf numFmtId="0" fontId="1" fillId="0" borderId="13" xfId="0" applyFont="1" applyBorder="1"/>
    <xf numFmtId="0" fontId="1" fillId="0" borderId="0" xfId="0" applyFont="1" applyAlignment="1">
      <alignment horizontal="left"/>
    </xf>
    <xf numFmtId="0" fontId="1" fillId="0" borderId="0" xfId="0" applyFont="1"/>
    <xf numFmtId="0" fontId="5" fillId="0" borderId="13" xfId="0" applyFont="1" applyBorder="1"/>
    <xf numFmtId="0" fontId="5" fillId="0" borderId="0" xfId="0" applyFont="1" applyAlignment="1">
      <alignment horizontal="right"/>
    </xf>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Alignment="1">
      <alignment horizontal="right" vertical="center"/>
    </xf>
    <xf numFmtId="0" fontId="0" fillId="0" borderId="41" xfId="0" applyBorder="1"/>
    <xf numFmtId="0" fontId="1" fillId="7" borderId="21"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2" xfId="0" applyBorder="1"/>
    <xf numFmtId="0" fontId="2" fillId="0" borderId="0" xfId="0" applyFont="1" applyBorder="1" applyAlignment="1">
      <alignment horizontal="left"/>
    </xf>
    <xf numFmtId="0" fontId="1" fillId="0" borderId="1" xfId="0" applyFont="1" applyBorder="1" applyAlignment="1" applyProtection="1">
      <alignment horizontal="center" vertical="center"/>
      <protection locked="0"/>
    </xf>
    <xf numFmtId="0" fontId="5" fillId="0" borderId="0" xfId="0" applyFont="1" applyBorder="1" applyAlignment="1">
      <alignment horizontal="right"/>
    </xf>
    <xf numFmtId="0" fontId="5" fillId="4" borderId="4" xfId="0" applyFont="1" applyFill="1" applyBorder="1" applyAlignment="1">
      <alignment horizontal="center"/>
    </xf>
    <xf numFmtId="0" fontId="1" fillId="0" borderId="0" xfId="0" applyFont="1" applyAlignment="1">
      <alignment horizontal="left"/>
    </xf>
    <xf numFmtId="0" fontId="5" fillId="0" borderId="0" xfId="0" applyFont="1" applyAlignment="1">
      <alignment horizontal="right"/>
    </xf>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1" fillId="0" borderId="0" xfId="0" applyFont="1" applyAlignment="1">
      <alignment horizontal="left"/>
    </xf>
    <xf numFmtId="0" fontId="5" fillId="0" borderId="0" xfId="0" applyFont="1" applyAlignment="1">
      <alignment horizontal="right"/>
    </xf>
    <xf numFmtId="0" fontId="1" fillId="0" borderId="1" xfId="0" applyFont="1" applyBorder="1" applyAlignment="1" applyProtection="1">
      <alignment horizontal="left" vertical="center"/>
      <protection locked="0"/>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center"/>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1" fillId="0" borderId="1" xfId="0" applyFont="1" applyBorder="1" applyAlignment="1" applyProtection="1">
      <alignment horizontal="center" vertical="center"/>
      <protection locked="0"/>
    </xf>
    <xf numFmtId="0" fontId="0" fillId="0" borderId="7" xfId="0" applyBorder="1" applyAlignment="1">
      <alignment horizontal="center"/>
    </xf>
    <xf numFmtId="0" fontId="0" fillId="0" borderId="0" xfId="0" applyAlignment="1">
      <alignment horizontal="center"/>
    </xf>
    <xf numFmtId="0" fontId="5" fillId="4" borderId="4" xfId="0" applyFont="1" applyFill="1" applyBorder="1" applyAlignment="1">
      <alignment horizontal="center"/>
    </xf>
    <xf numFmtId="0" fontId="1" fillId="0" borderId="0" xfId="0" applyFont="1" applyAlignment="1">
      <alignment horizontal="left"/>
    </xf>
    <xf numFmtId="0" fontId="5" fillId="0" borderId="0" xfId="0" applyFont="1" applyAlignment="1">
      <alignment horizontal="right"/>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34" xfId="0" applyFont="1" applyBorder="1" applyAlignment="1">
      <alignment horizontal="left" vertical="top" wrapText="1"/>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46"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lignment horizontal="left" vertical="top" wrapText="1"/>
    </xf>
    <xf numFmtId="0" fontId="1" fillId="0" borderId="0" xfId="0" applyFont="1" applyAlignment="1">
      <alignment vertical="top"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3" xfId="0" applyFont="1" applyBorder="1" applyAlignment="1">
      <alignment horizontal="center"/>
    </xf>
    <xf numFmtId="0" fontId="1" fillId="0" borderId="33" xfId="0" applyFont="1" applyBorder="1" applyAlignment="1" applyProtection="1">
      <alignment horizontal="left" vertical="center"/>
      <protection locked="0"/>
    </xf>
    <xf numFmtId="0" fontId="1" fillId="7" borderId="22" xfId="0" applyFont="1" applyFill="1" applyBorder="1" applyAlignment="1">
      <alignment horizontal="center" vertical="center"/>
    </xf>
    <xf numFmtId="0" fontId="1" fillId="0" borderId="36" xfId="0" applyFont="1" applyBorder="1" applyAlignment="1" applyProtection="1">
      <alignment horizontal="left" vertical="center"/>
      <protection locked="0"/>
    </xf>
    <xf numFmtId="0" fontId="9" fillId="0" borderId="5" xfId="0" applyFont="1" applyBorder="1"/>
    <xf numFmtId="0" fontId="9" fillId="0" borderId="0" xfId="0" applyFont="1" applyAlignment="1">
      <alignment horizontal="left"/>
    </xf>
    <xf numFmtId="0" fontId="10" fillId="0" borderId="0" xfId="0" applyFont="1" applyAlignment="1">
      <alignment horizontal="left"/>
    </xf>
    <xf numFmtId="0" fontId="9" fillId="0" borderId="7" xfId="0" applyFont="1" applyBorder="1"/>
    <xf numFmtId="0" fontId="9" fillId="0" borderId="0" xfId="0" applyFont="1"/>
    <xf numFmtId="0" fontId="9" fillId="0" borderId="11" xfId="0" applyFont="1" applyBorder="1"/>
    <xf numFmtId="0" fontId="16" fillId="0" borderId="33" xfId="0" applyFont="1" applyBorder="1" applyAlignment="1" applyProtection="1">
      <alignment horizontal="left" vertical="center"/>
      <protection locked="0"/>
    </xf>
    <xf numFmtId="0" fontId="16" fillId="0" borderId="3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5" fillId="9" borderId="4" xfId="0" applyFont="1" applyFill="1" applyBorder="1" applyAlignment="1">
      <alignment horizontal="center"/>
    </xf>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27" xfId="0" applyFont="1" applyFill="1" applyBorder="1" applyAlignment="1">
      <alignment horizontal="center" vertical="center"/>
    </xf>
    <xf numFmtId="0" fontId="1" fillId="10" borderId="23" xfId="0" applyFont="1" applyFill="1" applyBorder="1" applyAlignment="1">
      <alignment horizontal="center" vertical="center"/>
    </xf>
    <xf numFmtId="0" fontId="1" fillId="0" borderId="1" xfId="0" quotePrefix="1" applyFont="1" applyBorder="1" applyAlignment="1" applyProtection="1">
      <alignment horizontal="left" vertical="center"/>
      <protection locked="0"/>
    </xf>
    <xf numFmtId="0" fontId="5" fillId="9" borderId="1" xfId="0" applyFont="1" applyFill="1" applyBorder="1" applyAlignment="1">
      <alignment horizontal="center"/>
    </xf>
    <xf numFmtId="0" fontId="5" fillId="9" borderId="2" xfId="0" applyFont="1" applyFill="1" applyBorder="1" applyAlignment="1">
      <alignment horizontal="center"/>
    </xf>
    <xf numFmtId="0" fontId="5" fillId="9" borderId="3" xfId="0" applyFont="1" applyFill="1" applyBorder="1" applyAlignment="1">
      <alignment horizontal="center"/>
    </xf>
    <xf numFmtId="0" fontId="22" fillId="0" borderId="13" xfId="0" applyFont="1" applyBorder="1"/>
    <xf numFmtId="0" fontId="3" fillId="10" borderId="21"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22" fillId="0" borderId="5" xfId="0" applyFont="1" applyBorder="1"/>
    <xf numFmtId="0" fontId="3" fillId="10" borderId="27" xfId="0" applyFont="1" applyFill="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3" fillId="10" borderId="23" xfId="0" applyFont="1" applyFill="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22" fillId="0" borderId="9" xfId="0" applyFont="1" applyBorder="1"/>
    <xf numFmtId="0" fontId="22" fillId="0" borderId="7" xfId="0" applyFont="1" applyBorder="1"/>
    <xf numFmtId="0" fontId="22" fillId="0" borderId="2" xfId="0" applyFont="1" applyBorder="1"/>
    <xf numFmtId="0" fontId="22" fillId="0" borderId="7" xfId="0" applyFont="1" applyBorder="1" applyAlignment="1">
      <alignment horizontal="center"/>
    </xf>
    <xf numFmtId="0" fontId="22" fillId="0" borderId="8" xfId="0" applyFont="1" applyBorder="1"/>
    <xf numFmtId="0" fontId="22" fillId="0" borderId="0" xfId="0" applyFont="1"/>
    <xf numFmtId="0" fontId="22" fillId="0" borderId="0" xfId="0" applyFont="1" applyAlignment="1">
      <alignment horizontal="center"/>
    </xf>
    <xf numFmtId="0" fontId="23" fillId="6" borderId="1" xfId="0" applyFont="1" applyFill="1" applyBorder="1" applyAlignment="1">
      <alignment horizontal="center"/>
    </xf>
    <xf numFmtId="0" fontId="23" fillId="6" borderId="2" xfId="0" applyFont="1" applyFill="1" applyBorder="1" applyAlignment="1">
      <alignment horizontal="center"/>
    </xf>
    <xf numFmtId="0" fontId="23" fillId="6" borderId="3" xfId="0" applyFont="1" applyFill="1" applyBorder="1" applyAlignment="1">
      <alignment horizontal="center"/>
    </xf>
    <xf numFmtId="0" fontId="22" fillId="0" borderId="12" xfId="0" applyFont="1" applyBorder="1"/>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34" xfId="0" applyFont="1" applyBorder="1" applyAlignment="1">
      <alignment horizontal="left" vertical="top" wrapText="1"/>
    </xf>
    <xf numFmtId="0" fontId="22" fillId="0" borderId="41" xfId="0" applyFont="1" applyBorder="1"/>
    <xf numFmtId="0" fontId="23" fillId="9" borderId="4" xfId="0" applyFont="1" applyFill="1" applyBorder="1" applyAlignment="1">
      <alignment horizontal="center"/>
    </xf>
    <xf numFmtId="0" fontId="23" fillId="9" borderId="1" xfId="0" applyFont="1" applyFill="1" applyBorder="1" applyAlignment="1">
      <alignment horizontal="center"/>
    </xf>
    <xf numFmtId="0" fontId="23" fillId="9" borderId="2" xfId="0" applyFont="1" applyFill="1" applyBorder="1" applyAlignment="1">
      <alignment horizontal="center"/>
    </xf>
    <xf numFmtId="0" fontId="23" fillId="9" borderId="3" xfId="0" applyFont="1" applyFill="1" applyBorder="1" applyAlignment="1">
      <alignment horizont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14" fillId="9" borderId="1" xfId="0" applyFont="1" applyFill="1" applyBorder="1" applyAlignment="1">
      <alignment horizontal="center"/>
    </xf>
    <xf numFmtId="0" fontId="14" fillId="9" borderId="2" xfId="0" applyFont="1" applyFill="1" applyBorder="1" applyAlignment="1">
      <alignment horizontal="center"/>
    </xf>
    <xf numFmtId="0" fontId="14" fillId="9" borderId="3" xfId="0" applyFont="1" applyFill="1" applyBorder="1" applyAlignment="1">
      <alignment horizontal="center"/>
    </xf>
    <xf numFmtId="0" fontId="14" fillId="9" borderId="4" xfId="0" applyFont="1" applyFill="1" applyBorder="1" applyAlignment="1">
      <alignment horizontal="center"/>
    </xf>
    <xf numFmtId="0" fontId="3" fillId="0" borderId="44"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20" fillId="0" borderId="33" xfId="0" applyFont="1" applyBorder="1" applyAlignment="1" applyProtection="1">
      <alignment horizontal="left" vertical="center"/>
      <protection locked="0"/>
    </xf>
    <xf numFmtId="0" fontId="19" fillId="0" borderId="33" xfId="0" applyFont="1" applyBorder="1" applyAlignment="1">
      <alignment horizontal="left" vertical="center"/>
    </xf>
    <xf numFmtId="0" fontId="19" fillId="0" borderId="37" xfId="0" applyFont="1" applyBorder="1" applyAlignment="1">
      <alignment horizontal="left" vertical="center"/>
    </xf>
    <xf numFmtId="0" fontId="27" fillId="0" borderId="0" xfId="0" applyFont="1"/>
    <xf numFmtId="0" fontId="27" fillId="0" borderId="13" xfId="0" applyFont="1" applyBorder="1"/>
    <xf numFmtId="0" fontId="27" fillId="0" borderId="5" xfId="0" applyFont="1" applyBorder="1"/>
    <xf numFmtId="0" fontId="27" fillId="0" borderId="11" xfId="0" applyFont="1" applyBorder="1"/>
    <xf numFmtId="0" fontId="27" fillId="0" borderId="12" xfId="0" applyFont="1" applyBorder="1"/>
    <xf numFmtId="0" fontId="17" fillId="0" borderId="5" xfId="0" applyFont="1" applyBorder="1" applyAlignment="1">
      <alignment horizontal="left" vertical="top" wrapText="1"/>
    </xf>
    <xf numFmtId="0" fontId="17" fillId="0" borderId="0" xfId="0" applyFont="1" applyAlignment="1">
      <alignment vertical="top" wrapText="1"/>
    </xf>
    <xf numFmtId="0" fontId="17" fillId="0" borderId="13" xfId="0" applyFont="1" applyBorder="1" applyAlignment="1">
      <alignment vertical="top" wrapText="1"/>
    </xf>
    <xf numFmtId="0" fontId="26" fillId="4" borderId="4" xfId="0" applyFont="1" applyFill="1" applyBorder="1" applyAlignment="1">
      <alignment horizontal="center"/>
    </xf>
    <xf numFmtId="0" fontId="17" fillId="0" borderId="14" xfId="0" applyFont="1" applyBorder="1" applyAlignment="1">
      <alignment horizontal="left" vertical="top" wrapText="1"/>
    </xf>
    <xf numFmtId="0" fontId="17" fillId="7" borderId="21" xfId="0" applyFont="1" applyFill="1" applyBorder="1" applyAlignment="1">
      <alignment horizontal="center" vertical="center"/>
    </xf>
    <xf numFmtId="0" fontId="17" fillId="0" borderId="5" xfId="0" applyFont="1" applyBorder="1" applyAlignment="1">
      <alignment horizontal="center"/>
    </xf>
    <xf numFmtId="0" fontId="17" fillId="0" borderId="0" xfId="0" applyFont="1" applyAlignment="1">
      <alignment horizontal="center"/>
    </xf>
    <xf numFmtId="0" fontId="17" fillId="0" borderId="13" xfId="0" applyFont="1" applyBorder="1" applyAlignment="1">
      <alignment horizontal="center"/>
    </xf>
    <xf numFmtId="0" fontId="17" fillId="0" borderId="33" xfId="0" applyFont="1" applyBorder="1" applyAlignment="1" applyProtection="1">
      <alignment horizontal="left" vertical="center"/>
      <protection locked="0"/>
    </xf>
    <xf numFmtId="0" fontId="17" fillId="7" borderId="22" xfId="0" applyFont="1" applyFill="1" applyBorder="1" applyAlignment="1">
      <alignment horizontal="center" vertical="center"/>
    </xf>
    <xf numFmtId="0" fontId="17" fillId="7" borderId="27" xfId="0" applyFont="1" applyFill="1" applyBorder="1" applyAlignment="1">
      <alignment horizontal="center" vertical="center"/>
    </xf>
    <xf numFmtId="0" fontId="17" fillId="7" borderId="23" xfId="0" applyFont="1" applyFill="1" applyBorder="1" applyAlignment="1">
      <alignment horizontal="center" vertical="center"/>
    </xf>
    <xf numFmtId="0" fontId="17" fillId="0" borderId="36" xfId="0" applyFont="1" applyBorder="1" applyAlignment="1" applyProtection="1">
      <alignment horizontal="left" vertical="center"/>
      <protection locked="0"/>
    </xf>
    <xf numFmtId="0" fontId="27" fillId="0" borderId="9" xfId="0" applyFont="1" applyBorder="1"/>
    <xf numFmtId="0" fontId="27" fillId="0" borderId="7" xfId="0" applyFont="1" applyBorder="1"/>
    <xf numFmtId="0" fontId="27" fillId="0" borderId="8" xfId="0" applyFont="1" applyBorder="1"/>
    <xf numFmtId="0" fontId="28" fillId="0" borderId="0" xfId="0" applyFont="1" applyAlignment="1">
      <alignment horizontal="left"/>
    </xf>
    <xf numFmtId="0" fontId="28" fillId="0" borderId="33" xfId="0" applyFont="1" applyBorder="1" applyAlignment="1">
      <alignment horizontal="left" vertical="center"/>
    </xf>
    <xf numFmtId="0" fontId="29" fillId="0" borderId="0" xfId="0" applyFont="1" applyAlignment="1">
      <alignment horizontal="left"/>
    </xf>
    <xf numFmtId="0" fontId="28" fillId="0" borderId="37" xfId="0" applyFont="1" applyBorder="1" applyAlignment="1">
      <alignment horizontal="left" vertical="center"/>
    </xf>
    <xf numFmtId="0" fontId="28" fillId="0" borderId="36" xfId="0" applyFont="1" applyBorder="1" applyAlignment="1">
      <alignment horizontal="left" vertical="center"/>
    </xf>
    <xf numFmtId="0" fontId="28" fillId="0" borderId="7" xfId="0" applyFont="1" applyBorder="1"/>
    <xf numFmtId="0" fontId="31" fillId="0" borderId="0" xfId="0" applyFont="1" applyAlignment="1">
      <alignment wrapText="1"/>
    </xf>
    <xf numFmtId="0" fontId="32" fillId="0" borderId="13" xfId="0" applyFont="1" applyBorder="1" applyAlignment="1">
      <alignment horizontal="center" wrapText="1"/>
    </xf>
    <xf numFmtId="0" fontId="32" fillId="0" borderId="0" xfId="0" applyFont="1" applyAlignment="1">
      <alignment horizontal="center" wrapText="1"/>
    </xf>
    <xf numFmtId="0" fontId="31" fillId="0" borderId="5" xfId="0" applyFont="1" applyBorder="1" applyAlignment="1">
      <alignment wrapText="1"/>
    </xf>
    <xf numFmtId="0" fontId="24" fillId="0" borderId="13" xfId="0" applyFont="1" applyBorder="1" applyAlignment="1">
      <alignment wrapText="1"/>
    </xf>
    <xf numFmtId="0" fontId="24" fillId="0" borderId="0" xfId="0" applyFont="1" applyAlignment="1">
      <alignment horizontal="left" wrapText="1"/>
    </xf>
    <xf numFmtId="0" fontId="24" fillId="0" borderId="0" xfId="0" applyFont="1" applyAlignment="1">
      <alignment wrapText="1"/>
    </xf>
    <xf numFmtId="0" fontId="32" fillId="0" borderId="13" xfId="0" applyFont="1" applyBorder="1" applyAlignment="1">
      <alignment wrapText="1"/>
    </xf>
    <xf numFmtId="0" fontId="32" fillId="0" borderId="0" xfId="0" applyFont="1" applyAlignment="1">
      <alignment horizontal="right" wrapText="1"/>
    </xf>
    <xf numFmtId="0" fontId="24" fillId="0" borderId="0" xfId="0" applyFont="1" applyAlignment="1">
      <alignment horizontal="center" wrapText="1"/>
    </xf>
    <xf numFmtId="0" fontId="24" fillId="0" borderId="0" xfId="0" applyFont="1" applyAlignment="1">
      <alignment horizontal="right" wrapText="1"/>
    </xf>
    <xf numFmtId="0" fontId="31" fillId="0" borderId="9" xfId="0" applyFont="1" applyBorder="1" applyAlignment="1">
      <alignment wrapText="1"/>
    </xf>
    <xf numFmtId="0" fontId="31" fillId="0" borderId="7" xfId="0" applyFont="1" applyBorder="1" applyAlignment="1">
      <alignment wrapText="1"/>
    </xf>
    <xf numFmtId="0" fontId="31" fillId="0" borderId="8" xfId="0" applyFont="1" applyBorder="1" applyAlignment="1">
      <alignment wrapText="1"/>
    </xf>
    <xf numFmtId="0" fontId="31" fillId="0" borderId="10" xfId="0" applyFont="1" applyBorder="1" applyAlignment="1">
      <alignment wrapText="1"/>
    </xf>
    <xf numFmtId="0" fontId="31" fillId="0" borderId="11" xfId="0" applyFont="1" applyBorder="1" applyAlignment="1">
      <alignment wrapText="1"/>
    </xf>
    <xf numFmtId="0" fontId="31" fillId="0" borderId="12" xfId="0" applyFont="1" applyBorder="1" applyAlignment="1">
      <alignment wrapText="1"/>
    </xf>
    <xf numFmtId="0" fontId="31" fillId="0" borderId="13" xfId="0" applyFont="1" applyBorder="1" applyAlignment="1">
      <alignment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1" fillId="0" borderId="41" xfId="0" applyFont="1" applyBorder="1" applyAlignment="1">
      <alignment wrapText="1"/>
    </xf>
    <xf numFmtId="0" fontId="32" fillId="4" borderId="4" xfId="0" applyFont="1" applyFill="1" applyBorder="1" applyAlignment="1">
      <alignment horizontal="center" wrapText="1"/>
    </xf>
    <xf numFmtId="0" fontId="24" fillId="7" borderId="21" xfId="0" applyFont="1" applyFill="1" applyBorder="1" applyAlignment="1">
      <alignment horizontal="center" vertical="center" wrapText="1"/>
    </xf>
    <xf numFmtId="0" fontId="24" fillId="7" borderId="2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31" fillId="0" borderId="2" xfId="0" applyFont="1" applyBorder="1" applyAlignment="1">
      <alignment wrapText="1"/>
    </xf>
    <xf numFmtId="0" fontId="27" fillId="0" borderId="13" xfId="0" applyFont="1" applyBorder="1" applyAlignment="1">
      <alignment wrapText="1"/>
    </xf>
    <xf numFmtId="0" fontId="26" fillId="4" borderId="4" xfId="0" applyFont="1" applyFill="1" applyBorder="1" applyAlignment="1">
      <alignment horizontal="center" wrapText="1"/>
    </xf>
    <xf numFmtId="0" fontId="27" fillId="0" borderId="5" xfId="0" applyFont="1" applyBorder="1" applyAlignment="1">
      <alignment wrapText="1"/>
    </xf>
    <xf numFmtId="0" fontId="17" fillId="7" borderId="21"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27" fillId="0" borderId="9" xfId="0" applyFont="1" applyBorder="1" applyAlignment="1">
      <alignment wrapText="1"/>
    </xf>
    <xf numFmtId="0" fontId="27" fillId="0" borderId="7" xfId="0" applyFont="1" applyBorder="1" applyAlignment="1">
      <alignment wrapText="1"/>
    </xf>
    <xf numFmtId="0" fontId="27" fillId="0" borderId="2" xfId="0" applyFont="1" applyBorder="1" applyAlignment="1">
      <alignment wrapText="1"/>
    </xf>
    <xf numFmtId="0" fontId="27" fillId="0" borderId="8" xfId="0" applyFont="1" applyBorder="1" applyAlignment="1">
      <alignment wrapText="1"/>
    </xf>
    <xf numFmtId="0" fontId="27" fillId="0" borderId="0" xfId="0" applyFont="1" applyAlignment="1">
      <alignment wrapText="1"/>
    </xf>
    <xf numFmtId="0" fontId="27" fillId="0" borderId="12" xfId="0" applyFont="1" applyBorder="1" applyAlignment="1">
      <alignment wrapText="1"/>
    </xf>
    <xf numFmtId="0" fontId="27" fillId="0" borderId="41" xfId="0" applyFont="1" applyBorder="1" applyAlignment="1">
      <alignment wrapText="1"/>
    </xf>
    <xf numFmtId="0" fontId="26" fillId="0" borderId="13" xfId="0" applyFont="1" applyBorder="1" applyAlignment="1">
      <alignment horizontal="center"/>
    </xf>
    <xf numFmtId="0" fontId="26" fillId="0" borderId="0" xfId="0" applyFont="1" applyAlignment="1">
      <alignment horizontal="center"/>
    </xf>
    <xf numFmtId="0" fontId="17" fillId="0" borderId="13" xfId="0" applyFont="1" applyBorder="1"/>
    <xf numFmtId="0" fontId="17" fillId="0" borderId="0" xfId="0" applyFont="1" applyAlignment="1">
      <alignment horizontal="left"/>
    </xf>
    <xf numFmtId="0" fontId="17" fillId="0" borderId="0" xfId="0" applyFont="1"/>
    <xf numFmtId="0" fontId="26" fillId="0" borderId="13" xfId="0" applyFont="1" applyBorder="1"/>
    <xf numFmtId="0" fontId="26" fillId="0" borderId="0" xfId="0" applyFont="1" applyAlignment="1">
      <alignment horizontal="right"/>
    </xf>
    <xf numFmtId="0" fontId="17" fillId="0" borderId="0" xfId="0" applyFont="1" applyAlignment="1">
      <alignment horizontal="right"/>
    </xf>
    <xf numFmtId="0" fontId="27" fillId="0" borderId="10" xfId="0" applyFont="1" applyBorder="1"/>
    <xf numFmtId="0" fontId="26" fillId="0" borderId="0" xfId="0" applyFont="1" applyAlignment="1">
      <alignment horizontal="right" vertical="center"/>
    </xf>
    <xf numFmtId="0" fontId="28" fillId="0" borderId="5" xfId="0" applyFont="1" applyBorder="1"/>
    <xf numFmtId="0" fontId="29" fillId="0" borderId="5" xfId="0" applyFont="1" applyBorder="1" applyAlignment="1">
      <alignment horizontal="left"/>
    </xf>
    <xf numFmtId="0" fontId="28" fillId="0" borderId="0" xfId="0" applyFont="1"/>
    <xf numFmtId="0" fontId="28" fillId="0" borderId="11" xfId="0" applyFont="1" applyBorder="1"/>
    <xf numFmtId="0" fontId="0" fillId="0" borderId="6" xfId="0" applyBorder="1" applyAlignment="1" applyProtection="1">
      <alignment vertical="center" wrapText="1"/>
      <protection locked="0"/>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9" fillId="0" borderId="34"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3" fillId="2" borderId="1" xfId="0"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12" fillId="0" borderId="2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5" fillId="4" borderId="4" xfId="0" applyFont="1" applyFill="1" applyBorder="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12" fillId="0" borderId="38"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8"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5"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 fillId="0" borderId="0" xfId="0" applyFont="1" applyBorder="1" applyAlignment="1">
      <alignment horizontal="justify" vertical="top" wrapText="1"/>
    </xf>
    <xf numFmtId="0" fontId="2" fillId="0" borderId="0" xfId="0" applyFont="1" applyBorder="1" applyAlignment="1">
      <alignment horizontal="justify" vertical="top" wrapText="1"/>
    </xf>
    <xf numFmtId="0" fontId="3" fillId="0" borderId="2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38"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0" fillId="0" borderId="1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9" fillId="0" borderId="15"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2" fillId="0" borderId="0" xfId="0" applyFont="1" applyBorder="1" applyAlignment="1">
      <alignment horizontal="left"/>
    </xf>
    <xf numFmtId="0" fontId="1"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center"/>
    </xf>
    <xf numFmtId="0" fontId="1"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0" xfId="0" applyFont="1" applyBorder="1" applyAlignment="1">
      <alignment horizontal="right"/>
    </xf>
    <xf numFmtId="0" fontId="2" fillId="0" borderId="1" xfId="0" applyFont="1" applyBorder="1" applyAlignment="1" applyProtection="1">
      <alignment horizontal="center" vertical="center"/>
      <protection locked="0"/>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45" xfId="0" applyFont="1" applyBorder="1" applyAlignment="1">
      <alignment horizontal="center" vertical="center"/>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1" fillId="0" borderId="46"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34" xfId="0" applyFont="1" applyBorder="1" applyAlignment="1">
      <alignment horizontal="left" vertical="top" wrapText="1"/>
    </xf>
    <xf numFmtId="0" fontId="0" fillId="0" borderId="2" xfId="0" applyBorder="1" applyAlignment="1">
      <alignment horizontal="center"/>
    </xf>
    <xf numFmtId="0" fontId="1" fillId="0" borderId="0" xfId="0" applyFont="1" applyAlignment="1">
      <alignment horizontal="left"/>
    </xf>
    <xf numFmtId="0" fontId="5" fillId="0" borderId="0" xfId="0" applyFont="1" applyAlignment="1">
      <alignment horizontal="right"/>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9" fillId="0" borderId="24"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1" fillId="0" borderId="0" xfId="0" applyFont="1" applyAlignment="1">
      <alignment horizontal="left" vertical="top" wrapText="1"/>
    </xf>
    <xf numFmtId="0" fontId="1" fillId="0" borderId="0" xfId="0" applyFont="1" applyAlignment="1">
      <alignment horizontal="left" vertical="top"/>
    </xf>
    <xf numFmtId="0" fontId="12" fillId="0" borderId="28" xfId="0" applyFont="1" applyBorder="1" applyAlignment="1">
      <alignment horizontal="left" vertical="center" wrapText="1"/>
    </xf>
    <xf numFmtId="0" fontId="12" fillId="0" borderId="6" xfId="0" applyFont="1" applyBorder="1" applyAlignment="1">
      <alignment horizontal="left" vertical="center" wrapText="1"/>
    </xf>
    <xf numFmtId="0" fontId="12" fillId="0" borderId="29" xfId="0" applyFont="1" applyBorder="1" applyAlignment="1">
      <alignment horizontal="left" vertical="center" wrapText="1"/>
    </xf>
    <xf numFmtId="0" fontId="9" fillId="0" borderId="34"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0" xfId="0" applyFont="1" applyAlignment="1">
      <alignment horizontal="left" vertical="top" wrapText="1"/>
    </xf>
    <xf numFmtId="0" fontId="9" fillId="0" borderId="0" xfId="0" applyFont="1" applyAlignment="1">
      <alignment horizontal="left" vertical="top"/>
    </xf>
    <xf numFmtId="0" fontId="12" fillId="0" borderId="38" xfId="0" applyFont="1" applyBorder="1" applyAlignment="1">
      <alignment horizontal="left" vertical="center" wrapText="1"/>
    </xf>
    <xf numFmtId="0" fontId="12" fillId="0" borderId="16" xfId="0" applyFont="1" applyBorder="1" applyAlignment="1">
      <alignment horizontal="left" vertical="center" wrapText="1"/>
    </xf>
    <xf numFmtId="0" fontId="12" fillId="0" borderId="19" xfId="0" applyFont="1" applyBorder="1" applyAlignment="1">
      <alignment horizontal="left" vertical="center" wrapText="1"/>
    </xf>
    <xf numFmtId="0" fontId="9" fillId="0" borderId="15"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 fillId="0" borderId="0" xfId="0" applyFont="1" applyAlignment="1">
      <alignment horizontal="justify" vertical="top" wrapText="1"/>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8" xfId="0" applyFont="1" applyBorder="1" applyAlignment="1">
      <alignment horizontal="left" vertical="center" wrapText="1"/>
    </xf>
    <xf numFmtId="0" fontId="15" fillId="0" borderId="6" xfId="0" applyFont="1" applyBorder="1" applyAlignment="1">
      <alignment horizontal="left" vertical="center" wrapText="1"/>
    </xf>
    <xf numFmtId="0" fontId="15" fillId="0" borderId="29" xfId="0" applyFont="1" applyBorder="1" applyAlignment="1">
      <alignment horizontal="left" vertical="center" wrapText="1"/>
    </xf>
    <xf numFmtId="0" fontId="15" fillId="0" borderId="35"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7" fillId="0" borderId="45" xfId="0" applyFont="1" applyBorder="1" applyAlignment="1">
      <alignment horizontal="left" vertical="center" wrapText="1"/>
    </xf>
    <xf numFmtId="0" fontId="17" fillId="0" borderId="40" xfId="0" applyFont="1" applyBorder="1" applyAlignment="1">
      <alignment horizontal="left" vertical="center" wrapText="1"/>
    </xf>
    <xf numFmtId="0" fontId="17" fillId="0" borderId="37" xfId="0" applyFont="1" applyBorder="1" applyAlignment="1">
      <alignment horizontal="left" vertical="center" wrapText="1"/>
    </xf>
    <xf numFmtId="0" fontId="17" fillId="0" borderId="45" xfId="0" applyFont="1" applyBorder="1" applyAlignment="1">
      <alignment horizontal="left" vertical="center"/>
    </xf>
    <xf numFmtId="0" fontId="17" fillId="0" borderId="40" xfId="0" applyFont="1" applyBorder="1" applyAlignment="1">
      <alignment horizontal="left" vertical="center"/>
    </xf>
    <xf numFmtId="0" fontId="17" fillId="0" borderId="37" xfId="0" applyFont="1" applyBorder="1" applyAlignment="1">
      <alignment horizontal="left" vertical="center"/>
    </xf>
    <xf numFmtId="0" fontId="17" fillId="0" borderId="44" xfId="0" applyFont="1" applyBorder="1" applyAlignment="1">
      <alignment horizontal="left" vertical="center"/>
    </xf>
    <xf numFmtId="0" fontId="17" fillId="0" borderId="43" xfId="0" applyFont="1" applyBorder="1" applyAlignment="1">
      <alignment horizontal="left" vertical="center"/>
    </xf>
    <xf numFmtId="0" fontId="17" fillId="0" borderId="46" xfId="0" applyFont="1" applyBorder="1" applyAlignment="1">
      <alignment horizontal="left" vertical="center" wrapText="1"/>
    </xf>
    <xf numFmtId="0" fontId="17" fillId="0" borderId="41" xfId="0" applyFont="1" applyBorder="1" applyAlignment="1">
      <alignment horizontal="left" vertical="center" wrapText="1"/>
    </xf>
    <xf numFmtId="0" fontId="17" fillId="0" borderId="36" xfId="0" applyFont="1" applyBorder="1" applyAlignment="1">
      <alignment horizontal="left" vertical="center" wrapText="1"/>
    </xf>
    <xf numFmtId="0" fontId="17" fillId="0" borderId="42" xfId="0" applyFont="1" applyBorder="1" applyAlignment="1">
      <alignment horizontal="left" vertical="center"/>
    </xf>
    <xf numFmtId="0" fontId="17" fillId="0" borderId="44" xfId="0" applyFont="1" applyBorder="1" applyAlignment="1">
      <alignment horizontal="left" vertical="center" wrapText="1"/>
    </xf>
    <xf numFmtId="0" fontId="17" fillId="0" borderId="42" xfId="0" applyFont="1" applyBorder="1" applyAlignment="1">
      <alignment horizontal="left" vertical="center" wrapText="1"/>
    </xf>
    <xf numFmtId="0" fontId="17" fillId="0" borderId="43" xfId="0" applyFont="1" applyBorder="1" applyAlignment="1">
      <alignment horizontal="left" vertical="center" wrapText="1"/>
    </xf>
    <xf numFmtId="0" fontId="0" fillId="0" borderId="2" xfId="0" applyBorder="1" applyAlignment="1">
      <alignment horizontal="center" vertical="center" wrapText="1"/>
    </xf>
    <xf numFmtId="0" fontId="1" fillId="0" borderId="40" xfId="0" applyFont="1" applyBorder="1" applyAlignment="1">
      <alignment horizontal="left" vertical="center"/>
    </xf>
    <xf numFmtId="0" fontId="1" fillId="0" borderId="37" xfId="0" applyFont="1" applyBorder="1" applyAlignment="1">
      <alignment horizontal="left" vertical="center"/>
    </xf>
    <xf numFmtId="0" fontId="17" fillId="0" borderId="41" xfId="0" applyFont="1" applyBorder="1" applyAlignment="1">
      <alignment horizontal="left" vertical="center"/>
    </xf>
    <xf numFmtId="0" fontId="17" fillId="0" borderId="36"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1" xfId="0" applyFont="1" applyBorder="1" applyAlignment="1">
      <alignment horizontal="left" vertical="center"/>
    </xf>
    <xf numFmtId="0" fontId="1" fillId="0" borderId="36" xfId="0" applyFont="1" applyBorder="1" applyAlignment="1">
      <alignment horizontal="left" vertical="center"/>
    </xf>
    <xf numFmtId="1" fontId="1" fillId="0" borderId="1" xfId="0" applyNumberFormat="1" applyFont="1" applyBorder="1" applyAlignment="1" applyProtection="1">
      <alignment horizontal="left" vertical="center"/>
      <protection locked="0"/>
    </xf>
    <xf numFmtId="1" fontId="1" fillId="0" borderId="3"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7" fillId="0" borderId="18" xfId="0" applyFont="1" applyBorder="1" applyAlignment="1" applyProtection="1">
      <alignment horizontal="left" vertical="center" wrapText="1"/>
      <protection locked="0"/>
    </xf>
    <xf numFmtId="0" fontId="17" fillId="0" borderId="38" xfId="0" applyFont="1" applyBorder="1" applyAlignment="1">
      <alignment horizontal="left" vertical="center" wrapText="1"/>
    </xf>
    <xf numFmtId="0" fontId="17" fillId="0" borderId="16" xfId="0" applyFont="1" applyBorder="1" applyAlignment="1">
      <alignment horizontal="left" vertical="center" wrapText="1"/>
    </xf>
    <xf numFmtId="0" fontId="17" fillId="0" borderId="19" xfId="0" applyFont="1" applyBorder="1" applyAlignment="1">
      <alignment horizontal="left" vertical="center" wrapText="1"/>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28" xfId="0" applyFont="1" applyBorder="1" applyAlignment="1">
      <alignment horizontal="left" vertical="center" wrapText="1"/>
    </xf>
    <xf numFmtId="0" fontId="17" fillId="0" borderId="6" xfId="0" applyFont="1" applyBorder="1" applyAlignment="1">
      <alignment horizontal="left" vertical="center" wrapText="1"/>
    </xf>
    <xf numFmtId="0" fontId="17" fillId="0" borderId="29" xfId="0" applyFont="1" applyBorder="1" applyAlignment="1">
      <alignment horizontal="left" vertical="center" wrapText="1"/>
    </xf>
    <xf numFmtId="0" fontId="26" fillId="6" borderId="1" xfId="0" applyFont="1" applyFill="1" applyBorder="1" applyAlignment="1">
      <alignment horizontal="center"/>
    </xf>
    <xf numFmtId="0" fontId="26" fillId="6" borderId="2" xfId="0" applyFont="1" applyFill="1" applyBorder="1" applyAlignment="1">
      <alignment horizontal="center"/>
    </xf>
    <xf numFmtId="0" fontId="26" fillId="6" borderId="3" xfId="0" applyFont="1" applyFill="1" applyBorder="1" applyAlignment="1">
      <alignment horizontal="center"/>
    </xf>
    <xf numFmtId="0" fontId="17" fillId="0" borderId="0" xfId="0" applyFont="1" applyAlignment="1">
      <alignment horizontal="justify" vertical="top" wrapText="1"/>
    </xf>
    <xf numFmtId="0" fontId="26" fillId="4" borderId="1" xfId="0" applyFont="1" applyFill="1" applyBorder="1" applyAlignment="1">
      <alignment horizontal="center"/>
    </xf>
    <xf numFmtId="0" fontId="26" fillId="4" borderId="2" xfId="0" applyFont="1" applyFill="1" applyBorder="1" applyAlignment="1">
      <alignment horizontal="center"/>
    </xf>
    <xf numFmtId="0" fontId="26" fillId="4" borderId="3" xfId="0" applyFont="1" applyFill="1" applyBorder="1" applyAlignment="1">
      <alignment horizontal="center"/>
    </xf>
    <xf numFmtId="0" fontId="26" fillId="4" borderId="4" xfId="0" applyFont="1" applyFill="1" applyBorder="1" applyAlignment="1">
      <alignment horizontal="center"/>
    </xf>
    <xf numFmtId="0" fontId="17" fillId="0" borderId="35"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27" fillId="0" borderId="7" xfId="0" applyFont="1" applyBorder="1" applyAlignment="1">
      <alignment horizontal="center"/>
    </xf>
    <xf numFmtId="0" fontId="27" fillId="0" borderId="0" xfId="0" applyFont="1" applyAlignment="1">
      <alignment horizontal="center"/>
    </xf>
    <xf numFmtId="0" fontId="28" fillId="0" borderId="28" xfId="0" applyFont="1" applyBorder="1" applyAlignment="1">
      <alignment horizontal="left" vertical="center" wrapText="1"/>
    </xf>
    <xf numFmtId="0" fontId="28" fillId="0" borderId="6" xfId="0" applyFont="1" applyBorder="1" applyAlignment="1">
      <alignment horizontal="left" vertical="center" wrapText="1"/>
    </xf>
    <xf numFmtId="0" fontId="28" fillId="0" borderId="29" xfId="0" applyFont="1" applyBorder="1" applyAlignment="1">
      <alignment horizontal="left" vertical="center" wrapText="1"/>
    </xf>
    <xf numFmtId="0" fontId="28" fillId="0" borderId="34" xfId="0" applyFont="1" applyBorder="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38" xfId="0" applyFont="1" applyBorder="1" applyAlignment="1">
      <alignment horizontal="left" vertical="center" wrapText="1"/>
    </xf>
    <xf numFmtId="0" fontId="28" fillId="0" borderId="16"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2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32" fillId="6" borderId="1" xfId="0" applyFont="1" applyFill="1" applyBorder="1" applyAlignment="1">
      <alignment horizontal="center" wrapText="1"/>
    </xf>
    <xf numFmtId="0" fontId="32" fillId="6" borderId="2" xfId="0" applyFont="1" applyFill="1" applyBorder="1" applyAlignment="1">
      <alignment horizontal="center" wrapText="1"/>
    </xf>
    <xf numFmtId="0" fontId="32" fillId="6" borderId="3" xfId="0" applyFont="1" applyFill="1" applyBorder="1" applyAlignment="1">
      <alignment horizontal="center" wrapText="1"/>
    </xf>
    <xf numFmtId="0" fontId="30" fillId="2" borderId="30" xfId="0" applyFont="1" applyFill="1" applyBorder="1" applyAlignment="1">
      <alignment horizontal="center" wrapText="1"/>
    </xf>
    <xf numFmtId="0" fontId="30" fillId="2" borderId="31" xfId="0" applyFont="1" applyFill="1" applyBorder="1" applyAlignment="1">
      <alignment horizontal="center" wrapText="1"/>
    </xf>
    <xf numFmtId="0" fontId="30" fillId="2" borderId="32" xfId="0" applyFont="1" applyFill="1" applyBorder="1" applyAlignment="1">
      <alignment horizontal="center" wrapText="1"/>
    </xf>
    <xf numFmtId="0" fontId="24" fillId="0" borderId="0" xfId="0" applyFont="1" applyAlignment="1">
      <alignment horizontal="left" wrapText="1"/>
    </xf>
    <xf numFmtId="0" fontId="32" fillId="0" borderId="0" xfId="0" applyFont="1" applyAlignment="1">
      <alignment horizontal="right" wrapText="1"/>
    </xf>
    <xf numFmtId="0" fontId="24" fillId="0" borderId="1" xfId="0" applyFont="1" applyBorder="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1" fontId="24" fillId="0" borderId="1" xfId="0" applyNumberFormat="1" applyFont="1" applyBorder="1" applyAlignment="1" applyProtection="1">
      <alignment horizontal="left" vertical="center" wrapText="1"/>
      <protection locked="0"/>
    </xf>
    <xf numFmtId="1" fontId="24" fillId="0" borderId="3" xfId="0" applyNumberFormat="1" applyFont="1" applyBorder="1" applyAlignment="1" applyProtection="1">
      <alignment horizontal="left" vertical="center" wrapText="1"/>
      <protection locked="0"/>
    </xf>
    <xf numFmtId="0" fontId="26" fillId="4" borderId="1" xfId="0" applyFont="1" applyFill="1" applyBorder="1" applyAlignment="1">
      <alignment horizontal="center" wrapText="1"/>
    </xf>
    <xf numFmtId="0" fontId="26" fillId="4" borderId="2" xfId="0" applyFont="1" applyFill="1" applyBorder="1" applyAlignment="1">
      <alignment horizontal="center" wrapText="1"/>
    </xf>
    <xf numFmtId="0" fontId="26" fillId="4" borderId="3" xfId="0" applyFont="1" applyFill="1" applyBorder="1" applyAlignment="1">
      <alignment horizontal="center" wrapText="1"/>
    </xf>
    <xf numFmtId="0" fontId="24" fillId="0" borderId="39" xfId="0" applyFont="1" applyBorder="1" applyAlignment="1">
      <alignment horizontal="left" vertical="top" wrapText="1"/>
    </xf>
    <xf numFmtId="0" fontId="24" fillId="0" borderId="40" xfId="0" applyFont="1" applyBorder="1" applyAlignment="1">
      <alignment horizontal="left" vertical="top" wrapText="1"/>
    </xf>
    <xf numFmtId="0" fontId="24" fillId="0" borderId="34" xfId="0" applyFont="1" applyBorder="1" applyAlignment="1">
      <alignment horizontal="left" vertical="top" wrapText="1"/>
    </xf>
    <xf numFmtId="0" fontId="32" fillId="4" borderId="1" xfId="0" applyFont="1" applyFill="1" applyBorder="1" applyAlignment="1">
      <alignment horizontal="center" wrapText="1"/>
    </xf>
    <xf numFmtId="0" fontId="32" fillId="4" borderId="2" xfId="0" applyFont="1" applyFill="1" applyBorder="1" applyAlignment="1">
      <alignment horizontal="center" wrapText="1"/>
    </xf>
    <xf numFmtId="0" fontId="32" fillId="4" borderId="3" xfId="0" applyFont="1" applyFill="1" applyBorder="1" applyAlignment="1">
      <alignment horizont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6" xfId="0" applyFont="1" applyBorder="1" applyAlignment="1">
      <alignment horizontal="center" vertical="center" wrapText="1"/>
    </xf>
    <xf numFmtId="0" fontId="31" fillId="0" borderId="7" xfId="0" applyFont="1" applyBorder="1" applyAlignment="1">
      <alignment horizontal="center" wrapText="1"/>
    </xf>
    <xf numFmtId="0" fontId="31" fillId="0" borderId="0" xfId="0" applyFont="1" applyAlignment="1">
      <alignment horizontal="center" wrapText="1"/>
    </xf>
    <xf numFmtId="0" fontId="17" fillId="0" borderId="4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6" xfId="0" applyFont="1" applyBorder="1" applyAlignment="1">
      <alignment horizontal="center" vertical="center" wrapText="1"/>
    </xf>
    <xf numFmtId="0" fontId="27" fillId="0" borderId="7" xfId="0" applyFont="1" applyBorder="1" applyAlignment="1">
      <alignment horizontal="center" wrapText="1"/>
    </xf>
    <xf numFmtId="0" fontId="26" fillId="6" borderId="1" xfId="0" applyFont="1" applyFill="1" applyBorder="1" applyAlignment="1">
      <alignment horizontal="center" wrapText="1"/>
    </xf>
    <xf numFmtId="0" fontId="26" fillId="6" borderId="2" xfId="0" applyFont="1" applyFill="1" applyBorder="1" applyAlignment="1">
      <alignment horizontal="center" wrapText="1"/>
    </xf>
    <xf numFmtId="0" fontId="26" fillId="6" borderId="3" xfId="0" applyFont="1" applyFill="1" applyBorder="1" applyAlignment="1">
      <alignment horizontal="center" wrapText="1"/>
    </xf>
    <xf numFmtId="0" fontId="26" fillId="4" borderId="4" xfId="0" applyFont="1" applyFill="1" applyBorder="1" applyAlignment="1">
      <alignment horizontal="center" wrapText="1"/>
    </xf>
    <xf numFmtId="0" fontId="17" fillId="0" borderId="39" xfId="0" applyFont="1" applyBorder="1" applyAlignment="1">
      <alignment horizontal="left" vertical="top" wrapText="1"/>
    </xf>
    <xf numFmtId="0" fontId="17" fillId="0" borderId="40" xfId="0" applyFont="1" applyBorder="1" applyAlignment="1">
      <alignment horizontal="left" vertical="top" wrapText="1"/>
    </xf>
    <xf numFmtId="0" fontId="17" fillId="0" borderId="34" xfId="0" applyFont="1" applyBorder="1" applyAlignment="1">
      <alignment horizontal="left" vertical="top" wrapText="1"/>
    </xf>
    <xf numFmtId="0" fontId="26" fillId="0" borderId="0" xfId="0" applyFont="1" applyAlignment="1">
      <alignment horizontal="right"/>
    </xf>
    <xf numFmtId="0" fontId="17" fillId="0" borderId="1"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7" fillId="0" borderId="0" xfId="0" applyFont="1" applyAlignment="1">
      <alignment horizontal="left"/>
    </xf>
    <xf numFmtId="0" fontId="17" fillId="0" borderId="1"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33" fillId="2" borderId="30" xfId="0" applyFont="1" applyFill="1" applyBorder="1" applyAlignment="1">
      <alignment horizontal="center"/>
    </xf>
    <xf numFmtId="0" fontId="33" fillId="2" borderId="31" xfId="0" applyFont="1" applyFill="1" applyBorder="1" applyAlignment="1">
      <alignment horizontal="center"/>
    </xf>
    <xf numFmtId="0" fontId="33" fillId="2" borderId="32" xfId="0" applyFont="1" applyFill="1" applyBorder="1" applyAlignment="1">
      <alignment horizontal="center"/>
    </xf>
    <xf numFmtId="1" fontId="17" fillId="0" borderId="1" xfId="0" applyNumberFormat="1" applyFont="1" applyBorder="1" applyAlignment="1" applyProtection="1">
      <alignment horizontal="left" vertical="center"/>
      <protection locked="0"/>
    </xf>
    <xf numFmtId="1" fontId="17" fillId="0" borderId="3" xfId="0" applyNumberFormat="1" applyFont="1" applyBorder="1" applyAlignment="1" applyProtection="1">
      <alignment horizontal="left" vertical="center"/>
      <protection locked="0"/>
    </xf>
    <xf numFmtId="0" fontId="27" fillId="0" borderId="11" xfId="0" applyFont="1" applyBorder="1" applyAlignment="1">
      <alignment horizontal="center"/>
    </xf>
    <xf numFmtId="0" fontId="28" fillId="0" borderId="0" xfId="0" applyFont="1" applyAlignment="1">
      <alignment horizontal="left" vertical="top" wrapText="1"/>
    </xf>
    <xf numFmtId="0" fontId="28" fillId="0" borderId="0" xfId="0" applyFont="1" applyAlignment="1">
      <alignment horizontal="left" vertical="top"/>
    </xf>
    <xf numFmtId="0" fontId="25" fillId="0" borderId="6" xfId="0" applyFont="1" applyBorder="1" applyAlignment="1" applyProtection="1">
      <alignment vertical="center" wrapText="1"/>
      <protection locked="0"/>
    </xf>
    <xf numFmtId="0" fontId="27" fillId="0" borderId="6" xfId="0" applyFont="1" applyBorder="1" applyAlignment="1" applyProtection="1">
      <alignment vertical="center" wrapText="1"/>
      <protection locked="0"/>
    </xf>
    <xf numFmtId="0" fontId="33" fillId="2" borderId="1" xfId="0" applyFont="1" applyFill="1" applyBorder="1" applyAlignment="1">
      <alignment horizontal="left"/>
    </xf>
    <xf numFmtId="0" fontId="33" fillId="2" borderId="2" xfId="0" applyFont="1" applyFill="1" applyBorder="1" applyAlignment="1">
      <alignment horizontal="left"/>
    </xf>
    <xf numFmtId="0" fontId="33" fillId="2" borderId="3" xfId="0" applyFont="1" applyFill="1" applyBorder="1" applyAlignment="1">
      <alignment horizontal="left"/>
    </xf>
    <xf numFmtId="0" fontId="17" fillId="0" borderId="0" xfId="0" applyFont="1" applyAlignment="1">
      <alignment horizontal="left" vertical="top" wrapText="1"/>
    </xf>
    <xf numFmtId="0" fontId="17" fillId="0" borderId="0" xfId="0" applyFont="1" applyAlignment="1">
      <alignment horizontal="left" vertical="top"/>
    </xf>
    <xf numFmtId="0" fontId="17" fillId="0" borderId="1" xfId="0" applyFont="1" applyBorder="1" applyAlignment="1">
      <alignment horizontal="left" vertical="center"/>
    </xf>
    <xf numFmtId="0" fontId="17" fillId="0" borderId="3" xfId="0" applyFont="1" applyBorder="1" applyAlignment="1">
      <alignment horizontal="left" vertical="center"/>
    </xf>
    <xf numFmtId="0" fontId="19" fillId="0" borderId="28" xfId="0" applyFont="1" applyBorder="1" applyAlignment="1">
      <alignment horizontal="left" vertical="center" wrapText="1"/>
    </xf>
    <xf numFmtId="0" fontId="19" fillId="0" borderId="6" xfId="0" applyFont="1" applyBorder="1" applyAlignment="1">
      <alignment horizontal="left" vertical="center" wrapText="1"/>
    </xf>
    <xf numFmtId="0" fontId="19" fillId="0" borderId="29" xfId="0" applyFont="1" applyBorder="1" applyAlignment="1">
      <alignment horizontal="left" vertical="center" wrapText="1"/>
    </xf>
    <xf numFmtId="0" fontId="19" fillId="5" borderId="28" xfId="0" applyFont="1" applyFill="1" applyBorder="1" applyAlignment="1">
      <alignment horizontal="left" vertical="center" wrapText="1"/>
    </xf>
    <xf numFmtId="0" fontId="19" fillId="5" borderId="6" xfId="0" applyFont="1" applyFill="1" applyBorder="1" applyAlignment="1">
      <alignment horizontal="left" vertical="center" wrapText="1"/>
    </xf>
    <xf numFmtId="0" fontId="19" fillId="5" borderId="29" xfId="0" applyFont="1" applyFill="1" applyBorder="1" applyAlignment="1">
      <alignment horizontal="left" vertical="center" wrapText="1"/>
    </xf>
    <xf numFmtId="0" fontId="19" fillId="8" borderId="28" xfId="0" applyFont="1" applyFill="1" applyBorder="1" applyAlignment="1">
      <alignment horizontal="left" vertical="center" wrapText="1"/>
    </xf>
    <xf numFmtId="0" fontId="19" fillId="8" borderId="6" xfId="0" applyFont="1" applyFill="1" applyBorder="1" applyAlignment="1">
      <alignment horizontal="left" vertical="center" wrapText="1"/>
    </xf>
    <xf numFmtId="0" fontId="19" fillId="8" borderId="29" xfId="0" applyFont="1" applyFill="1" applyBorder="1" applyAlignment="1">
      <alignment horizontal="left" vertical="center" wrapText="1"/>
    </xf>
    <xf numFmtId="0" fontId="19" fillId="0" borderId="38" xfId="0" applyFont="1" applyBorder="1" applyAlignment="1">
      <alignment horizontal="left" vertical="center" wrapText="1"/>
    </xf>
    <xf numFmtId="0" fontId="19" fillId="0" borderId="16" xfId="0" applyFont="1" applyBorder="1" applyAlignment="1">
      <alignment horizontal="left" vertical="center" wrapText="1"/>
    </xf>
    <xf numFmtId="0" fontId="19" fillId="0" borderId="19" xfId="0" applyFont="1" applyBorder="1" applyAlignment="1">
      <alignment horizontal="left" vertical="center" wrapText="1"/>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8" xfId="0" applyFont="1" applyBorder="1" applyAlignment="1">
      <alignment horizontal="left" vertical="center" wrapText="1"/>
    </xf>
    <xf numFmtId="0" fontId="4" fillId="0" borderId="6" xfId="0" applyFont="1" applyBorder="1" applyAlignment="1">
      <alignment horizontal="left" vertical="center" wrapText="1"/>
    </xf>
    <xf numFmtId="0" fontId="4" fillId="0" borderId="29" xfId="0" applyFont="1" applyBorder="1" applyAlignment="1">
      <alignment horizontal="left" vertical="center" wrapText="1"/>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28"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28"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1" fillId="0" borderId="1"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2" fillId="0" borderId="45" xfId="0" applyFont="1" applyBorder="1" applyAlignment="1">
      <alignment horizontal="left" vertical="center" wrapText="1"/>
    </xf>
    <xf numFmtId="0" fontId="12" fillId="0" borderId="40" xfId="0" applyFont="1" applyBorder="1" applyAlignment="1">
      <alignment horizontal="left" vertical="center" wrapText="1"/>
    </xf>
    <xf numFmtId="0" fontId="12" fillId="0" borderId="37" xfId="0" applyFont="1" applyBorder="1" applyAlignment="1">
      <alignment horizontal="left" vertical="center" wrapText="1"/>
    </xf>
    <xf numFmtId="0" fontId="1" fillId="0" borderId="1" xfId="0" quotePrefix="1" applyFont="1" applyBorder="1" applyAlignment="1" applyProtection="1">
      <alignment horizontal="left" vertical="center"/>
      <protection locked="0"/>
    </xf>
    <xf numFmtId="0" fontId="20" fillId="0" borderId="15"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5" fillId="9" borderId="1" xfId="0" applyFont="1" applyFill="1" applyBorder="1" applyAlignment="1">
      <alignment horizontal="center"/>
    </xf>
    <xf numFmtId="0" fontId="5" fillId="9" borderId="2" xfId="0" applyFont="1" applyFill="1" applyBorder="1" applyAlignment="1">
      <alignment horizontal="center"/>
    </xf>
    <xf numFmtId="0" fontId="5" fillId="9" borderId="3" xfId="0" applyFont="1" applyFill="1" applyBorder="1" applyAlignment="1">
      <alignment horizontal="center"/>
    </xf>
    <xf numFmtId="0" fontId="5" fillId="9" borderId="4" xfId="0" applyFont="1" applyFill="1" applyBorder="1" applyAlignment="1">
      <alignment horizontal="center"/>
    </xf>
    <xf numFmtId="0" fontId="21" fillId="0" borderId="28" xfId="0" applyFont="1" applyBorder="1" applyAlignment="1">
      <alignment horizontal="left" vertical="center" wrapText="1"/>
    </xf>
    <xf numFmtId="0" fontId="21" fillId="0" borderId="6" xfId="0" applyFont="1" applyBorder="1" applyAlignment="1">
      <alignment horizontal="left" vertical="center" wrapText="1"/>
    </xf>
    <xf numFmtId="0" fontId="21" fillId="0" borderId="29" xfId="0" applyFont="1" applyBorder="1" applyAlignment="1">
      <alignment horizontal="left" vertical="center" wrapText="1"/>
    </xf>
    <xf numFmtId="0" fontId="20" fillId="0" borderId="20"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0" fillId="0" borderId="38" xfId="0" applyFont="1" applyBorder="1" applyAlignment="1">
      <alignment horizontal="left" vertical="center" wrapText="1"/>
    </xf>
    <xf numFmtId="0" fontId="20" fillId="0" borderId="16" xfId="0" applyFont="1" applyBorder="1" applyAlignment="1">
      <alignment horizontal="left" vertical="center" wrapText="1"/>
    </xf>
    <xf numFmtId="0" fontId="20" fillId="0" borderId="19" xfId="0" applyFont="1" applyBorder="1" applyAlignment="1">
      <alignment horizontal="left" vertical="center" wrapText="1"/>
    </xf>
    <xf numFmtId="0" fontId="20" fillId="0" borderId="28" xfId="0" applyFont="1" applyBorder="1" applyAlignment="1">
      <alignment horizontal="left" vertical="center" wrapText="1"/>
    </xf>
    <xf numFmtId="0" fontId="20" fillId="0" borderId="6" xfId="0" applyFont="1" applyBorder="1" applyAlignment="1">
      <alignment horizontal="left" vertical="center" wrapText="1"/>
    </xf>
    <xf numFmtId="0" fontId="20" fillId="0" borderId="29" xfId="0" applyFont="1" applyBorder="1" applyAlignment="1">
      <alignment horizontal="left" vertical="center" wrapText="1"/>
    </xf>
    <xf numFmtId="0" fontId="24" fillId="0" borderId="15" xfId="0" applyFont="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35" xfId="0" applyFont="1" applyBorder="1" applyAlignment="1" applyProtection="1">
      <alignment horizontal="left" vertical="center" wrapText="1"/>
      <protection locked="0"/>
    </xf>
    <xf numFmtId="0" fontId="24" fillId="0" borderId="25"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18" fillId="0" borderId="34"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3" fillId="0" borderId="41" xfId="0" applyFont="1" applyBorder="1" applyAlignment="1">
      <alignment horizontal="left" vertical="center"/>
    </xf>
    <xf numFmtId="0" fontId="3" fillId="0" borderId="36"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22" fillId="0" borderId="7" xfId="0" applyFont="1" applyBorder="1" applyAlignment="1">
      <alignment horizont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4" fillId="0" borderId="42" xfId="0" applyFont="1" applyBorder="1" applyAlignment="1">
      <alignment horizontal="center" vertical="center"/>
    </xf>
    <xf numFmtId="0" fontId="24" fillId="0" borderId="43" xfId="0" applyFont="1" applyBorder="1" applyAlignment="1">
      <alignment horizontal="center" vertical="center"/>
    </xf>
    <xf numFmtId="0" fontId="3" fillId="0" borderId="45" xfId="0" applyFont="1" applyBorder="1" applyAlignment="1">
      <alignment horizontal="left" vertical="center" wrapText="1"/>
    </xf>
    <xf numFmtId="0" fontId="3" fillId="0" borderId="40" xfId="0" applyFont="1" applyBorder="1" applyAlignment="1">
      <alignment horizontal="left" vertical="center" wrapText="1"/>
    </xf>
    <xf numFmtId="0" fontId="3" fillId="0" borderId="37" xfId="0" applyFont="1" applyBorder="1" applyAlignment="1">
      <alignment horizontal="left" vertical="center" wrapText="1"/>
    </xf>
    <xf numFmtId="0" fontId="24" fillId="0" borderId="40" xfId="0" applyFont="1" applyBorder="1" applyAlignment="1">
      <alignment horizontal="center" vertical="center"/>
    </xf>
    <xf numFmtId="0" fontId="24" fillId="0" borderId="37"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3" fillId="0" borderId="36" xfId="0" applyFont="1" applyBorder="1" applyAlignment="1">
      <alignment horizontal="left" vertical="center" wrapText="1"/>
    </xf>
    <xf numFmtId="0" fontId="24" fillId="0" borderId="41" xfId="0" applyFont="1" applyBorder="1" applyAlignment="1">
      <alignment horizontal="center" vertical="center"/>
    </xf>
    <xf numFmtId="0" fontId="24" fillId="0" borderId="36"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19" fillId="0" borderId="34"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20" fillId="0" borderId="42" xfId="0" applyFont="1" applyBorder="1" applyAlignment="1">
      <alignment horizontal="left" vertical="center"/>
    </xf>
    <xf numFmtId="0" fontId="20" fillId="0" borderId="43" xfId="0" applyFont="1" applyBorder="1" applyAlignment="1">
      <alignment horizontal="left" vertical="center"/>
    </xf>
    <xf numFmtId="0" fontId="20" fillId="0" borderId="40" xfId="0" applyFont="1" applyBorder="1" applyAlignment="1">
      <alignment horizontal="left" vertical="center"/>
    </xf>
    <xf numFmtId="0" fontId="20" fillId="0" borderId="37" xfId="0" applyFont="1" applyBorder="1" applyAlignment="1">
      <alignment horizontal="left" vertical="center"/>
    </xf>
    <xf numFmtId="0" fontId="20" fillId="0" borderId="44" xfId="0" applyFont="1" applyBorder="1" applyAlignment="1">
      <alignment horizontal="left" vertical="center" wrapText="1"/>
    </xf>
    <xf numFmtId="0" fontId="20" fillId="0" borderId="42" xfId="0" applyFont="1" applyBorder="1" applyAlignment="1">
      <alignment horizontal="left" vertical="center" wrapText="1"/>
    </xf>
    <xf numFmtId="0" fontId="20" fillId="0" borderId="43" xfId="0" applyFont="1" applyBorder="1" applyAlignment="1">
      <alignment horizontal="left" vertical="center" wrapText="1"/>
    </xf>
    <xf numFmtId="0" fontId="20" fillId="0" borderId="45" xfId="0" applyFont="1" applyBorder="1" applyAlignment="1">
      <alignment horizontal="left" vertical="center" wrapText="1"/>
    </xf>
    <xf numFmtId="0" fontId="20" fillId="0" borderId="40" xfId="0" applyFont="1" applyBorder="1" applyAlignment="1">
      <alignment horizontal="left" vertical="center" wrapText="1"/>
    </xf>
    <xf numFmtId="0" fontId="20" fillId="0" borderId="37" xfId="0" applyFont="1" applyBorder="1" applyAlignment="1">
      <alignment horizontal="left" vertical="center" wrapText="1"/>
    </xf>
    <xf numFmtId="0" fontId="20" fillId="0" borderId="40" xfId="0" applyFont="1" applyBorder="1" applyAlignment="1">
      <alignment horizontal="center" vertical="center"/>
    </xf>
    <xf numFmtId="0" fontId="20" fillId="0" borderId="44"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left" vertical="center"/>
    </xf>
    <xf numFmtId="0" fontId="20" fillId="0" borderId="45" xfId="0" applyFont="1" applyBorder="1" applyAlignment="1">
      <alignment horizontal="center" vertical="center"/>
    </xf>
    <xf numFmtId="0" fontId="20" fillId="0" borderId="37" xfId="0" applyFont="1" applyBorder="1" applyAlignment="1">
      <alignment horizontal="center" vertical="center"/>
    </xf>
    <xf numFmtId="0" fontId="20" fillId="0" borderId="45" xfId="0" applyFont="1" applyBorder="1" applyAlignment="1">
      <alignment horizontal="left" vertical="center"/>
    </xf>
    <xf numFmtId="0" fontId="20" fillId="0" borderId="4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19" fillId="0" borderId="45" xfId="0" applyFont="1" applyBorder="1" applyAlignment="1">
      <alignment horizontal="left" vertical="center" wrapText="1"/>
    </xf>
    <xf numFmtId="0" fontId="19" fillId="0" borderId="40" xfId="0" applyFont="1" applyBorder="1" applyAlignment="1">
      <alignment horizontal="left" vertical="center" wrapText="1"/>
    </xf>
    <xf numFmtId="0" fontId="19" fillId="0" borderId="37" xfId="0" applyFont="1" applyBorder="1" applyAlignment="1">
      <alignment horizontal="left" vertical="center" wrapText="1"/>
    </xf>
    <xf numFmtId="0" fontId="19" fillId="0" borderId="45"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9" fillId="0" borderId="44" xfId="0" applyFont="1" applyBorder="1" applyAlignment="1">
      <alignment horizontal="left" vertical="center" wrapText="1"/>
    </xf>
    <xf numFmtId="0" fontId="19" fillId="0" borderId="42" xfId="0" applyFont="1" applyBorder="1" applyAlignment="1">
      <alignment horizontal="left" vertical="center" wrapText="1"/>
    </xf>
    <xf numFmtId="0" fontId="19" fillId="0" borderId="43" xfId="0" applyFont="1" applyBorder="1" applyAlignment="1">
      <alignment horizontal="left" vertical="center" wrapText="1"/>
    </xf>
    <xf numFmtId="0" fontId="19" fillId="0" borderId="4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12" fillId="0" borderId="46" xfId="0" applyFont="1" applyBorder="1" applyAlignment="1">
      <alignment horizontal="left" vertical="center" wrapText="1"/>
    </xf>
    <xf numFmtId="0" fontId="12" fillId="0" borderId="41" xfId="0" applyFont="1" applyBorder="1" applyAlignment="1">
      <alignment horizontal="left" vertical="center" wrapText="1"/>
    </xf>
    <xf numFmtId="0" fontId="12" fillId="0" borderId="36" xfId="0" applyFont="1" applyBorder="1" applyAlignment="1">
      <alignment horizontal="left" vertical="center" wrapText="1"/>
    </xf>
    <xf numFmtId="0" fontId="9" fillId="0" borderId="46"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 fillId="7" borderId="49" xfId="0" applyFont="1" applyFill="1" applyBorder="1" applyAlignment="1">
      <alignment horizontal="center" vertical="center"/>
    </xf>
    <xf numFmtId="0" fontId="1" fillId="7" borderId="22" xfId="0" applyFont="1" applyFill="1" applyBorder="1" applyAlignment="1">
      <alignment horizontal="center"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50" xfId="0" applyFont="1" applyBorder="1" applyAlignment="1">
      <alignment horizontal="left" vertical="center" wrapText="1"/>
    </xf>
    <xf numFmtId="0" fontId="20" fillId="0" borderId="51" xfId="0" applyFont="1" applyBorder="1" applyAlignment="1">
      <alignment horizontal="left" vertical="center" wrapText="1"/>
    </xf>
    <xf numFmtId="0" fontId="20" fillId="0" borderId="33"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33" xfId="0" applyFont="1" applyBorder="1" applyAlignment="1">
      <alignment horizontal="center" vertical="center" wrapText="1"/>
    </xf>
    <xf numFmtId="0" fontId="24" fillId="0" borderId="45" xfId="0" applyFont="1" applyBorder="1" applyAlignment="1">
      <alignment horizontal="center" vertical="center"/>
    </xf>
    <xf numFmtId="0" fontId="20" fillId="0" borderId="45"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4" xfId="0" applyFont="1" applyBorder="1" applyAlignment="1">
      <alignment vertical="center" wrapText="1"/>
    </xf>
    <xf numFmtId="0" fontId="20" fillId="0" borderId="42" xfId="0" applyFont="1" applyBorder="1" applyAlignment="1">
      <alignment vertical="center" wrapText="1"/>
    </xf>
    <xf numFmtId="0" fontId="20" fillId="0" borderId="43"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4">
    <cellStyle name="Normal" xfId="0" builtinId="0"/>
    <cellStyle name="Normal 10" xfId="3" xr:uid="{23D7B992-9C4F-4616-AF01-8B3BE0473303}"/>
    <cellStyle name="Normal 2" xfId="1" xr:uid="{5C8D4AA7-40A1-45A4-B4F0-F34B2A221C3B}"/>
    <cellStyle name="Normal_Hoja4" xfId="2" xr:uid="{0DEAB644-CB85-4811-A45B-6D8FF822EC04}"/>
  </cellStyles>
  <dxfs count="26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patternType="solid">
          <bgColor rgb="FFC00000"/>
        </patternFill>
      </fill>
    </dxf>
    <dxf>
      <font>
        <color theme="0"/>
      </font>
    </dxf>
    <dxf>
      <fill>
        <patternFill patternType="solid">
          <bgColor rgb="FFFFC000"/>
        </patternFill>
      </fill>
    </dxf>
    <dxf>
      <font>
        <color theme="0"/>
      </font>
    </dxf>
    <dxf>
      <fill>
        <patternFill patternType="solid">
          <bgColor rgb="FFC00000"/>
        </patternFill>
      </fill>
    </dxf>
    <dxf>
      <fill>
        <patternFill patternType="solid">
          <bgColor rgb="FFFFC000"/>
        </patternFill>
      </fill>
    </dxf>
    <dxf>
      <font>
        <color theme="0"/>
      </font>
    </dxf>
    <dxf>
      <font>
        <color theme="0"/>
      </font>
    </dxf>
    <dxf>
      <font>
        <color theme="0"/>
      </font>
    </dxf>
    <dxf>
      <fill>
        <patternFill patternType="solid">
          <bgColor rgb="FFC00000"/>
        </patternFill>
      </fill>
    </dxf>
    <dxf>
      <fill>
        <patternFill patternType="solid">
          <bgColor rgb="FFFFC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
      <font>
        <color theme="0"/>
      </font>
    </dxf>
    <dxf>
      <font>
        <color theme="0"/>
      </font>
    </dxf>
    <dxf>
      <font>
        <color theme="0"/>
      </font>
    </dxf>
    <dxf>
      <font>
        <color theme="0"/>
      </font>
    </dxf>
    <dxf>
      <font>
        <color theme="0"/>
      </font>
    </dxf>
    <dxf>
      <font>
        <color theme="0"/>
      </font>
    </dxf>
    <dxf>
      <fill>
        <patternFill>
          <bgColor rgb="FFC00000"/>
        </patternFill>
      </fill>
    </dxf>
    <dxf>
      <fill>
        <patternFill>
          <bgColor rgb="FFFFC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enyfer\AppData\Local\Microsoft\Windows\INetCache\Content.Outlook\KM7H959D\Formato%20DIA%20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wnloads/Anexo%202.%20Instrumento%20plan%20de%20fortalec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HP%20LAPTOP\Downloads\ANEXO%20-%20DIA%20E%20(2021)%20-%20Matem&#225;ticas%206&#176;%20-%20Profe%20Nub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HP%20LAPTOP\Downloads\ANEXO%20-%20DIA%20E%20(2021)%20-%20&#201;tica%20y%20Valores%20-%206&#176;%20-%20Profe%20Nub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HP%20LAPTOP\Downloads\ANEXO%20-%20DIA%20E%20(2021)%20-%20&#201;tica%20y%20Valores%20-%207&#176;%20-%20Profe%20Nub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HP%20LAPTOP\Downloads\ANEXO%20-%20DIA%20E%20(2021)%20-%20&#201;tica%20y%20Valores%20-%208&#176;%20-%20Profe%20Nub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Hoja2 (2)"/>
      <sheetName val="Hoja3"/>
      <sheetName val="Hoja1"/>
    </sheetNames>
    <sheetDataSet>
      <sheetData sheetId="0"/>
      <sheetData sheetId="1"/>
      <sheetData sheetId="2">
        <row r="2">
          <cell r="A2" t="str">
            <v>Transición</v>
          </cell>
        </row>
        <row r="3">
          <cell r="A3" t="str">
            <v>Primero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Hoja 2"/>
      <sheetName val="Hoja2 (2)"/>
      <sheetName val="Hoja3"/>
      <sheetName val="Hoja1"/>
    </sheetNames>
    <sheetDataSet>
      <sheetData sheetId="0">
        <row r="54">
          <cell r="E54" t="str">
            <v>Ecuaciones con numeros naturales: propiedad uniforme y solucion.</v>
          </cell>
        </row>
        <row r="58">
          <cell r="E58" t="str">
            <v>Descomposicion en factores primos, maximo comun divisor, minimo comun mutiplo.</v>
          </cell>
        </row>
        <row r="62">
          <cell r="E62" t="str">
            <v>Operaciones entre fracciones: Adicion y sustracción, multiplicaciones, divisiones.</v>
          </cell>
        </row>
        <row r="67">
          <cell r="E67" t="str">
            <v>Operaciones con números enteros: adición, sustracción, multiplicación, división, polinomios aritméticos.</v>
          </cell>
        </row>
        <row r="70">
          <cell r="E70" t="str">
            <v>Caracterización de variables: cualitativas y cuantitativas para datos agrupados.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Hoja 2"/>
      <sheetName val="Hoja2 (2)"/>
      <sheetName val="Hoja3"/>
      <sheetName val="Hoja1"/>
    </sheetNames>
    <sheetDataSet>
      <sheetData sheetId="0">
        <row r="27">
          <cell r="D27" t="str">
            <v>Acepta que los valores humanos son el pilar fundamental para la convivencia.</v>
          </cell>
          <cell r="E27"/>
          <cell r="F27"/>
          <cell r="G27"/>
        </row>
        <row r="31">
          <cell r="D31" t="str">
            <v>Identifica el concepto de autocuidado a partir de acciones que garanticen vida, salud y bienestar.</v>
          </cell>
          <cell r="E31"/>
          <cell r="F31"/>
          <cell r="G31"/>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Hoja 2"/>
      <sheetName val="Hoja2 (2)"/>
      <sheetName val="Hoja3"/>
      <sheetName val="Hoja1"/>
    </sheetNames>
    <sheetDataSet>
      <sheetData sheetId="0">
        <row r="57">
          <cell r="E57" t="str">
            <v>Reconoce la confianza personal como una estrategia para aumentar la autoestima.</v>
          </cell>
        </row>
        <row r="61">
          <cell r="E61" t="str">
            <v>Reconoce la importancia del autocuidado como un tema de responsabilidad personal, familiar y social.</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1"/>
      <sheetName val="Hoja 2"/>
      <sheetName val="Hoja2 (2)"/>
      <sheetName val="Hoja3"/>
      <sheetName val="Hoja1"/>
    </sheetNames>
    <sheetDataSet>
      <sheetData sheetId="0">
        <row r="55">
          <cell r="E55" t="str">
            <v>Reconoce la importancia del manejo de conflictos como estrategia para mantener una buena convivencia al interior del grupo familiar.</v>
          </cell>
        </row>
        <row r="60">
          <cell r="E60" t="str">
            <v>Reconoce que toda acción tiene consecuencias que se deben asumir con responsabilidad.</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1E96-AB27-4668-9291-72F15374382D}">
  <dimension ref="B1:Q84"/>
  <sheetViews>
    <sheetView showGridLines="0" showRowColHeaders="0" showRuler="0" view="pageLayout" topLeftCell="A25" zoomScaleNormal="100" workbookViewId="0">
      <selection activeCell="D30" sqref="D30:G30"/>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15"/>
      <c r="D4" s="15"/>
      <c r="E4" s="15"/>
      <c r="F4" s="15"/>
      <c r="G4" s="15"/>
      <c r="H4" s="15"/>
      <c r="I4" s="15"/>
      <c r="J4" s="15"/>
      <c r="K4" s="15"/>
      <c r="L4" s="15"/>
      <c r="M4" s="15"/>
      <c r="N4" s="15"/>
      <c r="O4" s="15"/>
      <c r="P4" s="22"/>
    </row>
    <row r="5" spans="2:16" x14ac:dyDescent="0.25">
      <c r="B5" s="20"/>
      <c r="C5" s="341" t="s">
        <v>279</v>
      </c>
      <c r="D5" s="341"/>
      <c r="E5" s="341"/>
      <c r="F5" s="341"/>
      <c r="G5" s="341"/>
      <c r="H5" s="341"/>
      <c r="I5" s="341"/>
      <c r="J5" s="341"/>
      <c r="K5" s="341"/>
      <c r="L5" s="341"/>
      <c r="M5" s="341"/>
      <c r="N5" s="341"/>
      <c r="O5" s="35"/>
      <c r="P5" s="22"/>
    </row>
    <row r="6" spans="2:16" ht="9" customHeight="1" thickBot="1" x14ac:dyDescent="0.3">
      <c r="B6" s="29"/>
      <c r="C6" s="30"/>
      <c r="D6" s="30"/>
      <c r="E6" s="30"/>
      <c r="F6" s="30"/>
      <c r="G6" s="30"/>
      <c r="H6" s="30"/>
      <c r="I6" s="30"/>
      <c r="J6" s="30"/>
      <c r="K6" s="30"/>
      <c r="L6" s="30"/>
      <c r="M6" s="30"/>
      <c r="N6" s="30"/>
      <c r="O6" s="30"/>
      <c r="P6" s="22"/>
    </row>
    <row r="7" spans="2:16" ht="16.5" thickTop="1" thickBot="1" x14ac:dyDescent="0.3">
      <c r="B7" s="33"/>
      <c r="C7" s="352" t="s">
        <v>10</v>
      </c>
      <c r="D7" s="352"/>
      <c r="E7" s="16"/>
      <c r="F7" s="342" t="s">
        <v>317</v>
      </c>
      <c r="G7" s="345"/>
      <c r="H7" s="345"/>
      <c r="I7" s="345"/>
      <c r="J7" s="345"/>
      <c r="K7" s="343"/>
      <c r="L7" s="31" t="s">
        <v>13</v>
      </c>
      <c r="M7" s="28"/>
      <c r="N7" s="342">
        <v>254498000705</v>
      </c>
      <c r="O7" s="343"/>
      <c r="P7" s="22"/>
    </row>
    <row r="8" spans="2:16" ht="9" customHeight="1" thickTop="1" thickBot="1" x14ac:dyDescent="0.3">
      <c r="B8" s="29"/>
      <c r="C8" s="35"/>
      <c r="D8" s="30"/>
      <c r="E8" s="30"/>
      <c r="F8" s="30"/>
      <c r="G8" s="30"/>
      <c r="H8" s="30"/>
      <c r="I8" s="30"/>
      <c r="J8" s="30"/>
      <c r="K8" s="30"/>
      <c r="L8" s="32"/>
      <c r="M8" s="28"/>
      <c r="N8" s="30"/>
      <c r="O8" s="30"/>
      <c r="P8" s="22"/>
    </row>
    <row r="9" spans="2:16" ht="16.5" thickTop="1" thickBot="1" x14ac:dyDescent="0.3">
      <c r="B9" s="33"/>
      <c r="C9" s="352" t="s">
        <v>12</v>
      </c>
      <c r="D9" s="352"/>
      <c r="E9" s="30"/>
      <c r="F9" s="344" t="s">
        <v>272</v>
      </c>
      <c r="G9" s="345"/>
      <c r="H9" s="345"/>
      <c r="I9" s="345"/>
      <c r="J9" s="345"/>
      <c r="K9" s="343"/>
      <c r="L9" s="31" t="s">
        <v>14</v>
      </c>
      <c r="M9" s="28"/>
      <c r="N9" s="342" t="s">
        <v>318</v>
      </c>
      <c r="O9" s="34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41" t="s">
        <v>276</v>
      </c>
      <c r="D14" s="341"/>
      <c r="E14" s="341"/>
      <c r="F14" s="341"/>
      <c r="G14" s="341"/>
      <c r="H14" s="341"/>
      <c r="I14" s="341"/>
      <c r="J14" s="341"/>
      <c r="K14" s="341"/>
      <c r="L14" s="341"/>
      <c r="M14" s="341"/>
      <c r="N14" s="341"/>
      <c r="O14" s="35"/>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30"/>
      <c r="D16" s="31" t="s">
        <v>0</v>
      </c>
      <c r="E16" s="30"/>
      <c r="F16" s="349" t="s">
        <v>319</v>
      </c>
      <c r="G16" s="350"/>
      <c r="H16" s="350"/>
      <c r="I16" s="350"/>
      <c r="J16" s="350"/>
      <c r="K16" s="351"/>
      <c r="L16" s="34" t="s">
        <v>15</v>
      </c>
      <c r="M16" s="28"/>
      <c r="N16" s="353" t="s">
        <v>28</v>
      </c>
      <c r="O16" s="351"/>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I19" s="17"/>
      <c r="J19" s="289" t="s">
        <v>289</v>
      </c>
      <c r="K19" s="290"/>
      <c r="L19" s="290"/>
      <c r="M19" s="290"/>
      <c r="N19" s="290"/>
      <c r="O19" s="290"/>
      <c r="P19" s="291"/>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328" t="s">
        <v>288</v>
      </c>
      <c r="D21" s="329"/>
      <c r="E21" s="329"/>
      <c r="F21" s="329"/>
      <c r="G21" s="329"/>
      <c r="H21" s="42"/>
      <c r="I21" s="40"/>
      <c r="J21" s="44"/>
      <c r="K21" s="328" t="s">
        <v>290</v>
      </c>
      <c r="L21" s="329"/>
      <c r="M21" s="329"/>
      <c r="N21" s="329"/>
      <c r="O21" s="329"/>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39" t="s">
        <v>277</v>
      </c>
      <c r="D23" s="310" t="s">
        <v>291</v>
      </c>
      <c r="E23" s="311"/>
      <c r="F23" s="311"/>
      <c r="G23" s="312"/>
      <c r="H23" s="43"/>
      <c r="J23" s="21"/>
      <c r="K23" s="39" t="s">
        <v>277</v>
      </c>
      <c r="L23" s="307" t="s">
        <v>291</v>
      </c>
      <c r="M23" s="307"/>
      <c r="N23" s="307"/>
      <c r="O23" s="41" t="s">
        <v>18</v>
      </c>
      <c r="P23" s="22"/>
    </row>
    <row r="24" spans="2:16" ht="18.75" customHeight="1" thickTop="1" x14ac:dyDescent="0.25">
      <c r="B24" s="21"/>
      <c r="C24" s="57">
        <v>1</v>
      </c>
      <c r="D24" s="330" t="s">
        <v>320</v>
      </c>
      <c r="E24" s="331"/>
      <c r="F24" s="331"/>
      <c r="G24" s="332"/>
      <c r="H24" s="37"/>
      <c r="I24" s="28"/>
      <c r="J24" s="38"/>
      <c r="K24" s="57">
        <v>1</v>
      </c>
      <c r="L24" s="333" t="str">
        <f>D24</f>
        <v xml:space="preserve">Relaciona palabras dadas en español mediante el deletreo en ingles. </v>
      </c>
      <c r="M24" s="334"/>
      <c r="N24" s="335"/>
      <c r="O24" s="53" t="s">
        <v>19</v>
      </c>
      <c r="P24" s="22"/>
    </row>
    <row r="25" spans="2:16" ht="18.75" customHeight="1" x14ac:dyDescent="0.25">
      <c r="B25" s="21"/>
      <c r="C25" s="58">
        <v>2</v>
      </c>
      <c r="D25" s="316" t="s">
        <v>321</v>
      </c>
      <c r="E25" s="317"/>
      <c r="F25" s="317"/>
      <c r="G25" s="318"/>
      <c r="H25" s="37"/>
      <c r="I25" s="28"/>
      <c r="J25" s="38"/>
      <c r="K25" s="58">
        <v>2</v>
      </c>
      <c r="L25" s="319" t="str">
        <f t="shared" ref="L25:L43" si="0">D25</f>
        <v xml:space="preserve">Conoce las diferentes formas de saludos y despedidas </v>
      </c>
      <c r="M25" s="320"/>
      <c r="N25" s="321"/>
      <c r="O25" s="53" t="s">
        <v>19</v>
      </c>
      <c r="P25" s="22"/>
    </row>
    <row r="26" spans="2:16" ht="18.75" customHeight="1" x14ac:dyDescent="0.25">
      <c r="B26" s="21"/>
      <c r="C26" s="58">
        <v>3</v>
      </c>
      <c r="D26" s="316" t="s">
        <v>322</v>
      </c>
      <c r="E26" s="317"/>
      <c r="F26" s="317"/>
      <c r="G26" s="318"/>
      <c r="H26" s="37"/>
      <c r="I26" s="28"/>
      <c r="J26" s="38"/>
      <c r="K26" s="59">
        <v>3</v>
      </c>
      <c r="L26" s="319" t="str">
        <f t="shared" si="0"/>
        <v>Conoce a traves de la gramatica la informacion de dialogos.</v>
      </c>
      <c r="M26" s="320"/>
      <c r="N26" s="321"/>
      <c r="O26" s="53" t="s">
        <v>24</v>
      </c>
      <c r="P26" s="22"/>
    </row>
    <row r="27" spans="2:16" ht="18.75" customHeight="1" x14ac:dyDescent="0.25">
      <c r="B27" s="21"/>
      <c r="C27" s="58">
        <v>4</v>
      </c>
      <c r="D27" s="316" t="s">
        <v>323</v>
      </c>
      <c r="E27" s="317"/>
      <c r="F27" s="317"/>
      <c r="G27" s="318"/>
      <c r="H27" s="37"/>
      <c r="I27" s="28"/>
      <c r="J27" s="38"/>
      <c r="K27" s="58">
        <v>4</v>
      </c>
      <c r="L27" s="319" t="str">
        <f t="shared" si="0"/>
        <v>Reconoce a traves de la practica los numeros en ingles.</v>
      </c>
      <c r="M27" s="320"/>
      <c r="N27" s="321"/>
      <c r="O27" s="53" t="s">
        <v>19</v>
      </c>
      <c r="P27" s="22"/>
    </row>
    <row r="28" spans="2:16" ht="18.75" customHeight="1" x14ac:dyDescent="0.25">
      <c r="B28" s="21"/>
      <c r="C28" s="58">
        <v>5</v>
      </c>
      <c r="D28" s="316" t="s">
        <v>324</v>
      </c>
      <c r="E28" s="317"/>
      <c r="F28" s="317"/>
      <c r="G28" s="318"/>
      <c r="H28" s="37"/>
      <c r="I28" s="28"/>
      <c r="J28" s="38"/>
      <c r="K28" s="58">
        <v>5</v>
      </c>
      <c r="L28" s="319" t="str">
        <f t="shared" si="0"/>
        <v>Aprende nuevo vocabulario y lo utiliza en la realizacion de frasesy traducciones.</v>
      </c>
      <c r="M28" s="320"/>
      <c r="N28" s="321"/>
      <c r="O28" s="53" t="s">
        <v>19</v>
      </c>
      <c r="P28" s="22"/>
    </row>
    <row r="29" spans="2:16" ht="18.75" customHeight="1" x14ac:dyDescent="0.25">
      <c r="B29" s="21"/>
      <c r="C29" s="58">
        <v>6</v>
      </c>
      <c r="D29" s="316" t="s">
        <v>325</v>
      </c>
      <c r="E29" s="317"/>
      <c r="F29" s="317"/>
      <c r="G29" s="318"/>
      <c r="H29" s="37"/>
      <c r="I29" s="28"/>
      <c r="J29" s="38"/>
      <c r="K29" s="59">
        <v>6</v>
      </c>
      <c r="L29" s="319" t="str">
        <f t="shared" si="0"/>
        <v>Pronuncia correctamente las palabras en forma individual o en grupo.</v>
      </c>
      <c r="M29" s="320"/>
      <c r="N29" s="321"/>
      <c r="O29" s="53" t="s">
        <v>24</v>
      </c>
      <c r="P29" s="22"/>
    </row>
    <row r="30" spans="2:16" ht="18.75" customHeight="1" x14ac:dyDescent="0.25">
      <c r="B30" s="21"/>
      <c r="C30" s="58">
        <v>7</v>
      </c>
      <c r="D30" s="316" t="s">
        <v>326</v>
      </c>
      <c r="E30" s="317"/>
      <c r="F30" s="317"/>
      <c r="G30" s="318"/>
      <c r="H30" s="37"/>
      <c r="I30" s="28"/>
      <c r="J30" s="38"/>
      <c r="K30" s="58">
        <v>7</v>
      </c>
      <c r="L30" s="319" t="str">
        <f t="shared" si="0"/>
        <v>Relaciona mediante graficos las palabras pronunciadas.</v>
      </c>
      <c r="M30" s="320"/>
      <c r="N30" s="321"/>
      <c r="O30" s="53" t="s">
        <v>24</v>
      </c>
      <c r="P30" s="22"/>
    </row>
    <row r="31" spans="2:16" ht="18.75" customHeight="1" x14ac:dyDescent="0.25">
      <c r="B31" s="21"/>
      <c r="C31" s="58">
        <v>8</v>
      </c>
      <c r="D31" s="316" t="s">
        <v>327</v>
      </c>
      <c r="E31" s="317"/>
      <c r="F31" s="317"/>
      <c r="G31" s="318"/>
      <c r="H31" s="37"/>
      <c r="I31" s="28"/>
      <c r="J31" s="38"/>
      <c r="K31" s="58">
        <v>8</v>
      </c>
      <c r="L31" s="319" t="str">
        <f t="shared" si="0"/>
        <v>Utiliza los materiales del area para realizar traducciones.</v>
      </c>
      <c r="M31" s="320"/>
      <c r="N31" s="321"/>
      <c r="O31" s="53" t="s">
        <v>19</v>
      </c>
      <c r="P31" s="22"/>
    </row>
    <row r="32" spans="2:16" ht="18.75" customHeight="1" x14ac:dyDescent="0.25">
      <c r="B32" s="21"/>
      <c r="C32" s="58">
        <v>9</v>
      </c>
      <c r="D32" s="316" t="s">
        <v>328</v>
      </c>
      <c r="E32" s="317"/>
      <c r="F32" s="317"/>
      <c r="G32" s="318"/>
      <c r="H32" s="37"/>
      <c r="I32" s="28"/>
      <c r="J32" s="38"/>
      <c r="K32" s="59">
        <v>9</v>
      </c>
      <c r="L32" s="319" t="str">
        <f t="shared" si="0"/>
        <v>Aprende , distingue y utiliza verbos regulares e irregulares.</v>
      </c>
      <c r="M32" s="320"/>
      <c r="N32" s="321"/>
      <c r="O32" s="53" t="s">
        <v>19</v>
      </c>
      <c r="P32" s="22"/>
    </row>
    <row r="33" spans="2:16" ht="18.75" customHeight="1" x14ac:dyDescent="0.25">
      <c r="B33" s="21"/>
      <c r="C33" s="58">
        <v>10</v>
      </c>
      <c r="D33" s="316" t="s">
        <v>329</v>
      </c>
      <c r="E33" s="317"/>
      <c r="F33" s="317"/>
      <c r="G33" s="318"/>
      <c r="H33" s="37"/>
      <c r="I33" s="28"/>
      <c r="J33" s="38"/>
      <c r="K33" s="58">
        <v>10</v>
      </c>
      <c r="L33" s="319" t="str">
        <f t="shared" si="0"/>
        <v>Relaciona graficos con el tema aprendido.</v>
      </c>
      <c r="M33" s="320"/>
      <c r="N33" s="321"/>
      <c r="O33" s="53" t="s">
        <v>24</v>
      </c>
      <c r="P33" s="22"/>
    </row>
    <row r="34" spans="2:16" ht="18.75" customHeight="1" x14ac:dyDescent="0.25">
      <c r="B34" s="21"/>
      <c r="C34" s="58">
        <v>11</v>
      </c>
      <c r="D34" s="316" t="s">
        <v>330</v>
      </c>
      <c r="E34" s="317"/>
      <c r="F34" s="317"/>
      <c r="G34" s="318"/>
      <c r="H34" s="37"/>
      <c r="I34" s="28"/>
      <c r="J34" s="38"/>
      <c r="K34" s="58">
        <v>11</v>
      </c>
      <c r="L34" s="319" t="str">
        <f t="shared" si="0"/>
        <v>Conoce los pronombres personales.</v>
      </c>
      <c r="M34" s="320"/>
      <c r="N34" s="321"/>
      <c r="O34" s="53" t="s">
        <v>19</v>
      </c>
      <c r="P34" s="22"/>
    </row>
    <row r="35" spans="2:16" ht="18.75" customHeight="1" x14ac:dyDescent="0.25">
      <c r="B35" s="21"/>
      <c r="C35" s="58">
        <v>12</v>
      </c>
      <c r="D35" s="316" t="s">
        <v>338</v>
      </c>
      <c r="E35" s="317"/>
      <c r="F35" s="317"/>
      <c r="G35" s="318"/>
      <c r="H35" s="37"/>
      <c r="I35" s="28"/>
      <c r="J35" s="38"/>
      <c r="K35" s="59">
        <v>12</v>
      </c>
      <c r="L35" s="319" t="str">
        <f t="shared" si="0"/>
        <v>Conoce los adjetivos posesivos del area.</v>
      </c>
      <c r="M35" s="320"/>
      <c r="N35" s="321"/>
      <c r="O35" s="53" t="s">
        <v>19</v>
      </c>
      <c r="P35" s="22"/>
    </row>
    <row r="36" spans="2:16" ht="18.75" customHeight="1" x14ac:dyDescent="0.25">
      <c r="B36" s="21"/>
      <c r="C36" s="58">
        <v>13</v>
      </c>
      <c r="D36" s="316" t="s">
        <v>331</v>
      </c>
      <c r="E36" s="317"/>
      <c r="F36" s="317"/>
      <c r="G36" s="318"/>
      <c r="H36" s="37"/>
      <c r="I36" s="28"/>
      <c r="J36" s="38"/>
      <c r="K36" s="59">
        <v>13</v>
      </c>
      <c r="L36" s="319" t="str">
        <f t="shared" si="0"/>
        <v>Utiliza los adjetivos en frases y en pequeños textos.</v>
      </c>
      <c r="M36" s="320"/>
      <c r="N36" s="321"/>
      <c r="O36" s="53" t="s">
        <v>19</v>
      </c>
      <c r="P36" s="22"/>
    </row>
    <row r="37" spans="2:16" ht="18.75" customHeight="1" x14ac:dyDescent="0.25">
      <c r="B37" s="21"/>
      <c r="C37" s="58">
        <v>14</v>
      </c>
      <c r="D37" s="316" t="s">
        <v>332</v>
      </c>
      <c r="E37" s="317"/>
      <c r="F37" s="317"/>
      <c r="G37" s="318"/>
      <c r="H37" s="37"/>
      <c r="I37" s="28"/>
      <c r="J37" s="38"/>
      <c r="K37" s="58">
        <v>14</v>
      </c>
      <c r="L37" s="319" t="str">
        <f t="shared" si="0"/>
        <v>Conoce a traves de la gramatica la familia en ingles.</v>
      </c>
      <c r="M37" s="320"/>
      <c r="N37" s="321"/>
      <c r="O37" s="53" t="s">
        <v>24</v>
      </c>
      <c r="P37" s="22"/>
    </row>
    <row r="38" spans="2:16" ht="18.75" customHeight="1" x14ac:dyDescent="0.25">
      <c r="B38" s="21"/>
      <c r="C38" s="58">
        <v>15</v>
      </c>
      <c r="D38" s="316" t="s">
        <v>327</v>
      </c>
      <c r="E38" s="317"/>
      <c r="F38" s="317"/>
      <c r="G38" s="318"/>
      <c r="H38" s="37"/>
      <c r="I38" s="28"/>
      <c r="J38" s="38"/>
      <c r="K38" s="59">
        <v>15</v>
      </c>
      <c r="L38" s="319" t="str">
        <f t="shared" si="0"/>
        <v>Utiliza los materiales del area para realizar traducciones.</v>
      </c>
      <c r="M38" s="320"/>
      <c r="N38" s="321"/>
      <c r="O38" s="53" t="s">
        <v>19</v>
      </c>
      <c r="P38" s="22"/>
    </row>
    <row r="39" spans="2:16" ht="18.75" customHeight="1" x14ac:dyDescent="0.25">
      <c r="B39" s="21"/>
      <c r="C39" s="58">
        <v>16</v>
      </c>
      <c r="D39" s="316" t="s">
        <v>333</v>
      </c>
      <c r="E39" s="317"/>
      <c r="F39" s="317"/>
      <c r="G39" s="318"/>
      <c r="H39" s="37"/>
      <c r="I39" s="28"/>
      <c r="J39" s="38"/>
      <c r="K39" s="58">
        <v>16</v>
      </c>
      <c r="L39" s="319" t="str">
        <f t="shared" si="0"/>
        <v>Conoce el significado de los adjetivos positivos.</v>
      </c>
      <c r="M39" s="320"/>
      <c r="N39" s="321"/>
      <c r="O39" s="53" t="s">
        <v>24</v>
      </c>
      <c r="P39" s="22"/>
    </row>
    <row r="40" spans="2:16" ht="18.75" customHeight="1" x14ac:dyDescent="0.25">
      <c r="B40" s="21"/>
      <c r="C40" s="58">
        <v>17</v>
      </c>
      <c r="D40" s="316" t="s">
        <v>334</v>
      </c>
      <c r="E40" s="317"/>
      <c r="F40" s="317"/>
      <c r="G40" s="318"/>
      <c r="H40" s="37"/>
      <c r="I40" s="28"/>
      <c r="J40" s="38"/>
      <c r="K40" s="58">
        <v>17</v>
      </c>
      <c r="L40" s="319" t="str">
        <f t="shared" si="0"/>
        <v>Identifica y escribe a traves de graficos los adjetivos positivos.</v>
      </c>
      <c r="M40" s="320"/>
      <c r="N40" s="321"/>
      <c r="O40" s="53" t="s">
        <v>24</v>
      </c>
      <c r="P40" s="22"/>
    </row>
    <row r="41" spans="2:16" ht="18.75" customHeight="1" x14ac:dyDescent="0.25">
      <c r="B41" s="21"/>
      <c r="C41" s="58">
        <v>18</v>
      </c>
      <c r="D41" s="316" t="s">
        <v>335</v>
      </c>
      <c r="E41" s="317"/>
      <c r="F41" s="317"/>
      <c r="G41" s="318"/>
      <c r="H41" s="37"/>
      <c r="I41" s="28"/>
      <c r="J41" s="38"/>
      <c r="K41" s="59">
        <v>18</v>
      </c>
      <c r="L41" s="319" t="str">
        <f t="shared" si="0"/>
        <v>Conoce gramaticalmente las horas en ingles.</v>
      </c>
      <c r="M41" s="320"/>
      <c r="N41" s="321"/>
      <c r="O41" s="53" t="s">
        <v>19</v>
      </c>
      <c r="P41" s="22"/>
    </row>
    <row r="42" spans="2:16" ht="18.75" customHeight="1" x14ac:dyDescent="0.25">
      <c r="B42" s="21"/>
      <c r="C42" s="58">
        <v>19</v>
      </c>
      <c r="D42" s="316" t="s">
        <v>336</v>
      </c>
      <c r="E42" s="317"/>
      <c r="F42" s="317"/>
      <c r="G42" s="318"/>
      <c r="H42" s="37"/>
      <c r="I42" s="28"/>
      <c r="J42" s="38"/>
      <c r="K42" s="58">
        <v>19</v>
      </c>
      <c r="L42" s="319" t="str">
        <f t="shared" si="0"/>
        <v>Aplica en clases de conversaciones las horas en ingles.</v>
      </c>
      <c r="M42" s="320"/>
      <c r="N42" s="321"/>
      <c r="O42" s="53" t="s">
        <v>24</v>
      </c>
      <c r="P42" s="22"/>
    </row>
    <row r="43" spans="2:16" ht="18.75" customHeight="1" thickBot="1" x14ac:dyDescent="0.3">
      <c r="B43" s="21"/>
      <c r="C43" s="60">
        <v>20</v>
      </c>
      <c r="D43" s="325" t="s">
        <v>337</v>
      </c>
      <c r="E43" s="326"/>
      <c r="F43" s="326"/>
      <c r="G43" s="327"/>
      <c r="H43" s="37"/>
      <c r="I43" s="28"/>
      <c r="J43" s="38"/>
      <c r="K43" s="60">
        <v>20</v>
      </c>
      <c r="L43" s="322" t="str">
        <f t="shared" si="0"/>
        <v>Conoce en forma correcta las partes del cuerpo.</v>
      </c>
      <c r="M43" s="323"/>
      <c r="N43" s="324"/>
      <c r="O43" s="54" t="s">
        <v>19</v>
      </c>
      <c r="P43" s="22"/>
    </row>
    <row r="44" spans="2:16" ht="9" customHeight="1" thickTop="1" thickBot="1" x14ac:dyDescent="0.3">
      <c r="B44" s="23"/>
      <c r="C44" s="18"/>
      <c r="D44" s="18"/>
      <c r="E44" s="18"/>
      <c r="F44" s="18"/>
      <c r="G44" s="18"/>
      <c r="H44" s="24"/>
      <c r="I44" s="17"/>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08" t="s">
        <v>293</v>
      </c>
      <c r="D48" s="309"/>
      <c r="E48" s="309"/>
      <c r="F48" s="309"/>
      <c r="G48" s="309"/>
      <c r="H48" s="309"/>
      <c r="I48" s="309"/>
      <c r="J48" s="309"/>
      <c r="K48" s="309"/>
      <c r="L48" s="309"/>
      <c r="M48" s="309"/>
      <c r="N48" s="309"/>
      <c r="O48" s="309"/>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48" t="s">
        <v>277</v>
      </c>
      <c r="E50" s="310" t="s">
        <v>291</v>
      </c>
      <c r="F50" s="311"/>
      <c r="G50" s="311"/>
      <c r="H50" s="311"/>
      <c r="I50" s="311"/>
      <c r="J50" s="311"/>
      <c r="K50" s="312"/>
      <c r="L50" s="48" t="s">
        <v>18</v>
      </c>
      <c r="M50" s="310" t="s">
        <v>280</v>
      </c>
      <c r="N50" s="312"/>
      <c r="O50" s="46"/>
      <c r="P50" s="47"/>
    </row>
    <row r="51" spans="2:17" ht="18.75" customHeight="1" thickTop="1" x14ac:dyDescent="0.25">
      <c r="B51" s="21"/>
      <c r="C51" s="50">
        <f>IF(L51="No trabajado",1,0)</f>
        <v>0</v>
      </c>
      <c r="D51" s="57">
        <v>1</v>
      </c>
      <c r="E51" s="313" t="str">
        <f t="shared" ref="E51:E70" si="1">D24</f>
        <v xml:space="preserve">Relaciona palabras dadas en español mediante el deletreo en ingles. </v>
      </c>
      <c r="F51" s="314"/>
      <c r="G51" s="314"/>
      <c r="H51" s="314"/>
      <c r="I51" s="314"/>
      <c r="J51" s="314"/>
      <c r="K51" s="315"/>
      <c r="L51" s="63" t="str">
        <f t="shared" ref="L51:L70" si="2">O24</f>
        <v>Trabajado</v>
      </c>
      <c r="M51" s="339" t="s">
        <v>281</v>
      </c>
      <c r="N51" s="340"/>
      <c r="O51" s="50">
        <f>IF(M51="Bajo",1,0)</f>
        <v>0</v>
      </c>
      <c r="P51" s="52">
        <f>IF(M51="Básico",-3,0)</f>
        <v>0</v>
      </c>
      <c r="Q51" s="49">
        <f>C51+O51+P51</f>
        <v>0</v>
      </c>
    </row>
    <row r="52" spans="2:17" ht="18.75" customHeight="1" x14ac:dyDescent="0.25">
      <c r="B52" s="21"/>
      <c r="C52" s="50">
        <f t="shared" ref="C52:C70" si="3">IF(L52="No trabajado",1,0)</f>
        <v>0</v>
      </c>
      <c r="D52" s="59">
        <v>2</v>
      </c>
      <c r="E52" s="301" t="str">
        <f t="shared" si="1"/>
        <v xml:space="preserve">Conoce las diferentes formas de saludos y despedidas </v>
      </c>
      <c r="F52" s="302"/>
      <c r="G52" s="302"/>
      <c r="H52" s="302"/>
      <c r="I52" s="302"/>
      <c r="J52" s="302"/>
      <c r="K52" s="303"/>
      <c r="L52" s="55" t="str">
        <f t="shared" si="2"/>
        <v>Trabajado</v>
      </c>
      <c r="M52" s="292" t="s">
        <v>282</v>
      </c>
      <c r="N52" s="293"/>
      <c r="O52" s="50">
        <f t="shared" ref="O52:O70" si="4">IF(M52="Bajo",1,0)</f>
        <v>0</v>
      </c>
      <c r="P52" s="52">
        <f t="shared" ref="P52:P70" si="5">IF(M52="Básico",-3,0)</f>
        <v>-3</v>
      </c>
      <c r="Q52" s="49">
        <f t="shared" ref="Q52:Q70" si="6">C52+O52+P52</f>
        <v>-3</v>
      </c>
    </row>
    <row r="53" spans="2:17" ht="18.75" customHeight="1" x14ac:dyDescent="0.25">
      <c r="B53" s="21"/>
      <c r="C53" s="50">
        <f t="shared" si="3"/>
        <v>1</v>
      </c>
      <c r="D53" s="59">
        <v>3</v>
      </c>
      <c r="E53" s="301" t="str">
        <f>D26</f>
        <v>Conoce a traves de la gramatica la informacion de dialogos.</v>
      </c>
      <c r="F53" s="302"/>
      <c r="G53" s="302"/>
      <c r="H53" s="302"/>
      <c r="I53" s="302"/>
      <c r="J53" s="302"/>
      <c r="K53" s="303"/>
      <c r="L53" s="55" t="str">
        <f t="shared" si="2"/>
        <v>No trabajado</v>
      </c>
      <c r="M53" s="292"/>
      <c r="N53" s="293"/>
      <c r="O53" s="50">
        <f t="shared" si="4"/>
        <v>0</v>
      </c>
      <c r="P53" s="52">
        <f t="shared" si="5"/>
        <v>0</v>
      </c>
      <c r="Q53" s="49">
        <f t="shared" si="6"/>
        <v>1</v>
      </c>
    </row>
    <row r="54" spans="2:17" ht="18.75" customHeight="1" x14ac:dyDescent="0.25">
      <c r="B54" s="21"/>
      <c r="C54" s="50">
        <f t="shared" si="3"/>
        <v>0</v>
      </c>
      <c r="D54" s="59">
        <v>4</v>
      </c>
      <c r="E54" s="301" t="str">
        <f t="shared" si="1"/>
        <v>Reconoce a traves de la practica los numeros en ingles.</v>
      </c>
      <c r="F54" s="302"/>
      <c r="G54" s="302"/>
      <c r="H54" s="302"/>
      <c r="I54" s="302"/>
      <c r="J54" s="302"/>
      <c r="K54" s="303"/>
      <c r="L54" s="55" t="str">
        <f t="shared" si="2"/>
        <v>Trabajado</v>
      </c>
      <c r="M54" s="292" t="s">
        <v>281</v>
      </c>
      <c r="N54" s="293"/>
      <c r="O54" s="50">
        <f t="shared" si="4"/>
        <v>0</v>
      </c>
      <c r="P54" s="52">
        <f t="shared" si="5"/>
        <v>0</v>
      </c>
      <c r="Q54" s="49">
        <f t="shared" si="6"/>
        <v>0</v>
      </c>
    </row>
    <row r="55" spans="2:17" ht="18.75" customHeight="1" x14ac:dyDescent="0.25">
      <c r="B55" s="21"/>
      <c r="C55" s="50">
        <f t="shared" si="3"/>
        <v>0</v>
      </c>
      <c r="D55" s="59">
        <v>5</v>
      </c>
      <c r="E55" s="301" t="str">
        <f t="shared" si="1"/>
        <v>Aprende nuevo vocabulario y lo utiliza en la realizacion de frasesy traducciones.</v>
      </c>
      <c r="F55" s="302"/>
      <c r="G55" s="302"/>
      <c r="H55" s="302"/>
      <c r="I55" s="302"/>
      <c r="J55" s="302"/>
      <c r="K55" s="303"/>
      <c r="L55" s="55" t="str">
        <f t="shared" si="2"/>
        <v>Trabajado</v>
      </c>
      <c r="M55" s="292" t="s">
        <v>282</v>
      </c>
      <c r="N55" s="293"/>
      <c r="O55" s="50">
        <f t="shared" si="4"/>
        <v>0</v>
      </c>
      <c r="P55" s="52">
        <f t="shared" si="5"/>
        <v>-3</v>
      </c>
      <c r="Q55" s="49">
        <f t="shared" si="6"/>
        <v>-3</v>
      </c>
    </row>
    <row r="56" spans="2:17" ht="18.75" customHeight="1" x14ac:dyDescent="0.25">
      <c r="B56" s="21"/>
      <c r="C56" s="50">
        <f t="shared" si="3"/>
        <v>1</v>
      </c>
      <c r="D56" s="59">
        <v>6</v>
      </c>
      <c r="E56" s="301" t="str">
        <f t="shared" si="1"/>
        <v>Pronuncia correctamente las palabras en forma individual o en grupo.</v>
      </c>
      <c r="F56" s="302"/>
      <c r="G56" s="302"/>
      <c r="H56" s="302"/>
      <c r="I56" s="302"/>
      <c r="J56" s="302"/>
      <c r="K56" s="303"/>
      <c r="L56" s="55" t="str">
        <f t="shared" si="2"/>
        <v>No trabajado</v>
      </c>
      <c r="M56" s="292"/>
      <c r="N56" s="293"/>
      <c r="O56" s="50">
        <f t="shared" si="4"/>
        <v>0</v>
      </c>
      <c r="P56" s="52">
        <f t="shared" si="5"/>
        <v>0</v>
      </c>
      <c r="Q56" s="49">
        <f t="shared" si="6"/>
        <v>1</v>
      </c>
    </row>
    <row r="57" spans="2:17" ht="18.75" customHeight="1" x14ac:dyDescent="0.25">
      <c r="B57" s="21"/>
      <c r="C57" s="50">
        <f t="shared" si="3"/>
        <v>1</v>
      </c>
      <c r="D57" s="59">
        <v>7</v>
      </c>
      <c r="E57" s="301" t="str">
        <f t="shared" si="1"/>
        <v>Relaciona mediante graficos las palabras pronunciadas.</v>
      </c>
      <c r="F57" s="302"/>
      <c r="G57" s="302"/>
      <c r="H57" s="302"/>
      <c r="I57" s="302"/>
      <c r="J57" s="302"/>
      <c r="K57" s="303"/>
      <c r="L57" s="55" t="str">
        <f t="shared" si="2"/>
        <v>No trabajado</v>
      </c>
      <c r="M57" s="292"/>
      <c r="N57" s="293"/>
      <c r="O57" s="50">
        <f t="shared" si="4"/>
        <v>0</v>
      </c>
      <c r="P57" s="52">
        <f t="shared" si="5"/>
        <v>0</v>
      </c>
      <c r="Q57" s="49">
        <f t="shared" si="6"/>
        <v>1</v>
      </c>
    </row>
    <row r="58" spans="2:17" ht="18.75" customHeight="1" x14ac:dyDescent="0.25">
      <c r="B58" s="21"/>
      <c r="C58" s="50">
        <f t="shared" si="3"/>
        <v>0</v>
      </c>
      <c r="D58" s="59">
        <v>8</v>
      </c>
      <c r="E58" s="301" t="str">
        <f t="shared" si="1"/>
        <v>Utiliza los materiales del area para realizar traducciones.</v>
      </c>
      <c r="F58" s="302"/>
      <c r="G58" s="302"/>
      <c r="H58" s="302"/>
      <c r="I58" s="302"/>
      <c r="J58" s="302"/>
      <c r="K58" s="303"/>
      <c r="L58" s="55" t="str">
        <f t="shared" si="2"/>
        <v>Trabajado</v>
      </c>
      <c r="M58" s="292" t="s">
        <v>284</v>
      </c>
      <c r="N58" s="293"/>
      <c r="O58" s="50">
        <f t="shared" si="4"/>
        <v>0</v>
      </c>
      <c r="P58" s="52">
        <f t="shared" si="5"/>
        <v>0</v>
      </c>
      <c r="Q58" s="49">
        <f t="shared" si="6"/>
        <v>0</v>
      </c>
    </row>
    <row r="59" spans="2:17" ht="18.75" customHeight="1" x14ac:dyDescent="0.25">
      <c r="B59" s="21"/>
      <c r="C59" s="50">
        <f t="shared" si="3"/>
        <v>0</v>
      </c>
      <c r="D59" s="59">
        <v>9</v>
      </c>
      <c r="E59" s="301" t="str">
        <f t="shared" si="1"/>
        <v>Aprende , distingue y utiliza verbos regulares e irregulares.</v>
      </c>
      <c r="F59" s="302"/>
      <c r="G59" s="302"/>
      <c r="H59" s="302"/>
      <c r="I59" s="302"/>
      <c r="J59" s="302"/>
      <c r="K59" s="303"/>
      <c r="L59" s="55" t="str">
        <f t="shared" si="2"/>
        <v>Trabajado</v>
      </c>
      <c r="M59" s="292" t="s">
        <v>282</v>
      </c>
      <c r="N59" s="293"/>
      <c r="O59" s="50">
        <f t="shared" si="4"/>
        <v>0</v>
      </c>
      <c r="P59" s="52">
        <f t="shared" si="5"/>
        <v>-3</v>
      </c>
      <c r="Q59" s="49">
        <f t="shared" si="6"/>
        <v>-3</v>
      </c>
    </row>
    <row r="60" spans="2:17" ht="18.75" customHeight="1" x14ac:dyDescent="0.25">
      <c r="B60" s="21"/>
      <c r="C60" s="50">
        <f t="shared" si="3"/>
        <v>1</v>
      </c>
      <c r="D60" s="59">
        <v>10</v>
      </c>
      <c r="E60" s="301" t="str">
        <f t="shared" si="1"/>
        <v>Relaciona graficos con el tema aprendido.</v>
      </c>
      <c r="F60" s="302"/>
      <c r="G60" s="302"/>
      <c r="H60" s="302"/>
      <c r="I60" s="302"/>
      <c r="J60" s="302"/>
      <c r="K60" s="303"/>
      <c r="L60" s="55" t="str">
        <f t="shared" si="2"/>
        <v>No trabajado</v>
      </c>
      <c r="M60" s="292"/>
      <c r="N60" s="293"/>
      <c r="O60" s="50">
        <f t="shared" si="4"/>
        <v>0</v>
      </c>
      <c r="P60" s="52">
        <f t="shared" si="5"/>
        <v>0</v>
      </c>
      <c r="Q60" s="49">
        <f t="shared" si="6"/>
        <v>1</v>
      </c>
    </row>
    <row r="61" spans="2:17" ht="18.75" customHeight="1" x14ac:dyDescent="0.25">
      <c r="B61" s="21"/>
      <c r="C61" s="50">
        <f t="shared" si="3"/>
        <v>0</v>
      </c>
      <c r="D61" s="59">
        <v>11</v>
      </c>
      <c r="E61" s="301" t="str">
        <f t="shared" si="1"/>
        <v>Conoce los pronombres personales.</v>
      </c>
      <c r="F61" s="302"/>
      <c r="G61" s="302"/>
      <c r="H61" s="302"/>
      <c r="I61" s="302"/>
      <c r="J61" s="302"/>
      <c r="K61" s="303"/>
      <c r="L61" s="55" t="str">
        <f t="shared" si="2"/>
        <v>Trabajado</v>
      </c>
      <c r="M61" s="292" t="s">
        <v>281</v>
      </c>
      <c r="N61" s="293"/>
      <c r="O61" s="50">
        <f t="shared" si="4"/>
        <v>0</v>
      </c>
      <c r="P61" s="52">
        <f t="shared" si="5"/>
        <v>0</v>
      </c>
      <c r="Q61" s="49">
        <f t="shared" si="6"/>
        <v>0</v>
      </c>
    </row>
    <row r="62" spans="2:17" ht="18.75" customHeight="1" x14ac:dyDescent="0.25">
      <c r="B62" s="21"/>
      <c r="C62" s="50">
        <f t="shared" si="3"/>
        <v>0</v>
      </c>
      <c r="D62" s="59">
        <v>12</v>
      </c>
      <c r="E62" s="301" t="str">
        <f t="shared" si="1"/>
        <v>Conoce los adjetivos posesivos del area.</v>
      </c>
      <c r="F62" s="302"/>
      <c r="G62" s="302"/>
      <c r="H62" s="302"/>
      <c r="I62" s="302"/>
      <c r="J62" s="302"/>
      <c r="K62" s="303"/>
      <c r="L62" s="55" t="str">
        <f t="shared" si="2"/>
        <v>Trabajado</v>
      </c>
      <c r="M62" s="292" t="s">
        <v>282</v>
      </c>
      <c r="N62" s="293"/>
      <c r="O62" s="50">
        <f t="shared" si="4"/>
        <v>0</v>
      </c>
      <c r="P62" s="52">
        <f t="shared" si="5"/>
        <v>-3</v>
      </c>
      <c r="Q62" s="49">
        <f t="shared" si="6"/>
        <v>-3</v>
      </c>
    </row>
    <row r="63" spans="2:17" ht="18.75" customHeight="1" x14ac:dyDescent="0.25">
      <c r="B63" s="21"/>
      <c r="C63" s="50">
        <f t="shared" si="3"/>
        <v>0</v>
      </c>
      <c r="D63" s="59">
        <v>13</v>
      </c>
      <c r="E63" s="301" t="str">
        <f t="shared" si="1"/>
        <v>Utiliza los adjetivos en frases y en pequeños textos.</v>
      </c>
      <c r="F63" s="302"/>
      <c r="G63" s="302"/>
      <c r="H63" s="302"/>
      <c r="I63" s="302"/>
      <c r="J63" s="302"/>
      <c r="K63" s="303"/>
      <c r="L63" s="55" t="str">
        <f t="shared" si="2"/>
        <v>Trabajado</v>
      </c>
      <c r="M63" s="292" t="s">
        <v>282</v>
      </c>
      <c r="N63" s="293"/>
      <c r="O63" s="50">
        <f t="shared" si="4"/>
        <v>0</v>
      </c>
      <c r="P63" s="52">
        <f t="shared" si="5"/>
        <v>-3</v>
      </c>
      <c r="Q63" s="49">
        <f t="shared" si="6"/>
        <v>-3</v>
      </c>
    </row>
    <row r="64" spans="2:17" ht="18.75" customHeight="1" x14ac:dyDescent="0.25">
      <c r="B64" s="21"/>
      <c r="C64" s="50">
        <f t="shared" si="3"/>
        <v>1</v>
      </c>
      <c r="D64" s="59">
        <v>14</v>
      </c>
      <c r="E64" s="301" t="str">
        <f t="shared" si="1"/>
        <v>Conoce a traves de la gramatica la familia en ingles.</v>
      </c>
      <c r="F64" s="302"/>
      <c r="G64" s="302"/>
      <c r="H64" s="302"/>
      <c r="I64" s="302"/>
      <c r="J64" s="302"/>
      <c r="K64" s="303"/>
      <c r="L64" s="55" t="str">
        <f t="shared" si="2"/>
        <v>No trabajado</v>
      </c>
      <c r="M64" s="292"/>
      <c r="N64" s="293"/>
      <c r="O64" s="50">
        <f t="shared" si="4"/>
        <v>0</v>
      </c>
      <c r="P64" s="52">
        <f t="shared" si="5"/>
        <v>0</v>
      </c>
      <c r="Q64" s="49">
        <f t="shared" si="6"/>
        <v>1</v>
      </c>
    </row>
    <row r="65" spans="2:17" ht="18.75" customHeight="1" x14ac:dyDescent="0.25">
      <c r="B65" s="21"/>
      <c r="C65" s="50">
        <f t="shared" si="3"/>
        <v>0</v>
      </c>
      <c r="D65" s="59">
        <v>15</v>
      </c>
      <c r="E65" s="301" t="str">
        <f t="shared" si="1"/>
        <v>Utiliza los materiales del area para realizar traducciones.</v>
      </c>
      <c r="F65" s="302"/>
      <c r="G65" s="302"/>
      <c r="H65" s="302"/>
      <c r="I65" s="302"/>
      <c r="J65" s="302"/>
      <c r="K65" s="303"/>
      <c r="L65" s="55" t="str">
        <f t="shared" si="2"/>
        <v>Trabajado</v>
      </c>
      <c r="M65" s="292" t="s">
        <v>284</v>
      </c>
      <c r="N65" s="293"/>
      <c r="O65" s="50">
        <f t="shared" si="4"/>
        <v>0</v>
      </c>
      <c r="P65" s="52">
        <f t="shared" si="5"/>
        <v>0</v>
      </c>
      <c r="Q65" s="49">
        <f t="shared" si="6"/>
        <v>0</v>
      </c>
    </row>
    <row r="66" spans="2:17" ht="18.75" customHeight="1" x14ac:dyDescent="0.25">
      <c r="B66" s="21"/>
      <c r="C66" s="50">
        <f t="shared" si="3"/>
        <v>1</v>
      </c>
      <c r="D66" s="59">
        <v>16</v>
      </c>
      <c r="E66" s="301" t="str">
        <f t="shared" si="1"/>
        <v>Conoce el significado de los adjetivos positivos.</v>
      </c>
      <c r="F66" s="302"/>
      <c r="G66" s="302"/>
      <c r="H66" s="302"/>
      <c r="I66" s="302"/>
      <c r="J66" s="302"/>
      <c r="K66" s="303"/>
      <c r="L66" s="55" t="str">
        <f t="shared" si="2"/>
        <v>No trabajado</v>
      </c>
      <c r="M66" s="292"/>
      <c r="N66" s="293"/>
      <c r="O66" s="50">
        <f t="shared" si="4"/>
        <v>0</v>
      </c>
      <c r="P66" s="52">
        <f t="shared" si="5"/>
        <v>0</v>
      </c>
      <c r="Q66" s="49">
        <f t="shared" si="6"/>
        <v>1</v>
      </c>
    </row>
    <row r="67" spans="2:17" ht="18.75" customHeight="1" x14ac:dyDescent="0.25">
      <c r="B67" s="21"/>
      <c r="C67" s="50">
        <f t="shared" si="3"/>
        <v>1</v>
      </c>
      <c r="D67" s="59">
        <v>17</v>
      </c>
      <c r="E67" s="301" t="str">
        <f t="shared" si="1"/>
        <v>Identifica y escribe a traves de graficos los adjetivos positivos.</v>
      </c>
      <c r="F67" s="302"/>
      <c r="G67" s="302"/>
      <c r="H67" s="302"/>
      <c r="I67" s="302"/>
      <c r="J67" s="302"/>
      <c r="K67" s="303"/>
      <c r="L67" s="55" t="str">
        <f t="shared" si="2"/>
        <v>No trabajado</v>
      </c>
      <c r="M67" s="292"/>
      <c r="N67" s="293"/>
      <c r="O67" s="50">
        <f t="shared" si="4"/>
        <v>0</v>
      </c>
      <c r="P67" s="52">
        <f t="shared" si="5"/>
        <v>0</v>
      </c>
      <c r="Q67" s="49">
        <f t="shared" si="6"/>
        <v>1</v>
      </c>
    </row>
    <row r="68" spans="2:17" ht="18.75" customHeight="1" x14ac:dyDescent="0.25">
      <c r="B68" s="21"/>
      <c r="C68" s="50">
        <f t="shared" si="3"/>
        <v>0</v>
      </c>
      <c r="D68" s="59">
        <v>18</v>
      </c>
      <c r="E68" s="301" t="str">
        <f t="shared" si="1"/>
        <v>Conoce gramaticalmente las horas en ingles.</v>
      </c>
      <c r="F68" s="302"/>
      <c r="G68" s="302"/>
      <c r="H68" s="302"/>
      <c r="I68" s="302"/>
      <c r="J68" s="302"/>
      <c r="K68" s="303"/>
      <c r="L68" s="55" t="str">
        <f t="shared" si="2"/>
        <v>Trabajado</v>
      </c>
      <c r="M68" s="292" t="s">
        <v>281</v>
      </c>
      <c r="N68" s="293"/>
      <c r="O68" s="50">
        <f t="shared" si="4"/>
        <v>0</v>
      </c>
      <c r="P68" s="52">
        <f t="shared" si="5"/>
        <v>0</v>
      </c>
      <c r="Q68" s="49">
        <f t="shared" si="6"/>
        <v>0</v>
      </c>
    </row>
    <row r="69" spans="2:17" ht="18.75" customHeight="1" x14ac:dyDescent="0.25">
      <c r="B69" s="21"/>
      <c r="C69" s="50">
        <f t="shared" si="3"/>
        <v>1</v>
      </c>
      <c r="D69" s="59">
        <v>19</v>
      </c>
      <c r="E69" s="301" t="str">
        <f t="shared" si="1"/>
        <v>Aplica en clases de conversaciones las horas en ingles.</v>
      </c>
      <c r="F69" s="302"/>
      <c r="G69" s="302"/>
      <c r="H69" s="302"/>
      <c r="I69" s="302"/>
      <c r="J69" s="302"/>
      <c r="K69" s="303"/>
      <c r="L69" s="55" t="str">
        <f t="shared" si="2"/>
        <v>No trabajado</v>
      </c>
      <c r="M69" s="292"/>
      <c r="N69" s="293"/>
      <c r="O69" s="50">
        <f t="shared" si="4"/>
        <v>0</v>
      </c>
      <c r="P69" s="52">
        <f t="shared" si="5"/>
        <v>0</v>
      </c>
      <c r="Q69" s="49">
        <f t="shared" si="6"/>
        <v>1</v>
      </c>
    </row>
    <row r="70" spans="2:17" ht="18.75" customHeight="1" thickBot="1" x14ac:dyDescent="0.3">
      <c r="B70" s="21"/>
      <c r="C70" s="50">
        <f t="shared" si="3"/>
        <v>0</v>
      </c>
      <c r="D70" s="60">
        <v>20</v>
      </c>
      <c r="E70" s="304" t="str">
        <f t="shared" si="1"/>
        <v>Conoce en forma correcta las partes del cuerpo.</v>
      </c>
      <c r="F70" s="305"/>
      <c r="G70" s="305"/>
      <c r="H70" s="305"/>
      <c r="I70" s="305"/>
      <c r="J70" s="305"/>
      <c r="K70" s="306"/>
      <c r="L70" s="56" t="str">
        <f t="shared" si="2"/>
        <v>Trabajado</v>
      </c>
      <c r="M70" s="294" t="s">
        <v>281</v>
      </c>
      <c r="N70" s="295"/>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61"/>
      <c r="K72" s="61"/>
      <c r="L72" s="61"/>
      <c r="M72" s="61"/>
      <c r="N72" s="61"/>
      <c r="O72" s="61"/>
      <c r="P72" s="17"/>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62"/>
      <c r="K74" s="62"/>
      <c r="L74" s="62"/>
      <c r="M74" s="62"/>
      <c r="N74" s="62"/>
      <c r="O74" s="62"/>
      <c r="P74" s="27"/>
    </row>
    <row r="75" spans="2:17" ht="61.5" customHeight="1" x14ac:dyDescent="0.25">
      <c r="B75" s="21"/>
      <c r="C75" s="299" t="s">
        <v>286</v>
      </c>
      <c r="D75" s="300"/>
      <c r="E75" s="300"/>
      <c r="F75" s="300"/>
      <c r="G75" s="300"/>
      <c r="H75" s="300"/>
      <c r="I75" s="300"/>
      <c r="J75" s="300"/>
      <c r="K75" s="300"/>
      <c r="L75" s="300"/>
      <c r="M75" s="300"/>
      <c r="N75" s="300"/>
      <c r="O75" s="300"/>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339</v>
      </c>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5:N5"/>
    <mergeCell ref="N7:O7"/>
    <mergeCell ref="N9:O9"/>
    <mergeCell ref="F9:K9"/>
    <mergeCell ref="B1:P1"/>
    <mergeCell ref="B12:P12"/>
    <mergeCell ref="C14:N14"/>
    <mergeCell ref="F16:K16"/>
    <mergeCell ref="C7:D7"/>
    <mergeCell ref="C9:D9"/>
    <mergeCell ref="F7:K7"/>
    <mergeCell ref="B3:P3"/>
    <mergeCell ref="N16:O16"/>
    <mergeCell ref="K47:L47"/>
    <mergeCell ref="E56:K56"/>
    <mergeCell ref="E57:K57"/>
    <mergeCell ref="E58:K58"/>
    <mergeCell ref="E59:K59"/>
    <mergeCell ref="K44:L44"/>
    <mergeCell ref="K45:L45"/>
    <mergeCell ref="D42:G42"/>
    <mergeCell ref="M59:N59"/>
    <mergeCell ref="M51:N51"/>
    <mergeCell ref="M52:N52"/>
    <mergeCell ref="M53:N53"/>
    <mergeCell ref="M54:N54"/>
    <mergeCell ref="M55:N55"/>
    <mergeCell ref="M56:N56"/>
    <mergeCell ref="M57:N57"/>
    <mergeCell ref="M58:N58"/>
    <mergeCell ref="D28:G28"/>
    <mergeCell ref="D29:G29"/>
    <mergeCell ref="L24:N24"/>
    <mergeCell ref="L25:N25"/>
    <mergeCell ref="L26:N26"/>
    <mergeCell ref="L27:N27"/>
    <mergeCell ref="L28:N28"/>
    <mergeCell ref="D36:G36"/>
    <mergeCell ref="D37:G37"/>
    <mergeCell ref="C21:G21"/>
    <mergeCell ref="B19:H19"/>
    <mergeCell ref="J19:P19"/>
    <mergeCell ref="K21:O21"/>
    <mergeCell ref="L35:N35"/>
    <mergeCell ref="L36:N36"/>
    <mergeCell ref="L37:N37"/>
    <mergeCell ref="L38:N38"/>
    <mergeCell ref="L39:N39"/>
    <mergeCell ref="L29:N29"/>
    <mergeCell ref="L30:N30"/>
    <mergeCell ref="L31:N31"/>
    <mergeCell ref="L32:N32"/>
    <mergeCell ref="L33:N33"/>
    <mergeCell ref="L34:N34"/>
    <mergeCell ref="D30:G30"/>
    <mergeCell ref="D31:G31"/>
    <mergeCell ref="D32:G32"/>
    <mergeCell ref="D33:G33"/>
    <mergeCell ref="D34:G34"/>
    <mergeCell ref="D35:G35"/>
    <mergeCell ref="D23:G23"/>
    <mergeCell ref="D24:G24"/>
    <mergeCell ref="D25:G25"/>
    <mergeCell ref="L23:N23"/>
    <mergeCell ref="C48:O48"/>
    <mergeCell ref="E50:K50"/>
    <mergeCell ref="M50:N50"/>
    <mergeCell ref="E51:K51"/>
    <mergeCell ref="E52:K52"/>
    <mergeCell ref="E60:K60"/>
    <mergeCell ref="E61:K61"/>
    <mergeCell ref="E62:K62"/>
    <mergeCell ref="D38:G38"/>
    <mergeCell ref="D39:G39"/>
    <mergeCell ref="L42:N42"/>
    <mergeCell ref="L43:N43"/>
    <mergeCell ref="L40:N40"/>
    <mergeCell ref="D43:G43"/>
    <mergeCell ref="D40:G40"/>
    <mergeCell ref="E54:K54"/>
    <mergeCell ref="E55:K55"/>
    <mergeCell ref="E53:K53"/>
    <mergeCell ref="D41:G41"/>
    <mergeCell ref="B46:P46"/>
    <mergeCell ref="L41:N41"/>
    <mergeCell ref="D26:G26"/>
    <mergeCell ref="D27:G27"/>
    <mergeCell ref="M60:N60"/>
    <mergeCell ref="E64:K64"/>
    <mergeCell ref="E65:K65"/>
    <mergeCell ref="E66:K66"/>
    <mergeCell ref="E67:K67"/>
    <mergeCell ref="E68:K68"/>
    <mergeCell ref="E69:K69"/>
    <mergeCell ref="E70:K70"/>
    <mergeCell ref="M65:N65"/>
    <mergeCell ref="E63:K63"/>
    <mergeCell ref="M64:N64"/>
    <mergeCell ref="M61:N61"/>
    <mergeCell ref="M62:N62"/>
    <mergeCell ref="M63:N63"/>
    <mergeCell ref="C81:O81"/>
    <mergeCell ref="C82:O82"/>
    <mergeCell ref="B78:P78"/>
    <mergeCell ref="C80:O80"/>
    <mergeCell ref="M66:N66"/>
    <mergeCell ref="M67:N67"/>
    <mergeCell ref="M68:N68"/>
    <mergeCell ref="M69:N69"/>
    <mergeCell ref="M70:N70"/>
    <mergeCell ref="B73:P73"/>
    <mergeCell ref="C75:O75"/>
  </mergeCells>
  <conditionalFormatting sqref="L24:L43">
    <cfRule type="expression" dxfId="259" priority="7">
      <formula>IF(L24=0,1,0)</formula>
    </cfRule>
  </conditionalFormatting>
  <conditionalFormatting sqref="E51:N70">
    <cfRule type="expression" dxfId="258" priority="1">
      <formula>IF(Q51&lt;0,1,0)</formula>
    </cfRule>
    <cfRule type="expression" dxfId="257" priority="4">
      <formula>IF(Q51&gt;0,1,0)</formula>
    </cfRule>
  </conditionalFormatting>
  <conditionalFormatting sqref="E51:K70">
    <cfRule type="expression" dxfId="256" priority="3">
      <formula>IF(E51=0,1,0)</formula>
    </cfRule>
  </conditionalFormatting>
  <conditionalFormatting sqref="L51:L70">
    <cfRule type="expression" dxfId="255" priority="2">
      <formula>IF(L51=0,1,0)</formula>
    </cfRule>
  </conditionalFormatting>
  <dataValidations count="3">
    <dataValidation type="list" allowBlank="1" showInputMessage="1" showErrorMessage="1" sqref="N16" xr:uid="{D6011B31-672B-4C41-AB3C-7AC9F5F0ED04}">
      <formula1>Grado</formula1>
    </dataValidation>
    <dataValidation type="list" allowBlank="1" showInputMessage="1" showErrorMessage="1" sqref="O24:O43" xr:uid="{4F52285B-960B-4E8F-B5EF-CCA40B4DFF5E}">
      <formula1>Estado</formula1>
    </dataValidation>
    <dataValidation type="list" allowBlank="1" showInputMessage="1" showErrorMessage="1" sqref="M51:N70" xr:uid="{A29EA311-9A0A-4AE6-853D-18526FCE8BE1}">
      <formula1>INDIRECT(O24)</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3CF60BA-6E74-4FE7-A47C-C8E8E5C799EC}">
          <x14:formula1>
            <xm:f>'Hoja2 (2)'!$A$2:$A$97</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6B96-769E-459C-98C1-66E4BD898AFE}">
  <dimension ref="B1:P80"/>
  <sheetViews>
    <sheetView showGridLines="0" showRowColHeaders="0" showRuler="0" view="pageLayout" topLeftCell="A73" zoomScale="115" zoomScaleNormal="100" zoomScalePageLayoutView="115" workbookViewId="0">
      <selection activeCell="N75" sqref="N75:O75"/>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68"/>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317</v>
      </c>
      <c r="G7" s="382"/>
      <c r="H7" s="382"/>
      <c r="I7" s="382"/>
      <c r="J7" s="382"/>
      <c r="K7" s="383"/>
      <c r="L7" s="71" t="s">
        <v>13</v>
      </c>
      <c r="M7" s="72"/>
      <c r="N7" s="342">
        <v>254498000705</v>
      </c>
      <c r="O7" s="383"/>
      <c r="P7" s="22"/>
    </row>
    <row r="8" spans="2:16" ht="9" customHeight="1" thickTop="1" thickBot="1" x14ac:dyDescent="0.3">
      <c r="B8" s="67"/>
      <c r="C8" s="68"/>
      <c r="D8" s="69"/>
      <c r="E8" s="69"/>
      <c r="F8" s="69"/>
      <c r="G8" s="69"/>
      <c r="H8" s="69"/>
      <c r="I8" s="69"/>
      <c r="J8" s="69"/>
      <c r="K8" s="69"/>
      <c r="L8" s="73"/>
      <c r="M8" s="72"/>
      <c r="N8" s="69"/>
      <c r="O8" s="69"/>
      <c r="P8" s="22"/>
    </row>
    <row r="9" spans="2:16" ht="16.5" thickTop="1" thickBot="1" x14ac:dyDescent="0.3">
      <c r="B9" s="70"/>
      <c r="C9" s="381" t="s">
        <v>12</v>
      </c>
      <c r="D9" s="381"/>
      <c r="E9" s="69"/>
      <c r="F9" s="342" t="s">
        <v>340</v>
      </c>
      <c r="G9" s="382"/>
      <c r="H9" s="382"/>
      <c r="I9" s="382"/>
      <c r="J9" s="382"/>
      <c r="K9" s="383"/>
      <c r="L9" s="7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68"/>
      <c r="P14" s="22"/>
    </row>
    <row r="15" spans="2:16" ht="9" customHeight="1" thickBot="1" x14ac:dyDescent="0.3">
      <c r="B15" s="21"/>
      <c r="P15" s="22"/>
    </row>
    <row r="16" spans="2:16" ht="16.5" thickTop="1" thickBot="1" x14ac:dyDescent="0.3">
      <c r="B16" s="21"/>
      <c r="C16" s="69"/>
      <c r="D16" s="71" t="s">
        <v>0</v>
      </c>
      <c r="E16" s="69"/>
      <c r="F16" s="65" t="s">
        <v>319</v>
      </c>
      <c r="G16" s="74"/>
      <c r="H16" s="74"/>
      <c r="I16" s="74"/>
      <c r="J16" s="74"/>
      <c r="K16" s="75"/>
      <c r="L16" s="76" t="s">
        <v>295</v>
      </c>
      <c r="M16" s="72"/>
      <c r="N16" s="65" t="s">
        <v>341</v>
      </c>
      <c r="O16" s="75"/>
      <c r="P16" s="22"/>
    </row>
    <row r="17" spans="2:16" ht="9" customHeight="1" thickTop="1" thickBot="1" x14ac:dyDescent="0.3">
      <c r="B17" s="21"/>
      <c r="P17" s="22"/>
    </row>
    <row r="18" spans="2:16" ht="16.5" thickTop="1" thickBot="1" x14ac:dyDescent="0.3">
      <c r="B18" s="21"/>
      <c r="C18" s="69"/>
      <c r="D18" s="71" t="s">
        <v>296</v>
      </c>
      <c r="E18" s="69"/>
      <c r="F18" s="65"/>
      <c r="G18" s="74" t="s">
        <v>28</v>
      </c>
      <c r="H18" s="74"/>
      <c r="I18" s="74"/>
      <c r="J18" s="74"/>
      <c r="K18" s="75"/>
      <c r="L18" s="76" t="s">
        <v>297</v>
      </c>
      <c r="M18" s="72"/>
      <c r="N18" s="65"/>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5"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3" t="s">
        <v>322</v>
      </c>
      <c r="E26" s="374"/>
      <c r="F26" s="374"/>
      <c r="G26" s="374"/>
      <c r="H26" s="374"/>
      <c r="I26" s="374"/>
      <c r="J26" s="374"/>
      <c r="K26" s="374"/>
      <c r="L26" s="374"/>
      <c r="M26" s="374"/>
      <c r="N26" s="374"/>
      <c r="O26" s="375"/>
      <c r="P26" s="22"/>
    </row>
    <row r="27" spans="2:16" ht="18.75" customHeight="1" x14ac:dyDescent="0.25">
      <c r="B27" s="21"/>
      <c r="C27" s="79">
        <v>2</v>
      </c>
      <c r="D27" s="357" t="s">
        <v>325</v>
      </c>
      <c r="E27" s="358"/>
      <c r="F27" s="358"/>
      <c r="G27" s="358"/>
      <c r="H27" s="358"/>
      <c r="I27" s="358"/>
      <c r="J27" s="358"/>
      <c r="K27" s="358"/>
      <c r="L27" s="358"/>
      <c r="M27" s="358"/>
      <c r="N27" s="358"/>
      <c r="O27" s="359"/>
      <c r="P27" s="22"/>
    </row>
    <row r="28" spans="2:16" ht="18.75" customHeight="1" x14ac:dyDescent="0.25">
      <c r="B28" s="21"/>
      <c r="C28" s="79">
        <v>3</v>
      </c>
      <c r="D28" s="357" t="s">
        <v>326</v>
      </c>
      <c r="E28" s="358"/>
      <c r="F28" s="358"/>
      <c r="G28" s="358"/>
      <c r="H28" s="358"/>
      <c r="I28" s="358"/>
      <c r="J28" s="358"/>
      <c r="K28" s="358"/>
      <c r="L28" s="358"/>
      <c r="M28" s="358"/>
      <c r="N28" s="358"/>
      <c r="O28" s="359"/>
      <c r="P28" s="22"/>
    </row>
    <row r="29" spans="2:16" ht="18.75" customHeight="1" x14ac:dyDescent="0.25">
      <c r="B29" s="21"/>
      <c r="C29" s="79">
        <v>4</v>
      </c>
      <c r="D29" s="357" t="s">
        <v>329</v>
      </c>
      <c r="E29" s="358"/>
      <c r="F29" s="358"/>
      <c r="G29" s="358"/>
      <c r="H29" s="358"/>
      <c r="I29" s="358"/>
      <c r="J29" s="358"/>
      <c r="K29" s="358"/>
      <c r="L29" s="358"/>
      <c r="M29" s="358"/>
      <c r="N29" s="358"/>
      <c r="O29" s="359"/>
      <c r="P29" s="22"/>
    </row>
    <row r="30" spans="2:16" ht="18.75" customHeight="1" thickBot="1" x14ac:dyDescent="0.3">
      <c r="B30" s="21"/>
      <c r="C30" s="80">
        <v>5</v>
      </c>
      <c r="D30" s="363" t="s">
        <v>332</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79"/>
      <c r="L31" s="379"/>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64"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Conoce a traves de la gramatica la informacion de dialogos.</v>
      </c>
      <c r="E38" s="371"/>
      <c r="F38" s="371"/>
      <c r="G38" s="371"/>
      <c r="H38" s="371"/>
      <c r="I38" s="372"/>
      <c r="J38" s="374" t="s">
        <v>401</v>
      </c>
      <c r="K38" s="374"/>
      <c r="L38" s="374"/>
      <c r="M38" s="374"/>
      <c r="N38" s="374"/>
      <c r="O38" s="375"/>
      <c r="P38" s="22"/>
    </row>
    <row r="39" spans="2:16" x14ac:dyDescent="0.25">
      <c r="B39" s="21"/>
      <c r="C39" s="79">
        <v>2</v>
      </c>
      <c r="D39" s="354" t="str">
        <f>D27</f>
        <v>Pronuncia correctamente las palabras en forma individual o en grupo.</v>
      </c>
      <c r="E39" s="355"/>
      <c r="F39" s="355"/>
      <c r="G39" s="355"/>
      <c r="H39" s="355"/>
      <c r="I39" s="356"/>
      <c r="J39" s="358" t="s">
        <v>402</v>
      </c>
      <c r="K39" s="358"/>
      <c r="L39" s="358"/>
      <c r="M39" s="358"/>
      <c r="N39" s="358"/>
      <c r="O39" s="359"/>
      <c r="P39" s="22"/>
    </row>
    <row r="40" spans="2:16" x14ac:dyDescent="0.25">
      <c r="B40" s="21"/>
      <c r="C40" s="79">
        <v>3</v>
      </c>
      <c r="D40" s="354" t="str">
        <f t="shared" ref="D40:D42" si="0">D28</f>
        <v>Relaciona mediante graficos las palabras pronunciadas.</v>
      </c>
      <c r="E40" s="355"/>
      <c r="F40" s="355"/>
      <c r="G40" s="355"/>
      <c r="H40" s="355"/>
      <c r="I40" s="356"/>
      <c r="J40" s="358" t="s">
        <v>403</v>
      </c>
      <c r="K40" s="358"/>
      <c r="L40" s="358"/>
      <c r="M40" s="358"/>
      <c r="N40" s="358"/>
      <c r="O40" s="359"/>
      <c r="P40" s="22"/>
    </row>
    <row r="41" spans="2:16" x14ac:dyDescent="0.25">
      <c r="B41" s="21"/>
      <c r="C41" s="79">
        <v>4</v>
      </c>
      <c r="D41" s="354" t="str">
        <f t="shared" si="0"/>
        <v>Relaciona graficos con el tema aprendido.</v>
      </c>
      <c r="E41" s="355"/>
      <c r="F41" s="355"/>
      <c r="G41" s="355"/>
      <c r="H41" s="355"/>
      <c r="I41" s="356"/>
      <c r="J41" s="358" t="s">
        <v>404</v>
      </c>
      <c r="K41" s="358"/>
      <c r="L41" s="358"/>
      <c r="M41" s="358"/>
      <c r="N41" s="358"/>
      <c r="O41" s="359"/>
      <c r="P41" s="22"/>
    </row>
    <row r="42" spans="2:16" ht="15.75" thickBot="1" x14ac:dyDescent="0.3">
      <c r="B42" s="21"/>
      <c r="C42" s="80">
        <v>5</v>
      </c>
      <c r="D42" s="360" t="str">
        <f t="shared" si="0"/>
        <v>Conoce a traves de la gramatica la familia en ingles.</v>
      </c>
      <c r="E42" s="361"/>
      <c r="F42" s="361"/>
      <c r="G42" s="361"/>
      <c r="H42" s="361"/>
      <c r="I42" s="362"/>
      <c r="J42" s="364" t="s">
        <v>405</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64"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Conoce a traves de la gramatica la informacion de dialogos.</v>
      </c>
      <c r="E50" s="371"/>
      <c r="F50" s="371"/>
      <c r="G50" s="371"/>
      <c r="H50" s="371"/>
      <c r="I50" s="372"/>
      <c r="J50" s="374" t="s">
        <v>406</v>
      </c>
      <c r="K50" s="374"/>
      <c r="L50" s="374"/>
      <c r="M50" s="374"/>
      <c r="N50" s="374"/>
      <c r="O50" s="375"/>
      <c r="P50" s="22"/>
    </row>
    <row r="51" spans="2:16" x14ac:dyDescent="0.25">
      <c r="B51" s="21"/>
      <c r="C51" s="79">
        <v>2</v>
      </c>
      <c r="D51" s="354" t="str">
        <f t="shared" ref="D51:D54" si="1">D39</f>
        <v>Pronuncia correctamente las palabras en forma individual o en grupo.</v>
      </c>
      <c r="E51" s="355"/>
      <c r="F51" s="355"/>
      <c r="G51" s="355"/>
      <c r="H51" s="355"/>
      <c r="I51" s="356"/>
      <c r="J51" s="358" t="s">
        <v>407</v>
      </c>
      <c r="K51" s="358"/>
      <c r="L51" s="358"/>
      <c r="M51" s="358"/>
      <c r="N51" s="358"/>
      <c r="O51" s="359"/>
      <c r="P51" s="22"/>
    </row>
    <row r="52" spans="2:16" x14ac:dyDescent="0.25">
      <c r="B52" s="21"/>
      <c r="C52" s="79">
        <v>3</v>
      </c>
      <c r="D52" s="354" t="str">
        <f t="shared" si="1"/>
        <v>Relaciona mediante graficos las palabras pronunciadas.</v>
      </c>
      <c r="E52" s="355"/>
      <c r="F52" s="355"/>
      <c r="G52" s="355"/>
      <c r="H52" s="355"/>
      <c r="I52" s="356"/>
      <c r="J52" s="358" t="s">
        <v>408</v>
      </c>
      <c r="K52" s="358"/>
      <c r="L52" s="358"/>
      <c r="M52" s="358"/>
      <c r="N52" s="358"/>
      <c r="O52" s="359"/>
      <c r="P52" s="22"/>
    </row>
    <row r="53" spans="2:16" x14ac:dyDescent="0.25">
      <c r="B53" s="21"/>
      <c r="C53" s="79">
        <v>4</v>
      </c>
      <c r="D53" s="354" t="str">
        <f t="shared" si="1"/>
        <v>Relaciona graficos con el tema aprendido.</v>
      </c>
      <c r="E53" s="355"/>
      <c r="F53" s="355"/>
      <c r="G53" s="355"/>
      <c r="H53" s="355"/>
      <c r="I53" s="356"/>
      <c r="J53" s="358" t="s">
        <v>409</v>
      </c>
      <c r="K53" s="358"/>
      <c r="L53" s="358"/>
      <c r="M53" s="358"/>
      <c r="N53" s="358"/>
      <c r="O53" s="359"/>
      <c r="P53" s="22"/>
    </row>
    <row r="54" spans="2:16" ht="15.75" thickBot="1" x14ac:dyDescent="0.3">
      <c r="B54" s="21"/>
      <c r="C54" s="80">
        <v>5</v>
      </c>
      <c r="D54" s="360" t="str">
        <f t="shared" si="1"/>
        <v>Conoce a traves de la gramatica la familia en ingles.</v>
      </c>
      <c r="E54" s="361"/>
      <c r="F54" s="361"/>
      <c r="G54" s="361"/>
      <c r="H54" s="361"/>
      <c r="I54" s="362"/>
      <c r="J54" s="364" t="s">
        <v>410</v>
      </c>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64"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Conoce a traves de la gramatica la informacion de dialogos.</v>
      </c>
      <c r="E62" s="371"/>
      <c r="F62" s="371"/>
      <c r="G62" s="371"/>
      <c r="H62" s="371"/>
      <c r="I62" s="372"/>
      <c r="J62" s="373" t="s">
        <v>411</v>
      </c>
      <c r="K62" s="374"/>
      <c r="L62" s="374"/>
      <c r="M62" s="375"/>
      <c r="N62" s="373" t="s">
        <v>412</v>
      </c>
      <c r="O62" s="375"/>
      <c r="P62" s="22"/>
    </row>
    <row r="63" spans="2:16" x14ac:dyDescent="0.25">
      <c r="B63" s="21"/>
      <c r="C63" s="79">
        <v>2</v>
      </c>
      <c r="D63" s="354" t="str">
        <f t="shared" ref="D63:D66" si="2">D51</f>
        <v>Pronuncia correctamente las palabras en forma individual o en grupo.</v>
      </c>
      <c r="E63" s="355"/>
      <c r="F63" s="355"/>
      <c r="G63" s="355"/>
      <c r="H63" s="355"/>
      <c r="I63" s="356"/>
      <c r="J63" s="357" t="s">
        <v>413</v>
      </c>
      <c r="K63" s="358"/>
      <c r="L63" s="358"/>
      <c r="M63" s="359"/>
      <c r="N63" s="357" t="s">
        <v>414</v>
      </c>
      <c r="O63" s="359"/>
      <c r="P63" s="22"/>
    </row>
    <row r="64" spans="2:16" x14ac:dyDescent="0.25">
      <c r="B64" s="21"/>
      <c r="C64" s="79">
        <v>3</v>
      </c>
      <c r="D64" s="354" t="str">
        <f t="shared" si="2"/>
        <v>Relaciona mediante graficos las palabras pronunciadas.</v>
      </c>
      <c r="E64" s="355"/>
      <c r="F64" s="355"/>
      <c r="G64" s="355"/>
      <c r="H64" s="355"/>
      <c r="I64" s="356"/>
      <c r="J64" s="357" t="s">
        <v>415</v>
      </c>
      <c r="K64" s="358"/>
      <c r="L64" s="358"/>
      <c r="M64" s="359"/>
      <c r="N64" s="357" t="s">
        <v>416</v>
      </c>
      <c r="O64" s="359"/>
      <c r="P64" s="22"/>
    </row>
    <row r="65" spans="2:16" x14ac:dyDescent="0.25">
      <c r="B65" s="21"/>
      <c r="C65" s="79">
        <v>4</v>
      </c>
      <c r="D65" s="354" t="str">
        <f t="shared" si="2"/>
        <v>Relaciona graficos con el tema aprendido.</v>
      </c>
      <c r="E65" s="355"/>
      <c r="F65" s="355"/>
      <c r="G65" s="355"/>
      <c r="H65" s="355"/>
      <c r="I65" s="356"/>
      <c r="J65" s="357" t="s">
        <v>417</v>
      </c>
      <c r="K65" s="358"/>
      <c r="L65" s="358"/>
      <c r="M65" s="359"/>
      <c r="N65" s="357" t="s">
        <v>418</v>
      </c>
      <c r="O65" s="359"/>
      <c r="P65" s="22"/>
    </row>
    <row r="66" spans="2:16" ht="15.75" thickBot="1" x14ac:dyDescent="0.3">
      <c r="B66" s="21"/>
      <c r="C66" s="80">
        <v>5</v>
      </c>
      <c r="D66" s="360" t="str">
        <f t="shared" si="2"/>
        <v>Conoce a traves de la gramatica la familia en ingles.</v>
      </c>
      <c r="E66" s="361"/>
      <c r="F66" s="361"/>
      <c r="G66" s="361"/>
      <c r="H66" s="361"/>
      <c r="I66" s="362"/>
      <c r="J66" s="363" t="s">
        <v>419</v>
      </c>
      <c r="K66" s="364"/>
      <c r="L66" s="364"/>
      <c r="M66" s="365"/>
      <c r="N66" s="363" t="s">
        <v>420</v>
      </c>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64"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Conoce a traves de la gramatica la informacion de dialogos.</v>
      </c>
      <c r="E74" s="371"/>
      <c r="F74" s="371"/>
      <c r="G74" s="371"/>
      <c r="H74" s="371"/>
      <c r="I74" s="372"/>
      <c r="J74" s="373" t="s">
        <v>421</v>
      </c>
      <c r="K74" s="374"/>
      <c r="L74" s="374"/>
      <c r="M74" s="375"/>
      <c r="N74" s="373" t="s">
        <v>422</v>
      </c>
      <c r="O74" s="375"/>
      <c r="P74" s="22"/>
    </row>
    <row r="75" spans="2:16" x14ac:dyDescent="0.25">
      <c r="B75" s="21"/>
      <c r="C75" s="79">
        <v>2</v>
      </c>
      <c r="D75" s="354" t="str">
        <f t="shared" ref="D75:D78" si="3">D63</f>
        <v>Pronuncia correctamente las palabras en forma individual o en grupo.</v>
      </c>
      <c r="E75" s="355"/>
      <c r="F75" s="355"/>
      <c r="G75" s="355"/>
      <c r="H75" s="355"/>
      <c r="I75" s="356"/>
      <c r="J75" s="357" t="s">
        <v>423</v>
      </c>
      <c r="K75" s="358"/>
      <c r="L75" s="358"/>
      <c r="M75" s="359"/>
      <c r="N75" s="357" t="s">
        <v>424</v>
      </c>
      <c r="O75" s="359"/>
      <c r="P75" s="22"/>
    </row>
    <row r="76" spans="2:16" x14ac:dyDescent="0.25">
      <c r="B76" s="21"/>
      <c r="C76" s="79">
        <v>3</v>
      </c>
      <c r="D76" s="354" t="str">
        <f t="shared" si="3"/>
        <v>Relaciona mediante graficos las palabras pronunciadas.</v>
      </c>
      <c r="E76" s="355"/>
      <c r="F76" s="355"/>
      <c r="G76" s="355"/>
      <c r="H76" s="355"/>
      <c r="I76" s="356"/>
      <c r="J76" s="357" t="s">
        <v>425</v>
      </c>
      <c r="K76" s="358"/>
      <c r="L76" s="358"/>
      <c r="M76" s="359"/>
      <c r="N76" s="357" t="s">
        <v>426</v>
      </c>
      <c r="O76" s="359"/>
      <c r="P76" s="22"/>
    </row>
    <row r="77" spans="2:16" x14ac:dyDescent="0.25">
      <c r="B77" s="21"/>
      <c r="C77" s="79">
        <v>4</v>
      </c>
      <c r="D77" s="354" t="str">
        <f t="shared" si="3"/>
        <v>Relaciona graficos con el tema aprendido.</v>
      </c>
      <c r="E77" s="355"/>
      <c r="F77" s="355"/>
      <c r="G77" s="355"/>
      <c r="H77" s="355"/>
      <c r="I77" s="356"/>
      <c r="J77" s="357" t="s">
        <v>427</v>
      </c>
      <c r="K77" s="358"/>
      <c r="L77" s="358"/>
      <c r="M77" s="359"/>
      <c r="N77" s="357" t="s">
        <v>428</v>
      </c>
      <c r="O77" s="359"/>
      <c r="P77" s="22"/>
    </row>
    <row r="78" spans="2:16" ht="15.75" thickBot="1" x14ac:dyDescent="0.3">
      <c r="B78" s="21"/>
      <c r="C78" s="80">
        <v>5</v>
      </c>
      <c r="D78" s="360" t="str">
        <f t="shared" si="3"/>
        <v>Conoce a traves de la gramatica la familia en ingles.</v>
      </c>
      <c r="E78" s="361"/>
      <c r="F78" s="361"/>
      <c r="G78" s="361"/>
      <c r="H78" s="361"/>
      <c r="I78" s="362"/>
      <c r="J78" s="363" t="s">
        <v>429</v>
      </c>
      <c r="K78" s="364"/>
      <c r="L78" s="364"/>
      <c r="M78" s="365"/>
      <c r="N78" s="363" t="s">
        <v>430</v>
      </c>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sheetProtection formatRows="0" insertRows="0"/>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254" priority="4">
      <formula>IF(D38=0,1,0)</formula>
    </cfRule>
  </conditionalFormatting>
  <conditionalFormatting sqref="D50:D54">
    <cfRule type="expression" dxfId="253" priority="3">
      <formula>IF(D50=0,1,0)</formula>
    </cfRule>
  </conditionalFormatting>
  <conditionalFormatting sqref="D62:D66">
    <cfRule type="expression" dxfId="252" priority="2">
      <formula>IF(D62=0,1,0)</formula>
    </cfRule>
  </conditionalFormatting>
  <conditionalFormatting sqref="D74:D78">
    <cfRule type="expression" dxfId="251" priority="1">
      <formula>IF(D74=0,1,0)</formula>
    </cfRule>
  </conditionalFormatting>
  <dataValidations count="1">
    <dataValidation type="list" allowBlank="1" showInputMessage="1" showErrorMessage="1" sqref="N18 N16" xr:uid="{3DA13FA8-0F82-4069-B7A2-0F17E84EF63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91043-332D-43B6-B61D-70C5D37B25BC}">
  <dimension ref="B1:Q84"/>
  <sheetViews>
    <sheetView showGridLines="0" showRowColHeaders="0" showRuler="0" view="pageLayout" topLeftCell="A70" zoomScaleNormal="100" workbookViewId="0">
      <selection activeCell="N7" sqref="N7:O7"/>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15"/>
      <c r="D4" s="15"/>
      <c r="E4" s="15"/>
      <c r="F4" s="15"/>
      <c r="G4" s="15"/>
      <c r="H4" s="15"/>
      <c r="I4" s="15"/>
      <c r="J4" s="15"/>
      <c r="K4" s="15"/>
      <c r="L4" s="15"/>
      <c r="M4" s="15"/>
      <c r="N4" s="15"/>
      <c r="O4" s="15"/>
      <c r="P4" s="22"/>
    </row>
    <row r="5" spans="2:16" x14ac:dyDescent="0.25">
      <c r="B5" s="20"/>
      <c r="C5" s="341" t="s">
        <v>279</v>
      </c>
      <c r="D5" s="341"/>
      <c r="E5" s="341"/>
      <c r="F5" s="341"/>
      <c r="G5" s="341"/>
      <c r="H5" s="341"/>
      <c r="I5" s="341"/>
      <c r="J5" s="341"/>
      <c r="K5" s="341"/>
      <c r="L5" s="341"/>
      <c r="M5" s="341"/>
      <c r="N5" s="341"/>
      <c r="O5" s="82"/>
      <c r="P5" s="22"/>
    </row>
    <row r="6" spans="2:16" ht="9" customHeight="1" thickBot="1" x14ac:dyDescent="0.3">
      <c r="B6" s="29"/>
      <c r="C6" s="30"/>
      <c r="D6" s="30"/>
      <c r="E6" s="30"/>
      <c r="F6" s="30"/>
      <c r="G6" s="30"/>
      <c r="H6" s="30"/>
      <c r="I6" s="30"/>
      <c r="J6" s="30"/>
      <c r="K6" s="30"/>
      <c r="L6" s="30"/>
      <c r="M6" s="30"/>
      <c r="N6" s="30"/>
      <c r="O6" s="30"/>
      <c r="P6" s="22"/>
    </row>
    <row r="7" spans="2:16" ht="16.5" thickTop="1" thickBot="1" x14ac:dyDescent="0.3">
      <c r="B7" s="33"/>
      <c r="C7" s="352" t="s">
        <v>10</v>
      </c>
      <c r="D7" s="352"/>
      <c r="E7" s="16"/>
      <c r="F7" s="342" t="s">
        <v>317</v>
      </c>
      <c r="G7" s="345"/>
      <c r="H7" s="345"/>
      <c r="I7" s="345"/>
      <c r="J7" s="345"/>
      <c r="K7" s="343"/>
      <c r="L7" s="84" t="s">
        <v>13</v>
      </c>
      <c r="M7" s="28"/>
      <c r="N7" s="342">
        <v>254498000705</v>
      </c>
      <c r="O7" s="343"/>
      <c r="P7" s="22"/>
    </row>
    <row r="8" spans="2:16" ht="9" customHeight="1" thickTop="1" thickBot="1" x14ac:dyDescent="0.3">
      <c r="B8" s="29"/>
      <c r="C8" s="82"/>
      <c r="D8" s="30"/>
      <c r="E8" s="30"/>
      <c r="F8" s="30"/>
      <c r="G8" s="30"/>
      <c r="H8" s="30"/>
      <c r="I8" s="30"/>
      <c r="J8" s="30"/>
      <c r="K8" s="30"/>
      <c r="L8" s="32"/>
      <c r="M8" s="28"/>
      <c r="N8" s="30"/>
      <c r="O8" s="30"/>
      <c r="P8" s="22"/>
    </row>
    <row r="9" spans="2:16" ht="16.5" thickTop="1" thickBot="1" x14ac:dyDescent="0.3">
      <c r="B9" s="33"/>
      <c r="C9" s="352" t="s">
        <v>12</v>
      </c>
      <c r="D9" s="352"/>
      <c r="E9" s="30"/>
      <c r="F9" s="344" t="s">
        <v>272</v>
      </c>
      <c r="G9" s="345"/>
      <c r="H9" s="345"/>
      <c r="I9" s="345"/>
      <c r="J9" s="345"/>
      <c r="K9" s="343"/>
      <c r="L9" s="84" t="s">
        <v>14</v>
      </c>
      <c r="M9" s="28"/>
      <c r="N9" s="342" t="s">
        <v>318</v>
      </c>
      <c r="O9" s="34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41" t="s">
        <v>276</v>
      </c>
      <c r="D14" s="341"/>
      <c r="E14" s="341"/>
      <c r="F14" s="341"/>
      <c r="G14" s="341"/>
      <c r="H14" s="341"/>
      <c r="I14" s="341"/>
      <c r="J14" s="341"/>
      <c r="K14" s="341"/>
      <c r="L14" s="341"/>
      <c r="M14" s="341"/>
      <c r="N14" s="341"/>
      <c r="O14" s="82"/>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30"/>
      <c r="D16" s="84" t="s">
        <v>0</v>
      </c>
      <c r="E16" s="30"/>
      <c r="F16" s="349" t="s">
        <v>342</v>
      </c>
      <c r="G16" s="350"/>
      <c r="H16" s="350"/>
      <c r="I16" s="350"/>
      <c r="J16" s="350"/>
      <c r="K16" s="351"/>
      <c r="L16" s="34" t="s">
        <v>15</v>
      </c>
      <c r="M16" s="28"/>
      <c r="N16" s="353" t="s">
        <v>29</v>
      </c>
      <c r="O16" s="351"/>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I19" s="17"/>
      <c r="J19" s="289" t="s">
        <v>289</v>
      </c>
      <c r="K19" s="290"/>
      <c r="L19" s="290"/>
      <c r="M19" s="290"/>
      <c r="N19" s="290"/>
      <c r="O19" s="290"/>
      <c r="P19" s="291"/>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328" t="s">
        <v>288</v>
      </c>
      <c r="D21" s="329"/>
      <c r="E21" s="329"/>
      <c r="F21" s="329"/>
      <c r="G21" s="329"/>
      <c r="H21" s="42"/>
      <c r="I21" s="40"/>
      <c r="J21" s="44"/>
      <c r="K21" s="328" t="s">
        <v>290</v>
      </c>
      <c r="L21" s="329"/>
      <c r="M21" s="329"/>
      <c r="N21" s="329"/>
      <c r="O21" s="329"/>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85" t="s">
        <v>277</v>
      </c>
      <c r="D23" s="310" t="s">
        <v>291</v>
      </c>
      <c r="E23" s="311"/>
      <c r="F23" s="311"/>
      <c r="G23" s="312"/>
      <c r="H23" s="43"/>
      <c r="J23" s="21"/>
      <c r="K23" s="85" t="s">
        <v>277</v>
      </c>
      <c r="L23" s="307" t="s">
        <v>291</v>
      </c>
      <c r="M23" s="307"/>
      <c r="N23" s="307"/>
      <c r="O23" s="85" t="s">
        <v>18</v>
      </c>
      <c r="P23" s="22"/>
    </row>
    <row r="24" spans="2:16" ht="18.75" customHeight="1" thickTop="1" x14ac:dyDescent="0.25">
      <c r="B24" s="21"/>
      <c r="C24" s="57">
        <v>1</v>
      </c>
      <c r="D24" s="330" t="s">
        <v>343</v>
      </c>
      <c r="E24" s="331"/>
      <c r="F24" s="331"/>
      <c r="G24" s="332"/>
      <c r="H24" s="37"/>
      <c r="I24" s="28"/>
      <c r="J24" s="38"/>
      <c r="K24" s="57">
        <v>1</v>
      </c>
      <c r="L24" s="333" t="str">
        <f>D24</f>
        <v>Aplica correctamente las diferentes formas verbales del To Be en presente simple en las formas vistas (afirmativa, negativa e interogativa)</v>
      </c>
      <c r="M24" s="334"/>
      <c r="N24" s="335"/>
      <c r="O24" s="53" t="s">
        <v>19</v>
      </c>
      <c r="P24" s="22"/>
    </row>
    <row r="25" spans="2:16" ht="18.75" customHeight="1" x14ac:dyDescent="0.25">
      <c r="B25" s="21"/>
      <c r="C25" s="58">
        <v>2</v>
      </c>
      <c r="D25" s="316" t="s">
        <v>344</v>
      </c>
      <c r="E25" s="317"/>
      <c r="F25" s="317"/>
      <c r="G25" s="318"/>
      <c r="H25" s="37"/>
      <c r="I25" s="28"/>
      <c r="J25" s="38"/>
      <c r="K25" s="58">
        <v>2</v>
      </c>
      <c r="L25" s="319" t="str">
        <f t="shared" ref="L25:L43" si="0">D25</f>
        <v>Utiliza los pronombres personales y los aplica en el To Be en oraciones.</v>
      </c>
      <c r="M25" s="320"/>
      <c r="N25" s="321"/>
      <c r="O25" s="53" t="s">
        <v>19</v>
      </c>
      <c r="P25" s="22"/>
    </row>
    <row r="26" spans="2:16" ht="18.75" customHeight="1" x14ac:dyDescent="0.25">
      <c r="B26" s="21"/>
      <c r="C26" s="58">
        <v>3</v>
      </c>
      <c r="D26" s="316" t="s">
        <v>346</v>
      </c>
      <c r="E26" s="317"/>
      <c r="F26" s="317"/>
      <c r="G26" s="318"/>
      <c r="H26" s="37"/>
      <c r="I26" s="28"/>
      <c r="J26" s="38"/>
      <c r="K26" s="59">
        <v>3</v>
      </c>
      <c r="L26" s="319" t="str">
        <f t="shared" si="0"/>
        <v>Reconoce las diferentes auxiliares utilizados en las formas negativas e interrogativas.</v>
      </c>
      <c r="M26" s="320"/>
      <c r="N26" s="321"/>
      <c r="O26" s="53" t="s">
        <v>19</v>
      </c>
      <c r="P26" s="22"/>
    </row>
    <row r="27" spans="2:16" ht="18.75" customHeight="1" x14ac:dyDescent="0.25">
      <c r="B27" s="21"/>
      <c r="C27" s="58">
        <v>4</v>
      </c>
      <c r="D27" s="316" t="s">
        <v>345</v>
      </c>
      <c r="E27" s="317"/>
      <c r="F27" s="317"/>
      <c r="G27" s="318"/>
      <c r="H27" s="37"/>
      <c r="I27" s="28"/>
      <c r="J27" s="38"/>
      <c r="K27" s="58">
        <v>4</v>
      </c>
      <c r="L27" s="319" t="str">
        <f t="shared" si="0"/>
        <v>Clasifica los pronombres para cada auxiliar empleados en presentes simples.</v>
      </c>
      <c r="M27" s="320"/>
      <c r="N27" s="321"/>
      <c r="O27" s="53" t="s">
        <v>19</v>
      </c>
      <c r="P27" s="22"/>
    </row>
    <row r="28" spans="2:16" ht="18.75" customHeight="1" x14ac:dyDescent="0.25">
      <c r="B28" s="21"/>
      <c r="C28" s="58">
        <v>5</v>
      </c>
      <c r="D28" s="316" t="s">
        <v>347</v>
      </c>
      <c r="E28" s="317"/>
      <c r="F28" s="317"/>
      <c r="G28" s="318"/>
      <c r="H28" s="37"/>
      <c r="I28" s="28"/>
      <c r="J28" s="38"/>
      <c r="K28" s="58">
        <v>5</v>
      </c>
      <c r="L28" s="319" t="str">
        <f t="shared" si="0"/>
        <v>Reconoce las diferentes formas utilizadas en el pasado simple (afirmativa, negativa e interrogativa).</v>
      </c>
      <c r="M28" s="320"/>
      <c r="N28" s="321"/>
      <c r="O28" s="53" t="s">
        <v>19</v>
      </c>
      <c r="P28" s="22"/>
    </row>
    <row r="29" spans="2:16" ht="18.75" customHeight="1" x14ac:dyDescent="0.25">
      <c r="B29" s="21"/>
      <c r="C29" s="58">
        <v>6</v>
      </c>
      <c r="D29" s="316" t="s">
        <v>348</v>
      </c>
      <c r="E29" s="317"/>
      <c r="F29" s="317"/>
      <c r="G29" s="318"/>
      <c r="H29" s="37"/>
      <c r="I29" s="28"/>
      <c r="J29" s="38"/>
      <c r="K29" s="59">
        <v>6</v>
      </c>
      <c r="L29" s="319" t="str">
        <f t="shared" si="0"/>
        <v>Aprende nuevo vocabulario y lo utiliza en la realizacion de frases y traducciones.</v>
      </c>
      <c r="M29" s="320"/>
      <c r="N29" s="321"/>
      <c r="O29" s="53" t="s">
        <v>19</v>
      </c>
      <c r="P29" s="22"/>
    </row>
    <row r="30" spans="2:16" ht="18.75" customHeight="1" x14ac:dyDescent="0.25">
      <c r="B30" s="21"/>
      <c r="C30" s="58">
        <v>7</v>
      </c>
      <c r="D30" s="316" t="s">
        <v>327</v>
      </c>
      <c r="E30" s="317"/>
      <c r="F30" s="317"/>
      <c r="G30" s="318"/>
      <c r="H30" s="37"/>
      <c r="I30" s="28"/>
      <c r="J30" s="38"/>
      <c r="K30" s="58">
        <v>7</v>
      </c>
      <c r="L30" s="319" t="str">
        <f t="shared" si="0"/>
        <v>Utiliza los materiales del area para realizar traducciones.</v>
      </c>
      <c r="M30" s="320"/>
      <c r="N30" s="321"/>
      <c r="O30" s="53" t="s">
        <v>19</v>
      </c>
      <c r="P30" s="22"/>
    </row>
    <row r="31" spans="2:16" ht="18.75" customHeight="1" x14ac:dyDescent="0.25">
      <c r="B31" s="21"/>
      <c r="C31" s="58">
        <v>8</v>
      </c>
      <c r="D31" s="316" t="s">
        <v>349</v>
      </c>
      <c r="E31" s="317"/>
      <c r="F31" s="317"/>
      <c r="G31" s="318"/>
      <c r="H31" s="37"/>
      <c r="I31" s="28"/>
      <c r="J31" s="38"/>
      <c r="K31" s="58">
        <v>8</v>
      </c>
      <c r="L31" s="319" t="str">
        <f t="shared" si="0"/>
        <v>Aprende, distingue y utiliza verbos regulares e irregulares.</v>
      </c>
      <c r="M31" s="320"/>
      <c r="N31" s="321"/>
      <c r="O31" s="53" t="s">
        <v>19</v>
      </c>
      <c r="P31" s="22"/>
    </row>
    <row r="32" spans="2:16" ht="18.75" customHeight="1" x14ac:dyDescent="0.25">
      <c r="B32" s="21"/>
      <c r="C32" s="58">
        <v>9</v>
      </c>
      <c r="D32" s="316" t="s">
        <v>350</v>
      </c>
      <c r="E32" s="317"/>
      <c r="F32" s="317"/>
      <c r="G32" s="318"/>
      <c r="H32" s="37"/>
      <c r="I32" s="28"/>
      <c r="J32" s="38"/>
      <c r="K32" s="59">
        <v>9</v>
      </c>
      <c r="L32" s="319" t="str">
        <f t="shared" si="0"/>
        <v>Reconoce los diferentes sustantivos contables y no contables en ingles.</v>
      </c>
      <c r="M32" s="320"/>
      <c r="N32" s="321"/>
      <c r="O32" s="53" t="s">
        <v>19</v>
      </c>
      <c r="P32" s="22"/>
    </row>
    <row r="33" spans="2:16" ht="18.75" customHeight="1" x14ac:dyDescent="0.25">
      <c r="B33" s="21"/>
      <c r="C33" s="58">
        <v>10</v>
      </c>
      <c r="D33" s="316" t="s">
        <v>351</v>
      </c>
      <c r="E33" s="317"/>
      <c r="F33" s="317"/>
      <c r="G33" s="318"/>
      <c r="H33" s="37"/>
      <c r="I33" s="28"/>
      <c r="J33" s="38"/>
      <c r="K33" s="58">
        <v>10</v>
      </c>
      <c r="L33" s="319" t="str">
        <f t="shared" si="0"/>
        <v>Aplica las expresiones contables y no contables en frases y textos.</v>
      </c>
      <c r="M33" s="320"/>
      <c r="N33" s="321"/>
      <c r="O33" s="53" t="s">
        <v>19</v>
      </c>
      <c r="P33" s="22"/>
    </row>
    <row r="34" spans="2:16" ht="18.75" customHeight="1" x14ac:dyDescent="0.25">
      <c r="B34" s="21"/>
      <c r="C34" s="58">
        <v>11</v>
      </c>
      <c r="D34" s="316" t="s">
        <v>352</v>
      </c>
      <c r="E34" s="317"/>
      <c r="F34" s="317"/>
      <c r="G34" s="318"/>
      <c r="H34" s="37"/>
      <c r="I34" s="28"/>
      <c r="J34" s="38"/>
      <c r="K34" s="58">
        <v>11</v>
      </c>
      <c r="L34" s="319" t="str">
        <f t="shared" si="0"/>
        <v>Reconoce las diferentes clases de adjetivos en ingles.</v>
      </c>
      <c r="M34" s="320"/>
      <c r="N34" s="321"/>
      <c r="O34" s="53" t="s">
        <v>19</v>
      </c>
      <c r="P34" s="22"/>
    </row>
    <row r="35" spans="2:16" ht="18.75" customHeight="1" x14ac:dyDescent="0.25">
      <c r="B35" s="21"/>
      <c r="C35" s="58">
        <v>12</v>
      </c>
      <c r="D35" s="316" t="s">
        <v>353</v>
      </c>
      <c r="E35" s="317"/>
      <c r="F35" s="317"/>
      <c r="G35" s="318"/>
      <c r="H35" s="37"/>
      <c r="I35" s="28"/>
      <c r="J35" s="38"/>
      <c r="K35" s="59">
        <v>12</v>
      </c>
      <c r="L35" s="319" t="str">
        <f t="shared" si="0"/>
        <v>Identifica correctamente los adjetivos compartivos de igualdad en ingles.</v>
      </c>
      <c r="M35" s="320"/>
      <c r="N35" s="321"/>
      <c r="O35" s="53" t="s">
        <v>19</v>
      </c>
      <c r="P35" s="22"/>
    </row>
    <row r="36" spans="2:16" ht="18.75" customHeight="1" x14ac:dyDescent="0.25">
      <c r="B36" s="21"/>
      <c r="C36" s="58">
        <v>13</v>
      </c>
      <c r="D36" s="316" t="s">
        <v>354</v>
      </c>
      <c r="E36" s="317"/>
      <c r="F36" s="317"/>
      <c r="G36" s="318"/>
      <c r="H36" s="37"/>
      <c r="I36" s="28"/>
      <c r="J36" s="38"/>
      <c r="K36" s="59">
        <v>13</v>
      </c>
      <c r="L36" s="319" t="str">
        <f t="shared" si="0"/>
        <v>Clasifica correctamente los adjetivos superlativos en ingles.</v>
      </c>
      <c r="M36" s="320"/>
      <c r="N36" s="321"/>
      <c r="O36" s="53" t="s">
        <v>19</v>
      </c>
      <c r="P36" s="22"/>
    </row>
    <row r="37" spans="2:16" ht="18.75" customHeight="1" x14ac:dyDescent="0.25">
      <c r="B37" s="21"/>
      <c r="C37" s="58">
        <v>14</v>
      </c>
      <c r="D37" s="316" t="s">
        <v>355</v>
      </c>
      <c r="E37" s="317"/>
      <c r="F37" s="317"/>
      <c r="G37" s="318"/>
      <c r="H37" s="37"/>
      <c r="I37" s="28"/>
      <c r="J37" s="38"/>
      <c r="K37" s="58">
        <v>14</v>
      </c>
      <c r="L37" s="319" t="str">
        <f t="shared" si="0"/>
        <v>Reconoce correctamente la estructura del tiempo progresivo en ingles.</v>
      </c>
      <c r="M37" s="320"/>
      <c r="N37" s="321"/>
      <c r="O37" s="53" t="s">
        <v>24</v>
      </c>
      <c r="P37" s="22"/>
    </row>
    <row r="38" spans="2:16" ht="18.75" customHeight="1" x14ac:dyDescent="0.25">
      <c r="B38" s="21"/>
      <c r="C38" s="58">
        <v>15</v>
      </c>
      <c r="D38" s="316" t="s">
        <v>356</v>
      </c>
      <c r="E38" s="317"/>
      <c r="F38" s="317"/>
      <c r="G38" s="318"/>
      <c r="H38" s="37"/>
      <c r="I38" s="28"/>
      <c r="J38" s="38"/>
      <c r="K38" s="59">
        <v>15</v>
      </c>
      <c r="L38" s="319" t="str">
        <f t="shared" si="0"/>
        <v>Aplica en forma correcta la forma afirmativa en ingles.</v>
      </c>
      <c r="M38" s="320"/>
      <c r="N38" s="321"/>
      <c r="O38" s="53" t="s">
        <v>24</v>
      </c>
      <c r="P38" s="22"/>
    </row>
    <row r="39" spans="2:16" ht="18.75" customHeight="1" x14ac:dyDescent="0.25">
      <c r="B39" s="21"/>
      <c r="C39" s="58">
        <v>16</v>
      </c>
      <c r="D39" s="316" t="s">
        <v>348</v>
      </c>
      <c r="E39" s="317"/>
      <c r="F39" s="317"/>
      <c r="G39" s="318"/>
      <c r="H39" s="37"/>
      <c r="I39" s="28"/>
      <c r="J39" s="38"/>
      <c r="K39" s="58">
        <v>16</v>
      </c>
      <c r="L39" s="319" t="str">
        <f t="shared" si="0"/>
        <v>Aprende nuevo vocabulario y lo utiliza en la realizacion de frases y traducciones.</v>
      </c>
      <c r="M39" s="320"/>
      <c r="N39" s="321"/>
      <c r="O39" s="53" t="s">
        <v>19</v>
      </c>
      <c r="P39" s="22"/>
    </row>
    <row r="40" spans="2:16" ht="18.75" customHeight="1" x14ac:dyDescent="0.25">
      <c r="B40" s="21"/>
      <c r="C40" s="58">
        <v>17</v>
      </c>
      <c r="D40" s="316" t="s">
        <v>357</v>
      </c>
      <c r="E40" s="317"/>
      <c r="F40" s="317"/>
      <c r="G40" s="318"/>
      <c r="H40" s="37"/>
      <c r="I40" s="28"/>
      <c r="J40" s="38"/>
      <c r="K40" s="58">
        <v>17</v>
      </c>
      <c r="L40" s="319" t="str">
        <f t="shared" si="0"/>
        <v>Identifica el hay en singular en textos de ingles.</v>
      </c>
      <c r="M40" s="320"/>
      <c r="N40" s="321"/>
      <c r="O40" s="53" t="s">
        <v>24</v>
      </c>
      <c r="P40" s="22"/>
    </row>
    <row r="41" spans="2:16" ht="18.75" customHeight="1" x14ac:dyDescent="0.25">
      <c r="B41" s="21"/>
      <c r="C41" s="58">
        <v>18</v>
      </c>
      <c r="D41" s="316" t="s">
        <v>358</v>
      </c>
      <c r="E41" s="317"/>
      <c r="F41" s="317"/>
      <c r="G41" s="318"/>
      <c r="H41" s="37"/>
      <c r="I41" s="28"/>
      <c r="J41" s="38"/>
      <c r="K41" s="59">
        <v>18</v>
      </c>
      <c r="L41" s="319" t="str">
        <f t="shared" si="0"/>
        <v>Identifica el plural en ingles.</v>
      </c>
      <c r="M41" s="320"/>
      <c r="N41" s="321"/>
      <c r="O41" s="53" t="s">
        <v>24</v>
      </c>
      <c r="P41" s="22"/>
    </row>
    <row r="42" spans="2:16" ht="18.75" customHeight="1" x14ac:dyDescent="0.25">
      <c r="B42" s="21"/>
      <c r="C42" s="58">
        <v>19</v>
      </c>
      <c r="D42" s="316" t="s">
        <v>359</v>
      </c>
      <c r="E42" s="317"/>
      <c r="F42" s="317"/>
      <c r="G42" s="318"/>
      <c r="H42" s="37"/>
      <c r="I42" s="28"/>
      <c r="J42" s="38"/>
      <c r="K42" s="58">
        <v>19</v>
      </c>
      <c r="L42" s="319" t="str">
        <f t="shared" si="0"/>
        <v>Conoce las diferentes formas del hay en frases en ingles.</v>
      </c>
      <c r="M42" s="320"/>
      <c r="N42" s="321"/>
      <c r="O42" s="53" t="s">
        <v>24</v>
      </c>
      <c r="P42" s="22"/>
    </row>
    <row r="43" spans="2:16" ht="18.75" customHeight="1" thickBot="1" x14ac:dyDescent="0.3">
      <c r="B43" s="21"/>
      <c r="C43" s="60">
        <v>20</v>
      </c>
      <c r="D43" s="325" t="s">
        <v>360</v>
      </c>
      <c r="E43" s="326"/>
      <c r="F43" s="326"/>
      <c r="G43" s="327"/>
      <c r="H43" s="37"/>
      <c r="I43" s="28"/>
      <c r="J43" s="38"/>
      <c r="K43" s="60">
        <v>20</v>
      </c>
      <c r="L43" s="322" t="str">
        <f t="shared" si="0"/>
        <v>Conoce y aplica el nuevo vocabulario en frases en ingles.</v>
      </c>
      <c r="M43" s="323"/>
      <c r="N43" s="324"/>
      <c r="O43" s="54" t="s">
        <v>19</v>
      </c>
      <c r="P43" s="22"/>
    </row>
    <row r="44" spans="2:16" ht="9" customHeight="1" thickTop="1" thickBot="1" x14ac:dyDescent="0.3">
      <c r="B44" s="23"/>
      <c r="C44" s="18"/>
      <c r="D44" s="18"/>
      <c r="E44" s="18"/>
      <c r="F44" s="18"/>
      <c r="G44" s="18"/>
      <c r="H44" s="24"/>
      <c r="I44" s="17"/>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08" t="s">
        <v>293</v>
      </c>
      <c r="D48" s="309"/>
      <c r="E48" s="309"/>
      <c r="F48" s="309"/>
      <c r="G48" s="309"/>
      <c r="H48" s="309"/>
      <c r="I48" s="309"/>
      <c r="J48" s="309"/>
      <c r="K48" s="309"/>
      <c r="L48" s="309"/>
      <c r="M48" s="309"/>
      <c r="N48" s="309"/>
      <c r="O48" s="309"/>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85" t="s">
        <v>277</v>
      </c>
      <c r="E50" s="310" t="s">
        <v>291</v>
      </c>
      <c r="F50" s="311"/>
      <c r="G50" s="311"/>
      <c r="H50" s="311"/>
      <c r="I50" s="311"/>
      <c r="J50" s="311"/>
      <c r="K50" s="312"/>
      <c r="L50" s="85" t="s">
        <v>18</v>
      </c>
      <c r="M50" s="310" t="s">
        <v>280</v>
      </c>
      <c r="N50" s="312"/>
      <c r="O50" s="46"/>
      <c r="P50" s="47"/>
    </row>
    <row r="51" spans="2:17" ht="18.75" customHeight="1" thickTop="1" x14ac:dyDescent="0.25">
      <c r="B51" s="21"/>
      <c r="C51" s="50">
        <f>IF(L51="No trabajado",1,0)</f>
        <v>0</v>
      </c>
      <c r="D51" s="57">
        <v>1</v>
      </c>
      <c r="E51" s="313" t="str">
        <f t="shared" ref="E51:E70" si="1">D24</f>
        <v>Aplica correctamente las diferentes formas verbales del To Be en presente simple en las formas vistas (afirmativa, negativa e interogativa)</v>
      </c>
      <c r="F51" s="314"/>
      <c r="G51" s="314"/>
      <c r="H51" s="314"/>
      <c r="I51" s="314"/>
      <c r="J51" s="314"/>
      <c r="K51" s="315"/>
      <c r="L51" s="63" t="s">
        <v>361</v>
      </c>
      <c r="M51" s="339" t="s">
        <v>281</v>
      </c>
      <c r="N51" s="340"/>
      <c r="O51" s="50">
        <f>IF(M51="Bajo",1,0)</f>
        <v>0</v>
      </c>
      <c r="P51" s="52">
        <f>IF(M51="Básico",-3,0)</f>
        <v>0</v>
      </c>
      <c r="Q51" s="49">
        <f>C51+O51+P51</f>
        <v>0</v>
      </c>
    </row>
    <row r="52" spans="2:17" ht="18.75" customHeight="1" x14ac:dyDescent="0.25">
      <c r="B52" s="21"/>
      <c r="C52" s="50">
        <f t="shared" ref="C52:C70" si="2">IF(L52="No trabajado",1,0)</f>
        <v>0</v>
      </c>
      <c r="D52" s="59">
        <v>2</v>
      </c>
      <c r="E52" s="301" t="str">
        <f t="shared" si="1"/>
        <v>Utiliza los pronombres personales y los aplica en el To Be en oraciones.</v>
      </c>
      <c r="F52" s="302"/>
      <c r="G52" s="302"/>
      <c r="H52" s="302"/>
      <c r="I52" s="302"/>
      <c r="J52" s="302"/>
      <c r="K52" s="303"/>
      <c r="L52" s="55" t="s">
        <v>361</v>
      </c>
      <c r="M52" s="292" t="s">
        <v>281</v>
      </c>
      <c r="N52" s="293"/>
      <c r="O52" s="50">
        <f t="shared" ref="O52:O70" si="3">IF(M52="Bajo",1,0)</f>
        <v>0</v>
      </c>
      <c r="P52" s="52">
        <f t="shared" ref="P52:P70" si="4">IF(M52="Básico",-3,0)</f>
        <v>0</v>
      </c>
      <c r="Q52" s="49">
        <f t="shared" ref="Q52:Q70" si="5">C52+O52+P52</f>
        <v>0</v>
      </c>
    </row>
    <row r="53" spans="2:17" ht="18.75" customHeight="1" x14ac:dyDescent="0.25">
      <c r="B53" s="21"/>
      <c r="C53" s="50">
        <f t="shared" si="2"/>
        <v>0</v>
      </c>
      <c r="D53" s="59">
        <v>3</v>
      </c>
      <c r="E53" s="301" t="str">
        <f t="shared" si="1"/>
        <v>Reconoce las diferentes auxiliares utilizados en las formas negativas e interrogativas.</v>
      </c>
      <c r="F53" s="302"/>
      <c r="G53" s="302"/>
      <c r="H53" s="302"/>
      <c r="I53" s="302"/>
      <c r="J53" s="302"/>
      <c r="K53" s="303"/>
      <c r="L53" s="55" t="s">
        <v>361</v>
      </c>
      <c r="M53" s="292" t="s">
        <v>282</v>
      </c>
      <c r="N53" s="293"/>
      <c r="O53" s="50">
        <f t="shared" si="3"/>
        <v>0</v>
      </c>
      <c r="P53" s="52">
        <f t="shared" si="4"/>
        <v>-3</v>
      </c>
      <c r="Q53" s="49">
        <f t="shared" si="5"/>
        <v>-3</v>
      </c>
    </row>
    <row r="54" spans="2:17" ht="18.75" customHeight="1" x14ac:dyDescent="0.25">
      <c r="B54" s="21"/>
      <c r="C54" s="50">
        <f t="shared" si="2"/>
        <v>0</v>
      </c>
      <c r="D54" s="59">
        <v>4</v>
      </c>
      <c r="E54" s="301" t="str">
        <f t="shared" si="1"/>
        <v>Clasifica los pronombres para cada auxiliar empleados en presentes simples.</v>
      </c>
      <c r="F54" s="302"/>
      <c r="G54" s="302"/>
      <c r="H54" s="302"/>
      <c r="I54" s="302"/>
      <c r="J54" s="302"/>
      <c r="K54" s="303"/>
      <c r="L54" s="55" t="s">
        <v>361</v>
      </c>
      <c r="M54" s="292" t="s">
        <v>281</v>
      </c>
      <c r="N54" s="293"/>
      <c r="O54" s="50">
        <f t="shared" si="3"/>
        <v>0</v>
      </c>
      <c r="P54" s="52">
        <f t="shared" si="4"/>
        <v>0</v>
      </c>
      <c r="Q54" s="49">
        <f t="shared" si="5"/>
        <v>0</v>
      </c>
    </row>
    <row r="55" spans="2:17" ht="18.75" customHeight="1" x14ac:dyDescent="0.25">
      <c r="B55" s="21"/>
      <c r="C55" s="50">
        <f t="shared" si="2"/>
        <v>0</v>
      </c>
      <c r="D55" s="59">
        <v>5</v>
      </c>
      <c r="E55" s="301" t="str">
        <f t="shared" si="1"/>
        <v>Reconoce las diferentes formas utilizadas en el pasado simple (afirmativa, negativa e interrogativa).</v>
      </c>
      <c r="F55" s="302"/>
      <c r="G55" s="302"/>
      <c r="H55" s="302"/>
      <c r="I55" s="302"/>
      <c r="J55" s="302"/>
      <c r="K55" s="303"/>
      <c r="L55" s="55" t="s">
        <v>361</v>
      </c>
      <c r="M55" s="292" t="s">
        <v>282</v>
      </c>
      <c r="N55" s="293"/>
      <c r="O55" s="50">
        <f t="shared" si="3"/>
        <v>0</v>
      </c>
      <c r="P55" s="52">
        <f t="shared" si="4"/>
        <v>-3</v>
      </c>
      <c r="Q55" s="49">
        <f t="shared" si="5"/>
        <v>-3</v>
      </c>
    </row>
    <row r="56" spans="2:17" ht="18.75" customHeight="1" x14ac:dyDescent="0.25">
      <c r="B56" s="21"/>
      <c r="C56" s="50">
        <f t="shared" si="2"/>
        <v>0</v>
      </c>
      <c r="D56" s="59">
        <v>6</v>
      </c>
      <c r="E56" s="301" t="str">
        <f t="shared" si="1"/>
        <v>Aprende nuevo vocabulario y lo utiliza en la realizacion de frases y traducciones.</v>
      </c>
      <c r="F56" s="302"/>
      <c r="G56" s="302"/>
      <c r="H56" s="302"/>
      <c r="I56" s="302"/>
      <c r="J56" s="302"/>
      <c r="K56" s="303"/>
      <c r="L56" s="55" t="s">
        <v>361</v>
      </c>
      <c r="M56" s="292" t="s">
        <v>281</v>
      </c>
      <c r="N56" s="293"/>
      <c r="O56" s="50">
        <f t="shared" si="3"/>
        <v>0</v>
      </c>
      <c r="P56" s="52">
        <f t="shared" si="4"/>
        <v>0</v>
      </c>
      <c r="Q56" s="49">
        <f t="shared" si="5"/>
        <v>0</v>
      </c>
    </row>
    <row r="57" spans="2:17" ht="18.75" customHeight="1" x14ac:dyDescent="0.25">
      <c r="B57" s="21"/>
      <c r="C57" s="50">
        <f t="shared" si="2"/>
        <v>0</v>
      </c>
      <c r="D57" s="59">
        <v>7</v>
      </c>
      <c r="E57" s="301" t="str">
        <f t="shared" si="1"/>
        <v>Utiliza los materiales del area para realizar traducciones.</v>
      </c>
      <c r="F57" s="302"/>
      <c r="G57" s="302"/>
      <c r="H57" s="302"/>
      <c r="I57" s="302"/>
      <c r="J57" s="302"/>
      <c r="K57" s="303"/>
      <c r="L57" s="55" t="s">
        <v>361</v>
      </c>
      <c r="M57" s="292" t="s">
        <v>284</v>
      </c>
      <c r="N57" s="293"/>
      <c r="O57" s="50">
        <f t="shared" si="3"/>
        <v>0</v>
      </c>
      <c r="P57" s="52">
        <f t="shared" si="4"/>
        <v>0</v>
      </c>
      <c r="Q57" s="49">
        <f t="shared" si="5"/>
        <v>0</v>
      </c>
    </row>
    <row r="58" spans="2:17" ht="18.75" customHeight="1" x14ac:dyDescent="0.25">
      <c r="B58" s="21"/>
      <c r="C58" s="50">
        <f t="shared" si="2"/>
        <v>0</v>
      </c>
      <c r="D58" s="59">
        <v>8</v>
      </c>
      <c r="E58" s="301" t="str">
        <f t="shared" si="1"/>
        <v>Aprende, distingue y utiliza verbos regulares e irregulares.</v>
      </c>
      <c r="F58" s="302"/>
      <c r="G58" s="302"/>
      <c r="H58" s="302"/>
      <c r="I58" s="302"/>
      <c r="J58" s="302"/>
      <c r="K58" s="303"/>
      <c r="L58" s="55" t="s">
        <v>361</v>
      </c>
      <c r="M58" s="292" t="s">
        <v>282</v>
      </c>
      <c r="N58" s="293"/>
      <c r="O58" s="50">
        <f t="shared" si="3"/>
        <v>0</v>
      </c>
      <c r="P58" s="52">
        <f t="shared" si="4"/>
        <v>-3</v>
      </c>
      <c r="Q58" s="49">
        <f t="shared" si="5"/>
        <v>-3</v>
      </c>
    </row>
    <row r="59" spans="2:17" ht="18.75" customHeight="1" x14ac:dyDescent="0.25">
      <c r="B59" s="21"/>
      <c r="C59" s="50">
        <f t="shared" si="2"/>
        <v>0</v>
      </c>
      <c r="D59" s="59">
        <v>9</v>
      </c>
      <c r="E59" s="301" t="str">
        <f t="shared" si="1"/>
        <v>Reconoce los diferentes sustantivos contables y no contables en ingles.</v>
      </c>
      <c r="F59" s="302"/>
      <c r="G59" s="302"/>
      <c r="H59" s="302"/>
      <c r="I59" s="302"/>
      <c r="J59" s="302"/>
      <c r="K59" s="303"/>
      <c r="L59" s="55" t="s">
        <v>361</v>
      </c>
      <c r="M59" s="292" t="s">
        <v>282</v>
      </c>
      <c r="N59" s="293"/>
      <c r="O59" s="50">
        <f t="shared" si="3"/>
        <v>0</v>
      </c>
      <c r="P59" s="52">
        <f t="shared" si="4"/>
        <v>-3</v>
      </c>
      <c r="Q59" s="49">
        <f t="shared" si="5"/>
        <v>-3</v>
      </c>
    </row>
    <row r="60" spans="2:17" ht="18.75" customHeight="1" x14ac:dyDescent="0.25">
      <c r="B60" s="21"/>
      <c r="C60" s="50">
        <f t="shared" si="2"/>
        <v>0</v>
      </c>
      <c r="D60" s="59">
        <v>10</v>
      </c>
      <c r="E60" s="301" t="str">
        <f t="shared" si="1"/>
        <v>Aplica las expresiones contables y no contables en frases y textos.</v>
      </c>
      <c r="F60" s="302"/>
      <c r="G60" s="302"/>
      <c r="H60" s="302"/>
      <c r="I60" s="302"/>
      <c r="J60" s="302"/>
      <c r="K60" s="303"/>
      <c r="L60" s="55" t="s">
        <v>361</v>
      </c>
      <c r="M60" s="292" t="s">
        <v>282</v>
      </c>
      <c r="N60" s="293"/>
      <c r="O60" s="50">
        <f t="shared" si="3"/>
        <v>0</v>
      </c>
      <c r="P60" s="52">
        <f t="shared" si="4"/>
        <v>-3</v>
      </c>
      <c r="Q60" s="49">
        <f t="shared" si="5"/>
        <v>-3</v>
      </c>
    </row>
    <row r="61" spans="2:17" ht="18.75" customHeight="1" x14ac:dyDescent="0.25">
      <c r="B61" s="21"/>
      <c r="C61" s="50">
        <f t="shared" si="2"/>
        <v>0</v>
      </c>
      <c r="D61" s="59">
        <v>11</v>
      </c>
      <c r="E61" s="301" t="str">
        <f t="shared" si="1"/>
        <v>Reconoce las diferentes clases de adjetivos en ingles.</v>
      </c>
      <c r="F61" s="302"/>
      <c r="G61" s="302"/>
      <c r="H61" s="302"/>
      <c r="I61" s="302"/>
      <c r="J61" s="302"/>
      <c r="K61" s="303"/>
      <c r="L61" s="55" t="s">
        <v>361</v>
      </c>
      <c r="M61" s="292" t="s">
        <v>282</v>
      </c>
      <c r="N61" s="293"/>
      <c r="O61" s="50">
        <f t="shared" si="3"/>
        <v>0</v>
      </c>
      <c r="P61" s="52">
        <f t="shared" si="4"/>
        <v>-3</v>
      </c>
      <c r="Q61" s="49">
        <f t="shared" si="5"/>
        <v>-3</v>
      </c>
    </row>
    <row r="62" spans="2:17" ht="18.75" customHeight="1" x14ac:dyDescent="0.25">
      <c r="B62" s="21"/>
      <c r="C62" s="50">
        <f t="shared" si="2"/>
        <v>0</v>
      </c>
      <c r="D62" s="59">
        <v>12</v>
      </c>
      <c r="E62" s="301" t="str">
        <f t="shared" si="1"/>
        <v>Identifica correctamente los adjetivos compartivos de igualdad en ingles.</v>
      </c>
      <c r="F62" s="302"/>
      <c r="G62" s="302"/>
      <c r="H62" s="302"/>
      <c r="I62" s="302"/>
      <c r="J62" s="302"/>
      <c r="K62" s="303"/>
      <c r="L62" s="55" t="s">
        <v>361</v>
      </c>
      <c r="M62" s="292" t="s">
        <v>282</v>
      </c>
      <c r="N62" s="293"/>
      <c r="O62" s="50">
        <f t="shared" si="3"/>
        <v>0</v>
      </c>
      <c r="P62" s="52">
        <f t="shared" si="4"/>
        <v>-3</v>
      </c>
      <c r="Q62" s="49">
        <f t="shared" si="5"/>
        <v>-3</v>
      </c>
    </row>
    <row r="63" spans="2:17" ht="18.75" customHeight="1" x14ac:dyDescent="0.25">
      <c r="B63" s="21"/>
      <c r="C63" s="50">
        <f t="shared" si="2"/>
        <v>0</v>
      </c>
      <c r="D63" s="59">
        <v>13</v>
      </c>
      <c r="E63" s="301" t="str">
        <f t="shared" si="1"/>
        <v>Clasifica correctamente los adjetivos superlativos en ingles.</v>
      </c>
      <c r="F63" s="302"/>
      <c r="G63" s="302"/>
      <c r="H63" s="302"/>
      <c r="I63" s="302"/>
      <c r="J63" s="302"/>
      <c r="K63" s="303"/>
      <c r="L63" s="55" t="s">
        <v>361</v>
      </c>
      <c r="M63" s="292" t="s">
        <v>282</v>
      </c>
      <c r="N63" s="293"/>
      <c r="O63" s="50">
        <f t="shared" si="3"/>
        <v>0</v>
      </c>
      <c r="P63" s="52">
        <f t="shared" si="4"/>
        <v>-3</v>
      </c>
      <c r="Q63" s="49">
        <f t="shared" si="5"/>
        <v>-3</v>
      </c>
    </row>
    <row r="64" spans="2:17" ht="18.75" customHeight="1" x14ac:dyDescent="0.25">
      <c r="B64" s="21"/>
      <c r="C64" s="50">
        <f t="shared" si="2"/>
        <v>1</v>
      </c>
      <c r="D64" s="59">
        <v>14</v>
      </c>
      <c r="E64" s="301" t="str">
        <f t="shared" si="1"/>
        <v>Reconoce correctamente la estructura del tiempo progresivo en ingles.</v>
      </c>
      <c r="F64" s="302"/>
      <c r="G64" s="302"/>
      <c r="H64" s="302"/>
      <c r="I64" s="302"/>
      <c r="J64" s="302"/>
      <c r="K64" s="303"/>
      <c r="L64" s="55" t="s">
        <v>24</v>
      </c>
      <c r="M64" s="292"/>
      <c r="N64" s="293"/>
      <c r="O64" s="50">
        <f t="shared" si="3"/>
        <v>0</v>
      </c>
      <c r="P64" s="52">
        <f t="shared" si="4"/>
        <v>0</v>
      </c>
      <c r="Q64" s="49">
        <f t="shared" si="5"/>
        <v>1</v>
      </c>
    </row>
    <row r="65" spans="2:17" ht="18.75" customHeight="1" x14ac:dyDescent="0.25">
      <c r="B65" s="21"/>
      <c r="C65" s="50">
        <f t="shared" si="2"/>
        <v>1</v>
      </c>
      <c r="D65" s="59">
        <v>15</v>
      </c>
      <c r="E65" s="301" t="str">
        <f t="shared" si="1"/>
        <v>Aplica en forma correcta la forma afirmativa en ingles.</v>
      </c>
      <c r="F65" s="302"/>
      <c r="G65" s="302"/>
      <c r="H65" s="302"/>
      <c r="I65" s="302"/>
      <c r="J65" s="302"/>
      <c r="K65" s="303"/>
      <c r="L65" s="55" t="s">
        <v>24</v>
      </c>
      <c r="M65" s="292"/>
      <c r="N65" s="293"/>
      <c r="O65" s="50">
        <f t="shared" si="3"/>
        <v>0</v>
      </c>
      <c r="P65" s="52">
        <f t="shared" si="4"/>
        <v>0</v>
      </c>
      <c r="Q65" s="49">
        <f t="shared" si="5"/>
        <v>1</v>
      </c>
    </row>
    <row r="66" spans="2:17" ht="18.75" customHeight="1" x14ac:dyDescent="0.25">
      <c r="B66" s="21"/>
      <c r="C66" s="50">
        <f t="shared" si="2"/>
        <v>0</v>
      </c>
      <c r="D66" s="59">
        <v>16</v>
      </c>
      <c r="E66" s="301" t="str">
        <f t="shared" si="1"/>
        <v>Aprende nuevo vocabulario y lo utiliza en la realizacion de frases y traducciones.</v>
      </c>
      <c r="F66" s="302"/>
      <c r="G66" s="302"/>
      <c r="H66" s="302"/>
      <c r="I66" s="302"/>
      <c r="J66" s="302"/>
      <c r="K66" s="303"/>
      <c r="L66" s="55" t="s">
        <v>361</v>
      </c>
      <c r="M66" s="292" t="s">
        <v>281</v>
      </c>
      <c r="N66" s="293"/>
      <c r="O66" s="50">
        <f t="shared" si="3"/>
        <v>0</v>
      </c>
      <c r="P66" s="52">
        <f t="shared" si="4"/>
        <v>0</v>
      </c>
      <c r="Q66" s="49">
        <f t="shared" si="5"/>
        <v>0</v>
      </c>
    </row>
    <row r="67" spans="2:17" ht="18.75" customHeight="1" x14ac:dyDescent="0.25">
      <c r="B67" s="21"/>
      <c r="C67" s="50">
        <f t="shared" si="2"/>
        <v>1</v>
      </c>
      <c r="D67" s="59">
        <v>17</v>
      </c>
      <c r="E67" s="301" t="str">
        <f t="shared" si="1"/>
        <v>Identifica el hay en singular en textos de ingles.</v>
      </c>
      <c r="F67" s="302"/>
      <c r="G67" s="302"/>
      <c r="H67" s="302"/>
      <c r="I67" s="302"/>
      <c r="J67" s="302"/>
      <c r="K67" s="303"/>
      <c r="L67" s="55" t="s">
        <v>24</v>
      </c>
      <c r="M67" s="292"/>
      <c r="N67" s="293"/>
      <c r="O67" s="50">
        <f t="shared" si="3"/>
        <v>0</v>
      </c>
      <c r="P67" s="52">
        <f t="shared" si="4"/>
        <v>0</v>
      </c>
      <c r="Q67" s="49">
        <f t="shared" si="5"/>
        <v>1</v>
      </c>
    </row>
    <row r="68" spans="2:17" ht="18.75" customHeight="1" x14ac:dyDescent="0.25">
      <c r="B68" s="21"/>
      <c r="C68" s="50">
        <f t="shared" si="2"/>
        <v>1</v>
      </c>
      <c r="D68" s="59">
        <v>18</v>
      </c>
      <c r="E68" s="301" t="str">
        <f t="shared" si="1"/>
        <v>Identifica el plural en ingles.</v>
      </c>
      <c r="F68" s="302"/>
      <c r="G68" s="302"/>
      <c r="H68" s="302"/>
      <c r="I68" s="302"/>
      <c r="J68" s="302"/>
      <c r="K68" s="303"/>
      <c r="L68" s="55" t="s">
        <v>24</v>
      </c>
      <c r="M68" s="292"/>
      <c r="N68" s="293"/>
      <c r="O68" s="50">
        <f t="shared" si="3"/>
        <v>0</v>
      </c>
      <c r="P68" s="52">
        <f t="shared" si="4"/>
        <v>0</v>
      </c>
      <c r="Q68" s="49">
        <f t="shared" si="5"/>
        <v>1</v>
      </c>
    </row>
    <row r="69" spans="2:17" ht="18.75" customHeight="1" x14ac:dyDescent="0.25">
      <c r="B69" s="21"/>
      <c r="C69" s="50">
        <f t="shared" si="2"/>
        <v>1</v>
      </c>
      <c r="D69" s="59">
        <v>19</v>
      </c>
      <c r="E69" s="301" t="str">
        <f t="shared" si="1"/>
        <v>Conoce las diferentes formas del hay en frases en ingles.</v>
      </c>
      <c r="F69" s="302"/>
      <c r="G69" s="302"/>
      <c r="H69" s="302"/>
      <c r="I69" s="302"/>
      <c r="J69" s="302"/>
      <c r="K69" s="303"/>
      <c r="L69" s="55" t="s">
        <v>24</v>
      </c>
      <c r="M69" s="292"/>
      <c r="N69" s="293"/>
      <c r="O69" s="50">
        <f t="shared" si="3"/>
        <v>0</v>
      </c>
      <c r="P69" s="52">
        <f t="shared" si="4"/>
        <v>0</v>
      </c>
      <c r="Q69" s="49">
        <f t="shared" si="5"/>
        <v>1</v>
      </c>
    </row>
    <row r="70" spans="2:17" ht="18.75" customHeight="1" thickBot="1" x14ac:dyDescent="0.3">
      <c r="B70" s="21"/>
      <c r="C70" s="50">
        <f t="shared" si="2"/>
        <v>0</v>
      </c>
      <c r="D70" s="60">
        <v>20</v>
      </c>
      <c r="E70" s="304" t="str">
        <f t="shared" si="1"/>
        <v>Conoce y aplica el nuevo vocabulario en frases en ingles.</v>
      </c>
      <c r="F70" s="305"/>
      <c r="G70" s="305"/>
      <c r="H70" s="305"/>
      <c r="I70" s="305"/>
      <c r="J70" s="305"/>
      <c r="K70" s="306"/>
      <c r="L70" s="56" t="s">
        <v>361</v>
      </c>
      <c r="M70" s="294" t="s">
        <v>281</v>
      </c>
      <c r="N70" s="295"/>
      <c r="O70" s="50">
        <f t="shared" si="3"/>
        <v>0</v>
      </c>
      <c r="P70" s="52">
        <f t="shared" si="4"/>
        <v>0</v>
      </c>
      <c r="Q70" s="49">
        <f t="shared" si="5"/>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61"/>
      <c r="K72" s="61"/>
      <c r="L72" s="61"/>
      <c r="M72" s="61"/>
      <c r="N72" s="61"/>
      <c r="O72" s="61"/>
      <c r="P72" s="17"/>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62"/>
      <c r="K74" s="62"/>
      <c r="L74" s="62"/>
      <c r="M74" s="62"/>
      <c r="N74" s="62"/>
      <c r="O74" s="62"/>
      <c r="P74" s="27"/>
    </row>
    <row r="75" spans="2:17" ht="61.5" customHeight="1" x14ac:dyDescent="0.25">
      <c r="B75" s="21"/>
      <c r="C75" s="299" t="s">
        <v>286</v>
      </c>
      <c r="D75" s="300"/>
      <c r="E75" s="300"/>
      <c r="F75" s="300"/>
      <c r="G75" s="300"/>
      <c r="H75" s="300"/>
      <c r="I75" s="300"/>
      <c r="J75" s="300"/>
      <c r="K75" s="300"/>
      <c r="L75" s="300"/>
      <c r="M75" s="300"/>
      <c r="N75" s="300"/>
      <c r="O75" s="300"/>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250" priority="5">
      <formula>IF(L24=0,1,0)</formula>
    </cfRule>
  </conditionalFormatting>
  <conditionalFormatting sqref="E51:N70">
    <cfRule type="expression" dxfId="249" priority="1">
      <formula>IF(Q51&lt;0,1,0)</formula>
    </cfRule>
    <cfRule type="expression" dxfId="248" priority="4">
      <formula>IF(Q51&gt;0,1,0)</formula>
    </cfRule>
  </conditionalFormatting>
  <conditionalFormatting sqref="E51:K70">
    <cfRule type="expression" dxfId="247" priority="3">
      <formula>IF(E51=0,1,0)</formula>
    </cfRule>
  </conditionalFormatting>
  <conditionalFormatting sqref="L51:L70">
    <cfRule type="expression" dxfId="246" priority="2">
      <formula>IF(L51=0,1,0)</formula>
    </cfRule>
  </conditionalFormatting>
  <dataValidations count="3">
    <dataValidation type="list" allowBlank="1" showInputMessage="1" showErrorMessage="1" sqref="M51:N70" xr:uid="{ECA95F94-7558-48C9-8630-97513A2762A2}">
      <formula1>INDIRECT(O24)</formula1>
    </dataValidation>
    <dataValidation type="list" allowBlank="1" showInputMessage="1" showErrorMessage="1" sqref="O24:O43" xr:uid="{CC441213-0D64-4A1F-9C90-4C3A4B8E5A56}">
      <formula1>Estado</formula1>
    </dataValidation>
    <dataValidation type="list" allowBlank="1" showInputMessage="1" showErrorMessage="1" sqref="N16" xr:uid="{F9D811CA-EE29-4FA6-9680-5B91814831FC}">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02E3484-2773-4C59-A6A8-AE68ADDB0D0B}">
          <x14:formula1>
            <xm:f>'Hoja2 (2)'!$A$2:$A$97</xm:f>
          </x14:formula1>
          <xm:sqref>F9:K9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BA3DF-8244-41CD-B3FA-4781598FC32D}">
  <dimension ref="B1:P80"/>
  <sheetViews>
    <sheetView showGridLines="0" showRowColHeaders="0" showRuler="0" view="pageLayout" topLeftCell="A64" zoomScale="115" zoomScaleNormal="100" zoomScalePageLayoutView="115" workbookViewId="0">
      <selection activeCell="J75" sqref="J75:M75"/>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86"/>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362</v>
      </c>
      <c r="G7" s="382"/>
      <c r="H7" s="382"/>
      <c r="I7" s="382"/>
      <c r="J7" s="382"/>
      <c r="K7" s="383"/>
      <c r="L7" s="87" t="s">
        <v>13</v>
      </c>
      <c r="M7" s="72"/>
      <c r="N7" s="342">
        <v>254498000705</v>
      </c>
      <c r="O7" s="383"/>
      <c r="P7" s="22"/>
    </row>
    <row r="8" spans="2:16" ht="9" customHeight="1" thickTop="1" thickBot="1" x14ac:dyDescent="0.3">
      <c r="B8" s="67"/>
      <c r="C8" s="86"/>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87"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86"/>
      <c r="P14" s="22"/>
    </row>
    <row r="15" spans="2:16" ht="9" customHeight="1" thickBot="1" x14ac:dyDescent="0.3">
      <c r="B15" s="21"/>
      <c r="P15" s="22"/>
    </row>
    <row r="16" spans="2:16" ht="16.5" thickTop="1" thickBot="1" x14ac:dyDescent="0.3">
      <c r="B16" s="21"/>
      <c r="C16" s="69"/>
      <c r="D16" s="87" t="s">
        <v>0</v>
      </c>
      <c r="E16" s="69"/>
      <c r="F16" s="83"/>
      <c r="G16" s="74" t="s">
        <v>342</v>
      </c>
      <c r="H16" s="74"/>
      <c r="I16" s="74"/>
      <c r="J16" s="74"/>
      <c r="K16" s="75"/>
      <c r="L16" s="76" t="s">
        <v>295</v>
      </c>
      <c r="M16" s="72"/>
      <c r="N16" s="83" t="s">
        <v>341</v>
      </c>
      <c r="O16" s="75"/>
      <c r="P16" s="22"/>
    </row>
    <row r="17" spans="2:16" ht="9" customHeight="1" thickTop="1" thickBot="1" x14ac:dyDescent="0.3">
      <c r="B17" s="21"/>
      <c r="P17" s="22"/>
    </row>
    <row r="18" spans="2:16" ht="16.5" thickTop="1" thickBot="1" x14ac:dyDescent="0.3">
      <c r="B18" s="21"/>
      <c r="C18" s="69"/>
      <c r="D18" s="87" t="s">
        <v>296</v>
      </c>
      <c r="E18" s="69"/>
      <c r="F18" s="83"/>
      <c r="G18" s="74"/>
      <c r="H18" s="74"/>
      <c r="I18" s="74"/>
      <c r="J18" s="74"/>
      <c r="K18" s="75"/>
      <c r="L18" s="76" t="s">
        <v>297</v>
      </c>
      <c r="M18" s="72"/>
      <c r="N18" s="83"/>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5"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355</v>
      </c>
      <c r="E26" s="374"/>
      <c r="F26" s="374"/>
      <c r="G26" s="374"/>
      <c r="H26" s="374"/>
      <c r="I26" s="374"/>
      <c r="J26" s="374"/>
      <c r="K26" s="374"/>
      <c r="L26" s="374"/>
      <c r="M26" s="374"/>
      <c r="N26" s="374"/>
      <c r="O26" s="375"/>
      <c r="P26" s="22"/>
    </row>
    <row r="27" spans="2:16" ht="18.75" customHeight="1" x14ac:dyDescent="0.25">
      <c r="B27" s="21"/>
      <c r="C27" s="79">
        <v>2</v>
      </c>
      <c r="D27" s="358" t="s">
        <v>356</v>
      </c>
      <c r="E27" s="358"/>
      <c r="F27" s="358"/>
      <c r="G27" s="358"/>
      <c r="H27" s="358"/>
      <c r="I27" s="358"/>
      <c r="J27" s="358"/>
      <c r="K27" s="358"/>
      <c r="L27" s="358"/>
      <c r="M27" s="358"/>
      <c r="N27" s="358"/>
      <c r="O27" s="359"/>
      <c r="P27" s="22"/>
    </row>
    <row r="28" spans="2:16" ht="18.75" customHeight="1" x14ac:dyDescent="0.25">
      <c r="B28" s="21"/>
      <c r="C28" s="79">
        <v>3</v>
      </c>
      <c r="D28" s="358" t="s">
        <v>357</v>
      </c>
      <c r="E28" s="358"/>
      <c r="F28" s="358"/>
      <c r="G28" s="358"/>
      <c r="H28" s="358"/>
      <c r="I28" s="358"/>
      <c r="J28" s="358"/>
      <c r="K28" s="358"/>
      <c r="L28" s="358"/>
      <c r="M28" s="358"/>
      <c r="N28" s="358"/>
      <c r="O28" s="359"/>
      <c r="P28" s="22"/>
    </row>
    <row r="29" spans="2:16" ht="18.75" customHeight="1" x14ac:dyDescent="0.25">
      <c r="B29" s="21"/>
      <c r="C29" s="79">
        <v>4</v>
      </c>
      <c r="D29" s="358" t="s">
        <v>358</v>
      </c>
      <c r="E29" s="358"/>
      <c r="F29" s="358"/>
      <c r="G29" s="358"/>
      <c r="H29" s="358"/>
      <c r="I29" s="358"/>
      <c r="J29" s="358"/>
      <c r="K29" s="358"/>
      <c r="L29" s="358"/>
      <c r="M29" s="358"/>
      <c r="N29" s="358"/>
      <c r="O29" s="359"/>
      <c r="P29" s="22"/>
    </row>
    <row r="30" spans="2:16" ht="18.75" customHeight="1" thickBot="1" x14ac:dyDescent="0.3">
      <c r="B30" s="21"/>
      <c r="C30" s="80">
        <v>5</v>
      </c>
      <c r="D30" s="364" t="s">
        <v>359</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5"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Reconoce correctamente la estructura del tiempo progresivo en ingles.</v>
      </c>
      <c r="E38" s="371"/>
      <c r="F38" s="371"/>
      <c r="G38" s="371"/>
      <c r="H38" s="371"/>
      <c r="I38" s="372"/>
      <c r="J38" s="374" t="s">
        <v>431</v>
      </c>
      <c r="K38" s="374"/>
      <c r="L38" s="374"/>
      <c r="M38" s="374"/>
      <c r="N38" s="374"/>
      <c r="O38" s="375"/>
      <c r="P38" s="22"/>
    </row>
    <row r="39" spans="2:16" x14ac:dyDescent="0.25">
      <c r="B39" s="21"/>
      <c r="C39" s="79">
        <v>2</v>
      </c>
      <c r="D39" s="354" t="str">
        <f t="shared" ref="D39:D42" si="0">D27</f>
        <v>Aplica en forma correcta la forma afirmativa en ingles.</v>
      </c>
      <c r="E39" s="355"/>
      <c r="F39" s="355"/>
      <c r="G39" s="355"/>
      <c r="H39" s="355"/>
      <c r="I39" s="356"/>
      <c r="J39" s="358" t="s">
        <v>432</v>
      </c>
      <c r="K39" s="358"/>
      <c r="L39" s="358"/>
      <c r="M39" s="358"/>
      <c r="N39" s="358"/>
      <c r="O39" s="359"/>
      <c r="P39" s="22"/>
    </row>
    <row r="40" spans="2:16" x14ac:dyDescent="0.25">
      <c r="B40" s="21"/>
      <c r="C40" s="79">
        <v>3</v>
      </c>
      <c r="D40" s="354" t="str">
        <f t="shared" si="0"/>
        <v>Identifica el hay en singular en textos de ingles.</v>
      </c>
      <c r="E40" s="355"/>
      <c r="F40" s="355"/>
      <c r="G40" s="355"/>
      <c r="H40" s="355"/>
      <c r="I40" s="356"/>
      <c r="J40" s="358" t="s">
        <v>433</v>
      </c>
      <c r="K40" s="358"/>
      <c r="L40" s="358"/>
      <c r="M40" s="358"/>
      <c r="N40" s="358"/>
      <c r="O40" s="359"/>
      <c r="P40" s="22"/>
    </row>
    <row r="41" spans="2:16" x14ac:dyDescent="0.25">
      <c r="B41" s="21"/>
      <c r="C41" s="79">
        <v>4</v>
      </c>
      <c r="D41" s="354" t="str">
        <f t="shared" si="0"/>
        <v>Identifica el plural en ingles.</v>
      </c>
      <c r="E41" s="355"/>
      <c r="F41" s="355"/>
      <c r="G41" s="355"/>
      <c r="H41" s="355"/>
      <c r="I41" s="356"/>
      <c r="J41" s="358" t="s">
        <v>434</v>
      </c>
      <c r="K41" s="358"/>
      <c r="L41" s="358"/>
      <c r="M41" s="358"/>
      <c r="N41" s="358"/>
      <c r="O41" s="359"/>
      <c r="P41" s="22"/>
    </row>
    <row r="42" spans="2:16" ht="15.75" thickBot="1" x14ac:dyDescent="0.3">
      <c r="B42" s="21"/>
      <c r="C42" s="80">
        <v>5</v>
      </c>
      <c r="D42" s="360" t="str">
        <f t="shared" si="0"/>
        <v>Conoce las diferentes formas del hay en frases en ingles.</v>
      </c>
      <c r="E42" s="361"/>
      <c r="F42" s="361"/>
      <c r="G42" s="361"/>
      <c r="H42" s="361"/>
      <c r="I42" s="362"/>
      <c r="J42" s="364" t="s">
        <v>435</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5"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Reconoce correctamente la estructura del tiempo progresivo en ingles.</v>
      </c>
      <c r="E50" s="371"/>
      <c r="F50" s="371"/>
      <c r="G50" s="371"/>
      <c r="H50" s="371"/>
      <c r="I50" s="372"/>
      <c r="J50" s="374" t="s">
        <v>436</v>
      </c>
      <c r="K50" s="374"/>
      <c r="L50" s="374"/>
      <c r="M50" s="374"/>
      <c r="N50" s="374"/>
      <c r="O50" s="375"/>
      <c r="P50" s="22"/>
    </row>
    <row r="51" spans="2:16" x14ac:dyDescent="0.25">
      <c r="B51" s="21"/>
      <c r="C51" s="79">
        <v>2</v>
      </c>
      <c r="D51" s="354" t="str">
        <f t="shared" ref="D51:D54" si="1">D39</f>
        <v>Aplica en forma correcta la forma afirmativa en ingles.</v>
      </c>
      <c r="E51" s="355"/>
      <c r="F51" s="355"/>
      <c r="G51" s="355"/>
      <c r="H51" s="355"/>
      <c r="I51" s="356"/>
      <c r="J51" s="358" t="s">
        <v>437</v>
      </c>
      <c r="K51" s="358"/>
      <c r="L51" s="358"/>
      <c r="M51" s="358"/>
      <c r="N51" s="358"/>
      <c r="O51" s="359"/>
      <c r="P51" s="22"/>
    </row>
    <row r="52" spans="2:16" x14ac:dyDescent="0.25">
      <c r="B52" s="21"/>
      <c r="C52" s="79">
        <v>3</v>
      </c>
      <c r="D52" s="354" t="str">
        <f t="shared" si="1"/>
        <v>Identifica el hay en singular en textos de ingles.</v>
      </c>
      <c r="E52" s="355"/>
      <c r="F52" s="355"/>
      <c r="G52" s="355"/>
      <c r="H52" s="355"/>
      <c r="I52" s="356"/>
      <c r="J52" s="358" t="s">
        <v>438</v>
      </c>
      <c r="K52" s="358"/>
      <c r="L52" s="358"/>
      <c r="M52" s="358"/>
      <c r="N52" s="358"/>
      <c r="O52" s="359"/>
      <c r="P52" s="22"/>
    </row>
    <row r="53" spans="2:16" x14ac:dyDescent="0.25">
      <c r="B53" s="21"/>
      <c r="C53" s="79">
        <v>4</v>
      </c>
      <c r="D53" s="354" t="str">
        <f t="shared" si="1"/>
        <v>Identifica el plural en ingles.</v>
      </c>
      <c r="E53" s="355"/>
      <c r="F53" s="355"/>
      <c r="G53" s="355"/>
      <c r="H53" s="355"/>
      <c r="I53" s="356"/>
      <c r="J53" s="358" t="s">
        <v>439</v>
      </c>
      <c r="K53" s="358"/>
      <c r="L53" s="358"/>
      <c r="M53" s="358"/>
      <c r="N53" s="358"/>
      <c r="O53" s="359"/>
      <c r="P53" s="22"/>
    </row>
    <row r="54" spans="2:16" ht="15.75" thickBot="1" x14ac:dyDescent="0.3">
      <c r="B54" s="21"/>
      <c r="C54" s="80">
        <v>5</v>
      </c>
      <c r="D54" s="360" t="str">
        <f t="shared" si="1"/>
        <v>Conoce las diferentes formas del hay en frases en ingles.</v>
      </c>
      <c r="E54" s="361"/>
      <c r="F54" s="361"/>
      <c r="G54" s="361"/>
      <c r="H54" s="361"/>
      <c r="I54" s="362"/>
      <c r="J54" s="364" t="s">
        <v>440</v>
      </c>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5"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Reconoce correctamente la estructura del tiempo progresivo en ingles.</v>
      </c>
      <c r="E62" s="371"/>
      <c r="F62" s="371"/>
      <c r="G62" s="371"/>
      <c r="H62" s="371"/>
      <c r="I62" s="372"/>
      <c r="J62" s="373" t="s">
        <v>441</v>
      </c>
      <c r="K62" s="374"/>
      <c r="L62" s="374"/>
      <c r="M62" s="375"/>
      <c r="N62" s="373" t="s">
        <v>442</v>
      </c>
      <c r="O62" s="375"/>
      <c r="P62" s="22"/>
    </row>
    <row r="63" spans="2:16" x14ac:dyDescent="0.25">
      <c r="B63" s="21"/>
      <c r="C63" s="79">
        <v>2</v>
      </c>
      <c r="D63" s="354" t="str">
        <f t="shared" ref="D63:D66" si="2">D51</f>
        <v>Aplica en forma correcta la forma afirmativa en ingles.</v>
      </c>
      <c r="E63" s="355"/>
      <c r="F63" s="355"/>
      <c r="G63" s="355"/>
      <c r="H63" s="355"/>
      <c r="I63" s="356"/>
      <c r="J63" s="357" t="s">
        <v>443</v>
      </c>
      <c r="K63" s="358"/>
      <c r="L63" s="358"/>
      <c r="M63" s="359"/>
      <c r="N63" s="357" t="s">
        <v>444</v>
      </c>
      <c r="O63" s="359"/>
      <c r="P63" s="22"/>
    </row>
    <row r="64" spans="2:16" x14ac:dyDescent="0.25">
      <c r="B64" s="21"/>
      <c r="C64" s="79">
        <v>3</v>
      </c>
      <c r="D64" s="354" t="str">
        <f t="shared" si="2"/>
        <v>Identifica el hay en singular en textos de ingles.</v>
      </c>
      <c r="E64" s="355"/>
      <c r="F64" s="355"/>
      <c r="G64" s="355"/>
      <c r="H64" s="355"/>
      <c r="I64" s="356"/>
      <c r="J64" s="357" t="s">
        <v>445</v>
      </c>
      <c r="K64" s="358"/>
      <c r="L64" s="358"/>
      <c r="M64" s="359"/>
      <c r="N64" s="357" t="s">
        <v>446</v>
      </c>
      <c r="O64" s="359"/>
      <c r="P64" s="22"/>
    </row>
    <row r="65" spans="2:16" x14ac:dyDescent="0.25">
      <c r="B65" s="21"/>
      <c r="C65" s="79">
        <v>4</v>
      </c>
      <c r="D65" s="354" t="str">
        <f t="shared" si="2"/>
        <v>Identifica el plural en ingles.</v>
      </c>
      <c r="E65" s="355"/>
      <c r="F65" s="355"/>
      <c r="G65" s="355"/>
      <c r="H65" s="355"/>
      <c r="I65" s="356"/>
      <c r="J65" s="357" t="s">
        <v>447</v>
      </c>
      <c r="K65" s="358"/>
      <c r="L65" s="358"/>
      <c r="M65" s="359"/>
      <c r="N65" s="357" t="s">
        <v>448</v>
      </c>
      <c r="O65" s="359"/>
      <c r="P65" s="22"/>
    </row>
    <row r="66" spans="2:16" ht="15.75" thickBot="1" x14ac:dyDescent="0.3">
      <c r="B66" s="21"/>
      <c r="C66" s="80">
        <v>5</v>
      </c>
      <c r="D66" s="360" t="str">
        <f t="shared" si="2"/>
        <v>Conoce las diferentes formas del hay en frases en ingles.</v>
      </c>
      <c r="E66" s="361"/>
      <c r="F66" s="361"/>
      <c r="G66" s="361"/>
      <c r="H66" s="361"/>
      <c r="I66" s="362"/>
      <c r="J66" s="363" t="s">
        <v>449</v>
      </c>
      <c r="K66" s="364"/>
      <c r="L66" s="364"/>
      <c r="M66" s="365"/>
      <c r="N66" s="363" t="s">
        <v>450</v>
      </c>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5"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Reconoce correctamente la estructura del tiempo progresivo en ingles.</v>
      </c>
      <c r="E74" s="371"/>
      <c r="F74" s="371"/>
      <c r="G74" s="371"/>
      <c r="H74" s="371"/>
      <c r="I74" s="372"/>
      <c r="J74" s="373" t="s">
        <v>451</v>
      </c>
      <c r="K74" s="374"/>
      <c r="L74" s="374"/>
      <c r="M74" s="375"/>
      <c r="N74" s="373" t="s">
        <v>452</v>
      </c>
      <c r="O74" s="375"/>
      <c r="P74" s="22"/>
    </row>
    <row r="75" spans="2:16" x14ac:dyDescent="0.25">
      <c r="B75" s="21"/>
      <c r="C75" s="79">
        <v>2</v>
      </c>
      <c r="D75" s="354" t="str">
        <f t="shared" ref="D75:D78" si="3">D63</f>
        <v>Aplica en forma correcta la forma afirmativa en ingles.</v>
      </c>
      <c r="E75" s="355"/>
      <c r="F75" s="355"/>
      <c r="G75" s="355"/>
      <c r="H75" s="355"/>
      <c r="I75" s="356"/>
      <c r="J75" s="357" t="s">
        <v>453</v>
      </c>
      <c r="K75" s="358"/>
      <c r="L75" s="358"/>
      <c r="M75" s="359"/>
      <c r="N75" s="357" t="s">
        <v>454</v>
      </c>
      <c r="O75" s="359"/>
      <c r="P75" s="22"/>
    </row>
    <row r="76" spans="2:16" x14ac:dyDescent="0.25">
      <c r="B76" s="21"/>
      <c r="C76" s="79">
        <v>3</v>
      </c>
      <c r="D76" s="354" t="str">
        <f t="shared" si="3"/>
        <v>Identifica el hay en singular en textos de ingles.</v>
      </c>
      <c r="E76" s="355"/>
      <c r="F76" s="355"/>
      <c r="G76" s="355"/>
      <c r="H76" s="355"/>
      <c r="I76" s="356"/>
      <c r="J76" s="357" t="s">
        <v>455</v>
      </c>
      <c r="K76" s="358"/>
      <c r="L76" s="358"/>
      <c r="M76" s="359"/>
      <c r="N76" s="357" t="s">
        <v>452</v>
      </c>
      <c r="O76" s="359"/>
      <c r="P76" s="22"/>
    </row>
    <row r="77" spans="2:16" x14ac:dyDescent="0.25">
      <c r="B77" s="21"/>
      <c r="C77" s="79">
        <v>4</v>
      </c>
      <c r="D77" s="354" t="str">
        <f t="shared" si="3"/>
        <v>Identifica el plural en ingles.</v>
      </c>
      <c r="E77" s="355"/>
      <c r="F77" s="355"/>
      <c r="G77" s="355"/>
      <c r="H77" s="355"/>
      <c r="I77" s="356"/>
      <c r="J77" s="357" t="s">
        <v>456</v>
      </c>
      <c r="K77" s="358"/>
      <c r="L77" s="358"/>
      <c r="M77" s="359"/>
      <c r="N77" s="357" t="s">
        <v>457</v>
      </c>
      <c r="O77" s="359"/>
      <c r="P77" s="22"/>
    </row>
    <row r="78" spans="2:16" ht="15.75" thickBot="1" x14ac:dyDescent="0.3">
      <c r="B78" s="21"/>
      <c r="C78" s="80">
        <v>5</v>
      </c>
      <c r="D78" s="360" t="str">
        <f t="shared" si="3"/>
        <v>Conoce las diferentes formas del hay en frases en ingles.</v>
      </c>
      <c r="E78" s="361"/>
      <c r="F78" s="361"/>
      <c r="G78" s="361"/>
      <c r="H78" s="361"/>
      <c r="I78" s="362"/>
      <c r="J78" s="363" t="s">
        <v>458</v>
      </c>
      <c r="K78" s="364"/>
      <c r="L78" s="364"/>
      <c r="M78" s="365"/>
      <c r="N78" s="363" t="s">
        <v>459</v>
      </c>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sheetProtection formatRows="0" insertRows="0"/>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245" priority="4">
      <formula>IF(D38=0,1,0)</formula>
    </cfRule>
  </conditionalFormatting>
  <conditionalFormatting sqref="D50:D54">
    <cfRule type="expression" dxfId="244" priority="3">
      <formula>IF(D50=0,1,0)</formula>
    </cfRule>
  </conditionalFormatting>
  <conditionalFormatting sqref="D62:D66">
    <cfRule type="expression" dxfId="243" priority="2">
      <formula>IF(D62=0,1,0)</formula>
    </cfRule>
  </conditionalFormatting>
  <conditionalFormatting sqref="D74:D78">
    <cfRule type="expression" dxfId="242" priority="1">
      <formula>IF(D74=0,1,0)</formula>
    </cfRule>
  </conditionalFormatting>
  <dataValidations count="1">
    <dataValidation type="list" allowBlank="1" showInputMessage="1" showErrorMessage="1" sqref="N18 N16" xr:uid="{9F61527C-B15D-4627-9BD7-7F613B5EAA39}">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C86AE-A744-4C39-B62F-B1FAC055FFE0}">
  <dimension ref="B1:Q84"/>
  <sheetViews>
    <sheetView showGridLines="0" showRowColHeaders="0" showRuler="0" view="pageLayout" zoomScaleNormal="100" workbookViewId="0">
      <selection activeCell="N7" sqref="N7:O7"/>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15"/>
      <c r="D4" s="15"/>
      <c r="E4" s="15"/>
      <c r="F4" s="15"/>
      <c r="G4" s="15"/>
      <c r="H4" s="15"/>
      <c r="I4" s="15"/>
      <c r="J4" s="15"/>
      <c r="K4" s="15"/>
      <c r="L4" s="15"/>
      <c r="M4" s="15"/>
      <c r="N4" s="15"/>
      <c r="O4" s="15"/>
      <c r="P4" s="22"/>
    </row>
    <row r="5" spans="2:16" x14ac:dyDescent="0.25">
      <c r="B5" s="20"/>
      <c r="C5" s="341" t="s">
        <v>279</v>
      </c>
      <c r="D5" s="341"/>
      <c r="E5" s="341"/>
      <c r="F5" s="341"/>
      <c r="G5" s="341"/>
      <c r="H5" s="341"/>
      <c r="I5" s="341"/>
      <c r="J5" s="341"/>
      <c r="K5" s="341"/>
      <c r="L5" s="341"/>
      <c r="M5" s="341"/>
      <c r="N5" s="341"/>
      <c r="O5" s="82"/>
      <c r="P5" s="22"/>
    </row>
    <row r="6" spans="2:16" ht="9" customHeight="1" thickBot="1" x14ac:dyDescent="0.3">
      <c r="B6" s="29"/>
      <c r="C6" s="30"/>
      <c r="D6" s="30"/>
      <c r="E6" s="30"/>
      <c r="F6" s="30"/>
      <c r="G6" s="30"/>
      <c r="H6" s="30"/>
      <c r="I6" s="30"/>
      <c r="J6" s="30"/>
      <c r="K6" s="30"/>
      <c r="L6" s="30"/>
      <c r="M6" s="30"/>
      <c r="N6" s="30"/>
      <c r="O6" s="30"/>
      <c r="P6" s="22"/>
    </row>
    <row r="7" spans="2:16" ht="16.5" thickTop="1" thickBot="1" x14ac:dyDescent="0.3">
      <c r="B7" s="33"/>
      <c r="C7" s="352" t="s">
        <v>10</v>
      </c>
      <c r="D7" s="352"/>
      <c r="E7" s="16"/>
      <c r="F7" s="342" t="s">
        <v>317</v>
      </c>
      <c r="G7" s="345"/>
      <c r="H7" s="345"/>
      <c r="I7" s="345"/>
      <c r="J7" s="345"/>
      <c r="K7" s="343"/>
      <c r="L7" s="84" t="s">
        <v>13</v>
      </c>
      <c r="M7" s="28"/>
      <c r="N7" s="342">
        <v>254498000705</v>
      </c>
      <c r="O7" s="343"/>
      <c r="P7" s="22"/>
    </row>
    <row r="8" spans="2:16" ht="9" customHeight="1" thickTop="1" thickBot="1" x14ac:dyDescent="0.3">
      <c r="B8" s="29"/>
      <c r="C8" s="82"/>
      <c r="D8" s="30"/>
      <c r="E8" s="30"/>
      <c r="F8" s="30"/>
      <c r="G8" s="30"/>
      <c r="H8" s="30"/>
      <c r="I8" s="30"/>
      <c r="J8" s="30"/>
      <c r="K8" s="30"/>
      <c r="L8" s="32"/>
      <c r="M8" s="28"/>
      <c r="N8" s="30"/>
      <c r="O8" s="30"/>
      <c r="P8" s="22"/>
    </row>
    <row r="9" spans="2:16" ht="16.5" thickTop="1" thickBot="1" x14ac:dyDescent="0.3">
      <c r="B9" s="33"/>
      <c r="C9" s="352" t="s">
        <v>12</v>
      </c>
      <c r="D9" s="352"/>
      <c r="E9" s="30"/>
      <c r="F9" s="344" t="s">
        <v>272</v>
      </c>
      <c r="G9" s="345"/>
      <c r="H9" s="345"/>
      <c r="I9" s="345"/>
      <c r="J9" s="345"/>
      <c r="K9" s="343"/>
      <c r="L9" s="84" t="s">
        <v>14</v>
      </c>
      <c r="M9" s="28"/>
      <c r="N9" s="342" t="s">
        <v>318</v>
      </c>
      <c r="O9" s="34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41" t="s">
        <v>276</v>
      </c>
      <c r="D14" s="341"/>
      <c r="E14" s="341"/>
      <c r="F14" s="341"/>
      <c r="G14" s="341"/>
      <c r="H14" s="341"/>
      <c r="I14" s="341"/>
      <c r="J14" s="341"/>
      <c r="K14" s="341"/>
      <c r="L14" s="341"/>
      <c r="M14" s="341"/>
      <c r="N14" s="341"/>
      <c r="O14" s="82"/>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30"/>
      <c r="D16" s="84" t="s">
        <v>0</v>
      </c>
      <c r="E16" s="30"/>
      <c r="F16" s="349" t="s">
        <v>319</v>
      </c>
      <c r="G16" s="350"/>
      <c r="H16" s="350"/>
      <c r="I16" s="350"/>
      <c r="J16" s="350"/>
      <c r="K16" s="351"/>
      <c r="L16" s="34" t="s">
        <v>15</v>
      </c>
      <c r="M16" s="28"/>
      <c r="N16" s="353" t="s">
        <v>30</v>
      </c>
      <c r="O16" s="351"/>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I19" s="17"/>
      <c r="J19" s="289" t="s">
        <v>289</v>
      </c>
      <c r="K19" s="290"/>
      <c r="L19" s="290"/>
      <c r="M19" s="290"/>
      <c r="N19" s="290"/>
      <c r="O19" s="290"/>
      <c r="P19" s="291"/>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328" t="s">
        <v>288</v>
      </c>
      <c r="D21" s="329"/>
      <c r="E21" s="329"/>
      <c r="F21" s="329"/>
      <c r="G21" s="329"/>
      <c r="H21" s="42"/>
      <c r="I21" s="40"/>
      <c r="J21" s="44"/>
      <c r="K21" s="328" t="s">
        <v>290</v>
      </c>
      <c r="L21" s="329"/>
      <c r="M21" s="329"/>
      <c r="N21" s="329"/>
      <c r="O21" s="329"/>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85" t="s">
        <v>277</v>
      </c>
      <c r="D23" s="310" t="s">
        <v>291</v>
      </c>
      <c r="E23" s="311"/>
      <c r="F23" s="311"/>
      <c r="G23" s="312"/>
      <c r="H23" s="43"/>
      <c r="J23" s="21"/>
      <c r="K23" s="85" t="s">
        <v>277</v>
      </c>
      <c r="L23" s="307" t="s">
        <v>291</v>
      </c>
      <c r="M23" s="307"/>
      <c r="N23" s="307"/>
      <c r="O23" s="85" t="s">
        <v>18</v>
      </c>
      <c r="P23" s="22"/>
    </row>
    <row r="24" spans="2:16" ht="18.75" customHeight="1" thickTop="1" x14ac:dyDescent="0.25">
      <c r="B24" s="21"/>
      <c r="C24" s="57">
        <v>1</v>
      </c>
      <c r="D24" s="330" t="s">
        <v>363</v>
      </c>
      <c r="E24" s="331"/>
      <c r="F24" s="331"/>
      <c r="G24" s="332"/>
      <c r="H24" s="37"/>
      <c r="I24" s="28"/>
      <c r="J24" s="38"/>
      <c r="K24" s="57">
        <v>1</v>
      </c>
      <c r="L24" s="333" t="str">
        <f>D24</f>
        <v>Identifica los diferetes verbos auxiliares y los aplica en frases y textos.</v>
      </c>
      <c r="M24" s="334"/>
      <c r="N24" s="335"/>
      <c r="O24" s="53" t="s">
        <v>19</v>
      </c>
      <c r="P24" s="22"/>
    </row>
    <row r="25" spans="2:16" ht="18.75" customHeight="1" x14ac:dyDescent="0.25">
      <c r="B25" s="21"/>
      <c r="C25" s="58">
        <v>2</v>
      </c>
      <c r="D25" s="316" t="s">
        <v>364</v>
      </c>
      <c r="E25" s="317"/>
      <c r="F25" s="317"/>
      <c r="G25" s="318"/>
      <c r="H25" s="37"/>
      <c r="I25" s="28"/>
      <c r="J25" s="38"/>
      <c r="K25" s="58">
        <v>2</v>
      </c>
      <c r="L25" s="319" t="str">
        <f t="shared" ref="L25:L43" si="0">D25</f>
        <v>Aplica las diferentes formas (afirmativa, negativa e interrogativa).</v>
      </c>
      <c r="M25" s="320"/>
      <c r="N25" s="321"/>
      <c r="O25" s="53" t="s">
        <v>19</v>
      </c>
      <c r="P25" s="22"/>
    </row>
    <row r="26" spans="2:16" ht="18.75" customHeight="1" x14ac:dyDescent="0.25">
      <c r="B26" s="21"/>
      <c r="C26" s="58">
        <v>3</v>
      </c>
      <c r="D26" s="316" t="s">
        <v>365</v>
      </c>
      <c r="E26" s="317"/>
      <c r="F26" s="317"/>
      <c r="G26" s="318"/>
      <c r="H26" s="37"/>
      <c r="I26" s="28"/>
      <c r="J26" s="38"/>
      <c r="K26" s="59">
        <v>3</v>
      </c>
      <c r="L26" s="319" t="str">
        <f t="shared" si="0"/>
        <v>Lee y pronuncia correctamente.</v>
      </c>
      <c r="M26" s="320"/>
      <c r="N26" s="321"/>
      <c r="O26" s="53" t="s">
        <v>24</v>
      </c>
      <c r="P26" s="22"/>
    </row>
    <row r="27" spans="2:16" ht="18.75" customHeight="1" x14ac:dyDescent="0.25">
      <c r="B27" s="21"/>
      <c r="C27" s="58">
        <v>4</v>
      </c>
      <c r="D27" s="316" t="s">
        <v>366</v>
      </c>
      <c r="E27" s="317"/>
      <c r="F27" s="317"/>
      <c r="G27" s="318"/>
      <c r="H27" s="37"/>
      <c r="I27" s="28"/>
      <c r="J27" s="38"/>
      <c r="K27" s="58">
        <v>4</v>
      </c>
      <c r="L27" s="319" t="str">
        <f t="shared" si="0"/>
        <v>Traduce correctamete textos aplicados a los modales.</v>
      </c>
      <c r="M27" s="320"/>
      <c r="N27" s="321"/>
      <c r="O27" s="53" t="s">
        <v>24</v>
      </c>
      <c r="P27" s="22"/>
    </row>
    <row r="28" spans="2:16" ht="18.75" customHeight="1" x14ac:dyDescent="0.25">
      <c r="B28" s="21"/>
      <c r="C28" s="58">
        <v>5</v>
      </c>
      <c r="D28" s="316" t="s">
        <v>367</v>
      </c>
      <c r="E28" s="317"/>
      <c r="F28" s="317"/>
      <c r="G28" s="318"/>
      <c r="H28" s="37"/>
      <c r="I28" s="28"/>
      <c r="J28" s="38"/>
      <c r="K28" s="58">
        <v>5</v>
      </c>
      <c r="L28" s="319" t="str">
        <f t="shared" si="0"/>
        <v>Identifica los diferentes singulares y plurales en frases.</v>
      </c>
      <c r="M28" s="320"/>
      <c r="N28" s="321"/>
      <c r="O28" s="53" t="s">
        <v>19</v>
      </c>
      <c r="P28" s="22"/>
    </row>
    <row r="29" spans="2:16" ht="18.75" customHeight="1" x14ac:dyDescent="0.25">
      <c r="B29" s="21"/>
      <c r="C29" s="58">
        <v>6</v>
      </c>
      <c r="D29" s="316" t="s">
        <v>368</v>
      </c>
      <c r="E29" s="317"/>
      <c r="F29" s="317"/>
      <c r="G29" s="318"/>
      <c r="H29" s="37"/>
      <c r="I29" s="28"/>
      <c r="J29" s="38"/>
      <c r="K29" s="59">
        <v>6</v>
      </c>
      <c r="L29" s="319" t="str">
        <f t="shared" si="0"/>
        <v>Conoce el tiempo pasado prefecto con el auxiliar had.</v>
      </c>
      <c r="M29" s="320"/>
      <c r="N29" s="321"/>
      <c r="O29" s="53" t="s">
        <v>19</v>
      </c>
      <c r="P29" s="22"/>
    </row>
    <row r="30" spans="2:16" ht="18.75" customHeight="1" x14ac:dyDescent="0.25">
      <c r="B30" s="21"/>
      <c r="C30" s="58">
        <v>7</v>
      </c>
      <c r="D30" s="316" t="s">
        <v>369</v>
      </c>
      <c r="E30" s="317"/>
      <c r="F30" s="317"/>
      <c r="G30" s="318"/>
      <c r="H30" s="37"/>
      <c r="I30" s="28"/>
      <c r="J30" s="38"/>
      <c r="K30" s="58">
        <v>7</v>
      </c>
      <c r="L30" s="319" t="str">
        <f t="shared" si="0"/>
        <v>Escribe lee y pronuncia correctamente en ingles.</v>
      </c>
      <c r="M30" s="320"/>
      <c r="N30" s="321"/>
      <c r="O30" s="53" t="s">
        <v>24</v>
      </c>
      <c r="P30" s="22"/>
    </row>
    <row r="31" spans="2:16" ht="18.75" customHeight="1" x14ac:dyDescent="0.25">
      <c r="B31" s="21"/>
      <c r="C31" s="58">
        <v>8</v>
      </c>
      <c r="D31" s="316" t="s">
        <v>370</v>
      </c>
      <c r="E31" s="317"/>
      <c r="F31" s="317"/>
      <c r="G31" s="318"/>
      <c r="H31" s="37"/>
      <c r="I31" s="28"/>
      <c r="J31" s="38"/>
      <c r="K31" s="58">
        <v>8</v>
      </c>
      <c r="L31" s="319" t="str">
        <f t="shared" si="0"/>
        <v>Construye y traduce textos haciendo uso corecto del pasado perfecto.</v>
      </c>
      <c r="M31" s="320"/>
      <c r="N31" s="321"/>
      <c r="O31" s="53" t="s">
        <v>19</v>
      </c>
      <c r="P31" s="22"/>
    </row>
    <row r="32" spans="2:16" ht="18.75" customHeight="1" x14ac:dyDescent="0.25">
      <c r="B32" s="21"/>
      <c r="C32" s="58">
        <v>9</v>
      </c>
      <c r="D32" s="316" t="s">
        <v>371</v>
      </c>
      <c r="E32" s="317"/>
      <c r="F32" s="317"/>
      <c r="G32" s="318"/>
      <c r="H32" s="37"/>
      <c r="I32" s="28"/>
      <c r="J32" s="38"/>
      <c r="K32" s="59">
        <v>9</v>
      </c>
      <c r="L32" s="319" t="str">
        <f t="shared" si="0"/>
        <v>Identifica el auxiliar will y lo aplica en frases en ingles.</v>
      </c>
      <c r="M32" s="320"/>
      <c r="N32" s="321"/>
      <c r="O32" s="53" t="s">
        <v>24</v>
      </c>
      <c r="P32" s="22"/>
    </row>
    <row r="33" spans="2:16" ht="18.75" customHeight="1" x14ac:dyDescent="0.25">
      <c r="B33" s="21"/>
      <c r="C33" s="58">
        <v>10</v>
      </c>
      <c r="D33" s="316" t="s">
        <v>348</v>
      </c>
      <c r="E33" s="317"/>
      <c r="F33" s="317"/>
      <c r="G33" s="318"/>
      <c r="H33" s="37"/>
      <c r="I33" s="28"/>
      <c r="J33" s="38"/>
      <c r="K33" s="58">
        <v>10</v>
      </c>
      <c r="L33" s="319" t="str">
        <f t="shared" si="0"/>
        <v>Aprende nuevo vocabulario y lo utiliza en la realizacion de frases y traducciones.</v>
      </c>
      <c r="M33" s="320"/>
      <c r="N33" s="321"/>
      <c r="O33" s="53" t="s">
        <v>19</v>
      </c>
      <c r="P33" s="22"/>
    </row>
    <row r="34" spans="2:16" ht="18.75" customHeight="1" x14ac:dyDescent="0.25">
      <c r="B34" s="21"/>
      <c r="C34" s="58">
        <v>11</v>
      </c>
      <c r="D34" s="316" t="s">
        <v>327</v>
      </c>
      <c r="E34" s="317"/>
      <c r="F34" s="317"/>
      <c r="G34" s="318"/>
      <c r="H34" s="37"/>
      <c r="I34" s="28"/>
      <c r="J34" s="38"/>
      <c r="K34" s="58">
        <v>11</v>
      </c>
      <c r="L34" s="319" t="str">
        <f t="shared" si="0"/>
        <v>Utiliza los materiales del area para realizar traducciones.</v>
      </c>
      <c r="M34" s="320"/>
      <c r="N34" s="321"/>
      <c r="O34" s="53" t="s">
        <v>19</v>
      </c>
      <c r="P34" s="22"/>
    </row>
    <row r="35" spans="2:16" ht="18.75" customHeight="1" x14ac:dyDescent="0.25">
      <c r="B35" s="21"/>
      <c r="C35" s="58">
        <v>12</v>
      </c>
      <c r="D35" s="316" t="s">
        <v>372</v>
      </c>
      <c r="E35" s="317"/>
      <c r="F35" s="317"/>
      <c r="G35" s="318"/>
      <c r="H35" s="37"/>
      <c r="I35" s="28"/>
      <c r="J35" s="38"/>
      <c r="K35" s="59">
        <v>12</v>
      </c>
      <c r="L35" s="319" t="str">
        <f t="shared" si="0"/>
        <v>Recooce el tiempo futuro en ingles.</v>
      </c>
      <c r="M35" s="320"/>
      <c r="N35" s="321"/>
      <c r="O35" s="53" t="s">
        <v>24</v>
      </c>
      <c r="P35" s="22"/>
    </row>
    <row r="36" spans="2:16" ht="18.75" customHeight="1" x14ac:dyDescent="0.25">
      <c r="B36" s="21"/>
      <c r="C36" s="58">
        <v>13</v>
      </c>
      <c r="D36" s="316" t="s">
        <v>373</v>
      </c>
      <c r="E36" s="317"/>
      <c r="F36" s="317"/>
      <c r="G36" s="318"/>
      <c r="H36" s="37"/>
      <c r="I36" s="28"/>
      <c r="J36" s="38"/>
      <c r="K36" s="59">
        <v>13</v>
      </c>
      <c r="L36" s="319" t="str">
        <f t="shared" si="0"/>
        <v>Traduce de forma correcta textos en ingles.</v>
      </c>
      <c r="M36" s="320"/>
      <c r="N36" s="321"/>
      <c r="O36" s="53" t="s">
        <v>19</v>
      </c>
      <c r="P36" s="22"/>
    </row>
    <row r="37" spans="2:16" ht="18.75" customHeight="1" x14ac:dyDescent="0.25">
      <c r="B37" s="21"/>
      <c r="C37" s="58">
        <v>14</v>
      </c>
      <c r="D37" s="316" t="s">
        <v>374</v>
      </c>
      <c r="E37" s="317"/>
      <c r="F37" s="317"/>
      <c r="G37" s="318"/>
      <c r="H37" s="37"/>
      <c r="I37" s="28"/>
      <c r="J37" s="38"/>
      <c r="K37" s="58">
        <v>14</v>
      </c>
      <c r="L37" s="319" t="str">
        <f t="shared" si="0"/>
        <v>Reconoce el verbo interpersonal haber en ingles.</v>
      </c>
      <c r="M37" s="320"/>
      <c r="N37" s="321"/>
      <c r="O37" s="53" t="s">
        <v>19</v>
      </c>
      <c r="P37" s="22"/>
    </row>
    <row r="38" spans="2:16" ht="18.75" customHeight="1" x14ac:dyDescent="0.25">
      <c r="B38" s="21"/>
      <c r="C38" s="58">
        <v>15</v>
      </c>
      <c r="D38" s="316" t="s">
        <v>349</v>
      </c>
      <c r="E38" s="317"/>
      <c r="F38" s="317"/>
      <c r="G38" s="318"/>
      <c r="H38" s="37"/>
      <c r="I38" s="28"/>
      <c r="J38" s="38"/>
      <c r="K38" s="59">
        <v>15</v>
      </c>
      <c r="L38" s="319" t="str">
        <f t="shared" si="0"/>
        <v>Aprende, distingue y utiliza verbos regulares e irregulares.</v>
      </c>
      <c r="M38" s="320"/>
      <c r="N38" s="321"/>
      <c r="O38" s="53" t="s">
        <v>19</v>
      </c>
      <c r="P38" s="22"/>
    </row>
    <row r="39" spans="2:16" ht="18.75" customHeight="1" x14ac:dyDescent="0.25">
      <c r="B39" s="21"/>
      <c r="C39" s="58">
        <v>16</v>
      </c>
      <c r="D39" s="316" t="s">
        <v>375</v>
      </c>
      <c r="E39" s="317"/>
      <c r="F39" s="317"/>
      <c r="G39" s="318"/>
      <c r="H39" s="37"/>
      <c r="I39" s="28"/>
      <c r="J39" s="38"/>
      <c r="K39" s="58">
        <v>16</v>
      </c>
      <c r="L39" s="319" t="str">
        <f t="shared" si="0"/>
        <v>Reconoce correctamente el tiempo continuo en ingles.</v>
      </c>
      <c r="M39" s="320"/>
      <c r="N39" s="321"/>
      <c r="O39" s="53" t="s">
        <v>19</v>
      </c>
      <c r="P39" s="22"/>
    </row>
    <row r="40" spans="2:16" ht="18.75" customHeight="1" x14ac:dyDescent="0.25">
      <c r="B40" s="21"/>
      <c r="C40" s="58">
        <v>17</v>
      </c>
      <c r="D40" s="316" t="s">
        <v>376</v>
      </c>
      <c r="E40" s="317"/>
      <c r="F40" s="317"/>
      <c r="G40" s="318"/>
      <c r="H40" s="37"/>
      <c r="I40" s="28"/>
      <c r="J40" s="38"/>
      <c r="K40" s="58">
        <v>17</v>
      </c>
      <c r="L40" s="319" t="str">
        <f t="shared" si="0"/>
        <v>Identifica loa auxiliares have y has en el tiempo continuo en ingles.</v>
      </c>
      <c r="M40" s="320"/>
      <c r="N40" s="321"/>
      <c r="O40" s="53" t="s">
        <v>19</v>
      </c>
      <c r="P40" s="22"/>
    </row>
    <row r="41" spans="2:16" ht="18.75" customHeight="1" x14ac:dyDescent="0.25">
      <c r="B41" s="21"/>
      <c r="C41" s="58">
        <v>18</v>
      </c>
      <c r="D41" s="316" t="s">
        <v>377</v>
      </c>
      <c r="E41" s="317"/>
      <c r="F41" s="317"/>
      <c r="G41" s="318"/>
      <c r="H41" s="37"/>
      <c r="I41" s="28"/>
      <c r="J41" s="38"/>
      <c r="K41" s="59">
        <v>18</v>
      </c>
      <c r="L41" s="319" t="str">
        <f t="shared" si="0"/>
        <v>Reconoce correctamente los pronombres en ingles.</v>
      </c>
      <c r="M41" s="320"/>
      <c r="N41" s="321"/>
      <c r="O41" s="53" t="s">
        <v>19</v>
      </c>
      <c r="P41" s="22"/>
    </row>
    <row r="42" spans="2:16" ht="18.75" customHeight="1" x14ac:dyDescent="0.25">
      <c r="B42" s="21"/>
      <c r="C42" s="58">
        <v>19</v>
      </c>
      <c r="D42" s="316" t="s">
        <v>378</v>
      </c>
      <c r="E42" s="317"/>
      <c r="F42" s="317"/>
      <c r="G42" s="318"/>
      <c r="H42" s="37"/>
      <c r="I42" s="28"/>
      <c r="J42" s="38"/>
      <c r="K42" s="58">
        <v>19</v>
      </c>
      <c r="L42" s="319" t="str">
        <f t="shared" si="0"/>
        <v>Identifica las diferentes clases de prombres en ingles.</v>
      </c>
      <c r="M42" s="320"/>
      <c r="N42" s="321"/>
      <c r="O42" s="53" t="s">
        <v>19</v>
      </c>
      <c r="P42" s="22"/>
    </row>
    <row r="43" spans="2:16" ht="18.75" customHeight="1" thickBot="1" x14ac:dyDescent="0.3">
      <c r="B43" s="21"/>
      <c r="C43" s="60">
        <v>20</v>
      </c>
      <c r="D43" s="325" t="s">
        <v>379</v>
      </c>
      <c r="E43" s="326"/>
      <c r="F43" s="326"/>
      <c r="G43" s="327"/>
      <c r="H43" s="37"/>
      <c r="I43" s="28"/>
      <c r="J43" s="38"/>
      <c r="K43" s="60">
        <v>20</v>
      </c>
      <c r="L43" s="322" t="str">
        <f t="shared" si="0"/>
        <v>Identifica las diferentes clases de adverbios en ingles.</v>
      </c>
      <c r="M43" s="323"/>
      <c r="N43" s="324"/>
      <c r="O43" s="54" t="s">
        <v>24</v>
      </c>
      <c r="P43" s="22"/>
    </row>
    <row r="44" spans="2:16" ht="9" customHeight="1" thickTop="1" thickBot="1" x14ac:dyDescent="0.3">
      <c r="B44" s="23"/>
      <c r="C44" s="18"/>
      <c r="D44" s="18"/>
      <c r="E44" s="18"/>
      <c r="F44" s="18"/>
      <c r="G44" s="18"/>
      <c r="H44" s="24"/>
      <c r="I44" s="17"/>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08" t="s">
        <v>293</v>
      </c>
      <c r="D48" s="309"/>
      <c r="E48" s="309"/>
      <c r="F48" s="309"/>
      <c r="G48" s="309"/>
      <c r="H48" s="309"/>
      <c r="I48" s="309"/>
      <c r="J48" s="309"/>
      <c r="K48" s="309"/>
      <c r="L48" s="309"/>
      <c r="M48" s="309"/>
      <c r="N48" s="309"/>
      <c r="O48" s="309"/>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85" t="s">
        <v>277</v>
      </c>
      <c r="E50" s="310" t="s">
        <v>291</v>
      </c>
      <c r="F50" s="311"/>
      <c r="G50" s="311"/>
      <c r="H50" s="311"/>
      <c r="I50" s="311"/>
      <c r="J50" s="311"/>
      <c r="K50" s="312"/>
      <c r="L50" s="85" t="s">
        <v>18</v>
      </c>
      <c r="M50" s="310" t="s">
        <v>280</v>
      </c>
      <c r="N50" s="312"/>
      <c r="O50" s="46"/>
      <c r="P50" s="47"/>
    </row>
    <row r="51" spans="2:17" ht="18.75" customHeight="1" thickTop="1" x14ac:dyDescent="0.25">
      <c r="B51" s="21"/>
      <c r="C51" s="50">
        <f>IF(L51="No trabajado",1,0)</f>
        <v>0</v>
      </c>
      <c r="D51" s="57">
        <v>1</v>
      </c>
      <c r="E51" s="313" t="str">
        <f t="shared" ref="E51:E70" si="1">D24</f>
        <v>Identifica los diferetes verbos auxiliares y los aplica en frases y textos.</v>
      </c>
      <c r="F51" s="314"/>
      <c r="G51" s="314"/>
      <c r="H51" s="314"/>
      <c r="I51" s="314"/>
      <c r="J51" s="314"/>
      <c r="K51" s="315"/>
      <c r="L51" s="63" t="str">
        <f t="shared" ref="L51:L70" si="2">O24</f>
        <v>Trabajado</v>
      </c>
      <c r="M51" s="339" t="s">
        <v>282</v>
      </c>
      <c r="N51" s="340"/>
      <c r="O51" s="50">
        <f>IF(M51="Bajo",1,0)</f>
        <v>0</v>
      </c>
      <c r="P51" s="52">
        <f>IF(M51="Básico",-3,0)</f>
        <v>-3</v>
      </c>
      <c r="Q51" s="49">
        <f>C51+O51+P51</f>
        <v>-3</v>
      </c>
    </row>
    <row r="52" spans="2:17" ht="18.75" customHeight="1" x14ac:dyDescent="0.25">
      <c r="B52" s="21"/>
      <c r="C52" s="50">
        <f t="shared" ref="C52:C70" si="3">IF(L52="No trabajado",1,0)</f>
        <v>0</v>
      </c>
      <c r="D52" s="59">
        <v>2</v>
      </c>
      <c r="E52" s="301" t="str">
        <f t="shared" si="1"/>
        <v>Aplica las diferentes formas (afirmativa, negativa e interrogativa).</v>
      </c>
      <c r="F52" s="302"/>
      <c r="G52" s="302"/>
      <c r="H52" s="302"/>
      <c r="I52" s="302"/>
      <c r="J52" s="302"/>
      <c r="K52" s="303"/>
      <c r="L52" s="55" t="str">
        <f t="shared" si="2"/>
        <v>Trabajado</v>
      </c>
      <c r="M52" s="292" t="s">
        <v>282</v>
      </c>
      <c r="N52" s="293"/>
      <c r="O52" s="50">
        <f t="shared" ref="O52:O70" si="4">IF(M52="Bajo",1,0)</f>
        <v>0</v>
      </c>
      <c r="P52" s="52">
        <f t="shared" ref="P52:P70" si="5">IF(M52="Básico",-3,0)</f>
        <v>-3</v>
      </c>
      <c r="Q52" s="49">
        <f t="shared" ref="Q52:Q70" si="6">C52+O52+P52</f>
        <v>-3</v>
      </c>
    </row>
    <row r="53" spans="2:17" ht="18.75" customHeight="1" x14ac:dyDescent="0.25">
      <c r="B53" s="21"/>
      <c r="C53" s="50">
        <f t="shared" si="3"/>
        <v>1</v>
      </c>
      <c r="D53" s="59">
        <v>3</v>
      </c>
      <c r="E53" s="301" t="str">
        <f t="shared" si="1"/>
        <v>Lee y pronuncia correctamente.</v>
      </c>
      <c r="F53" s="302"/>
      <c r="G53" s="302"/>
      <c r="H53" s="302"/>
      <c r="I53" s="302"/>
      <c r="J53" s="302"/>
      <c r="K53" s="303"/>
      <c r="L53" s="55" t="str">
        <f t="shared" si="2"/>
        <v>No trabajado</v>
      </c>
      <c r="M53" s="292"/>
      <c r="N53" s="293"/>
      <c r="O53" s="50">
        <f t="shared" si="4"/>
        <v>0</v>
      </c>
      <c r="P53" s="52">
        <f t="shared" si="5"/>
        <v>0</v>
      </c>
      <c r="Q53" s="49">
        <f t="shared" si="6"/>
        <v>1</v>
      </c>
    </row>
    <row r="54" spans="2:17" ht="18.75" customHeight="1" x14ac:dyDescent="0.25">
      <c r="B54" s="21"/>
      <c r="C54" s="50">
        <f t="shared" si="3"/>
        <v>1</v>
      </c>
      <c r="D54" s="59">
        <v>4</v>
      </c>
      <c r="E54" s="301" t="str">
        <f t="shared" si="1"/>
        <v>Traduce correctamete textos aplicados a los modales.</v>
      </c>
      <c r="F54" s="302"/>
      <c r="G54" s="302"/>
      <c r="H54" s="302"/>
      <c r="I54" s="302"/>
      <c r="J54" s="302"/>
      <c r="K54" s="303"/>
      <c r="L54" s="55" t="str">
        <f t="shared" si="2"/>
        <v>No trabajado</v>
      </c>
      <c r="M54" s="292"/>
      <c r="N54" s="293"/>
      <c r="O54" s="50">
        <f t="shared" si="4"/>
        <v>0</v>
      </c>
      <c r="P54" s="52">
        <f t="shared" si="5"/>
        <v>0</v>
      </c>
      <c r="Q54" s="49">
        <f t="shared" si="6"/>
        <v>1</v>
      </c>
    </row>
    <row r="55" spans="2:17" ht="18.75" customHeight="1" x14ac:dyDescent="0.25">
      <c r="B55" s="21"/>
      <c r="C55" s="50">
        <f t="shared" si="3"/>
        <v>0</v>
      </c>
      <c r="D55" s="59">
        <v>5</v>
      </c>
      <c r="E55" s="301" t="str">
        <f t="shared" si="1"/>
        <v>Identifica los diferentes singulares y plurales en frases.</v>
      </c>
      <c r="F55" s="302"/>
      <c r="G55" s="302"/>
      <c r="H55" s="302"/>
      <c r="I55" s="302"/>
      <c r="J55" s="302"/>
      <c r="K55" s="303"/>
      <c r="L55" s="55" t="str">
        <f t="shared" si="2"/>
        <v>Trabajado</v>
      </c>
      <c r="M55" s="292" t="s">
        <v>282</v>
      </c>
      <c r="N55" s="293"/>
      <c r="O55" s="50">
        <f t="shared" si="4"/>
        <v>0</v>
      </c>
      <c r="P55" s="52">
        <f t="shared" si="5"/>
        <v>-3</v>
      </c>
      <c r="Q55" s="49">
        <f t="shared" si="6"/>
        <v>-3</v>
      </c>
    </row>
    <row r="56" spans="2:17" ht="18.75" customHeight="1" x14ac:dyDescent="0.25">
      <c r="B56" s="21"/>
      <c r="C56" s="50">
        <f t="shared" si="3"/>
        <v>0</v>
      </c>
      <c r="D56" s="59">
        <v>6</v>
      </c>
      <c r="E56" s="301" t="str">
        <f t="shared" si="1"/>
        <v>Conoce el tiempo pasado prefecto con el auxiliar had.</v>
      </c>
      <c r="F56" s="302"/>
      <c r="G56" s="302"/>
      <c r="H56" s="302"/>
      <c r="I56" s="302"/>
      <c r="J56" s="302"/>
      <c r="K56" s="303"/>
      <c r="L56" s="55" t="str">
        <f t="shared" si="2"/>
        <v>Trabajado</v>
      </c>
      <c r="M56" s="292" t="s">
        <v>282</v>
      </c>
      <c r="N56" s="293"/>
      <c r="O56" s="50">
        <f t="shared" si="4"/>
        <v>0</v>
      </c>
      <c r="P56" s="52">
        <f t="shared" si="5"/>
        <v>-3</v>
      </c>
      <c r="Q56" s="49">
        <f t="shared" si="6"/>
        <v>-3</v>
      </c>
    </row>
    <row r="57" spans="2:17" ht="18.75" customHeight="1" x14ac:dyDescent="0.25">
      <c r="B57" s="21"/>
      <c r="C57" s="50">
        <f t="shared" si="3"/>
        <v>1</v>
      </c>
      <c r="D57" s="59">
        <v>7</v>
      </c>
      <c r="E57" s="301" t="str">
        <f t="shared" si="1"/>
        <v>Escribe lee y pronuncia correctamente en ingles.</v>
      </c>
      <c r="F57" s="302"/>
      <c r="G57" s="302"/>
      <c r="H57" s="302"/>
      <c r="I57" s="302"/>
      <c r="J57" s="302"/>
      <c r="K57" s="303"/>
      <c r="L57" s="55" t="str">
        <f t="shared" si="2"/>
        <v>No trabajado</v>
      </c>
      <c r="M57" s="292"/>
      <c r="N57" s="293"/>
      <c r="O57" s="50">
        <f t="shared" si="4"/>
        <v>0</v>
      </c>
      <c r="P57" s="52">
        <f t="shared" si="5"/>
        <v>0</v>
      </c>
      <c r="Q57" s="49">
        <f t="shared" si="6"/>
        <v>1</v>
      </c>
    </row>
    <row r="58" spans="2:17" ht="18.75" customHeight="1" x14ac:dyDescent="0.25">
      <c r="B58" s="21"/>
      <c r="C58" s="50">
        <f t="shared" si="3"/>
        <v>0</v>
      </c>
      <c r="D58" s="59">
        <v>8</v>
      </c>
      <c r="E58" s="301" t="str">
        <f t="shared" si="1"/>
        <v>Construye y traduce textos haciendo uso corecto del pasado perfecto.</v>
      </c>
      <c r="F58" s="302"/>
      <c r="G58" s="302"/>
      <c r="H58" s="302"/>
      <c r="I58" s="302"/>
      <c r="J58" s="302"/>
      <c r="K58" s="303"/>
      <c r="L58" s="55" t="str">
        <f t="shared" si="2"/>
        <v>Trabajado</v>
      </c>
      <c r="M58" s="292" t="s">
        <v>282</v>
      </c>
      <c r="N58" s="293"/>
      <c r="O58" s="50">
        <f t="shared" si="4"/>
        <v>0</v>
      </c>
      <c r="P58" s="52">
        <f t="shared" si="5"/>
        <v>-3</v>
      </c>
      <c r="Q58" s="49">
        <f t="shared" si="6"/>
        <v>-3</v>
      </c>
    </row>
    <row r="59" spans="2:17" ht="18.75" customHeight="1" x14ac:dyDescent="0.25">
      <c r="B59" s="21"/>
      <c r="C59" s="50">
        <f t="shared" si="3"/>
        <v>1</v>
      </c>
      <c r="D59" s="59">
        <v>9</v>
      </c>
      <c r="E59" s="301" t="str">
        <f t="shared" si="1"/>
        <v>Identifica el auxiliar will y lo aplica en frases en ingles.</v>
      </c>
      <c r="F59" s="302"/>
      <c r="G59" s="302"/>
      <c r="H59" s="302"/>
      <c r="I59" s="302"/>
      <c r="J59" s="302"/>
      <c r="K59" s="303"/>
      <c r="L59" s="55" t="str">
        <f t="shared" si="2"/>
        <v>No trabajado</v>
      </c>
      <c r="M59" s="292"/>
      <c r="N59" s="293"/>
      <c r="O59" s="50">
        <f t="shared" si="4"/>
        <v>0</v>
      </c>
      <c r="P59" s="52">
        <f t="shared" si="5"/>
        <v>0</v>
      </c>
      <c r="Q59" s="49">
        <f t="shared" si="6"/>
        <v>1</v>
      </c>
    </row>
    <row r="60" spans="2:17" ht="18.75" customHeight="1" x14ac:dyDescent="0.25">
      <c r="B60" s="21"/>
      <c r="C60" s="50">
        <f t="shared" si="3"/>
        <v>0</v>
      </c>
      <c r="D60" s="59">
        <v>10</v>
      </c>
      <c r="E60" s="301" t="str">
        <f t="shared" si="1"/>
        <v>Aprende nuevo vocabulario y lo utiliza en la realizacion de frases y traducciones.</v>
      </c>
      <c r="F60" s="302"/>
      <c r="G60" s="302"/>
      <c r="H60" s="302"/>
      <c r="I60" s="302"/>
      <c r="J60" s="302"/>
      <c r="K60" s="303"/>
      <c r="L60" s="55" t="str">
        <f t="shared" si="2"/>
        <v>Trabajado</v>
      </c>
      <c r="M60" s="292" t="s">
        <v>281</v>
      </c>
      <c r="N60" s="293"/>
      <c r="O60" s="50">
        <f t="shared" si="4"/>
        <v>0</v>
      </c>
      <c r="P60" s="52">
        <f t="shared" si="5"/>
        <v>0</v>
      </c>
      <c r="Q60" s="49">
        <f t="shared" si="6"/>
        <v>0</v>
      </c>
    </row>
    <row r="61" spans="2:17" ht="18.75" customHeight="1" x14ac:dyDescent="0.25">
      <c r="B61" s="21"/>
      <c r="C61" s="50">
        <f t="shared" si="3"/>
        <v>0</v>
      </c>
      <c r="D61" s="59">
        <v>11</v>
      </c>
      <c r="E61" s="301" t="str">
        <f t="shared" si="1"/>
        <v>Utiliza los materiales del area para realizar traducciones.</v>
      </c>
      <c r="F61" s="302"/>
      <c r="G61" s="302"/>
      <c r="H61" s="302"/>
      <c r="I61" s="302"/>
      <c r="J61" s="302"/>
      <c r="K61" s="303"/>
      <c r="L61" s="55" t="str">
        <f t="shared" si="2"/>
        <v>Trabajado</v>
      </c>
      <c r="M61" s="292" t="s">
        <v>281</v>
      </c>
      <c r="N61" s="293"/>
      <c r="O61" s="50">
        <f t="shared" si="4"/>
        <v>0</v>
      </c>
      <c r="P61" s="52">
        <f t="shared" si="5"/>
        <v>0</v>
      </c>
      <c r="Q61" s="49">
        <f t="shared" si="6"/>
        <v>0</v>
      </c>
    </row>
    <row r="62" spans="2:17" ht="18.75" customHeight="1" x14ac:dyDescent="0.25">
      <c r="B62" s="21"/>
      <c r="C62" s="50">
        <f t="shared" si="3"/>
        <v>1</v>
      </c>
      <c r="D62" s="59">
        <v>12</v>
      </c>
      <c r="E62" s="301" t="str">
        <f t="shared" si="1"/>
        <v>Recooce el tiempo futuro en ingles.</v>
      </c>
      <c r="F62" s="302"/>
      <c r="G62" s="302"/>
      <c r="H62" s="302"/>
      <c r="I62" s="302"/>
      <c r="J62" s="302"/>
      <c r="K62" s="303"/>
      <c r="L62" s="55" t="str">
        <f t="shared" si="2"/>
        <v>No trabajado</v>
      </c>
      <c r="M62" s="292"/>
      <c r="N62" s="293"/>
      <c r="O62" s="50">
        <f t="shared" si="4"/>
        <v>0</v>
      </c>
      <c r="P62" s="52">
        <f t="shared" si="5"/>
        <v>0</v>
      </c>
      <c r="Q62" s="49">
        <f t="shared" si="6"/>
        <v>1</v>
      </c>
    </row>
    <row r="63" spans="2:17" ht="18.75" customHeight="1" x14ac:dyDescent="0.25">
      <c r="B63" s="21"/>
      <c r="C63" s="50">
        <f t="shared" si="3"/>
        <v>0</v>
      </c>
      <c r="D63" s="59">
        <v>13</v>
      </c>
      <c r="E63" s="301" t="str">
        <f t="shared" si="1"/>
        <v>Traduce de forma correcta textos en ingles.</v>
      </c>
      <c r="F63" s="302"/>
      <c r="G63" s="302"/>
      <c r="H63" s="302"/>
      <c r="I63" s="302"/>
      <c r="J63" s="302"/>
      <c r="K63" s="303"/>
      <c r="L63" s="55" t="str">
        <f t="shared" si="2"/>
        <v>Trabajado</v>
      </c>
      <c r="M63" s="292" t="s">
        <v>282</v>
      </c>
      <c r="N63" s="293"/>
      <c r="O63" s="50">
        <f t="shared" si="4"/>
        <v>0</v>
      </c>
      <c r="P63" s="52">
        <f t="shared" si="5"/>
        <v>-3</v>
      </c>
      <c r="Q63" s="49">
        <f t="shared" si="6"/>
        <v>-3</v>
      </c>
    </row>
    <row r="64" spans="2:17" ht="18.75" customHeight="1" x14ac:dyDescent="0.25">
      <c r="B64" s="21"/>
      <c r="C64" s="50">
        <f t="shared" si="3"/>
        <v>0</v>
      </c>
      <c r="D64" s="59">
        <v>14</v>
      </c>
      <c r="E64" s="301" t="str">
        <f t="shared" si="1"/>
        <v>Reconoce el verbo interpersonal haber en ingles.</v>
      </c>
      <c r="F64" s="302"/>
      <c r="G64" s="302"/>
      <c r="H64" s="302"/>
      <c r="I64" s="302"/>
      <c r="J64" s="302"/>
      <c r="K64" s="303"/>
      <c r="L64" s="55" t="str">
        <f t="shared" si="2"/>
        <v>Trabajado</v>
      </c>
      <c r="M64" s="292" t="s">
        <v>282</v>
      </c>
      <c r="N64" s="293"/>
      <c r="O64" s="50">
        <f t="shared" si="4"/>
        <v>0</v>
      </c>
      <c r="P64" s="52">
        <f t="shared" si="5"/>
        <v>-3</v>
      </c>
      <c r="Q64" s="49">
        <f t="shared" si="6"/>
        <v>-3</v>
      </c>
    </row>
    <row r="65" spans="2:17" ht="18.75" customHeight="1" x14ac:dyDescent="0.25">
      <c r="B65" s="21"/>
      <c r="C65" s="50">
        <f t="shared" si="3"/>
        <v>0</v>
      </c>
      <c r="D65" s="59">
        <v>15</v>
      </c>
      <c r="E65" s="301" t="str">
        <f t="shared" si="1"/>
        <v>Aprende, distingue y utiliza verbos regulares e irregulares.</v>
      </c>
      <c r="F65" s="302"/>
      <c r="G65" s="302"/>
      <c r="H65" s="302"/>
      <c r="I65" s="302"/>
      <c r="J65" s="302"/>
      <c r="K65" s="303"/>
      <c r="L65" s="55" t="str">
        <f t="shared" si="2"/>
        <v>Trabajado</v>
      </c>
      <c r="M65" s="292" t="s">
        <v>282</v>
      </c>
      <c r="N65" s="293"/>
      <c r="O65" s="50">
        <f t="shared" si="4"/>
        <v>0</v>
      </c>
      <c r="P65" s="52">
        <f t="shared" si="5"/>
        <v>-3</v>
      </c>
      <c r="Q65" s="49">
        <f t="shared" si="6"/>
        <v>-3</v>
      </c>
    </row>
    <row r="66" spans="2:17" ht="18.75" customHeight="1" x14ac:dyDescent="0.25">
      <c r="B66" s="21"/>
      <c r="C66" s="50">
        <f t="shared" si="3"/>
        <v>0</v>
      </c>
      <c r="D66" s="59">
        <v>16</v>
      </c>
      <c r="E66" s="301" t="str">
        <f t="shared" si="1"/>
        <v>Reconoce correctamente el tiempo continuo en ingles.</v>
      </c>
      <c r="F66" s="302"/>
      <c r="G66" s="302"/>
      <c r="H66" s="302"/>
      <c r="I66" s="302"/>
      <c r="J66" s="302"/>
      <c r="K66" s="303"/>
      <c r="L66" s="55" t="str">
        <f t="shared" si="2"/>
        <v>Trabajado</v>
      </c>
      <c r="M66" s="292" t="s">
        <v>282</v>
      </c>
      <c r="N66" s="293"/>
      <c r="O66" s="50">
        <f t="shared" si="4"/>
        <v>0</v>
      </c>
      <c r="P66" s="52">
        <f t="shared" si="5"/>
        <v>-3</v>
      </c>
      <c r="Q66" s="49">
        <f t="shared" si="6"/>
        <v>-3</v>
      </c>
    </row>
    <row r="67" spans="2:17" ht="18.75" customHeight="1" x14ac:dyDescent="0.25">
      <c r="B67" s="21"/>
      <c r="C67" s="50">
        <f t="shared" si="3"/>
        <v>0</v>
      </c>
      <c r="D67" s="59">
        <v>17</v>
      </c>
      <c r="E67" s="301" t="str">
        <f t="shared" si="1"/>
        <v>Identifica loa auxiliares have y has en el tiempo continuo en ingles.</v>
      </c>
      <c r="F67" s="302"/>
      <c r="G67" s="302"/>
      <c r="H67" s="302"/>
      <c r="I67" s="302"/>
      <c r="J67" s="302"/>
      <c r="K67" s="303"/>
      <c r="L67" s="55" t="str">
        <f t="shared" si="2"/>
        <v>Trabajado</v>
      </c>
      <c r="M67" s="292" t="s">
        <v>282</v>
      </c>
      <c r="N67" s="293"/>
      <c r="O67" s="50">
        <f t="shared" si="4"/>
        <v>0</v>
      </c>
      <c r="P67" s="52">
        <f t="shared" si="5"/>
        <v>-3</v>
      </c>
      <c r="Q67" s="49">
        <f t="shared" si="6"/>
        <v>-3</v>
      </c>
    </row>
    <row r="68" spans="2:17" ht="18.75" customHeight="1" x14ac:dyDescent="0.25">
      <c r="B68" s="21"/>
      <c r="C68" s="50">
        <f t="shared" si="3"/>
        <v>0</v>
      </c>
      <c r="D68" s="59">
        <v>18</v>
      </c>
      <c r="E68" s="301" t="str">
        <f t="shared" si="1"/>
        <v>Reconoce correctamente los pronombres en ingles.</v>
      </c>
      <c r="F68" s="302"/>
      <c r="G68" s="302"/>
      <c r="H68" s="302"/>
      <c r="I68" s="302"/>
      <c r="J68" s="302"/>
      <c r="K68" s="303"/>
      <c r="L68" s="55" t="str">
        <f t="shared" si="2"/>
        <v>Trabajado</v>
      </c>
      <c r="M68" s="292" t="s">
        <v>281</v>
      </c>
      <c r="N68" s="293"/>
      <c r="O68" s="50">
        <f t="shared" si="4"/>
        <v>0</v>
      </c>
      <c r="P68" s="52">
        <f t="shared" si="5"/>
        <v>0</v>
      </c>
      <c r="Q68" s="49">
        <f t="shared" si="6"/>
        <v>0</v>
      </c>
    </row>
    <row r="69" spans="2:17" ht="18.75" customHeight="1" x14ac:dyDescent="0.25">
      <c r="B69" s="21"/>
      <c r="C69" s="50">
        <f t="shared" si="3"/>
        <v>0</v>
      </c>
      <c r="D69" s="59">
        <v>19</v>
      </c>
      <c r="E69" s="301" t="str">
        <f t="shared" si="1"/>
        <v>Identifica las diferentes clases de prombres en ingles.</v>
      </c>
      <c r="F69" s="302"/>
      <c r="G69" s="302"/>
      <c r="H69" s="302"/>
      <c r="I69" s="302"/>
      <c r="J69" s="302"/>
      <c r="K69" s="303"/>
      <c r="L69" s="55" t="str">
        <f t="shared" si="2"/>
        <v>Trabajado</v>
      </c>
      <c r="M69" s="292" t="s">
        <v>282</v>
      </c>
      <c r="N69" s="293"/>
      <c r="O69" s="50">
        <f t="shared" si="4"/>
        <v>0</v>
      </c>
      <c r="P69" s="52">
        <f t="shared" si="5"/>
        <v>-3</v>
      </c>
      <c r="Q69" s="49">
        <f t="shared" si="6"/>
        <v>-3</v>
      </c>
    </row>
    <row r="70" spans="2:17" ht="18.75" customHeight="1" thickBot="1" x14ac:dyDescent="0.3">
      <c r="B70" s="21"/>
      <c r="C70" s="50">
        <f t="shared" si="3"/>
        <v>1</v>
      </c>
      <c r="D70" s="60">
        <v>20</v>
      </c>
      <c r="E70" s="304" t="str">
        <f t="shared" si="1"/>
        <v>Identifica las diferentes clases de adverbios en ingles.</v>
      </c>
      <c r="F70" s="305"/>
      <c r="G70" s="305"/>
      <c r="H70" s="305"/>
      <c r="I70" s="305"/>
      <c r="J70" s="305"/>
      <c r="K70" s="306"/>
      <c r="L70" s="56" t="str">
        <f t="shared" si="2"/>
        <v>No trabajado</v>
      </c>
      <c r="M70" s="294"/>
      <c r="N70" s="295"/>
      <c r="O70" s="50">
        <f t="shared" si="4"/>
        <v>0</v>
      </c>
      <c r="P70" s="52">
        <f t="shared" si="5"/>
        <v>0</v>
      </c>
      <c r="Q70" s="49">
        <f t="shared" si="6"/>
        <v>1</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61"/>
      <c r="K72" s="61"/>
      <c r="L72" s="61"/>
      <c r="M72" s="61"/>
      <c r="N72" s="61"/>
      <c r="O72" s="61"/>
      <c r="P72" s="17"/>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62"/>
      <c r="K74" s="62"/>
      <c r="L74" s="62"/>
      <c r="M74" s="62"/>
      <c r="N74" s="62"/>
      <c r="O74" s="62"/>
      <c r="P74" s="27"/>
    </row>
    <row r="75" spans="2:17" ht="61.5" customHeight="1" x14ac:dyDescent="0.25">
      <c r="B75" s="21"/>
      <c r="C75" s="299" t="s">
        <v>286</v>
      </c>
      <c r="D75" s="300"/>
      <c r="E75" s="300"/>
      <c r="F75" s="300"/>
      <c r="G75" s="300"/>
      <c r="H75" s="300"/>
      <c r="I75" s="300"/>
      <c r="J75" s="300"/>
      <c r="K75" s="300"/>
      <c r="L75" s="300"/>
      <c r="M75" s="300"/>
      <c r="N75" s="300"/>
      <c r="O75" s="300"/>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241" priority="5">
      <formula>IF(L24=0,1,0)</formula>
    </cfRule>
  </conditionalFormatting>
  <conditionalFormatting sqref="E51:N70">
    <cfRule type="expression" dxfId="240" priority="1">
      <formula>IF(Q51&lt;0,1,0)</formula>
    </cfRule>
    <cfRule type="expression" dxfId="239" priority="4">
      <formula>IF(Q51&gt;0,1,0)</formula>
    </cfRule>
  </conditionalFormatting>
  <conditionalFormatting sqref="E51:K70">
    <cfRule type="expression" dxfId="238" priority="3">
      <formula>IF(E51=0,1,0)</formula>
    </cfRule>
  </conditionalFormatting>
  <conditionalFormatting sqref="L51:L70">
    <cfRule type="expression" dxfId="237" priority="2">
      <formula>IF(L51=0,1,0)</formula>
    </cfRule>
  </conditionalFormatting>
  <dataValidations count="3">
    <dataValidation type="list" allowBlank="1" showInputMessage="1" showErrorMessage="1" sqref="M51:N70" xr:uid="{21B3961B-B965-4B14-AF47-D22FA6E22226}">
      <formula1>INDIRECT(O24)</formula1>
    </dataValidation>
    <dataValidation type="list" allowBlank="1" showInputMessage="1" showErrorMessage="1" sqref="O24:O43" xr:uid="{2C762B96-7F94-477D-B9FF-0FDD20AD344F}">
      <formula1>Estado</formula1>
    </dataValidation>
    <dataValidation type="list" allowBlank="1" showInputMessage="1" showErrorMessage="1" sqref="N16" xr:uid="{051D3542-579B-4B23-826E-78DE44F989AD}">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A47F5D6A-FCD2-4FBD-8203-5ABC09926085}">
          <x14:formula1>
            <xm:f>'Hoja2 (2)'!$A$2:$A$97</xm:f>
          </x14:formula1>
          <xm:sqref>F9:K9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7999-F6E7-4C06-92BF-B01B281D02BA}">
  <dimension ref="B1:P80"/>
  <sheetViews>
    <sheetView showGridLines="0" showRowColHeaders="0" showRuler="0" view="pageLayout" topLeftCell="A64" zoomScale="115" zoomScaleNormal="100" zoomScalePageLayoutView="115" workbookViewId="0">
      <selection activeCell="N78" sqref="N78:O78"/>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86"/>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362</v>
      </c>
      <c r="G7" s="382"/>
      <c r="H7" s="382"/>
      <c r="I7" s="382"/>
      <c r="J7" s="382"/>
      <c r="K7" s="383"/>
      <c r="L7" s="87" t="s">
        <v>13</v>
      </c>
      <c r="M7" s="72"/>
      <c r="N7" s="342">
        <v>254498000705</v>
      </c>
      <c r="O7" s="383"/>
      <c r="P7" s="22"/>
    </row>
    <row r="8" spans="2:16" ht="9" customHeight="1" thickTop="1" thickBot="1" x14ac:dyDescent="0.3">
      <c r="B8" s="67"/>
      <c r="C8" s="86"/>
      <c r="D8" s="69"/>
      <c r="E8" s="69"/>
      <c r="F8" s="69"/>
      <c r="G8" s="69"/>
      <c r="H8" s="69"/>
      <c r="I8" s="69"/>
      <c r="J8" s="69"/>
      <c r="K8" s="69"/>
      <c r="L8" s="73"/>
      <c r="M8" s="72"/>
      <c r="N8" s="69"/>
      <c r="O8" s="69"/>
      <c r="P8" s="22"/>
    </row>
    <row r="9" spans="2:16" ht="16.5" thickTop="1" thickBot="1" x14ac:dyDescent="0.3">
      <c r="B9" s="70"/>
      <c r="C9" s="381" t="s">
        <v>12</v>
      </c>
      <c r="D9" s="381"/>
      <c r="E9" s="69"/>
      <c r="F9" s="342" t="s">
        <v>340</v>
      </c>
      <c r="G9" s="382"/>
      <c r="H9" s="382"/>
      <c r="I9" s="382"/>
      <c r="J9" s="382"/>
      <c r="K9" s="383"/>
      <c r="L9" s="87"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86"/>
      <c r="P14" s="22"/>
    </row>
    <row r="15" spans="2:16" ht="9" customHeight="1" thickBot="1" x14ac:dyDescent="0.3">
      <c r="B15" s="21"/>
      <c r="P15" s="22"/>
    </row>
    <row r="16" spans="2:16" ht="16.5" thickTop="1" thickBot="1" x14ac:dyDescent="0.3">
      <c r="B16" s="21"/>
      <c r="C16" s="69"/>
      <c r="D16" s="87" t="s">
        <v>0</v>
      </c>
      <c r="E16" s="69"/>
      <c r="F16" s="83"/>
      <c r="G16" s="74" t="s">
        <v>319</v>
      </c>
      <c r="H16" s="74"/>
      <c r="I16" s="74"/>
      <c r="J16" s="74"/>
      <c r="K16" s="75"/>
      <c r="L16" s="76" t="s">
        <v>295</v>
      </c>
      <c r="M16" s="72"/>
      <c r="N16" s="83" t="s">
        <v>341</v>
      </c>
      <c r="O16" s="75"/>
      <c r="P16" s="22"/>
    </row>
    <row r="17" spans="2:16" ht="9" customHeight="1" thickTop="1" thickBot="1" x14ac:dyDescent="0.3">
      <c r="B17" s="21"/>
      <c r="P17" s="22"/>
    </row>
    <row r="18" spans="2:16" ht="16.5" thickTop="1" thickBot="1" x14ac:dyDescent="0.3">
      <c r="B18" s="21"/>
      <c r="C18" s="69"/>
      <c r="D18" s="87" t="s">
        <v>296</v>
      </c>
      <c r="E18" s="69"/>
      <c r="F18" s="83" t="s">
        <v>380</v>
      </c>
      <c r="G18" s="74"/>
      <c r="H18" s="74"/>
      <c r="I18" s="74"/>
      <c r="J18" s="74"/>
      <c r="K18" s="75"/>
      <c r="L18" s="76" t="s">
        <v>297</v>
      </c>
      <c r="M18" s="72"/>
      <c r="N18" s="83"/>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5"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365</v>
      </c>
      <c r="E26" s="374"/>
      <c r="F26" s="374"/>
      <c r="G26" s="374"/>
      <c r="H26" s="374"/>
      <c r="I26" s="374"/>
      <c r="J26" s="374"/>
      <c r="K26" s="374"/>
      <c r="L26" s="374"/>
      <c r="M26" s="374"/>
      <c r="N26" s="374"/>
      <c r="O26" s="375"/>
      <c r="P26" s="22"/>
    </row>
    <row r="27" spans="2:16" ht="18.75" customHeight="1" x14ac:dyDescent="0.25">
      <c r="B27" s="21"/>
      <c r="C27" s="79">
        <v>2</v>
      </c>
      <c r="D27" s="358" t="s">
        <v>366</v>
      </c>
      <c r="E27" s="358"/>
      <c r="F27" s="358"/>
      <c r="G27" s="358"/>
      <c r="H27" s="358"/>
      <c r="I27" s="358"/>
      <c r="J27" s="358"/>
      <c r="K27" s="358"/>
      <c r="L27" s="358"/>
      <c r="M27" s="358"/>
      <c r="N27" s="358"/>
      <c r="O27" s="359"/>
      <c r="P27" s="22"/>
    </row>
    <row r="28" spans="2:16" ht="18.75" customHeight="1" x14ac:dyDescent="0.25">
      <c r="B28" s="21"/>
      <c r="C28" s="79">
        <v>3</v>
      </c>
      <c r="D28" s="358" t="s">
        <v>381</v>
      </c>
      <c r="E28" s="358"/>
      <c r="F28" s="358"/>
      <c r="G28" s="358"/>
      <c r="H28" s="358"/>
      <c r="I28" s="358"/>
      <c r="J28" s="358"/>
      <c r="K28" s="358"/>
      <c r="L28" s="358"/>
      <c r="M28" s="358"/>
      <c r="N28" s="358"/>
      <c r="O28" s="359"/>
      <c r="P28" s="22"/>
    </row>
    <row r="29" spans="2:16" ht="18.75" customHeight="1" x14ac:dyDescent="0.25">
      <c r="B29" s="21"/>
      <c r="C29" s="79">
        <v>4</v>
      </c>
      <c r="D29" s="358" t="s">
        <v>372</v>
      </c>
      <c r="E29" s="358"/>
      <c r="F29" s="358"/>
      <c r="G29" s="358"/>
      <c r="H29" s="358"/>
      <c r="I29" s="358"/>
      <c r="J29" s="358"/>
      <c r="K29" s="358"/>
      <c r="L29" s="358"/>
      <c r="M29" s="358"/>
      <c r="N29" s="358"/>
      <c r="O29" s="359"/>
      <c r="P29" s="22"/>
    </row>
    <row r="30" spans="2:16" ht="18.75" customHeight="1" thickBot="1" x14ac:dyDescent="0.3">
      <c r="B30" s="21"/>
      <c r="C30" s="80">
        <v>5</v>
      </c>
      <c r="D30" s="364" t="s">
        <v>379</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5"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Lee y pronuncia correctamente.</v>
      </c>
      <c r="E38" s="371"/>
      <c r="F38" s="371"/>
      <c r="G38" s="371"/>
      <c r="H38" s="371"/>
      <c r="I38" s="372"/>
      <c r="J38" s="374" t="s">
        <v>460</v>
      </c>
      <c r="K38" s="374"/>
      <c r="L38" s="374"/>
      <c r="M38" s="374"/>
      <c r="N38" s="374"/>
      <c r="O38" s="375"/>
      <c r="P38" s="22"/>
    </row>
    <row r="39" spans="2:16" x14ac:dyDescent="0.25">
      <c r="B39" s="21"/>
      <c r="C39" s="79">
        <v>2</v>
      </c>
      <c r="D39" s="354" t="str">
        <f t="shared" ref="D39:D42" si="0">D27</f>
        <v>Traduce correctamete textos aplicados a los modales.</v>
      </c>
      <c r="E39" s="355"/>
      <c r="F39" s="355"/>
      <c r="G39" s="355"/>
      <c r="H39" s="355"/>
      <c r="I39" s="356"/>
      <c r="J39" s="358" t="s">
        <v>461</v>
      </c>
      <c r="K39" s="358"/>
      <c r="L39" s="358"/>
      <c r="M39" s="358"/>
      <c r="N39" s="358"/>
      <c r="O39" s="359"/>
      <c r="P39" s="22"/>
    </row>
    <row r="40" spans="2:16" x14ac:dyDescent="0.25">
      <c r="B40" s="21"/>
      <c r="C40" s="79">
        <v>3</v>
      </c>
      <c r="D40" s="354" t="str">
        <f t="shared" si="0"/>
        <v>Identifica el auxiliar will y lo aplica en frases en ingle</v>
      </c>
      <c r="E40" s="355"/>
      <c r="F40" s="355"/>
      <c r="G40" s="355"/>
      <c r="H40" s="355"/>
      <c r="I40" s="356"/>
      <c r="J40" s="358" t="s">
        <v>462</v>
      </c>
      <c r="K40" s="358"/>
      <c r="L40" s="358"/>
      <c r="M40" s="358"/>
      <c r="N40" s="358"/>
      <c r="O40" s="359"/>
      <c r="P40" s="22"/>
    </row>
    <row r="41" spans="2:16" x14ac:dyDescent="0.25">
      <c r="B41" s="21"/>
      <c r="C41" s="79">
        <v>4</v>
      </c>
      <c r="D41" s="354" t="str">
        <f t="shared" si="0"/>
        <v>Recooce el tiempo futuro en ingles.</v>
      </c>
      <c r="E41" s="355"/>
      <c r="F41" s="355"/>
      <c r="G41" s="355"/>
      <c r="H41" s="355"/>
      <c r="I41" s="356"/>
      <c r="J41" s="358" t="s">
        <v>463</v>
      </c>
      <c r="K41" s="358"/>
      <c r="L41" s="358"/>
      <c r="M41" s="358"/>
      <c r="N41" s="358"/>
      <c r="O41" s="359"/>
      <c r="P41" s="22"/>
    </row>
    <row r="42" spans="2:16" ht="15.75" thickBot="1" x14ac:dyDescent="0.3">
      <c r="B42" s="21"/>
      <c r="C42" s="80">
        <v>5</v>
      </c>
      <c r="D42" s="360" t="str">
        <f t="shared" si="0"/>
        <v>Identifica las diferentes clases de adverbios en ingles.</v>
      </c>
      <c r="E42" s="361"/>
      <c r="F42" s="361"/>
      <c r="G42" s="361"/>
      <c r="H42" s="361"/>
      <c r="I42" s="362"/>
      <c r="J42" s="364" t="s">
        <v>464</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5"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Lee y pronuncia correctamente.</v>
      </c>
      <c r="E50" s="371"/>
      <c r="F50" s="371"/>
      <c r="G50" s="371"/>
      <c r="H50" s="371"/>
      <c r="I50" s="372"/>
      <c r="J50" s="374" t="s">
        <v>407</v>
      </c>
      <c r="K50" s="374"/>
      <c r="L50" s="374"/>
      <c r="M50" s="374"/>
      <c r="N50" s="374"/>
      <c r="O50" s="375"/>
      <c r="P50" s="22"/>
    </row>
    <row r="51" spans="2:16" x14ac:dyDescent="0.25">
      <c r="B51" s="21"/>
      <c r="C51" s="79">
        <v>2</v>
      </c>
      <c r="D51" s="354" t="str">
        <f t="shared" ref="D51:D54" si="1">D39</f>
        <v>Traduce correctamete textos aplicados a los modales.</v>
      </c>
      <c r="E51" s="355"/>
      <c r="F51" s="355"/>
      <c r="G51" s="355"/>
      <c r="H51" s="355"/>
      <c r="I51" s="356"/>
      <c r="J51" s="358" t="s">
        <v>465</v>
      </c>
      <c r="K51" s="358"/>
      <c r="L51" s="358"/>
      <c r="M51" s="358"/>
      <c r="N51" s="358"/>
      <c r="O51" s="359"/>
      <c r="P51" s="22"/>
    </row>
    <row r="52" spans="2:16" x14ac:dyDescent="0.25">
      <c r="B52" s="21"/>
      <c r="C52" s="79">
        <v>3</v>
      </c>
      <c r="D52" s="354" t="str">
        <f t="shared" si="1"/>
        <v>Identifica el auxiliar will y lo aplica en frases en ingle</v>
      </c>
      <c r="E52" s="355"/>
      <c r="F52" s="355"/>
      <c r="G52" s="355"/>
      <c r="H52" s="355"/>
      <c r="I52" s="356"/>
      <c r="J52" s="358" t="s">
        <v>466</v>
      </c>
      <c r="K52" s="358"/>
      <c r="L52" s="358"/>
      <c r="M52" s="358"/>
      <c r="N52" s="358"/>
      <c r="O52" s="359"/>
      <c r="P52" s="22"/>
    </row>
    <row r="53" spans="2:16" x14ac:dyDescent="0.25">
      <c r="B53" s="21"/>
      <c r="C53" s="79">
        <v>4</v>
      </c>
      <c r="D53" s="354" t="str">
        <f t="shared" si="1"/>
        <v>Recooce el tiempo futuro en ingles.</v>
      </c>
      <c r="E53" s="355"/>
      <c r="F53" s="355"/>
      <c r="G53" s="355"/>
      <c r="H53" s="355"/>
      <c r="I53" s="356"/>
      <c r="J53" s="358" t="s">
        <v>467</v>
      </c>
      <c r="K53" s="358"/>
      <c r="L53" s="358"/>
      <c r="M53" s="358"/>
      <c r="N53" s="358"/>
      <c r="O53" s="359"/>
      <c r="P53" s="22"/>
    </row>
    <row r="54" spans="2:16" ht="15.75" thickBot="1" x14ac:dyDescent="0.3">
      <c r="B54" s="21"/>
      <c r="C54" s="80">
        <v>5</v>
      </c>
      <c r="D54" s="360" t="str">
        <f t="shared" si="1"/>
        <v>Identifica las diferentes clases de adverbios en ingles.</v>
      </c>
      <c r="E54" s="361"/>
      <c r="F54" s="361"/>
      <c r="G54" s="361"/>
      <c r="H54" s="361"/>
      <c r="I54" s="362"/>
      <c r="J54" s="364" t="s">
        <v>468</v>
      </c>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5"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Lee y pronuncia correctamente.</v>
      </c>
      <c r="E62" s="371"/>
      <c r="F62" s="371"/>
      <c r="G62" s="371"/>
      <c r="H62" s="371"/>
      <c r="I62" s="372"/>
      <c r="J62" s="373" t="s">
        <v>469</v>
      </c>
      <c r="K62" s="374"/>
      <c r="L62" s="374"/>
      <c r="M62" s="375"/>
      <c r="N62" s="373" t="s">
        <v>470</v>
      </c>
      <c r="O62" s="375"/>
      <c r="P62" s="22"/>
    </row>
    <row r="63" spans="2:16" x14ac:dyDescent="0.25">
      <c r="B63" s="21"/>
      <c r="C63" s="79">
        <v>2</v>
      </c>
      <c r="D63" s="354" t="str">
        <f t="shared" ref="D63:D66" si="2">D51</f>
        <v>Traduce correctamete textos aplicados a los modales.</v>
      </c>
      <c r="E63" s="355"/>
      <c r="F63" s="355"/>
      <c r="G63" s="355"/>
      <c r="H63" s="355"/>
      <c r="I63" s="356"/>
      <c r="J63" s="357" t="s">
        <v>471</v>
      </c>
      <c r="K63" s="358"/>
      <c r="L63" s="358"/>
      <c r="M63" s="359"/>
      <c r="N63" s="357" t="s">
        <v>472</v>
      </c>
      <c r="O63" s="359"/>
      <c r="P63" s="22"/>
    </row>
    <row r="64" spans="2:16" x14ac:dyDescent="0.25">
      <c r="B64" s="21"/>
      <c r="C64" s="79">
        <v>3</v>
      </c>
      <c r="D64" s="354" t="str">
        <f t="shared" si="2"/>
        <v>Identifica el auxiliar will y lo aplica en frases en ingle</v>
      </c>
      <c r="E64" s="355"/>
      <c r="F64" s="355"/>
      <c r="G64" s="355"/>
      <c r="H64" s="355"/>
      <c r="I64" s="356"/>
      <c r="J64" s="357" t="s">
        <v>473</v>
      </c>
      <c r="K64" s="358"/>
      <c r="L64" s="358"/>
      <c r="M64" s="359"/>
      <c r="N64" s="357" t="s">
        <v>444</v>
      </c>
      <c r="O64" s="359"/>
      <c r="P64" s="22"/>
    </row>
    <row r="65" spans="2:16" x14ac:dyDescent="0.25">
      <c r="B65" s="21"/>
      <c r="C65" s="79">
        <v>4</v>
      </c>
      <c r="D65" s="354" t="str">
        <f t="shared" si="2"/>
        <v>Recooce el tiempo futuro en ingles.</v>
      </c>
      <c r="E65" s="355"/>
      <c r="F65" s="355"/>
      <c r="G65" s="355"/>
      <c r="H65" s="355"/>
      <c r="I65" s="356"/>
      <c r="J65" s="357" t="s">
        <v>474</v>
      </c>
      <c r="K65" s="358"/>
      <c r="L65" s="358"/>
      <c r="M65" s="359"/>
      <c r="N65" s="357" t="s">
        <v>475</v>
      </c>
      <c r="O65" s="359"/>
      <c r="P65" s="22"/>
    </row>
    <row r="66" spans="2:16" ht="15.75" thickBot="1" x14ac:dyDescent="0.3">
      <c r="B66" s="21"/>
      <c r="C66" s="80">
        <v>5</v>
      </c>
      <c r="D66" s="360" t="str">
        <f t="shared" si="2"/>
        <v>Identifica las diferentes clases de adverbios en ingles.</v>
      </c>
      <c r="E66" s="361"/>
      <c r="F66" s="361"/>
      <c r="G66" s="361"/>
      <c r="H66" s="361"/>
      <c r="I66" s="362"/>
      <c r="J66" s="363" t="s">
        <v>476</v>
      </c>
      <c r="K66" s="364"/>
      <c r="L66" s="364"/>
      <c r="M66" s="365"/>
      <c r="N66" s="363" t="s">
        <v>470</v>
      </c>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5"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Lee y pronuncia correctamente.</v>
      </c>
      <c r="E74" s="371"/>
      <c r="F74" s="371"/>
      <c r="G74" s="371"/>
      <c r="H74" s="371"/>
      <c r="I74" s="372"/>
      <c r="J74" s="373" t="s">
        <v>477</v>
      </c>
      <c r="K74" s="374"/>
      <c r="L74" s="374"/>
      <c r="M74" s="375"/>
      <c r="N74" s="373" t="s">
        <v>482</v>
      </c>
      <c r="O74" s="375"/>
      <c r="P74" s="22"/>
    </row>
    <row r="75" spans="2:16" x14ac:dyDescent="0.25">
      <c r="B75" s="21"/>
      <c r="C75" s="79">
        <v>2</v>
      </c>
      <c r="D75" s="354" t="str">
        <f t="shared" ref="D75:D78" si="3">D63</f>
        <v>Traduce correctamete textos aplicados a los modales.</v>
      </c>
      <c r="E75" s="355"/>
      <c r="F75" s="355"/>
      <c r="G75" s="355"/>
      <c r="H75" s="355"/>
      <c r="I75" s="356"/>
      <c r="J75" s="357" t="s">
        <v>478</v>
      </c>
      <c r="K75" s="358"/>
      <c r="L75" s="358"/>
      <c r="M75" s="359"/>
      <c r="N75" s="357" t="s">
        <v>483</v>
      </c>
      <c r="O75" s="359"/>
      <c r="P75" s="22"/>
    </row>
    <row r="76" spans="2:16" x14ac:dyDescent="0.25">
      <c r="B76" s="21"/>
      <c r="C76" s="79">
        <v>3</v>
      </c>
      <c r="D76" s="354" t="str">
        <f t="shared" si="3"/>
        <v>Identifica el auxiliar will y lo aplica en frases en ingle</v>
      </c>
      <c r="E76" s="355"/>
      <c r="F76" s="355"/>
      <c r="G76" s="355"/>
      <c r="H76" s="355"/>
      <c r="I76" s="356"/>
      <c r="J76" s="357" t="s">
        <v>479</v>
      </c>
      <c r="K76" s="358"/>
      <c r="L76" s="358"/>
      <c r="M76" s="359"/>
      <c r="N76" s="357" t="s">
        <v>484</v>
      </c>
      <c r="O76" s="359"/>
      <c r="P76" s="22"/>
    </row>
    <row r="77" spans="2:16" x14ac:dyDescent="0.25">
      <c r="B77" s="21"/>
      <c r="C77" s="79">
        <v>4</v>
      </c>
      <c r="D77" s="354" t="str">
        <f t="shared" si="3"/>
        <v>Recooce el tiempo futuro en ingles.</v>
      </c>
      <c r="E77" s="355"/>
      <c r="F77" s="355"/>
      <c r="G77" s="355"/>
      <c r="H77" s="355"/>
      <c r="I77" s="356"/>
      <c r="J77" s="357" t="s">
        <v>480</v>
      </c>
      <c r="K77" s="358"/>
      <c r="L77" s="358"/>
      <c r="M77" s="359"/>
      <c r="N77" s="357" t="s">
        <v>485</v>
      </c>
      <c r="O77" s="359"/>
      <c r="P77" s="22"/>
    </row>
    <row r="78" spans="2:16" ht="15.75" thickBot="1" x14ac:dyDescent="0.3">
      <c r="B78" s="21"/>
      <c r="C78" s="80">
        <v>5</v>
      </c>
      <c r="D78" s="360" t="str">
        <f t="shared" si="3"/>
        <v>Identifica las diferentes clases de adverbios en ingles.</v>
      </c>
      <c r="E78" s="361"/>
      <c r="F78" s="361"/>
      <c r="G78" s="361"/>
      <c r="H78" s="361"/>
      <c r="I78" s="362"/>
      <c r="J78" s="363" t="s">
        <v>481</v>
      </c>
      <c r="K78" s="364"/>
      <c r="L78" s="364"/>
      <c r="M78" s="365"/>
      <c r="N78" s="363" t="s">
        <v>486</v>
      </c>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sheetProtection formatRows="0" insertRows="0"/>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236" priority="4">
      <formula>IF(D38=0,1,0)</formula>
    </cfRule>
  </conditionalFormatting>
  <conditionalFormatting sqref="D50:D54">
    <cfRule type="expression" dxfId="235" priority="3">
      <formula>IF(D50=0,1,0)</formula>
    </cfRule>
  </conditionalFormatting>
  <conditionalFormatting sqref="D62:D66">
    <cfRule type="expression" dxfId="234" priority="2">
      <formula>IF(D62=0,1,0)</formula>
    </cfRule>
  </conditionalFormatting>
  <conditionalFormatting sqref="D74:D78">
    <cfRule type="expression" dxfId="233" priority="1">
      <formula>IF(D74=0,1,0)</formula>
    </cfRule>
  </conditionalFormatting>
  <dataValidations count="1">
    <dataValidation type="list" allowBlank="1" showInputMessage="1" showErrorMessage="1" sqref="N18 N16" xr:uid="{4CCA7889-2473-4733-860E-C4E2F7100AD7}">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4398-5FF3-4787-A4A0-AF3BA7AA981D}">
  <dimension ref="B1:Q84"/>
  <sheetViews>
    <sheetView showGridLines="0" showRowColHeaders="0" showRuler="0" view="pageLayout" topLeftCell="A34" zoomScaleNormal="100" workbookViewId="0">
      <selection activeCell="D40" sqref="D40:G40"/>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15"/>
      <c r="D4" s="15"/>
      <c r="E4" s="15"/>
      <c r="F4" s="15"/>
      <c r="G4" s="15"/>
      <c r="H4" s="15"/>
      <c r="I4" s="15"/>
      <c r="J4" s="15"/>
      <c r="K4" s="15"/>
      <c r="L4" s="15"/>
      <c r="M4" s="15"/>
      <c r="N4" s="15"/>
      <c r="O4" s="15"/>
      <c r="P4" s="22"/>
    </row>
    <row r="5" spans="2:16" x14ac:dyDescent="0.25">
      <c r="B5" s="20"/>
      <c r="C5" s="341" t="s">
        <v>279</v>
      </c>
      <c r="D5" s="341"/>
      <c r="E5" s="341"/>
      <c r="F5" s="341"/>
      <c r="G5" s="341"/>
      <c r="H5" s="341"/>
      <c r="I5" s="341"/>
      <c r="J5" s="341"/>
      <c r="K5" s="341"/>
      <c r="L5" s="341"/>
      <c r="M5" s="341"/>
      <c r="N5" s="341"/>
      <c r="O5" s="82"/>
      <c r="P5" s="22"/>
    </row>
    <row r="6" spans="2:16" ht="9" customHeight="1" thickBot="1" x14ac:dyDescent="0.3">
      <c r="B6" s="29"/>
      <c r="C6" s="30"/>
      <c r="D6" s="30"/>
      <c r="E6" s="30"/>
      <c r="F6" s="30"/>
      <c r="G6" s="30"/>
      <c r="H6" s="30"/>
      <c r="I6" s="30"/>
      <c r="J6" s="30"/>
      <c r="K6" s="30"/>
      <c r="L6" s="30"/>
      <c r="M6" s="30"/>
      <c r="N6" s="30"/>
      <c r="O6" s="30"/>
      <c r="P6" s="22"/>
    </row>
    <row r="7" spans="2:16" ht="16.5" thickTop="1" thickBot="1" x14ac:dyDescent="0.3">
      <c r="B7" s="33"/>
      <c r="C7" s="352" t="s">
        <v>10</v>
      </c>
      <c r="D7" s="352"/>
      <c r="E7" s="16"/>
      <c r="F7" s="342" t="s">
        <v>362</v>
      </c>
      <c r="G7" s="345"/>
      <c r="H7" s="345"/>
      <c r="I7" s="345"/>
      <c r="J7" s="345"/>
      <c r="K7" s="343"/>
      <c r="L7" s="84" t="s">
        <v>13</v>
      </c>
      <c r="M7" s="28"/>
      <c r="N7" s="342">
        <v>254498000705</v>
      </c>
      <c r="O7" s="343"/>
      <c r="P7" s="22"/>
    </row>
    <row r="8" spans="2:16" ht="9" customHeight="1" thickTop="1" thickBot="1" x14ac:dyDescent="0.3">
      <c r="B8" s="29"/>
      <c r="C8" s="82"/>
      <c r="D8" s="30"/>
      <c r="E8" s="30"/>
      <c r="F8" s="30"/>
      <c r="G8" s="30"/>
      <c r="H8" s="30"/>
      <c r="I8" s="30"/>
      <c r="J8" s="30"/>
      <c r="K8" s="30"/>
      <c r="L8" s="32"/>
      <c r="M8" s="28"/>
      <c r="N8" s="30"/>
      <c r="O8" s="30"/>
      <c r="P8" s="22"/>
    </row>
    <row r="9" spans="2:16" ht="16.5" thickTop="1" thickBot="1" x14ac:dyDescent="0.3">
      <c r="B9" s="33"/>
      <c r="C9" s="352" t="s">
        <v>12</v>
      </c>
      <c r="D9" s="352"/>
      <c r="E9" s="30"/>
      <c r="F9" s="344" t="s">
        <v>272</v>
      </c>
      <c r="G9" s="345"/>
      <c r="H9" s="345"/>
      <c r="I9" s="345"/>
      <c r="J9" s="345"/>
      <c r="K9" s="343"/>
      <c r="L9" s="84" t="s">
        <v>14</v>
      </c>
      <c r="M9" s="28"/>
      <c r="N9" s="342" t="s">
        <v>318</v>
      </c>
      <c r="O9" s="34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41" t="s">
        <v>276</v>
      </c>
      <c r="D14" s="341"/>
      <c r="E14" s="341"/>
      <c r="F14" s="341"/>
      <c r="G14" s="341"/>
      <c r="H14" s="341"/>
      <c r="I14" s="341"/>
      <c r="J14" s="341"/>
      <c r="K14" s="341"/>
      <c r="L14" s="341"/>
      <c r="M14" s="341"/>
      <c r="N14" s="341"/>
      <c r="O14" s="82"/>
      <c r="P14" s="22"/>
    </row>
    <row r="15" spans="2:16" ht="9" customHeight="1" thickBot="1" x14ac:dyDescent="0.3">
      <c r="B15" s="21"/>
      <c r="C15" s="17"/>
      <c r="D15" s="17"/>
      <c r="E15" s="17"/>
      <c r="F15" s="17"/>
      <c r="G15" s="17"/>
      <c r="H15" s="17"/>
      <c r="I15" s="17"/>
      <c r="J15" s="17"/>
      <c r="K15" s="17"/>
      <c r="L15" s="17"/>
      <c r="M15" s="17"/>
      <c r="N15" s="17"/>
      <c r="O15" s="17"/>
      <c r="P15" s="22"/>
    </row>
    <row r="16" spans="2:16" ht="16.5" thickTop="1" thickBot="1" x14ac:dyDescent="0.3">
      <c r="B16" s="21"/>
      <c r="C16" s="30"/>
      <c r="D16" s="84" t="s">
        <v>0</v>
      </c>
      <c r="E16" s="30"/>
      <c r="F16" s="349" t="s">
        <v>342</v>
      </c>
      <c r="G16" s="350"/>
      <c r="H16" s="350"/>
      <c r="I16" s="350"/>
      <c r="J16" s="350"/>
      <c r="K16" s="351"/>
      <c r="L16" s="34" t="s">
        <v>15</v>
      </c>
      <c r="M16" s="28"/>
      <c r="N16" s="353" t="s">
        <v>31</v>
      </c>
      <c r="O16" s="351"/>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I19" s="17"/>
      <c r="J19" s="289" t="s">
        <v>289</v>
      </c>
      <c r="K19" s="290"/>
      <c r="L19" s="290"/>
      <c r="M19" s="290"/>
      <c r="N19" s="290"/>
      <c r="O19" s="290"/>
      <c r="P19" s="291"/>
    </row>
    <row r="20" spans="2:16" ht="9" customHeight="1" thickTop="1" x14ac:dyDescent="0.25">
      <c r="B20" s="21"/>
      <c r="C20" s="17"/>
      <c r="D20" s="17"/>
      <c r="E20" s="17"/>
      <c r="F20" s="17"/>
      <c r="G20" s="17"/>
      <c r="H20" s="22"/>
      <c r="I20" s="17"/>
      <c r="J20" s="21"/>
      <c r="K20" s="26"/>
      <c r="L20" s="26"/>
      <c r="M20" s="26"/>
      <c r="N20" s="26"/>
      <c r="O20" s="26"/>
      <c r="P20" s="27"/>
    </row>
    <row r="21" spans="2:16" ht="58.5" customHeight="1" x14ac:dyDescent="0.25">
      <c r="B21" s="21"/>
      <c r="C21" s="328" t="s">
        <v>288</v>
      </c>
      <c r="D21" s="329"/>
      <c r="E21" s="329"/>
      <c r="F21" s="329"/>
      <c r="G21" s="329"/>
      <c r="H21" s="42"/>
      <c r="I21" s="40"/>
      <c r="J21" s="44"/>
      <c r="K21" s="328" t="s">
        <v>290</v>
      </c>
      <c r="L21" s="329"/>
      <c r="M21" s="329"/>
      <c r="N21" s="329"/>
      <c r="O21" s="329"/>
      <c r="P21" s="36"/>
    </row>
    <row r="22" spans="2:16" ht="9" customHeight="1" thickBot="1" x14ac:dyDescent="0.3">
      <c r="B22" s="21"/>
      <c r="C22" s="14"/>
      <c r="D22" s="14"/>
      <c r="E22" s="14"/>
      <c r="F22" s="14"/>
      <c r="G22" s="14"/>
      <c r="H22" s="36"/>
      <c r="I22" s="14"/>
      <c r="J22" s="45"/>
      <c r="K22" s="14"/>
      <c r="L22" s="14"/>
      <c r="M22" s="14"/>
      <c r="N22" s="14"/>
      <c r="O22" s="14"/>
      <c r="P22" s="36"/>
    </row>
    <row r="23" spans="2:16" ht="16.5" thickTop="1" thickBot="1" x14ac:dyDescent="0.3">
      <c r="B23" s="21"/>
      <c r="C23" s="85" t="s">
        <v>277</v>
      </c>
      <c r="D23" s="310" t="s">
        <v>291</v>
      </c>
      <c r="E23" s="311"/>
      <c r="F23" s="311"/>
      <c r="G23" s="312"/>
      <c r="H23" s="43"/>
      <c r="J23" s="21"/>
      <c r="K23" s="85" t="s">
        <v>277</v>
      </c>
      <c r="L23" s="307" t="s">
        <v>291</v>
      </c>
      <c r="M23" s="307"/>
      <c r="N23" s="307"/>
      <c r="O23" s="85" t="s">
        <v>18</v>
      </c>
      <c r="P23" s="22"/>
    </row>
    <row r="24" spans="2:16" ht="18.75" customHeight="1" thickTop="1" x14ac:dyDescent="0.25">
      <c r="B24" s="21"/>
      <c r="C24" s="57">
        <v>1</v>
      </c>
      <c r="D24" s="330" t="s">
        <v>382</v>
      </c>
      <c r="E24" s="331"/>
      <c r="F24" s="331"/>
      <c r="G24" s="332"/>
      <c r="H24" s="37"/>
      <c r="I24" s="28"/>
      <c r="J24" s="38"/>
      <c r="K24" s="57">
        <v>1</v>
      </c>
      <c r="L24" s="333" t="str">
        <f>D24</f>
        <v>Identifica el tiempo perfecto y lo aplica en frases y textos.</v>
      </c>
      <c r="M24" s="334"/>
      <c r="N24" s="335"/>
      <c r="O24" s="53" t="s">
        <v>19</v>
      </c>
      <c r="P24" s="22"/>
    </row>
    <row r="25" spans="2:16" ht="18.75" customHeight="1" x14ac:dyDescent="0.25">
      <c r="B25" s="21"/>
      <c r="C25" s="58">
        <v>2</v>
      </c>
      <c r="D25" s="316" t="s">
        <v>383</v>
      </c>
      <c r="E25" s="317"/>
      <c r="F25" s="317"/>
      <c r="G25" s="318"/>
      <c r="H25" s="37"/>
      <c r="I25" s="28"/>
      <c r="J25" s="38"/>
      <c r="K25" s="58">
        <v>2</v>
      </c>
      <c r="L25" s="319" t="str">
        <f t="shared" ref="L25:L43" si="0">D25</f>
        <v>Conoce los auxiliares have y has.</v>
      </c>
      <c r="M25" s="320"/>
      <c r="N25" s="321"/>
      <c r="O25" s="53" t="s">
        <v>19</v>
      </c>
      <c r="P25" s="22"/>
    </row>
    <row r="26" spans="2:16" ht="18.75" customHeight="1" x14ac:dyDescent="0.25">
      <c r="B26" s="21"/>
      <c r="C26" s="58">
        <v>3</v>
      </c>
      <c r="D26" s="316" t="s">
        <v>385</v>
      </c>
      <c r="E26" s="317"/>
      <c r="F26" s="317"/>
      <c r="G26" s="318"/>
      <c r="H26" s="37"/>
      <c r="I26" s="28"/>
      <c r="J26" s="38"/>
      <c r="K26" s="59">
        <v>3</v>
      </c>
      <c r="L26" s="319" t="str">
        <f t="shared" si="0"/>
        <v>Conoce los diferentes verbos en participio pasado.</v>
      </c>
      <c r="M26" s="320"/>
      <c r="N26" s="321"/>
      <c r="O26" s="53" t="s">
        <v>19</v>
      </c>
      <c r="P26" s="22"/>
    </row>
    <row r="27" spans="2:16" ht="18.75" customHeight="1" x14ac:dyDescent="0.25">
      <c r="B27" s="21"/>
      <c r="C27" s="58">
        <v>4</v>
      </c>
      <c r="D27" s="316" t="s">
        <v>384</v>
      </c>
      <c r="E27" s="317"/>
      <c r="F27" s="317"/>
      <c r="G27" s="318"/>
      <c r="H27" s="37"/>
      <c r="I27" s="28"/>
      <c r="J27" s="38"/>
      <c r="K27" s="58">
        <v>4</v>
      </c>
      <c r="L27" s="319" t="str">
        <f t="shared" si="0"/>
        <v>Construye y traduce oraciones y textos haciedno un correcto uso del tiempo perfecto.</v>
      </c>
      <c r="M27" s="320"/>
      <c r="N27" s="321"/>
      <c r="O27" s="53" t="s">
        <v>19</v>
      </c>
      <c r="P27" s="22"/>
    </row>
    <row r="28" spans="2:16" ht="18.75" customHeight="1" x14ac:dyDescent="0.25">
      <c r="B28" s="21"/>
      <c r="C28" s="58">
        <v>5</v>
      </c>
      <c r="D28" s="316" t="s">
        <v>386</v>
      </c>
      <c r="E28" s="317"/>
      <c r="F28" s="317"/>
      <c r="G28" s="318"/>
      <c r="H28" s="37"/>
      <c r="I28" s="28"/>
      <c r="J28" s="38"/>
      <c r="K28" s="58">
        <v>5</v>
      </c>
      <c r="L28" s="319" t="str">
        <f t="shared" si="0"/>
        <v>Aplica correctamente el going to con la forma verbal del To Be en las diferentes formas.</v>
      </c>
      <c r="M28" s="320"/>
      <c r="N28" s="321"/>
      <c r="O28" s="53" t="s">
        <v>19</v>
      </c>
      <c r="P28" s="22"/>
    </row>
    <row r="29" spans="2:16" ht="18.75" customHeight="1" x14ac:dyDescent="0.25">
      <c r="B29" s="21"/>
      <c r="C29" s="58">
        <v>6</v>
      </c>
      <c r="D29" s="316" t="s">
        <v>348</v>
      </c>
      <c r="E29" s="317"/>
      <c r="F29" s="317"/>
      <c r="G29" s="318"/>
      <c r="H29" s="37"/>
      <c r="I29" s="28"/>
      <c r="J29" s="38"/>
      <c r="K29" s="59">
        <v>6</v>
      </c>
      <c r="L29" s="319" t="str">
        <f t="shared" si="0"/>
        <v>Aprende nuevo vocabulario y lo utiliza en la realizacion de frases y traducciones.</v>
      </c>
      <c r="M29" s="320"/>
      <c r="N29" s="321"/>
      <c r="O29" s="53" t="s">
        <v>19</v>
      </c>
      <c r="P29" s="22"/>
    </row>
    <row r="30" spans="2:16" ht="18.75" customHeight="1" x14ac:dyDescent="0.25">
      <c r="B30" s="21"/>
      <c r="C30" s="58">
        <v>7</v>
      </c>
      <c r="D30" s="316" t="s">
        <v>387</v>
      </c>
      <c r="E30" s="317"/>
      <c r="F30" s="317"/>
      <c r="G30" s="318"/>
      <c r="H30" s="37"/>
      <c r="I30" s="28"/>
      <c r="J30" s="38"/>
      <c r="K30" s="58">
        <v>7</v>
      </c>
      <c r="L30" s="319" t="str">
        <f t="shared" si="0"/>
        <v>Utiliza los materiales de area para realizar traducciones.</v>
      </c>
      <c r="M30" s="320"/>
      <c r="N30" s="321"/>
      <c r="O30" s="53" t="s">
        <v>19</v>
      </c>
      <c r="P30" s="22"/>
    </row>
    <row r="31" spans="2:16" ht="18.75" customHeight="1" x14ac:dyDescent="0.25">
      <c r="B31" s="21"/>
      <c r="C31" s="58">
        <v>8</v>
      </c>
      <c r="D31" s="316" t="s">
        <v>388</v>
      </c>
      <c r="E31" s="317"/>
      <c r="F31" s="317"/>
      <c r="G31" s="318"/>
      <c r="H31" s="37"/>
      <c r="I31" s="28"/>
      <c r="J31" s="38"/>
      <c r="K31" s="58">
        <v>8</v>
      </c>
      <c r="L31" s="319" t="str">
        <f t="shared" si="0"/>
        <v>Identifica las diferentes clases de adjetivos en ingles.</v>
      </c>
      <c r="M31" s="320"/>
      <c r="N31" s="321"/>
      <c r="O31" s="53" t="s">
        <v>24</v>
      </c>
      <c r="P31" s="22"/>
    </row>
    <row r="32" spans="2:16" ht="18.75" customHeight="1" x14ac:dyDescent="0.25">
      <c r="B32" s="21"/>
      <c r="C32" s="58">
        <v>9</v>
      </c>
      <c r="D32" s="316" t="s">
        <v>389</v>
      </c>
      <c r="E32" s="317"/>
      <c r="F32" s="317"/>
      <c r="G32" s="318"/>
      <c r="H32" s="37"/>
      <c r="I32" s="28"/>
      <c r="J32" s="38"/>
      <c r="K32" s="59">
        <v>9</v>
      </c>
      <c r="L32" s="319" t="str">
        <f t="shared" si="0"/>
        <v>Reconoce los adjetivos comparativos en frases de ingles.</v>
      </c>
      <c r="M32" s="320"/>
      <c r="N32" s="321"/>
      <c r="O32" s="53" t="s">
        <v>24</v>
      </c>
      <c r="P32" s="22"/>
    </row>
    <row r="33" spans="2:16" ht="18.75" customHeight="1" x14ac:dyDescent="0.25">
      <c r="B33" s="21"/>
      <c r="C33" s="58">
        <v>10</v>
      </c>
      <c r="D33" s="316" t="s">
        <v>390</v>
      </c>
      <c r="E33" s="317"/>
      <c r="F33" s="317"/>
      <c r="G33" s="318"/>
      <c r="H33" s="37"/>
      <c r="I33" s="28"/>
      <c r="J33" s="38"/>
      <c r="K33" s="58">
        <v>10</v>
      </c>
      <c r="L33" s="319" t="str">
        <f t="shared" si="0"/>
        <v>Reconoce los adjetivos superlativos en textos en ingles.</v>
      </c>
      <c r="M33" s="320"/>
      <c r="N33" s="321"/>
      <c r="O33" s="53" t="s">
        <v>24</v>
      </c>
      <c r="P33" s="22"/>
    </row>
    <row r="34" spans="2:16" ht="18.75" customHeight="1" x14ac:dyDescent="0.25">
      <c r="B34" s="21"/>
      <c r="C34" s="58">
        <v>11</v>
      </c>
      <c r="D34" s="316" t="s">
        <v>391</v>
      </c>
      <c r="E34" s="317"/>
      <c r="F34" s="317"/>
      <c r="G34" s="318"/>
      <c r="H34" s="37"/>
      <c r="I34" s="28"/>
      <c r="J34" s="38"/>
      <c r="K34" s="58">
        <v>11</v>
      </c>
      <c r="L34" s="319" t="str">
        <f t="shared" si="0"/>
        <v>Aprende, distigue y utiliza verbos regulares e irregulares.</v>
      </c>
      <c r="M34" s="320"/>
      <c r="N34" s="321"/>
      <c r="O34" s="53" t="s">
        <v>19</v>
      </c>
      <c r="P34" s="22"/>
    </row>
    <row r="35" spans="2:16" ht="18.75" customHeight="1" x14ac:dyDescent="0.25">
      <c r="B35" s="21"/>
      <c r="C35" s="58">
        <v>12</v>
      </c>
      <c r="D35" s="316" t="s">
        <v>392</v>
      </c>
      <c r="E35" s="317"/>
      <c r="F35" s="317"/>
      <c r="G35" s="318"/>
      <c r="H35" s="37"/>
      <c r="I35" s="28"/>
      <c r="J35" s="38"/>
      <c r="K35" s="59">
        <v>12</v>
      </c>
      <c r="L35" s="319" t="str">
        <f t="shared" si="0"/>
        <v>Identifica correctamente el perfecto continuo en ingles.</v>
      </c>
      <c r="M35" s="320"/>
      <c r="N35" s="321"/>
      <c r="O35" s="53" t="s">
        <v>19</v>
      </c>
      <c r="P35" s="22"/>
    </row>
    <row r="36" spans="2:16" ht="18.75" customHeight="1" x14ac:dyDescent="0.25">
      <c r="B36" s="21"/>
      <c r="C36" s="58">
        <v>13</v>
      </c>
      <c r="D36" s="316" t="s">
        <v>393</v>
      </c>
      <c r="E36" s="317"/>
      <c r="F36" s="317"/>
      <c r="G36" s="318"/>
      <c r="H36" s="37"/>
      <c r="I36" s="28"/>
      <c r="J36" s="38"/>
      <c r="K36" s="59">
        <v>13</v>
      </c>
      <c r="L36" s="319" t="str">
        <f t="shared" si="0"/>
        <v>Aplica los auxiliares have y has en ingles.</v>
      </c>
      <c r="M36" s="320"/>
      <c r="N36" s="321"/>
      <c r="O36" s="53" t="s">
        <v>19</v>
      </c>
      <c r="P36" s="22"/>
    </row>
    <row r="37" spans="2:16" ht="18.75" customHeight="1" x14ac:dyDescent="0.25">
      <c r="B37" s="21"/>
      <c r="C37" s="58">
        <v>14</v>
      </c>
      <c r="D37" s="316" t="s">
        <v>394</v>
      </c>
      <c r="E37" s="317"/>
      <c r="F37" s="317"/>
      <c r="G37" s="318"/>
      <c r="H37" s="37"/>
      <c r="I37" s="28"/>
      <c r="J37" s="38"/>
      <c r="K37" s="58">
        <v>14</v>
      </c>
      <c r="L37" s="319" t="str">
        <f t="shared" si="0"/>
        <v>Reconoce en forma correcta la forma imperactiva en ingles.</v>
      </c>
      <c r="M37" s="320"/>
      <c r="N37" s="321"/>
      <c r="O37" s="53" t="s">
        <v>24</v>
      </c>
      <c r="P37" s="22"/>
    </row>
    <row r="38" spans="2:16" ht="18.75" customHeight="1" x14ac:dyDescent="0.25">
      <c r="B38" s="21"/>
      <c r="C38" s="58">
        <v>15</v>
      </c>
      <c r="D38" s="316" t="s">
        <v>395</v>
      </c>
      <c r="E38" s="317"/>
      <c r="F38" s="317"/>
      <c r="G38" s="318"/>
      <c r="H38" s="37"/>
      <c r="I38" s="28"/>
      <c r="J38" s="38"/>
      <c r="K38" s="59">
        <v>15</v>
      </c>
      <c r="L38" s="319" t="str">
        <f t="shared" si="0"/>
        <v>Traduce en forma correcta textos en ingles.</v>
      </c>
      <c r="M38" s="320"/>
      <c r="N38" s="321"/>
      <c r="O38" s="53" t="s">
        <v>19</v>
      </c>
      <c r="P38" s="22"/>
    </row>
    <row r="39" spans="2:16" ht="18.75" customHeight="1" x14ac:dyDescent="0.25">
      <c r="B39" s="21"/>
      <c r="C39" s="58">
        <v>16</v>
      </c>
      <c r="D39" s="316" t="s">
        <v>396</v>
      </c>
      <c r="E39" s="317"/>
      <c r="F39" s="317"/>
      <c r="G39" s="318"/>
      <c r="H39" s="37"/>
      <c r="I39" s="28"/>
      <c r="J39" s="38"/>
      <c r="K39" s="58">
        <v>16</v>
      </c>
      <c r="L39" s="319" t="str">
        <f t="shared" si="0"/>
        <v>Utiliza adecuadamente el auxiliar will para complementar las frases or else.</v>
      </c>
      <c r="M39" s="320"/>
      <c r="N39" s="321"/>
      <c r="O39" s="53" t="s">
        <v>19</v>
      </c>
      <c r="P39" s="22"/>
    </row>
    <row r="40" spans="2:16" ht="18.75" customHeight="1" x14ac:dyDescent="0.25">
      <c r="B40" s="21"/>
      <c r="C40" s="58">
        <v>17</v>
      </c>
      <c r="D40" s="316" t="s">
        <v>397</v>
      </c>
      <c r="E40" s="317"/>
      <c r="F40" s="317"/>
      <c r="G40" s="318"/>
      <c r="H40" s="37"/>
      <c r="I40" s="28"/>
      <c r="J40" s="38"/>
      <c r="K40" s="58">
        <v>17</v>
      </c>
      <c r="L40" s="319" t="str">
        <f t="shared" si="0"/>
        <v>Reconoce correctamente el sustantivo y el participativo pasado en frases de ingles.</v>
      </c>
      <c r="M40" s="320"/>
      <c r="N40" s="321"/>
      <c r="O40" s="53" t="s">
        <v>24</v>
      </c>
      <c r="P40" s="22"/>
    </row>
    <row r="41" spans="2:16" ht="18.75" customHeight="1" x14ac:dyDescent="0.25">
      <c r="B41" s="21"/>
      <c r="C41" s="58">
        <v>18</v>
      </c>
      <c r="D41" s="316" t="s">
        <v>398</v>
      </c>
      <c r="E41" s="317"/>
      <c r="F41" s="317"/>
      <c r="G41" s="318"/>
      <c r="H41" s="37"/>
      <c r="I41" s="28"/>
      <c r="J41" s="38"/>
      <c r="K41" s="59">
        <v>18</v>
      </c>
      <c r="L41" s="319" t="str">
        <f t="shared" si="0"/>
        <v>Usa correctamente el nuevo vocabulario en ingles.</v>
      </c>
      <c r="M41" s="320"/>
      <c r="N41" s="321"/>
      <c r="O41" s="53" t="s">
        <v>19</v>
      </c>
      <c r="P41" s="22"/>
    </row>
    <row r="42" spans="2:16" ht="18.75" customHeight="1" x14ac:dyDescent="0.25">
      <c r="B42" s="21"/>
      <c r="C42" s="58">
        <v>19</v>
      </c>
      <c r="D42" s="316" t="s">
        <v>399</v>
      </c>
      <c r="E42" s="317"/>
      <c r="F42" s="317"/>
      <c r="G42" s="318"/>
      <c r="H42" s="37"/>
      <c r="I42" s="28"/>
      <c r="J42" s="38"/>
      <c r="K42" s="58">
        <v>19</v>
      </c>
      <c r="L42" s="319" t="str">
        <f t="shared" si="0"/>
        <v>Escribe, lee y pronuncia correctamente en ingles.</v>
      </c>
      <c r="M42" s="320"/>
      <c r="N42" s="321"/>
      <c r="O42" s="53" t="s">
        <v>19</v>
      </c>
      <c r="P42" s="22"/>
    </row>
    <row r="43" spans="2:16" ht="18.75" customHeight="1" thickBot="1" x14ac:dyDescent="0.3">
      <c r="B43" s="21"/>
      <c r="C43" s="60">
        <v>20</v>
      </c>
      <c r="D43" s="325" t="s">
        <v>348</v>
      </c>
      <c r="E43" s="326"/>
      <c r="F43" s="326"/>
      <c r="G43" s="327"/>
      <c r="H43" s="37"/>
      <c r="I43" s="28"/>
      <c r="J43" s="38"/>
      <c r="K43" s="60">
        <v>20</v>
      </c>
      <c r="L43" s="322" t="str">
        <f t="shared" si="0"/>
        <v>Aprende nuevo vocabulario y lo utiliza en la realizacion de frases y traducciones.</v>
      </c>
      <c r="M43" s="323"/>
      <c r="N43" s="324"/>
      <c r="O43" s="54" t="s">
        <v>19</v>
      </c>
      <c r="P43" s="22"/>
    </row>
    <row r="44" spans="2:16" ht="9" customHeight="1" thickTop="1" thickBot="1" x14ac:dyDescent="0.3">
      <c r="B44" s="23"/>
      <c r="C44" s="18"/>
      <c r="D44" s="18"/>
      <c r="E44" s="18"/>
      <c r="F44" s="18"/>
      <c r="G44" s="18"/>
      <c r="H44" s="24"/>
      <c r="I44" s="17"/>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08" t="s">
        <v>293</v>
      </c>
      <c r="D48" s="309"/>
      <c r="E48" s="309"/>
      <c r="F48" s="309"/>
      <c r="G48" s="309"/>
      <c r="H48" s="309"/>
      <c r="I48" s="309"/>
      <c r="J48" s="309"/>
      <c r="K48" s="309"/>
      <c r="L48" s="309"/>
      <c r="M48" s="309"/>
      <c r="N48" s="309"/>
      <c r="O48" s="309"/>
      <c r="P48" s="47"/>
    </row>
    <row r="49" spans="2:17" ht="9" customHeight="1" thickBot="1" x14ac:dyDescent="0.3">
      <c r="B49" s="21"/>
      <c r="C49" s="46"/>
      <c r="D49" s="46"/>
      <c r="E49" s="46"/>
      <c r="F49" s="46"/>
      <c r="G49" s="46"/>
      <c r="H49" s="46"/>
      <c r="I49" s="46"/>
      <c r="J49" s="46"/>
      <c r="K49" s="46"/>
      <c r="L49" s="46"/>
      <c r="M49" s="46"/>
      <c r="N49" s="46"/>
      <c r="O49" s="46"/>
      <c r="P49" s="47"/>
    </row>
    <row r="50" spans="2:17" ht="16.5" thickTop="1" thickBot="1" x14ac:dyDescent="0.3">
      <c r="B50" s="21"/>
      <c r="C50" s="46"/>
      <c r="D50" s="85" t="s">
        <v>277</v>
      </c>
      <c r="E50" s="310" t="s">
        <v>291</v>
      </c>
      <c r="F50" s="311"/>
      <c r="G50" s="311"/>
      <c r="H50" s="311"/>
      <c r="I50" s="311"/>
      <c r="J50" s="311"/>
      <c r="K50" s="312"/>
      <c r="L50" s="85" t="s">
        <v>18</v>
      </c>
      <c r="M50" s="310" t="s">
        <v>280</v>
      </c>
      <c r="N50" s="312"/>
      <c r="O50" s="46"/>
      <c r="P50" s="47"/>
    </row>
    <row r="51" spans="2:17" ht="18.75" customHeight="1" thickTop="1" x14ac:dyDescent="0.25">
      <c r="B51" s="21"/>
      <c r="C51" s="50">
        <f>IF(L51="No trabajado",1,0)</f>
        <v>0</v>
      </c>
      <c r="D51" s="57">
        <v>1</v>
      </c>
      <c r="E51" s="313" t="str">
        <f t="shared" ref="E51:E70" si="1">D24</f>
        <v>Identifica el tiempo perfecto y lo aplica en frases y textos.</v>
      </c>
      <c r="F51" s="314"/>
      <c r="G51" s="314"/>
      <c r="H51" s="314"/>
      <c r="I51" s="314"/>
      <c r="J51" s="314"/>
      <c r="K51" s="315"/>
      <c r="L51" s="63" t="str">
        <f t="shared" ref="L51:L70" si="2">O24</f>
        <v>Trabajado</v>
      </c>
      <c r="M51" s="339" t="s">
        <v>282</v>
      </c>
      <c r="N51" s="340"/>
      <c r="O51" s="50">
        <f>IF(M51="Bajo",1,0)</f>
        <v>0</v>
      </c>
      <c r="P51" s="52">
        <f>IF(M51="Básico",-3,0)</f>
        <v>-3</v>
      </c>
      <c r="Q51" s="49">
        <f>C51+O51+P51</f>
        <v>-3</v>
      </c>
    </row>
    <row r="52" spans="2:17" ht="18.75" customHeight="1" x14ac:dyDescent="0.25">
      <c r="B52" s="21"/>
      <c r="C52" s="50">
        <f t="shared" ref="C52:C70" si="3">IF(L52="No trabajado",1,0)</f>
        <v>0</v>
      </c>
      <c r="D52" s="59">
        <v>2</v>
      </c>
      <c r="E52" s="301" t="str">
        <f t="shared" si="1"/>
        <v>Conoce los auxiliares have y has.</v>
      </c>
      <c r="F52" s="302"/>
      <c r="G52" s="302"/>
      <c r="H52" s="302"/>
      <c r="I52" s="302"/>
      <c r="J52" s="302"/>
      <c r="K52" s="303"/>
      <c r="L52" s="55" t="str">
        <f t="shared" si="2"/>
        <v>Trabajado</v>
      </c>
      <c r="M52" s="292" t="s">
        <v>282</v>
      </c>
      <c r="N52" s="293"/>
      <c r="O52" s="50">
        <f t="shared" ref="O52:O70" si="4">IF(M52="Bajo",1,0)</f>
        <v>0</v>
      </c>
      <c r="P52" s="52">
        <f t="shared" ref="P52:P70" si="5">IF(M52="Básico",-3,0)</f>
        <v>-3</v>
      </c>
      <c r="Q52" s="49">
        <f t="shared" ref="Q52:Q70" si="6">C52+O52+P52</f>
        <v>-3</v>
      </c>
    </row>
    <row r="53" spans="2:17" ht="18.75" customHeight="1" x14ac:dyDescent="0.25">
      <c r="B53" s="21"/>
      <c r="C53" s="50">
        <f t="shared" si="3"/>
        <v>0</v>
      </c>
      <c r="D53" s="59">
        <v>3</v>
      </c>
      <c r="E53" s="301" t="str">
        <f t="shared" si="1"/>
        <v>Conoce los diferentes verbos en participio pasado.</v>
      </c>
      <c r="F53" s="302"/>
      <c r="G53" s="302"/>
      <c r="H53" s="302"/>
      <c r="I53" s="302"/>
      <c r="J53" s="302"/>
      <c r="K53" s="303"/>
      <c r="L53" s="55" t="str">
        <f t="shared" si="2"/>
        <v>Trabajado</v>
      </c>
      <c r="M53" s="292" t="s">
        <v>282</v>
      </c>
      <c r="N53" s="293"/>
      <c r="O53" s="50">
        <f t="shared" si="4"/>
        <v>0</v>
      </c>
      <c r="P53" s="52">
        <f t="shared" si="5"/>
        <v>-3</v>
      </c>
      <c r="Q53" s="49">
        <f t="shared" si="6"/>
        <v>-3</v>
      </c>
    </row>
    <row r="54" spans="2:17" ht="18.75" customHeight="1" x14ac:dyDescent="0.25">
      <c r="B54" s="21"/>
      <c r="C54" s="50">
        <f t="shared" si="3"/>
        <v>0</v>
      </c>
      <c r="D54" s="59">
        <v>4</v>
      </c>
      <c r="E54" s="301" t="str">
        <f t="shared" si="1"/>
        <v>Construye y traduce oraciones y textos haciedno un correcto uso del tiempo perfecto.</v>
      </c>
      <c r="F54" s="302"/>
      <c r="G54" s="302"/>
      <c r="H54" s="302"/>
      <c r="I54" s="302"/>
      <c r="J54" s="302"/>
      <c r="K54" s="303"/>
      <c r="L54" s="55" t="str">
        <f t="shared" si="2"/>
        <v>Trabajado</v>
      </c>
      <c r="M54" s="292" t="s">
        <v>282</v>
      </c>
      <c r="N54" s="293"/>
      <c r="O54" s="50">
        <f t="shared" si="4"/>
        <v>0</v>
      </c>
      <c r="P54" s="52">
        <f t="shared" si="5"/>
        <v>-3</v>
      </c>
      <c r="Q54" s="49">
        <f t="shared" si="6"/>
        <v>-3</v>
      </c>
    </row>
    <row r="55" spans="2:17" ht="18.75" customHeight="1" x14ac:dyDescent="0.25">
      <c r="B55" s="21"/>
      <c r="C55" s="50">
        <f t="shared" si="3"/>
        <v>0</v>
      </c>
      <c r="D55" s="59">
        <v>5</v>
      </c>
      <c r="E55" s="301" t="str">
        <f t="shared" si="1"/>
        <v>Aplica correctamente el going to con la forma verbal del To Be en las diferentes formas.</v>
      </c>
      <c r="F55" s="302"/>
      <c r="G55" s="302"/>
      <c r="H55" s="302"/>
      <c r="I55" s="302"/>
      <c r="J55" s="302"/>
      <c r="K55" s="303"/>
      <c r="L55" s="55" t="str">
        <f t="shared" si="2"/>
        <v>Trabajado</v>
      </c>
      <c r="M55" s="292" t="s">
        <v>282</v>
      </c>
      <c r="N55" s="293"/>
      <c r="O55" s="50">
        <f t="shared" si="4"/>
        <v>0</v>
      </c>
      <c r="P55" s="52">
        <f t="shared" si="5"/>
        <v>-3</v>
      </c>
      <c r="Q55" s="49">
        <f t="shared" si="6"/>
        <v>-3</v>
      </c>
    </row>
    <row r="56" spans="2:17" ht="18.75" customHeight="1" x14ac:dyDescent="0.25">
      <c r="B56" s="21"/>
      <c r="C56" s="50">
        <f t="shared" si="3"/>
        <v>0</v>
      </c>
      <c r="D56" s="59">
        <v>6</v>
      </c>
      <c r="E56" s="301" t="str">
        <f t="shared" si="1"/>
        <v>Aprende nuevo vocabulario y lo utiliza en la realizacion de frases y traducciones.</v>
      </c>
      <c r="F56" s="302"/>
      <c r="G56" s="302"/>
      <c r="H56" s="302"/>
      <c r="I56" s="302"/>
      <c r="J56" s="302"/>
      <c r="K56" s="303"/>
      <c r="L56" s="55" t="str">
        <f t="shared" si="2"/>
        <v>Trabajado</v>
      </c>
      <c r="M56" s="292" t="s">
        <v>281</v>
      </c>
      <c r="N56" s="293"/>
      <c r="O56" s="50">
        <f t="shared" si="4"/>
        <v>0</v>
      </c>
      <c r="P56" s="52">
        <f t="shared" si="5"/>
        <v>0</v>
      </c>
      <c r="Q56" s="49">
        <f t="shared" si="6"/>
        <v>0</v>
      </c>
    </row>
    <row r="57" spans="2:17" ht="18.75" customHeight="1" x14ac:dyDescent="0.25">
      <c r="B57" s="21"/>
      <c r="C57" s="50">
        <f t="shared" si="3"/>
        <v>0</v>
      </c>
      <c r="D57" s="59">
        <v>7</v>
      </c>
      <c r="E57" s="301" t="str">
        <f t="shared" si="1"/>
        <v>Utiliza los materiales de area para realizar traducciones.</v>
      </c>
      <c r="F57" s="302"/>
      <c r="G57" s="302"/>
      <c r="H57" s="302"/>
      <c r="I57" s="302"/>
      <c r="J57" s="302"/>
      <c r="K57" s="303"/>
      <c r="L57" s="55" t="str">
        <f t="shared" si="2"/>
        <v>Trabajado</v>
      </c>
      <c r="M57" s="292" t="s">
        <v>281</v>
      </c>
      <c r="N57" s="293"/>
      <c r="O57" s="50">
        <f t="shared" si="4"/>
        <v>0</v>
      </c>
      <c r="P57" s="52">
        <f t="shared" si="5"/>
        <v>0</v>
      </c>
      <c r="Q57" s="49">
        <f t="shared" si="6"/>
        <v>0</v>
      </c>
    </row>
    <row r="58" spans="2:17" ht="18.75" customHeight="1" x14ac:dyDescent="0.25">
      <c r="B58" s="21"/>
      <c r="C58" s="50">
        <f t="shared" si="3"/>
        <v>1</v>
      </c>
      <c r="D58" s="59">
        <v>8</v>
      </c>
      <c r="E58" s="301" t="str">
        <f t="shared" si="1"/>
        <v>Identifica las diferentes clases de adjetivos en ingles.</v>
      </c>
      <c r="F58" s="302"/>
      <c r="G58" s="302"/>
      <c r="H58" s="302"/>
      <c r="I58" s="302"/>
      <c r="J58" s="302"/>
      <c r="K58" s="303"/>
      <c r="L58" s="55" t="str">
        <f t="shared" si="2"/>
        <v>No trabajado</v>
      </c>
      <c r="M58" s="292"/>
      <c r="N58" s="293"/>
      <c r="O58" s="50">
        <f t="shared" si="4"/>
        <v>0</v>
      </c>
      <c r="P58" s="52">
        <f t="shared" si="5"/>
        <v>0</v>
      </c>
      <c r="Q58" s="49">
        <f t="shared" si="6"/>
        <v>1</v>
      </c>
    </row>
    <row r="59" spans="2:17" ht="18.75" customHeight="1" x14ac:dyDescent="0.25">
      <c r="B59" s="21"/>
      <c r="C59" s="50">
        <f t="shared" si="3"/>
        <v>1</v>
      </c>
      <c r="D59" s="59">
        <v>9</v>
      </c>
      <c r="E59" s="301" t="str">
        <f t="shared" si="1"/>
        <v>Reconoce los adjetivos comparativos en frases de ingles.</v>
      </c>
      <c r="F59" s="302"/>
      <c r="G59" s="302"/>
      <c r="H59" s="302"/>
      <c r="I59" s="302"/>
      <c r="J59" s="302"/>
      <c r="K59" s="303"/>
      <c r="L59" s="55" t="str">
        <f t="shared" si="2"/>
        <v>No trabajado</v>
      </c>
      <c r="M59" s="292"/>
      <c r="N59" s="293"/>
      <c r="O59" s="50">
        <f t="shared" si="4"/>
        <v>0</v>
      </c>
      <c r="P59" s="52">
        <f t="shared" si="5"/>
        <v>0</v>
      </c>
      <c r="Q59" s="49">
        <f t="shared" si="6"/>
        <v>1</v>
      </c>
    </row>
    <row r="60" spans="2:17" ht="18.75" customHeight="1" x14ac:dyDescent="0.25">
      <c r="B60" s="21"/>
      <c r="C60" s="50">
        <f t="shared" si="3"/>
        <v>1</v>
      </c>
      <c r="D60" s="59">
        <v>10</v>
      </c>
      <c r="E60" s="301" t="str">
        <f t="shared" si="1"/>
        <v>Reconoce los adjetivos superlativos en textos en ingles.</v>
      </c>
      <c r="F60" s="302"/>
      <c r="G60" s="302"/>
      <c r="H60" s="302"/>
      <c r="I60" s="302"/>
      <c r="J60" s="302"/>
      <c r="K60" s="303"/>
      <c r="L60" s="55" t="str">
        <f t="shared" si="2"/>
        <v>No trabajado</v>
      </c>
      <c r="M60" s="292"/>
      <c r="N60" s="293"/>
      <c r="O60" s="50">
        <f t="shared" si="4"/>
        <v>0</v>
      </c>
      <c r="P60" s="52">
        <f t="shared" si="5"/>
        <v>0</v>
      </c>
      <c r="Q60" s="49">
        <f t="shared" si="6"/>
        <v>1</v>
      </c>
    </row>
    <row r="61" spans="2:17" ht="18.75" customHeight="1" x14ac:dyDescent="0.25">
      <c r="B61" s="21"/>
      <c r="C61" s="50">
        <f t="shared" si="3"/>
        <v>0</v>
      </c>
      <c r="D61" s="59">
        <v>11</v>
      </c>
      <c r="E61" s="301" t="str">
        <f t="shared" si="1"/>
        <v>Aprende, distigue y utiliza verbos regulares e irregulares.</v>
      </c>
      <c r="F61" s="302"/>
      <c r="G61" s="302"/>
      <c r="H61" s="302"/>
      <c r="I61" s="302"/>
      <c r="J61" s="302"/>
      <c r="K61" s="303"/>
      <c r="L61" s="55" t="str">
        <f t="shared" si="2"/>
        <v>Trabajado</v>
      </c>
      <c r="M61" s="292" t="s">
        <v>282</v>
      </c>
      <c r="N61" s="293"/>
      <c r="O61" s="50">
        <f t="shared" si="4"/>
        <v>0</v>
      </c>
      <c r="P61" s="52">
        <f t="shared" si="5"/>
        <v>-3</v>
      </c>
      <c r="Q61" s="49">
        <f t="shared" si="6"/>
        <v>-3</v>
      </c>
    </row>
    <row r="62" spans="2:17" ht="18.75" customHeight="1" x14ac:dyDescent="0.25">
      <c r="B62" s="21"/>
      <c r="C62" s="50">
        <f t="shared" si="3"/>
        <v>0</v>
      </c>
      <c r="D62" s="59">
        <v>12</v>
      </c>
      <c r="E62" s="301" t="str">
        <f t="shared" si="1"/>
        <v>Identifica correctamente el perfecto continuo en ingles.</v>
      </c>
      <c r="F62" s="302"/>
      <c r="G62" s="302"/>
      <c r="H62" s="302"/>
      <c r="I62" s="302"/>
      <c r="J62" s="302"/>
      <c r="K62" s="303"/>
      <c r="L62" s="55" t="str">
        <f t="shared" si="2"/>
        <v>Trabajado</v>
      </c>
      <c r="M62" s="292" t="s">
        <v>282</v>
      </c>
      <c r="N62" s="293"/>
      <c r="O62" s="50">
        <f t="shared" si="4"/>
        <v>0</v>
      </c>
      <c r="P62" s="52">
        <f t="shared" si="5"/>
        <v>-3</v>
      </c>
      <c r="Q62" s="49">
        <f t="shared" si="6"/>
        <v>-3</v>
      </c>
    </row>
    <row r="63" spans="2:17" ht="18.75" customHeight="1" x14ac:dyDescent="0.25">
      <c r="B63" s="21"/>
      <c r="C63" s="50">
        <f t="shared" si="3"/>
        <v>0</v>
      </c>
      <c r="D63" s="59">
        <v>13</v>
      </c>
      <c r="E63" s="301" t="str">
        <f t="shared" si="1"/>
        <v>Aplica los auxiliares have y has en ingles.</v>
      </c>
      <c r="F63" s="302"/>
      <c r="G63" s="302"/>
      <c r="H63" s="302"/>
      <c r="I63" s="302"/>
      <c r="J63" s="302"/>
      <c r="K63" s="303"/>
      <c r="L63" s="55" t="str">
        <f t="shared" si="2"/>
        <v>Trabajado</v>
      </c>
      <c r="M63" s="292" t="s">
        <v>282</v>
      </c>
      <c r="N63" s="293"/>
      <c r="O63" s="50">
        <f t="shared" si="4"/>
        <v>0</v>
      </c>
      <c r="P63" s="52">
        <f t="shared" si="5"/>
        <v>-3</v>
      </c>
      <c r="Q63" s="49">
        <f t="shared" si="6"/>
        <v>-3</v>
      </c>
    </row>
    <row r="64" spans="2:17" ht="18.75" customHeight="1" x14ac:dyDescent="0.25">
      <c r="B64" s="21"/>
      <c r="C64" s="50">
        <f t="shared" si="3"/>
        <v>1</v>
      </c>
      <c r="D64" s="59">
        <v>14</v>
      </c>
      <c r="E64" s="301" t="str">
        <f t="shared" si="1"/>
        <v>Reconoce en forma correcta la forma imperactiva en ingles.</v>
      </c>
      <c r="F64" s="302"/>
      <c r="G64" s="302"/>
      <c r="H64" s="302"/>
      <c r="I64" s="302"/>
      <c r="J64" s="302"/>
      <c r="K64" s="303"/>
      <c r="L64" s="55" t="str">
        <f t="shared" si="2"/>
        <v>No trabajado</v>
      </c>
      <c r="M64" s="292"/>
      <c r="N64" s="293"/>
      <c r="O64" s="50">
        <f t="shared" si="4"/>
        <v>0</v>
      </c>
      <c r="P64" s="52">
        <f t="shared" si="5"/>
        <v>0</v>
      </c>
      <c r="Q64" s="49">
        <f t="shared" si="6"/>
        <v>1</v>
      </c>
    </row>
    <row r="65" spans="2:17" ht="18.75" customHeight="1" x14ac:dyDescent="0.25">
      <c r="B65" s="21"/>
      <c r="C65" s="50">
        <f t="shared" si="3"/>
        <v>0</v>
      </c>
      <c r="D65" s="59">
        <v>15</v>
      </c>
      <c r="E65" s="301" t="str">
        <f t="shared" si="1"/>
        <v>Traduce en forma correcta textos en ingles.</v>
      </c>
      <c r="F65" s="302"/>
      <c r="G65" s="302"/>
      <c r="H65" s="302"/>
      <c r="I65" s="302"/>
      <c r="J65" s="302"/>
      <c r="K65" s="303"/>
      <c r="L65" s="55" t="str">
        <f t="shared" si="2"/>
        <v>Trabajado</v>
      </c>
      <c r="M65" s="292"/>
      <c r="N65" s="293"/>
      <c r="O65" s="50">
        <f t="shared" si="4"/>
        <v>0</v>
      </c>
      <c r="P65" s="52">
        <f t="shared" si="5"/>
        <v>0</v>
      </c>
      <c r="Q65" s="49">
        <f t="shared" si="6"/>
        <v>0</v>
      </c>
    </row>
    <row r="66" spans="2:17" ht="18.75" customHeight="1" x14ac:dyDescent="0.25">
      <c r="B66" s="21"/>
      <c r="C66" s="50">
        <f t="shared" si="3"/>
        <v>0</v>
      </c>
      <c r="D66" s="59">
        <v>16</v>
      </c>
      <c r="E66" s="301" t="str">
        <f t="shared" si="1"/>
        <v>Utiliza adecuadamente el auxiliar will para complementar las frases or else.</v>
      </c>
      <c r="F66" s="302"/>
      <c r="G66" s="302"/>
      <c r="H66" s="302"/>
      <c r="I66" s="302"/>
      <c r="J66" s="302"/>
      <c r="K66" s="303"/>
      <c r="L66" s="55" t="str">
        <f t="shared" si="2"/>
        <v>Trabajado</v>
      </c>
      <c r="M66" s="292"/>
      <c r="N66" s="293"/>
      <c r="O66" s="50">
        <f t="shared" si="4"/>
        <v>0</v>
      </c>
      <c r="P66" s="52">
        <f t="shared" si="5"/>
        <v>0</v>
      </c>
      <c r="Q66" s="49">
        <f t="shared" si="6"/>
        <v>0</v>
      </c>
    </row>
    <row r="67" spans="2:17" ht="18.75" customHeight="1" x14ac:dyDescent="0.25">
      <c r="B67" s="21"/>
      <c r="C67" s="50">
        <f t="shared" si="3"/>
        <v>1</v>
      </c>
      <c r="D67" s="59">
        <v>17</v>
      </c>
      <c r="E67" s="301" t="str">
        <f t="shared" si="1"/>
        <v>Reconoce correctamente el sustantivo y el participativo pasado en frases de ingles.</v>
      </c>
      <c r="F67" s="302"/>
      <c r="G67" s="302"/>
      <c r="H67" s="302"/>
      <c r="I67" s="302"/>
      <c r="J67" s="302"/>
      <c r="K67" s="303"/>
      <c r="L67" s="55" t="str">
        <f t="shared" si="2"/>
        <v>No trabajado</v>
      </c>
      <c r="M67" s="292"/>
      <c r="N67" s="293"/>
      <c r="O67" s="50">
        <f t="shared" si="4"/>
        <v>0</v>
      </c>
      <c r="P67" s="52">
        <f t="shared" si="5"/>
        <v>0</v>
      </c>
      <c r="Q67" s="49">
        <f t="shared" si="6"/>
        <v>1</v>
      </c>
    </row>
    <row r="68" spans="2:17" ht="18.75" customHeight="1" x14ac:dyDescent="0.25">
      <c r="B68" s="21"/>
      <c r="C68" s="50">
        <f t="shared" si="3"/>
        <v>0</v>
      </c>
      <c r="D68" s="59">
        <v>18</v>
      </c>
      <c r="E68" s="301" t="str">
        <f t="shared" si="1"/>
        <v>Usa correctamente el nuevo vocabulario en ingles.</v>
      </c>
      <c r="F68" s="302"/>
      <c r="G68" s="302"/>
      <c r="H68" s="302"/>
      <c r="I68" s="302"/>
      <c r="J68" s="302"/>
      <c r="K68" s="303"/>
      <c r="L68" s="55" t="str">
        <f t="shared" si="2"/>
        <v>Trabajado</v>
      </c>
      <c r="M68" s="292" t="s">
        <v>281</v>
      </c>
      <c r="N68" s="293"/>
      <c r="O68" s="50">
        <f t="shared" si="4"/>
        <v>0</v>
      </c>
      <c r="P68" s="52">
        <f t="shared" si="5"/>
        <v>0</v>
      </c>
      <c r="Q68" s="49">
        <f t="shared" si="6"/>
        <v>0</v>
      </c>
    </row>
    <row r="69" spans="2:17" ht="18.75" customHeight="1" x14ac:dyDescent="0.25">
      <c r="B69" s="21"/>
      <c r="C69" s="50">
        <f t="shared" si="3"/>
        <v>0</v>
      </c>
      <c r="D69" s="59">
        <v>19</v>
      </c>
      <c r="E69" s="301" t="str">
        <f t="shared" si="1"/>
        <v>Escribe, lee y pronuncia correctamente en ingles.</v>
      </c>
      <c r="F69" s="302"/>
      <c r="G69" s="302"/>
      <c r="H69" s="302"/>
      <c r="I69" s="302"/>
      <c r="J69" s="302"/>
      <c r="K69" s="303"/>
      <c r="L69" s="55" t="str">
        <f t="shared" si="2"/>
        <v>Trabajado</v>
      </c>
      <c r="M69" s="292" t="s">
        <v>282</v>
      </c>
      <c r="N69" s="293"/>
      <c r="O69" s="50">
        <f t="shared" si="4"/>
        <v>0</v>
      </c>
      <c r="P69" s="52">
        <f t="shared" si="5"/>
        <v>-3</v>
      </c>
      <c r="Q69" s="49">
        <f t="shared" si="6"/>
        <v>-3</v>
      </c>
    </row>
    <row r="70" spans="2:17" ht="18.75" customHeight="1" thickBot="1" x14ac:dyDescent="0.3">
      <c r="B70" s="21"/>
      <c r="C70" s="50">
        <f t="shared" si="3"/>
        <v>0</v>
      </c>
      <c r="D70" s="60">
        <v>20</v>
      </c>
      <c r="E70" s="304" t="str">
        <f t="shared" si="1"/>
        <v>Aprende nuevo vocabulario y lo utiliza en la realizacion de frases y traducciones.</v>
      </c>
      <c r="F70" s="305"/>
      <c r="G70" s="305"/>
      <c r="H70" s="305"/>
      <c r="I70" s="305"/>
      <c r="J70" s="305"/>
      <c r="K70" s="306"/>
      <c r="L70" s="56" t="str">
        <f t="shared" si="2"/>
        <v>Trabajado</v>
      </c>
      <c r="M70" s="294" t="s">
        <v>281</v>
      </c>
      <c r="N70" s="295"/>
      <c r="O70" s="50">
        <f t="shared" si="4"/>
        <v>0</v>
      </c>
      <c r="P70" s="52">
        <f t="shared" si="5"/>
        <v>0</v>
      </c>
      <c r="Q70" s="49">
        <f t="shared" si="6"/>
        <v>0</v>
      </c>
    </row>
    <row r="71" spans="2:17" ht="9" customHeight="1" thickTop="1" thickBot="1" x14ac:dyDescent="0.3">
      <c r="B71" s="23"/>
      <c r="C71" s="18"/>
      <c r="D71" s="18"/>
      <c r="E71" s="18"/>
      <c r="F71" s="18"/>
      <c r="G71" s="18"/>
      <c r="H71" s="18"/>
      <c r="I71" s="18"/>
      <c r="J71" s="51">
        <f>O44</f>
        <v>0</v>
      </c>
      <c r="K71" s="51"/>
      <c r="L71" s="51"/>
      <c r="M71" s="51"/>
      <c r="N71" s="51"/>
      <c r="O71" s="51"/>
      <c r="P71" s="24"/>
    </row>
    <row r="72" spans="2:17" ht="6" customHeight="1" thickTop="1" thickBot="1" x14ac:dyDescent="0.3">
      <c r="B72" s="17"/>
      <c r="C72" s="17"/>
      <c r="D72" s="17"/>
      <c r="E72" s="17"/>
      <c r="F72" s="17"/>
      <c r="G72" s="17"/>
      <c r="H72" s="17"/>
      <c r="I72" s="17"/>
      <c r="J72" s="61"/>
      <c r="K72" s="61"/>
      <c r="L72" s="61"/>
      <c r="M72" s="61"/>
      <c r="N72" s="61"/>
      <c r="O72" s="61"/>
      <c r="P72" s="17"/>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62"/>
      <c r="K74" s="62"/>
      <c r="L74" s="62"/>
      <c r="M74" s="62"/>
      <c r="N74" s="62"/>
      <c r="O74" s="62"/>
      <c r="P74" s="27"/>
    </row>
    <row r="75" spans="2:17" ht="61.5" customHeight="1" x14ac:dyDescent="0.25">
      <c r="B75" s="21"/>
      <c r="C75" s="299" t="s">
        <v>286</v>
      </c>
      <c r="D75" s="300"/>
      <c r="E75" s="300"/>
      <c r="F75" s="300"/>
      <c r="G75" s="300"/>
      <c r="H75" s="300"/>
      <c r="I75" s="300"/>
      <c r="J75" s="300"/>
      <c r="K75" s="300"/>
      <c r="L75" s="300"/>
      <c r="M75" s="300"/>
      <c r="N75" s="300"/>
      <c r="O75" s="300"/>
      <c r="P75" s="22"/>
    </row>
    <row r="76" spans="2:17" ht="9" customHeight="1" thickBot="1" x14ac:dyDescent="0.3">
      <c r="B76" s="23"/>
      <c r="C76" s="18"/>
      <c r="D76" s="18"/>
      <c r="E76" s="18"/>
      <c r="F76" s="18"/>
      <c r="G76" s="18"/>
      <c r="H76" s="18"/>
      <c r="I76" s="18"/>
      <c r="J76" s="51"/>
      <c r="K76" s="51"/>
      <c r="L76" s="51"/>
      <c r="M76" s="51"/>
      <c r="N76" s="51"/>
      <c r="O76" s="51"/>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sheetProtection formatRows="0" insertRows="0"/>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232" priority="5">
      <formula>IF(L24=0,1,0)</formula>
    </cfRule>
  </conditionalFormatting>
  <conditionalFormatting sqref="E51:N70">
    <cfRule type="expression" dxfId="231" priority="1">
      <formula>IF(Q51&lt;0,1,0)</formula>
    </cfRule>
    <cfRule type="expression" dxfId="230" priority="4">
      <formula>IF(Q51&gt;0,1,0)</formula>
    </cfRule>
  </conditionalFormatting>
  <conditionalFormatting sqref="E51:K70">
    <cfRule type="expression" dxfId="229" priority="3">
      <formula>IF(E51=0,1,0)</formula>
    </cfRule>
  </conditionalFormatting>
  <conditionalFormatting sqref="L51:L70">
    <cfRule type="expression" dxfId="228" priority="2">
      <formula>IF(L51=0,1,0)</formula>
    </cfRule>
  </conditionalFormatting>
  <dataValidations count="3">
    <dataValidation type="list" allowBlank="1" showInputMessage="1" showErrorMessage="1" sqref="M51:N70" xr:uid="{E4BCDE8F-0188-45B4-8AC8-96F8CFD0910C}">
      <formula1>INDIRECT(O24)</formula1>
    </dataValidation>
    <dataValidation type="list" allowBlank="1" showInputMessage="1" showErrorMessage="1" sqref="O24:O43" xr:uid="{39E4EC8A-ED6A-450C-9020-7CDDC4E67EF5}">
      <formula1>Estado</formula1>
    </dataValidation>
    <dataValidation type="list" allowBlank="1" showInputMessage="1" showErrorMessage="1" sqref="N16" xr:uid="{2E83F1AE-6E74-4BCF-ADE2-90387EDC00FC}">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2AD7F83-C03F-4721-AD93-BAFE61AAE14D}">
          <x14:formula1>
            <xm:f>'Hoja2 (2)'!$A$2:$A$97</xm:f>
          </x14:formula1>
          <xm:sqref>F9:K9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2776-5AF7-40B4-B06B-FF572371546A}">
  <dimension ref="B1:P80"/>
  <sheetViews>
    <sheetView showGridLines="0" showRowColHeaders="0" showRuler="0" view="pageLayout" topLeftCell="A2" zoomScale="115" zoomScaleNormal="100" zoomScalePageLayoutView="115" workbookViewId="0">
      <selection activeCell="N18" sqref="N18"/>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86"/>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362</v>
      </c>
      <c r="G7" s="382"/>
      <c r="H7" s="382"/>
      <c r="I7" s="382"/>
      <c r="J7" s="382"/>
      <c r="K7" s="383"/>
      <c r="L7" s="87" t="s">
        <v>13</v>
      </c>
      <c r="M7" s="72"/>
      <c r="N7" s="342">
        <v>254498000705</v>
      </c>
      <c r="O7" s="383"/>
      <c r="P7" s="22"/>
    </row>
    <row r="8" spans="2:16" ht="9" customHeight="1" thickTop="1" thickBot="1" x14ac:dyDescent="0.3">
      <c r="B8" s="67"/>
      <c r="C8" s="86"/>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87"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86"/>
      <c r="P14" s="22"/>
    </row>
    <row r="15" spans="2:16" ht="9" customHeight="1" thickBot="1" x14ac:dyDescent="0.3">
      <c r="B15" s="21"/>
      <c r="P15" s="22"/>
    </row>
    <row r="16" spans="2:16" ht="16.5" thickTop="1" thickBot="1" x14ac:dyDescent="0.3">
      <c r="B16" s="21"/>
      <c r="C16" s="69"/>
      <c r="D16" s="87" t="s">
        <v>0</v>
      </c>
      <c r="E16" s="69"/>
      <c r="F16" s="83"/>
      <c r="G16" s="74" t="s">
        <v>319</v>
      </c>
      <c r="H16" s="74"/>
      <c r="I16" s="74"/>
      <c r="J16" s="74"/>
      <c r="K16" s="75"/>
      <c r="L16" s="76" t="s">
        <v>295</v>
      </c>
      <c r="M16" s="72"/>
      <c r="N16" s="83" t="s">
        <v>341</v>
      </c>
      <c r="O16" s="75"/>
      <c r="P16" s="22"/>
    </row>
    <row r="17" spans="2:16" ht="9" customHeight="1" thickTop="1" thickBot="1" x14ac:dyDescent="0.3">
      <c r="B17" s="21"/>
      <c r="P17" s="22"/>
    </row>
    <row r="18" spans="2:16" ht="16.5" thickTop="1" thickBot="1" x14ac:dyDescent="0.3">
      <c r="B18" s="21"/>
      <c r="C18" s="69"/>
      <c r="D18" s="87" t="s">
        <v>296</v>
      </c>
      <c r="E18" s="69"/>
      <c r="F18" s="83"/>
      <c r="G18" s="74" t="s">
        <v>400</v>
      </c>
      <c r="H18" s="74"/>
      <c r="I18" s="74"/>
      <c r="J18" s="74"/>
      <c r="K18" s="75"/>
      <c r="L18" s="76" t="s">
        <v>297</v>
      </c>
      <c r="M18" s="72"/>
      <c r="N18" s="83"/>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5"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388</v>
      </c>
      <c r="E26" s="374"/>
      <c r="F26" s="374"/>
      <c r="G26" s="374"/>
      <c r="H26" s="374"/>
      <c r="I26" s="374"/>
      <c r="J26" s="374"/>
      <c r="K26" s="374"/>
      <c r="L26" s="374"/>
      <c r="M26" s="374"/>
      <c r="N26" s="374"/>
      <c r="O26" s="375"/>
      <c r="P26" s="22"/>
    </row>
    <row r="27" spans="2:16" ht="18.75" customHeight="1" x14ac:dyDescent="0.25">
      <c r="B27" s="21"/>
      <c r="C27" s="79">
        <v>2</v>
      </c>
      <c r="D27" s="358" t="s">
        <v>389</v>
      </c>
      <c r="E27" s="358"/>
      <c r="F27" s="358"/>
      <c r="G27" s="358"/>
      <c r="H27" s="358"/>
      <c r="I27" s="358"/>
      <c r="J27" s="358"/>
      <c r="K27" s="358"/>
      <c r="L27" s="358"/>
      <c r="M27" s="358"/>
      <c r="N27" s="358"/>
      <c r="O27" s="359"/>
      <c r="P27" s="22"/>
    </row>
    <row r="28" spans="2:16" ht="18.75" customHeight="1" x14ac:dyDescent="0.25">
      <c r="B28" s="21"/>
      <c r="C28" s="79">
        <v>3</v>
      </c>
      <c r="D28" s="358" t="s">
        <v>390</v>
      </c>
      <c r="E28" s="358"/>
      <c r="F28" s="358"/>
      <c r="G28" s="358"/>
      <c r="H28" s="358"/>
      <c r="I28" s="358"/>
      <c r="J28" s="358"/>
      <c r="K28" s="358"/>
      <c r="L28" s="358"/>
      <c r="M28" s="358"/>
      <c r="N28" s="358"/>
      <c r="O28" s="359"/>
      <c r="P28" s="22"/>
    </row>
    <row r="29" spans="2:16" ht="18.75" customHeight="1" x14ac:dyDescent="0.25">
      <c r="B29" s="21"/>
      <c r="C29" s="79">
        <v>4</v>
      </c>
      <c r="D29" s="358" t="s">
        <v>394</v>
      </c>
      <c r="E29" s="358"/>
      <c r="F29" s="358"/>
      <c r="G29" s="358"/>
      <c r="H29" s="358"/>
      <c r="I29" s="358"/>
      <c r="J29" s="358"/>
      <c r="K29" s="358"/>
      <c r="L29" s="358"/>
      <c r="M29" s="358"/>
      <c r="N29" s="358"/>
      <c r="O29" s="359"/>
      <c r="P29" s="22"/>
    </row>
    <row r="30" spans="2:16" ht="18.75" customHeight="1" thickBot="1" x14ac:dyDescent="0.3">
      <c r="B30" s="21"/>
      <c r="C30" s="80">
        <v>5</v>
      </c>
      <c r="D30" s="364" t="s">
        <v>397</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5"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Identifica las diferentes clases de adjetivos en ingles.</v>
      </c>
      <c r="E38" s="371"/>
      <c r="F38" s="371"/>
      <c r="G38" s="371"/>
      <c r="H38" s="371"/>
      <c r="I38" s="372"/>
      <c r="J38" s="374" t="s">
        <v>487</v>
      </c>
      <c r="K38" s="374"/>
      <c r="L38" s="374"/>
      <c r="M38" s="374"/>
      <c r="N38" s="374"/>
      <c r="O38" s="375"/>
      <c r="P38" s="22"/>
    </row>
    <row r="39" spans="2:16" x14ac:dyDescent="0.25">
      <c r="B39" s="21"/>
      <c r="C39" s="79">
        <v>2</v>
      </c>
      <c r="D39" s="354" t="str">
        <f t="shared" ref="D39:D42" si="0">D27</f>
        <v>Reconoce los adjetivos comparativos en frases de ingles.</v>
      </c>
      <c r="E39" s="355"/>
      <c r="F39" s="355"/>
      <c r="G39" s="355"/>
      <c r="H39" s="355"/>
      <c r="I39" s="356"/>
      <c r="J39" s="358" t="s">
        <v>488</v>
      </c>
      <c r="K39" s="358"/>
      <c r="L39" s="358"/>
      <c r="M39" s="358"/>
      <c r="N39" s="358"/>
      <c r="O39" s="359"/>
      <c r="P39" s="22"/>
    </row>
    <row r="40" spans="2:16" x14ac:dyDescent="0.25">
      <c r="B40" s="21"/>
      <c r="C40" s="79">
        <v>3</v>
      </c>
      <c r="D40" s="354" t="str">
        <f t="shared" si="0"/>
        <v>Reconoce los adjetivos superlativos en textos en ingles.</v>
      </c>
      <c r="E40" s="355"/>
      <c r="F40" s="355"/>
      <c r="G40" s="355"/>
      <c r="H40" s="355"/>
      <c r="I40" s="356"/>
      <c r="J40" s="358" t="s">
        <v>489</v>
      </c>
      <c r="K40" s="358"/>
      <c r="L40" s="358"/>
      <c r="M40" s="358"/>
      <c r="N40" s="358"/>
      <c r="O40" s="359"/>
      <c r="P40" s="22"/>
    </row>
    <row r="41" spans="2:16" x14ac:dyDescent="0.25">
      <c r="B41" s="21"/>
      <c r="C41" s="79">
        <v>4</v>
      </c>
      <c r="D41" s="354" t="str">
        <f t="shared" si="0"/>
        <v>Reconoce en forma correcta la forma imperactiva en ingles.</v>
      </c>
      <c r="E41" s="355"/>
      <c r="F41" s="355"/>
      <c r="G41" s="355"/>
      <c r="H41" s="355"/>
      <c r="I41" s="356"/>
      <c r="J41" s="358" t="s">
        <v>490</v>
      </c>
      <c r="K41" s="358"/>
      <c r="L41" s="358"/>
      <c r="M41" s="358"/>
      <c r="N41" s="358"/>
      <c r="O41" s="359"/>
      <c r="P41" s="22"/>
    </row>
    <row r="42" spans="2:16" ht="15.75" thickBot="1" x14ac:dyDescent="0.3">
      <c r="B42" s="21"/>
      <c r="C42" s="80">
        <v>5</v>
      </c>
      <c r="D42" s="360" t="str">
        <f t="shared" si="0"/>
        <v>Reconoce correctamente el sustantivo y el participativo pasado en frases de ingles.</v>
      </c>
      <c r="E42" s="361"/>
      <c r="F42" s="361"/>
      <c r="G42" s="361"/>
      <c r="H42" s="361"/>
      <c r="I42" s="362"/>
      <c r="J42" s="364" t="s">
        <v>491</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5"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Identifica las diferentes clases de adjetivos en ingles.</v>
      </c>
      <c r="E50" s="371"/>
      <c r="F50" s="371"/>
      <c r="G50" s="371"/>
      <c r="H50" s="371"/>
      <c r="I50" s="372"/>
      <c r="J50" s="374" t="s">
        <v>492</v>
      </c>
      <c r="K50" s="374"/>
      <c r="L50" s="374"/>
      <c r="M50" s="374"/>
      <c r="N50" s="374"/>
      <c r="O50" s="375"/>
      <c r="P50" s="22"/>
    </row>
    <row r="51" spans="2:16" x14ac:dyDescent="0.25">
      <c r="B51" s="21"/>
      <c r="C51" s="79">
        <v>2</v>
      </c>
      <c r="D51" s="354" t="str">
        <f t="shared" ref="D51:D54" si="1">D39</f>
        <v>Reconoce los adjetivos comparativos en frases de ingles.</v>
      </c>
      <c r="E51" s="355"/>
      <c r="F51" s="355"/>
      <c r="G51" s="355"/>
      <c r="H51" s="355"/>
      <c r="I51" s="356"/>
      <c r="J51" s="358" t="s">
        <v>493</v>
      </c>
      <c r="K51" s="358"/>
      <c r="L51" s="358"/>
      <c r="M51" s="358"/>
      <c r="N51" s="358"/>
      <c r="O51" s="359"/>
      <c r="P51" s="22"/>
    </row>
    <row r="52" spans="2:16" x14ac:dyDescent="0.25">
      <c r="B52" s="21"/>
      <c r="C52" s="79">
        <v>3</v>
      </c>
      <c r="D52" s="354" t="str">
        <f t="shared" si="1"/>
        <v>Reconoce los adjetivos superlativos en textos en ingles.</v>
      </c>
      <c r="E52" s="355"/>
      <c r="F52" s="355"/>
      <c r="G52" s="355"/>
      <c r="H52" s="355"/>
      <c r="I52" s="356"/>
      <c r="J52" s="358" t="s">
        <v>494</v>
      </c>
      <c r="K52" s="358"/>
      <c r="L52" s="358"/>
      <c r="M52" s="358"/>
      <c r="N52" s="358"/>
      <c r="O52" s="359"/>
      <c r="P52" s="22"/>
    </row>
    <row r="53" spans="2:16" x14ac:dyDescent="0.25">
      <c r="B53" s="21"/>
      <c r="C53" s="79">
        <v>4</v>
      </c>
      <c r="D53" s="354" t="str">
        <f t="shared" si="1"/>
        <v>Reconoce en forma correcta la forma imperactiva en ingles.</v>
      </c>
      <c r="E53" s="355"/>
      <c r="F53" s="355"/>
      <c r="G53" s="355"/>
      <c r="H53" s="355"/>
      <c r="I53" s="356"/>
      <c r="J53" s="358" t="s">
        <v>495</v>
      </c>
      <c r="K53" s="358"/>
      <c r="L53" s="358"/>
      <c r="M53" s="358"/>
      <c r="N53" s="358"/>
      <c r="O53" s="359"/>
      <c r="P53" s="22"/>
    </row>
    <row r="54" spans="2:16" ht="15.75" thickBot="1" x14ac:dyDescent="0.3">
      <c r="B54" s="21"/>
      <c r="C54" s="80">
        <v>5</v>
      </c>
      <c r="D54" s="360" t="str">
        <f t="shared" si="1"/>
        <v>Reconoce correctamente el sustantivo y el participativo pasado en frases de ingles.</v>
      </c>
      <c r="E54" s="361"/>
      <c r="F54" s="361"/>
      <c r="G54" s="361"/>
      <c r="H54" s="361"/>
      <c r="I54" s="362"/>
      <c r="J54" s="364" t="s">
        <v>496</v>
      </c>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5"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Identifica las diferentes clases de adjetivos en ingles.</v>
      </c>
      <c r="E62" s="371"/>
      <c r="F62" s="371"/>
      <c r="G62" s="371"/>
      <c r="H62" s="371"/>
      <c r="I62" s="372"/>
      <c r="J62" s="373" t="s">
        <v>497</v>
      </c>
      <c r="K62" s="374"/>
      <c r="L62" s="374"/>
      <c r="M62" s="375"/>
      <c r="N62" s="373" t="s">
        <v>502</v>
      </c>
      <c r="O62" s="375"/>
      <c r="P62" s="22"/>
    </row>
    <row r="63" spans="2:16" x14ac:dyDescent="0.25">
      <c r="B63" s="21"/>
      <c r="C63" s="79">
        <v>2</v>
      </c>
      <c r="D63" s="354" t="str">
        <f t="shared" ref="D63:D66" si="2">D51</f>
        <v>Reconoce los adjetivos comparativos en frases de ingles.</v>
      </c>
      <c r="E63" s="355"/>
      <c r="F63" s="355"/>
      <c r="G63" s="355"/>
      <c r="H63" s="355"/>
      <c r="I63" s="356"/>
      <c r="J63" s="357" t="s">
        <v>498</v>
      </c>
      <c r="K63" s="358"/>
      <c r="L63" s="358"/>
      <c r="M63" s="359"/>
      <c r="N63" s="357" t="s">
        <v>503</v>
      </c>
      <c r="O63" s="359"/>
      <c r="P63" s="22"/>
    </row>
    <row r="64" spans="2:16" x14ac:dyDescent="0.25">
      <c r="B64" s="21"/>
      <c r="C64" s="79">
        <v>3</v>
      </c>
      <c r="D64" s="354" t="str">
        <f t="shared" si="2"/>
        <v>Reconoce los adjetivos superlativos en textos en ingles.</v>
      </c>
      <c r="E64" s="355"/>
      <c r="F64" s="355"/>
      <c r="G64" s="355"/>
      <c r="H64" s="355"/>
      <c r="I64" s="356"/>
      <c r="J64" s="357" t="s">
        <v>499</v>
      </c>
      <c r="K64" s="358"/>
      <c r="L64" s="358"/>
      <c r="M64" s="359"/>
      <c r="N64" s="357" t="s">
        <v>504</v>
      </c>
      <c r="O64" s="359"/>
      <c r="P64" s="22"/>
    </row>
    <row r="65" spans="2:16" x14ac:dyDescent="0.25">
      <c r="B65" s="21"/>
      <c r="C65" s="79">
        <v>4</v>
      </c>
      <c r="D65" s="354" t="str">
        <f t="shared" si="2"/>
        <v>Reconoce en forma correcta la forma imperactiva en ingles.</v>
      </c>
      <c r="E65" s="355"/>
      <c r="F65" s="355"/>
      <c r="G65" s="355"/>
      <c r="H65" s="355"/>
      <c r="I65" s="356"/>
      <c r="J65" s="357" t="s">
        <v>500</v>
      </c>
      <c r="K65" s="358"/>
      <c r="L65" s="358"/>
      <c r="M65" s="359"/>
      <c r="N65" s="357" t="s">
        <v>505</v>
      </c>
      <c r="O65" s="359"/>
      <c r="P65" s="22"/>
    </row>
    <row r="66" spans="2:16" ht="15.75" thickBot="1" x14ac:dyDescent="0.3">
      <c r="B66" s="21"/>
      <c r="C66" s="80">
        <v>5</v>
      </c>
      <c r="D66" s="360" t="str">
        <f t="shared" si="2"/>
        <v>Reconoce correctamente el sustantivo y el participativo pasado en frases de ingles.</v>
      </c>
      <c r="E66" s="361"/>
      <c r="F66" s="361"/>
      <c r="G66" s="361"/>
      <c r="H66" s="361"/>
      <c r="I66" s="362"/>
      <c r="J66" s="363" t="s">
        <v>501</v>
      </c>
      <c r="K66" s="364"/>
      <c r="L66" s="364"/>
      <c r="M66" s="365"/>
      <c r="N66" s="363" t="s">
        <v>506</v>
      </c>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5"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Identifica las diferentes clases de adjetivos en ingles.</v>
      </c>
      <c r="E74" s="371"/>
      <c r="F74" s="371"/>
      <c r="G74" s="371"/>
      <c r="H74" s="371"/>
      <c r="I74" s="372"/>
      <c r="J74" s="373" t="s">
        <v>507</v>
      </c>
      <c r="K74" s="374"/>
      <c r="L74" s="374"/>
      <c r="M74" s="375"/>
      <c r="N74" s="373" t="s">
        <v>457</v>
      </c>
      <c r="O74" s="375"/>
      <c r="P74" s="22"/>
    </row>
    <row r="75" spans="2:16" x14ac:dyDescent="0.25">
      <c r="B75" s="21"/>
      <c r="C75" s="79">
        <v>2</v>
      </c>
      <c r="D75" s="354" t="str">
        <f t="shared" ref="D75:D78" si="3">D63</f>
        <v>Reconoce los adjetivos comparativos en frases de ingles.</v>
      </c>
      <c r="E75" s="355"/>
      <c r="F75" s="355"/>
      <c r="G75" s="355"/>
      <c r="H75" s="355"/>
      <c r="I75" s="356"/>
      <c r="J75" s="357" t="s">
        <v>480</v>
      </c>
      <c r="K75" s="358"/>
      <c r="L75" s="358"/>
      <c r="M75" s="359"/>
      <c r="N75" s="357" t="s">
        <v>510</v>
      </c>
      <c r="O75" s="359"/>
      <c r="P75" s="22"/>
    </row>
    <row r="76" spans="2:16" x14ac:dyDescent="0.25">
      <c r="B76" s="21"/>
      <c r="C76" s="79">
        <v>3</v>
      </c>
      <c r="D76" s="354" t="str">
        <f t="shared" si="3"/>
        <v>Reconoce los adjetivos superlativos en textos en ingles.</v>
      </c>
      <c r="E76" s="355"/>
      <c r="F76" s="355"/>
      <c r="G76" s="355"/>
      <c r="H76" s="355"/>
      <c r="I76" s="356"/>
      <c r="J76" s="357" t="s">
        <v>508</v>
      </c>
      <c r="K76" s="358"/>
      <c r="L76" s="358"/>
      <c r="M76" s="359"/>
      <c r="N76" s="357" t="s">
        <v>511</v>
      </c>
      <c r="O76" s="359"/>
      <c r="P76" s="22"/>
    </row>
    <row r="77" spans="2:16" x14ac:dyDescent="0.25">
      <c r="B77" s="21"/>
      <c r="C77" s="79">
        <v>4</v>
      </c>
      <c r="D77" s="354" t="str">
        <f t="shared" si="3"/>
        <v>Reconoce en forma correcta la forma imperactiva en ingles.</v>
      </c>
      <c r="E77" s="355"/>
      <c r="F77" s="355"/>
      <c r="G77" s="355"/>
      <c r="H77" s="355"/>
      <c r="I77" s="356"/>
      <c r="J77" s="357" t="s">
        <v>509</v>
      </c>
      <c r="K77" s="358"/>
      <c r="L77" s="358"/>
      <c r="M77" s="359"/>
      <c r="N77" s="357" t="s">
        <v>457</v>
      </c>
      <c r="O77" s="359"/>
      <c r="P77" s="22"/>
    </row>
    <row r="78" spans="2:16" ht="15.75" thickBot="1" x14ac:dyDescent="0.3">
      <c r="B78" s="21"/>
      <c r="C78" s="80">
        <v>5</v>
      </c>
      <c r="D78" s="360" t="str">
        <f t="shared" si="3"/>
        <v>Reconoce correctamente el sustantivo y el participativo pasado en frases de ingles.</v>
      </c>
      <c r="E78" s="361"/>
      <c r="F78" s="361"/>
      <c r="G78" s="361"/>
      <c r="H78" s="361"/>
      <c r="I78" s="362"/>
      <c r="J78" s="363" t="s">
        <v>480</v>
      </c>
      <c r="K78" s="364"/>
      <c r="L78" s="364"/>
      <c r="M78" s="365"/>
      <c r="N78" s="363" t="s">
        <v>512</v>
      </c>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sheetProtection formatRows="0" insertRows="0"/>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227" priority="4">
      <formula>IF(D38=0,1,0)</formula>
    </cfRule>
  </conditionalFormatting>
  <conditionalFormatting sqref="D50:D54">
    <cfRule type="expression" dxfId="226" priority="3">
      <formula>IF(D50=0,1,0)</formula>
    </cfRule>
  </conditionalFormatting>
  <conditionalFormatting sqref="D62:D66">
    <cfRule type="expression" dxfId="225" priority="2">
      <formula>IF(D62=0,1,0)</formula>
    </cfRule>
  </conditionalFormatting>
  <conditionalFormatting sqref="D74:D78">
    <cfRule type="expression" dxfId="224" priority="1">
      <formula>IF(D74=0,1,0)</formula>
    </cfRule>
  </conditionalFormatting>
  <dataValidations count="1">
    <dataValidation type="list" allowBlank="1" showInputMessage="1" showErrorMessage="1" sqref="N18 N16" xr:uid="{5F9FE925-7366-467A-8F60-ABB8D6943419}">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48F3-2624-4BC3-B4FE-7B89BA23CC11}">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91"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9" t="s">
        <v>515</v>
      </c>
      <c r="G16" s="404"/>
      <c r="H16" s="404"/>
      <c r="I16" s="404"/>
      <c r="J16" s="404"/>
      <c r="K16" s="405"/>
      <c r="L16" s="76" t="s">
        <v>15</v>
      </c>
      <c r="M16" s="72"/>
      <c r="N16" s="349" t="s">
        <v>28</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88" t="s">
        <v>277</v>
      </c>
      <c r="D23" s="310" t="s">
        <v>291</v>
      </c>
      <c r="E23" s="311"/>
      <c r="F23" s="311"/>
      <c r="G23" s="312"/>
      <c r="H23" s="133"/>
      <c r="J23" s="21"/>
      <c r="K23" s="88" t="s">
        <v>277</v>
      </c>
      <c r="L23" s="307" t="s">
        <v>291</v>
      </c>
      <c r="M23" s="307"/>
      <c r="N23" s="307"/>
      <c r="O23" s="88" t="s">
        <v>18</v>
      </c>
      <c r="P23" s="22"/>
    </row>
    <row r="24" spans="2:16" ht="18.75" customHeight="1" thickTop="1" x14ac:dyDescent="0.25">
      <c r="B24" s="21"/>
      <c r="C24" s="78">
        <v>1</v>
      </c>
      <c r="D24" s="330" t="s">
        <v>516</v>
      </c>
      <c r="E24" s="331"/>
      <c r="F24" s="331"/>
      <c r="G24" s="332"/>
      <c r="H24" s="134"/>
      <c r="I24" s="72"/>
      <c r="J24" s="135"/>
      <c r="K24" s="78">
        <v>1</v>
      </c>
      <c r="L24" s="333" t="str">
        <f>D24</f>
        <v>Reconoce los beneficios que tiene el ejercico para la salud</v>
      </c>
      <c r="M24" s="334"/>
      <c r="N24" s="335"/>
      <c r="O24" s="136" t="s">
        <v>19</v>
      </c>
      <c r="P24" s="22"/>
    </row>
    <row r="25" spans="2:16" ht="18.75" customHeight="1" x14ac:dyDescent="0.25">
      <c r="B25" s="21"/>
      <c r="C25" s="137">
        <v>2</v>
      </c>
      <c r="D25" s="316" t="s">
        <v>517</v>
      </c>
      <c r="E25" s="317"/>
      <c r="F25" s="317"/>
      <c r="G25" s="318"/>
      <c r="H25" s="134"/>
      <c r="I25" s="72"/>
      <c r="J25" s="135"/>
      <c r="K25" s="137">
        <v>2</v>
      </c>
      <c r="L25" s="319" t="str">
        <f t="shared" ref="L25:L43" si="0">D25</f>
        <v>realiza ejercicos periodicamente patre mejorrar su salud</v>
      </c>
      <c r="M25" s="320"/>
      <c r="N25" s="321"/>
      <c r="O25" s="136" t="s">
        <v>19</v>
      </c>
      <c r="P25" s="22"/>
    </row>
    <row r="26" spans="2:16" ht="18.75" customHeight="1" x14ac:dyDescent="0.25">
      <c r="B26" s="21"/>
      <c r="C26" s="137">
        <v>3</v>
      </c>
      <c r="D26" s="316" t="s">
        <v>518</v>
      </c>
      <c r="E26" s="317"/>
      <c r="F26" s="317"/>
      <c r="G26" s="318"/>
      <c r="H26" s="134"/>
      <c r="I26" s="72"/>
      <c r="J26" s="135"/>
      <c r="K26" s="79">
        <v>3</v>
      </c>
      <c r="L26" s="319" t="str">
        <f t="shared" si="0"/>
        <v>Desarrolla sus cualidades fisicas por medio de rutinas en casa</v>
      </c>
      <c r="M26" s="320"/>
      <c r="N26" s="321"/>
      <c r="O26" s="136" t="s">
        <v>19</v>
      </c>
      <c r="P26" s="22"/>
    </row>
    <row r="27" spans="2:16" ht="18.75" customHeight="1" x14ac:dyDescent="0.25">
      <c r="B27" s="21"/>
      <c r="C27" s="137">
        <v>4</v>
      </c>
      <c r="D27" s="316" t="s">
        <v>519</v>
      </c>
      <c r="E27" s="317"/>
      <c r="F27" s="317"/>
      <c r="G27" s="318"/>
      <c r="H27" s="134"/>
      <c r="I27" s="72"/>
      <c r="J27" s="135"/>
      <c r="K27" s="137">
        <v>4</v>
      </c>
      <c r="L27" s="319" t="str">
        <f t="shared" si="0"/>
        <v>reconoce la importancia del atletismo</v>
      </c>
      <c r="M27" s="320"/>
      <c r="N27" s="321"/>
      <c r="O27" s="136" t="s">
        <v>19</v>
      </c>
      <c r="P27" s="22"/>
    </row>
    <row r="28" spans="2:16" ht="18.75" customHeight="1" x14ac:dyDescent="0.25">
      <c r="B28" s="21"/>
      <c r="C28" s="137">
        <v>5</v>
      </c>
      <c r="D28" s="316" t="s">
        <v>520</v>
      </c>
      <c r="E28" s="317"/>
      <c r="F28" s="317"/>
      <c r="G28" s="318"/>
      <c r="H28" s="134"/>
      <c r="I28" s="72"/>
      <c r="J28" s="135"/>
      <c r="K28" s="137">
        <v>5</v>
      </c>
      <c r="L28" s="319" t="str">
        <f t="shared" si="0"/>
        <v>ejecuta movimientos basicos del atletismo</v>
      </c>
      <c r="M28" s="320"/>
      <c r="N28" s="321"/>
      <c r="O28" s="136" t="s">
        <v>24</v>
      </c>
      <c r="P28" s="22"/>
    </row>
    <row r="29" spans="2:16" ht="18.75" customHeight="1" x14ac:dyDescent="0.25">
      <c r="B29" s="21"/>
      <c r="C29" s="137">
        <v>6</v>
      </c>
      <c r="D29" s="316" t="s">
        <v>521</v>
      </c>
      <c r="E29" s="317"/>
      <c r="F29" s="317"/>
      <c r="G29" s="318"/>
      <c r="H29" s="134"/>
      <c r="I29" s="72"/>
      <c r="J29" s="135"/>
      <c r="K29" s="79">
        <v>6</v>
      </c>
      <c r="L29" s="319" t="str">
        <f t="shared" si="0"/>
        <v>reconoce que el trabajo aerobico es deterrminante para el buen desempeño del orrganismo</v>
      </c>
      <c r="M29" s="320"/>
      <c r="N29" s="321"/>
      <c r="O29" s="136" t="s">
        <v>19</v>
      </c>
      <c r="P29" s="22"/>
    </row>
    <row r="30" spans="2:16" ht="18.75" customHeight="1" x14ac:dyDescent="0.25">
      <c r="B30" s="21"/>
      <c r="C30" s="137">
        <v>7</v>
      </c>
      <c r="D30" s="316" t="s">
        <v>522</v>
      </c>
      <c r="E30" s="317"/>
      <c r="F30" s="317"/>
      <c r="G30" s="318"/>
      <c r="H30" s="134"/>
      <c r="I30" s="72"/>
      <c r="J30" s="135"/>
      <c r="K30" s="137">
        <v>7</v>
      </c>
      <c r="L30" s="319" t="str">
        <f t="shared" si="0"/>
        <v>Desarroloo habilidades y destrezas bàsicas para el manejo de fundamentos basicos del microfutbol</v>
      </c>
      <c r="M30" s="320"/>
      <c r="N30" s="321"/>
      <c r="O30" s="136" t="s">
        <v>24</v>
      </c>
      <c r="P30" s="22"/>
    </row>
    <row r="31" spans="2:16" ht="18.75" customHeight="1" x14ac:dyDescent="0.25">
      <c r="B31" s="21"/>
      <c r="C31" s="137">
        <v>8</v>
      </c>
      <c r="D31" s="316" t="s">
        <v>523</v>
      </c>
      <c r="E31" s="317"/>
      <c r="F31" s="317"/>
      <c r="G31" s="318"/>
      <c r="H31" s="134"/>
      <c r="I31" s="72"/>
      <c r="J31" s="135"/>
      <c r="K31" s="137">
        <v>8</v>
      </c>
      <c r="L31" s="319" t="str">
        <f t="shared" si="0"/>
        <v>realiza la fase del calentamiento antes de realizar actividad fisìca</v>
      </c>
      <c r="M31" s="320"/>
      <c r="N31" s="321"/>
      <c r="O31" s="136" t="s">
        <v>19</v>
      </c>
      <c r="P31" s="22"/>
    </row>
    <row r="32" spans="2:16" ht="18.75" customHeight="1" x14ac:dyDescent="0.25">
      <c r="B32" s="21"/>
      <c r="C32" s="137">
        <v>9</v>
      </c>
      <c r="D32" s="316" t="s">
        <v>524</v>
      </c>
      <c r="E32" s="317"/>
      <c r="F32" s="317"/>
      <c r="G32" s="318"/>
      <c r="H32" s="134"/>
      <c r="I32" s="72"/>
      <c r="J32" s="135"/>
      <c r="K32" s="79">
        <v>9</v>
      </c>
      <c r="L32" s="319" t="str">
        <f t="shared" si="0"/>
        <v>Reconoce la gimnasia como deporte basico para el desarrollo de los demas deportes</v>
      </c>
      <c r="M32" s="320"/>
      <c r="N32" s="321"/>
      <c r="O32" s="136" t="s">
        <v>19</v>
      </c>
      <c r="P32" s="22"/>
    </row>
    <row r="33" spans="2:16" ht="18.75" customHeight="1" x14ac:dyDescent="0.25">
      <c r="B33" s="21"/>
      <c r="C33" s="137">
        <v>10</v>
      </c>
      <c r="D33" s="316" t="s">
        <v>525</v>
      </c>
      <c r="E33" s="317"/>
      <c r="F33" s="317"/>
      <c r="G33" s="318"/>
      <c r="H33" s="134"/>
      <c r="I33" s="72"/>
      <c r="J33" s="135"/>
      <c r="K33" s="137">
        <v>10</v>
      </c>
      <c r="L33" s="319" t="str">
        <f t="shared" si="0"/>
        <v>Realiza trabajos escritos sobre la historia y generralidades de la gimanssia</v>
      </c>
      <c r="M33" s="320"/>
      <c r="N33" s="321"/>
      <c r="O33" s="136" t="s">
        <v>19</v>
      </c>
      <c r="P33" s="22"/>
    </row>
    <row r="34" spans="2:16" ht="18.75" customHeight="1" x14ac:dyDescent="0.25">
      <c r="B34" s="21"/>
      <c r="C34" s="137">
        <v>11</v>
      </c>
      <c r="D34" s="316"/>
      <c r="E34" s="317"/>
      <c r="F34" s="317"/>
      <c r="G34" s="318"/>
      <c r="H34" s="134"/>
      <c r="I34" s="72"/>
      <c r="J34" s="135"/>
      <c r="K34" s="137">
        <v>11</v>
      </c>
      <c r="L34" s="319">
        <f t="shared" si="0"/>
        <v>0</v>
      </c>
      <c r="M34" s="320"/>
      <c r="N34" s="321"/>
      <c r="O34" s="136"/>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88" t="s">
        <v>277</v>
      </c>
      <c r="E50" s="310" t="s">
        <v>291</v>
      </c>
      <c r="F50" s="311"/>
      <c r="G50" s="311"/>
      <c r="H50" s="311"/>
      <c r="I50" s="311"/>
      <c r="J50" s="311"/>
      <c r="K50" s="312"/>
      <c r="L50" s="88" t="s">
        <v>18</v>
      </c>
      <c r="M50" s="310" t="s">
        <v>280</v>
      </c>
      <c r="N50" s="312"/>
      <c r="O50" s="140"/>
      <c r="P50" s="139"/>
    </row>
    <row r="51" spans="2:17" ht="18.75" customHeight="1" thickTop="1" x14ac:dyDescent="0.25">
      <c r="B51" s="21"/>
      <c r="C51" s="141">
        <f>IF(L51="No trabajado",1,0)</f>
        <v>0</v>
      </c>
      <c r="D51" s="78">
        <v>1</v>
      </c>
      <c r="E51" s="398" t="str">
        <f t="shared" ref="E51:E70" si="1">D24</f>
        <v>Reconoce los beneficios que tiene el ejercico para la salud</v>
      </c>
      <c r="F51" s="399"/>
      <c r="G51" s="399"/>
      <c r="H51" s="399"/>
      <c r="I51" s="399"/>
      <c r="J51" s="399"/>
      <c r="K51" s="400"/>
      <c r="L51" s="63" t="str">
        <f t="shared" ref="L51:L70" si="2">O24</f>
        <v>Trabajado</v>
      </c>
      <c r="M51" s="401" t="s">
        <v>526</v>
      </c>
      <c r="N51" s="402"/>
      <c r="O51" s="141">
        <f>IF(M51="Bajo",1,0)</f>
        <v>0</v>
      </c>
      <c r="P51" s="52">
        <f>IF(M51="Básico",-3,0)</f>
        <v>0</v>
      </c>
      <c r="Q51" s="49">
        <f>C51+O51+P51</f>
        <v>0</v>
      </c>
    </row>
    <row r="52" spans="2:17" ht="18.75" customHeight="1" x14ac:dyDescent="0.25">
      <c r="B52" s="21"/>
      <c r="C52" s="141">
        <f t="shared" ref="C52:C70" si="3">IF(L52="No trabajado",1,0)</f>
        <v>0</v>
      </c>
      <c r="D52" s="79">
        <v>2</v>
      </c>
      <c r="E52" s="391" t="str">
        <f t="shared" si="1"/>
        <v>realiza ejercicos periodicamente patre mejorrar su salud</v>
      </c>
      <c r="F52" s="392"/>
      <c r="G52" s="392"/>
      <c r="H52" s="392"/>
      <c r="I52" s="392"/>
      <c r="J52" s="392"/>
      <c r="K52" s="393"/>
      <c r="L52" s="55" t="str">
        <f t="shared" si="2"/>
        <v>Trabajado</v>
      </c>
      <c r="M52" s="394" t="s">
        <v>526</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391" t="str">
        <f t="shared" si="1"/>
        <v>Desarrolla sus cualidades fisicas por medio de rutinas en casa</v>
      </c>
      <c r="F53" s="392"/>
      <c r="G53" s="392"/>
      <c r="H53" s="392"/>
      <c r="I53" s="392"/>
      <c r="J53" s="392"/>
      <c r="K53" s="393"/>
      <c r="L53" s="55" t="str">
        <f t="shared" si="2"/>
        <v>Trabajado</v>
      </c>
      <c r="M53" s="394" t="s">
        <v>526</v>
      </c>
      <c r="N53" s="395"/>
      <c r="O53" s="141">
        <f t="shared" si="4"/>
        <v>0</v>
      </c>
      <c r="P53" s="52">
        <f t="shared" si="5"/>
        <v>0</v>
      </c>
      <c r="Q53" s="49">
        <f t="shared" si="6"/>
        <v>0</v>
      </c>
    </row>
    <row r="54" spans="2:17" ht="18.75" customHeight="1" x14ac:dyDescent="0.25">
      <c r="B54" s="21"/>
      <c r="C54" s="141">
        <f t="shared" si="3"/>
        <v>0</v>
      </c>
      <c r="D54" s="79">
        <v>4</v>
      </c>
      <c r="E54" s="391" t="str">
        <f t="shared" si="1"/>
        <v>reconoce la importancia del atletismo</v>
      </c>
      <c r="F54" s="392"/>
      <c r="G54" s="392"/>
      <c r="H54" s="392"/>
      <c r="I54" s="392"/>
      <c r="J54" s="392"/>
      <c r="K54" s="393"/>
      <c r="L54" s="55" t="str">
        <f t="shared" si="2"/>
        <v>Trabajado</v>
      </c>
      <c r="M54" s="394" t="s">
        <v>284</v>
      </c>
      <c r="N54" s="395"/>
      <c r="O54" s="141">
        <f t="shared" si="4"/>
        <v>0</v>
      </c>
      <c r="P54" s="52">
        <f t="shared" si="5"/>
        <v>0</v>
      </c>
      <c r="Q54" s="49">
        <f t="shared" si="6"/>
        <v>0</v>
      </c>
    </row>
    <row r="55" spans="2:17" ht="18.75" customHeight="1" x14ac:dyDescent="0.25">
      <c r="B55" s="21"/>
      <c r="C55" s="141">
        <f t="shared" si="3"/>
        <v>1</v>
      </c>
      <c r="D55" s="79">
        <v>5</v>
      </c>
      <c r="E55" s="391" t="str">
        <f t="shared" si="1"/>
        <v>ejecuta movimientos basicos del atletismo</v>
      </c>
      <c r="F55" s="392"/>
      <c r="G55" s="392"/>
      <c r="H55" s="392"/>
      <c r="I55" s="392"/>
      <c r="J55" s="392"/>
      <c r="K55" s="393"/>
      <c r="L55" s="55" t="str">
        <f t="shared" si="2"/>
        <v>No trabajado</v>
      </c>
      <c r="M55" s="394"/>
      <c r="N55" s="395"/>
      <c r="O55" s="141">
        <f t="shared" si="4"/>
        <v>0</v>
      </c>
      <c r="P55" s="52">
        <f t="shared" si="5"/>
        <v>0</v>
      </c>
      <c r="Q55" s="49">
        <f t="shared" si="6"/>
        <v>1</v>
      </c>
    </row>
    <row r="56" spans="2:17" ht="18.75" customHeight="1" x14ac:dyDescent="0.25">
      <c r="B56" s="21"/>
      <c r="C56" s="141">
        <f t="shared" si="3"/>
        <v>0</v>
      </c>
      <c r="D56" s="79">
        <v>6</v>
      </c>
      <c r="E56" s="391" t="str">
        <f t="shared" si="1"/>
        <v>reconoce que el trabajo aerobico es deterrminante para el buen desempeño del orrganismo</v>
      </c>
      <c r="F56" s="392"/>
      <c r="G56" s="392"/>
      <c r="H56" s="392"/>
      <c r="I56" s="392"/>
      <c r="J56" s="392"/>
      <c r="K56" s="393"/>
      <c r="L56" s="55" t="str">
        <f t="shared" si="2"/>
        <v>Trabajado</v>
      </c>
      <c r="M56" s="394" t="s">
        <v>281</v>
      </c>
      <c r="N56" s="395"/>
      <c r="O56" s="141">
        <f t="shared" si="4"/>
        <v>0</v>
      </c>
      <c r="P56" s="52">
        <f t="shared" si="5"/>
        <v>0</v>
      </c>
      <c r="Q56" s="49">
        <f t="shared" si="6"/>
        <v>0</v>
      </c>
    </row>
    <row r="57" spans="2:17" ht="18.75" customHeight="1" x14ac:dyDescent="0.25">
      <c r="B57" s="21"/>
      <c r="C57" s="141">
        <f t="shared" si="3"/>
        <v>1</v>
      </c>
      <c r="D57" s="79">
        <v>7</v>
      </c>
      <c r="E57" s="391" t="str">
        <f t="shared" si="1"/>
        <v>Desarroloo habilidades y destrezas bàsicas para el manejo de fundamentos basicos del microfutbol</v>
      </c>
      <c r="F57" s="392"/>
      <c r="G57" s="392"/>
      <c r="H57" s="392"/>
      <c r="I57" s="392"/>
      <c r="J57" s="392"/>
      <c r="K57" s="393"/>
      <c r="L57" s="55" t="str">
        <f t="shared" si="2"/>
        <v>No trabajado</v>
      </c>
      <c r="M57" s="394"/>
      <c r="N57" s="395"/>
      <c r="O57" s="141">
        <f t="shared" si="4"/>
        <v>0</v>
      </c>
      <c r="P57" s="52">
        <f t="shared" si="5"/>
        <v>0</v>
      </c>
      <c r="Q57" s="49">
        <f t="shared" si="6"/>
        <v>1</v>
      </c>
    </row>
    <row r="58" spans="2:17" ht="18.75" customHeight="1" x14ac:dyDescent="0.25">
      <c r="B58" s="21"/>
      <c r="C58" s="141">
        <f t="shared" si="3"/>
        <v>0</v>
      </c>
      <c r="D58" s="79">
        <v>8</v>
      </c>
      <c r="E58" s="391" t="str">
        <f t="shared" si="1"/>
        <v>realiza la fase del calentamiento antes de realizar actividad fisìca</v>
      </c>
      <c r="F58" s="392"/>
      <c r="G58" s="392"/>
      <c r="H58" s="392"/>
      <c r="I58" s="392"/>
      <c r="J58" s="392"/>
      <c r="K58" s="393"/>
      <c r="L58" s="55" t="str">
        <f t="shared" si="2"/>
        <v>Trabajado</v>
      </c>
      <c r="M58" s="394" t="s">
        <v>282</v>
      </c>
      <c r="N58" s="395"/>
      <c r="O58" s="141">
        <f t="shared" si="4"/>
        <v>0</v>
      </c>
      <c r="P58" s="52">
        <f t="shared" si="5"/>
        <v>-3</v>
      </c>
      <c r="Q58" s="49">
        <f t="shared" si="6"/>
        <v>-3</v>
      </c>
    </row>
    <row r="59" spans="2:17" ht="18.75" customHeight="1" x14ac:dyDescent="0.25">
      <c r="B59" s="21"/>
      <c r="C59" s="141">
        <f t="shared" si="3"/>
        <v>0</v>
      </c>
      <c r="D59" s="79">
        <v>9</v>
      </c>
      <c r="E59" s="391" t="str">
        <f t="shared" si="1"/>
        <v>Reconoce la gimnasia como deporte basico para el desarrollo de los demas deportes</v>
      </c>
      <c r="F59" s="392"/>
      <c r="G59" s="392"/>
      <c r="H59" s="392"/>
      <c r="I59" s="392"/>
      <c r="J59" s="392"/>
      <c r="K59" s="393"/>
      <c r="L59" s="55" t="str">
        <f t="shared" si="2"/>
        <v>Trabajado</v>
      </c>
      <c r="M59" s="394" t="s">
        <v>281</v>
      </c>
      <c r="N59" s="395"/>
      <c r="O59" s="141">
        <f t="shared" si="4"/>
        <v>0</v>
      </c>
      <c r="P59" s="52">
        <f t="shared" si="5"/>
        <v>0</v>
      </c>
      <c r="Q59" s="49">
        <f t="shared" si="6"/>
        <v>0</v>
      </c>
    </row>
    <row r="60" spans="2:17" ht="18.75" customHeight="1" x14ac:dyDescent="0.25">
      <c r="B60" s="21"/>
      <c r="C60" s="141">
        <f t="shared" si="3"/>
        <v>0</v>
      </c>
      <c r="D60" s="79">
        <v>10</v>
      </c>
      <c r="E60" s="391" t="str">
        <f t="shared" si="1"/>
        <v>Realiza trabajos escritos sobre la historia y generralidades de la gimanssia</v>
      </c>
      <c r="F60" s="392"/>
      <c r="G60" s="392"/>
      <c r="H60" s="392"/>
      <c r="I60" s="392"/>
      <c r="J60" s="392"/>
      <c r="K60" s="393"/>
      <c r="L60" s="55" t="str">
        <f t="shared" si="2"/>
        <v>Trabajado</v>
      </c>
      <c r="M60" s="394" t="s">
        <v>281</v>
      </c>
      <c r="N60" s="395"/>
      <c r="O60" s="141">
        <f t="shared" si="4"/>
        <v>0</v>
      </c>
      <c r="P60" s="52">
        <f t="shared" si="5"/>
        <v>0</v>
      </c>
      <c r="Q60" s="49">
        <f t="shared" si="6"/>
        <v>0</v>
      </c>
    </row>
    <row r="61" spans="2:17" ht="18.75" customHeight="1" x14ac:dyDescent="0.25">
      <c r="B61" s="21"/>
      <c r="C61" s="141">
        <f t="shared" si="3"/>
        <v>0</v>
      </c>
      <c r="D61" s="79">
        <v>11</v>
      </c>
      <c r="E61" s="391">
        <f t="shared" si="1"/>
        <v>0</v>
      </c>
      <c r="F61" s="392"/>
      <c r="G61" s="392"/>
      <c r="H61" s="392"/>
      <c r="I61" s="392"/>
      <c r="J61" s="392"/>
      <c r="K61" s="393"/>
      <c r="L61" s="55">
        <f t="shared" si="2"/>
        <v>0</v>
      </c>
      <c r="M61" s="394"/>
      <c r="N61" s="395"/>
      <c r="O61" s="141">
        <f t="shared" si="4"/>
        <v>0</v>
      </c>
      <c r="P61" s="52">
        <f t="shared" si="5"/>
        <v>0</v>
      </c>
      <c r="Q61" s="49">
        <f t="shared" si="6"/>
        <v>0</v>
      </c>
    </row>
    <row r="62" spans="2:17" ht="18.75" customHeight="1" x14ac:dyDescent="0.25">
      <c r="B62" s="21"/>
      <c r="C62" s="141">
        <f t="shared" si="3"/>
        <v>0</v>
      </c>
      <c r="D62" s="79">
        <v>12</v>
      </c>
      <c r="E62" s="391">
        <f t="shared" si="1"/>
        <v>0</v>
      </c>
      <c r="F62" s="392"/>
      <c r="G62" s="392"/>
      <c r="H62" s="392"/>
      <c r="I62" s="392"/>
      <c r="J62" s="392"/>
      <c r="K62" s="393"/>
      <c r="L62" s="55">
        <f t="shared" si="2"/>
        <v>0</v>
      </c>
      <c r="M62" s="394"/>
      <c r="N62" s="395"/>
      <c r="O62" s="141">
        <f t="shared" si="4"/>
        <v>0</v>
      </c>
      <c r="P62" s="52">
        <f t="shared" si="5"/>
        <v>0</v>
      </c>
      <c r="Q62" s="49">
        <f t="shared" si="6"/>
        <v>0</v>
      </c>
    </row>
    <row r="63" spans="2:17" ht="18.75" customHeight="1" x14ac:dyDescent="0.25">
      <c r="B63" s="21"/>
      <c r="C63" s="141">
        <f t="shared" si="3"/>
        <v>0</v>
      </c>
      <c r="D63" s="79">
        <v>13</v>
      </c>
      <c r="E63" s="391">
        <f t="shared" si="1"/>
        <v>0</v>
      </c>
      <c r="F63" s="392"/>
      <c r="G63" s="392"/>
      <c r="H63" s="392"/>
      <c r="I63" s="392"/>
      <c r="J63" s="392"/>
      <c r="K63" s="393"/>
      <c r="L63" s="55">
        <f t="shared" si="2"/>
        <v>0</v>
      </c>
      <c r="M63" s="394"/>
      <c r="N63" s="395"/>
      <c r="O63" s="141">
        <f t="shared" si="4"/>
        <v>0</v>
      </c>
      <c r="P63" s="52">
        <f t="shared" si="5"/>
        <v>0</v>
      </c>
      <c r="Q63" s="49">
        <f t="shared" si="6"/>
        <v>0</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223" priority="5">
      <formula>IF(L24=0,1,0)</formula>
    </cfRule>
  </conditionalFormatting>
  <conditionalFormatting sqref="E51:N70">
    <cfRule type="expression" dxfId="222" priority="1">
      <formula>IF(Q51&lt;0,1,0)</formula>
    </cfRule>
    <cfRule type="expression" dxfId="221" priority="4">
      <formula>IF(Q51&gt;0,1,0)</formula>
    </cfRule>
  </conditionalFormatting>
  <conditionalFormatting sqref="E51:K70">
    <cfRule type="expression" dxfId="220" priority="3">
      <formula>IF(E51=0,1,0)</formula>
    </cfRule>
  </conditionalFormatting>
  <conditionalFormatting sqref="L51:L70">
    <cfRule type="expression" dxfId="219" priority="2">
      <formula>IF(L51=0,1,0)</formula>
    </cfRule>
  </conditionalFormatting>
  <dataValidations count="1">
    <dataValidation type="list" allowBlank="1" showInputMessage="1" showErrorMessage="1" sqref="M51:N70" xr:uid="{AADFD352-7413-4E5A-BA9A-22B25EE6C78F}">
      <formula1>INDIRECT(O24)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24608-2C91-49A8-A3BC-8EFC3DC71C0B}">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91" t="s">
        <v>14</v>
      </c>
      <c r="M9" s="72"/>
      <c r="N9" s="342" t="s">
        <v>528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89" t="s">
        <v>529</v>
      </c>
      <c r="G16" s="74"/>
      <c r="H16" s="74"/>
      <c r="I16" s="74"/>
      <c r="J16" s="74"/>
      <c r="K16" s="75"/>
      <c r="L16" s="76" t="s">
        <v>295</v>
      </c>
      <c r="M16" s="72"/>
      <c r="N16" s="89" t="s">
        <v>530</v>
      </c>
      <c r="O16" s="75"/>
      <c r="P16" s="22"/>
    </row>
    <row r="17" spans="2:16" ht="9" customHeight="1" thickTop="1" thickBot="1" x14ac:dyDescent="0.3">
      <c r="B17" s="21"/>
      <c r="P17" s="22"/>
    </row>
    <row r="18" spans="2:16" ht="16.5" thickTop="1" thickBot="1" x14ac:dyDescent="0.3">
      <c r="B18" s="21"/>
      <c r="C18" s="69"/>
      <c r="D18" s="91" t="s">
        <v>296</v>
      </c>
      <c r="E18" s="69"/>
      <c r="F18" s="89" t="s">
        <v>531</v>
      </c>
      <c r="G18" s="74"/>
      <c r="H18" s="74"/>
      <c r="I18" s="74"/>
      <c r="J18" s="74"/>
      <c r="K18" s="75"/>
      <c r="L18" s="76" t="s">
        <v>297</v>
      </c>
      <c r="M18" s="72"/>
      <c r="N18" s="89">
        <v>2</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532</v>
      </c>
      <c r="E26" s="374"/>
      <c r="F26" s="374"/>
      <c r="G26" s="374"/>
      <c r="H26" s="374"/>
      <c r="I26" s="374"/>
      <c r="J26" s="374"/>
      <c r="K26" s="374"/>
      <c r="L26" s="374"/>
      <c r="M26" s="374"/>
      <c r="N26" s="374"/>
      <c r="O26" s="375"/>
      <c r="P26" s="22"/>
    </row>
    <row r="27" spans="2:16" ht="18.75" customHeight="1" x14ac:dyDescent="0.25">
      <c r="B27" s="21"/>
      <c r="C27" s="79">
        <v>2</v>
      </c>
      <c r="D27" s="358" t="s">
        <v>533</v>
      </c>
      <c r="E27" s="358"/>
      <c r="F27" s="358"/>
      <c r="G27" s="358"/>
      <c r="H27" s="358"/>
      <c r="I27" s="358"/>
      <c r="J27" s="358"/>
      <c r="K27" s="358"/>
      <c r="L27" s="358"/>
      <c r="M27" s="358"/>
      <c r="N27" s="358"/>
      <c r="O27" s="359"/>
      <c r="P27" s="22"/>
    </row>
    <row r="28" spans="2:16" ht="18.75" customHeight="1" x14ac:dyDescent="0.25">
      <c r="B28" s="21"/>
      <c r="C28" s="79">
        <v>3</v>
      </c>
      <c r="D28" s="358" t="s">
        <v>534</v>
      </c>
      <c r="E28" s="358"/>
      <c r="F28" s="358"/>
      <c r="G28" s="358"/>
      <c r="H28" s="358"/>
      <c r="I28" s="358"/>
      <c r="J28" s="358"/>
      <c r="K28" s="358"/>
      <c r="L28" s="358"/>
      <c r="M28" s="358"/>
      <c r="N28" s="358"/>
      <c r="O28" s="359"/>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Ejecuta movimientos basicos del atletismo</v>
      </c>
      <c r="E38" s="371"/>
      <c r="F38" s="371"/>
      <c r="G38" s="371"/>
      <c r="H38" s="371"/>
      <c r="I38" s="372"/>
      <c r="J38" s="374"/>
      <c r="K38" s="374"/>
      <c r="L38" s="374"/>
      <c r="M38" s="374"/>
      <c r="N38" s="374"/>
      <c r="O38" s="375"/>
      <c r="P38" s="22"/>
    </row>
    <row r="39" spans="2:16" x14ac:dyDescent="0.25">
      <c r="B39" s="21"/>
      <c r="C39" s="79">
        <v>2</v>
      </c>
      <c r="D39" s="354" t="str">
        <f t="shared" ref="D39:D42" si="0">D27</f>
        <v>Desarrolla habilidades y destrezas bàsicas para el manejo de los dundamentos del fùtbol sala</v>
      </c>
      <c r="E39" s="355"/>
      <c r="F39" s="355"/>
      <c r="G39" s="355"/>
      <c r="H39" s="355"/>
      <c r="I39" s="356"/>
      <c r="J39" s="358"/>
      <c r="K39" s="358"/>
      <c r="L39" s="358"/>
      <c r="M39" s="358"/>
      <c r="N39" s="358"/>
      <c r="O39" s="359"/>
      <c r="P39" s="22"/>
    </row>
    <row r="40" spans="2:16" x14ac:dyDescent="0.25">
      <c r="B40" s="21"/>
      <c r="C40" s="79">
        <v>3</v>
      </c>
      <c r="D40" s="354" t="str">
        <f t="shared" si="0"/>
        <v>Realiza la fase del calentamiento antes de la actividad fisica</v>
      </c>
      <c r="E40" s="355"/>
      <c r="F40" s="355"/>
      <c r="G40" s="355"/>
      <c r="H40" s="355"/>
      <c r="I40" s="356"/>
      <c r="J40" s="358"/>
      <c r="K40" s="358"/>
      <c r="L40" s="358"/>
      <c r="M40" s="358"/>
      <c r="N40" s="358"/>
      <c r="O40" s="359"/>
      <c r="P40" s="22"/>
    </row>
    <row r="41" spans="2:16" x14ac:dyDescent="0.25">
      <c r="B41" s="21"/>
      <c r="C41" s="79">
        <v>4</v>
      </c>
      <c r="D41" s="354">
        <f t="shared" si="0"/>
        <v>0</v>
      </c>
      <c r="E41" s="355"/>
      <c r="F41" s="355"/>
      <c r="G41" s="355"/>
      <c r="H41" s="355"/>
      <c r="I41" s="356"/>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Ejecuta movimientos basicos del atletismo</v>
      </c>
      <c r="E50" s="371"/>
      <c r="F50" s="371"/>
      <c r="G50" s="371"/>
      <c r="H50" s="371"/>
      <c r="I50" s="372"/>
      <c r="J50" s="374" t="s">
        <v>535</v>
      </c>
      <c r="K50" s="374"/>
      <c r="L50" s="374"/>
      <c r="M50" s="374"/>
      <c r="N50" s="374"/>
      <c r="O50" s="375"/>
      <c r="P50" s="22"/>
    </row>
    <row r="51" spans="2:16" x14ac:dyDescent="0.25">
      <c r="B51" s="21"/>
      <c r="C51" s="79">
        <v>2</v>
      </c>
      <c r="D51" s="354" t="str">
        <f t="shared" ref="D51:D54" si="1">D39</f>
        <v>Desarrolla habilidades y destrezas bàsicas para el manejo de los dundamentos del fùtbol sala</v>
      </c>
      <c r="E51" s="355"/>
      <c r="F51" s="355"/>
      <c r="G51" s="355"/>
      <c r="H51" s="355"/>
      <c r="I51" s="356"/>
      <c r="J51" s="358" t="s">
        <v>536</v>
      </c>
      <c r="K51" s="358"/>
      <c r="L51" s="358"/>
      <c r="M51" s="358"/>
      <c r="N51" s="358"/>
      <c r="O51" s="359"/>
      <c r="P51" s="22"/>
    </row>
    <row r="52" spans="2:16" x14ac:dyDescent="0.25">
      <c r="B52" s="21"/>
      <c r="C52" s="79">
        <v>3</v>
      </c>
      <c r="D52" s="354" t="str">
        <f t="shared" si="1"/>
        <v>Realiza la fase del calentamiento antes de la actividad fisica</v>
      </c>
      <c r="E52" s="355"/>
      <c r="F52" s="355"/>
      <c r="G52" s="355"/>
      <c r="H52" s="355"/>
      <c r="I52" s="356"/>
      <c r="J52" s="358" t="s">
        <v>537</v>
      </c>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Ejecuta movimientos basicos del atletismo</v>
      </c>
      <c r="E62" s="371"/>
      <c r="F62" s="371"/>
      <c r="G62" s="371"/>
      <c r="H62" s="371"/>
      <c r="I62" s="372"/>
      <c r="J62" s="373" t="s">
        <v>538</v>
      </c>
      <c r="K62" s="374"/>
      <c r="L62" s="374"/>
      <c r="M62" s="375"/>
      <c r="N62" s="373" t="s">
        <v>539</v>
      </c>
      <c r="O62" s="375"/>
      <c r="P62" s="22"/>
    </row>
    <row r="63" spans="2:16" x14ac:dyDescent="0.25">
      <c r="B63" s="21"/>
      <c r="C63" s="79">
        <v>2</v>
      </c>
      <c r="D63" s="354" t="str">
        <f t="shared" ref="D63:D66" si="2">D51</f>
        <v>Desarrolla habilidades y destrezas bàsicas para el manejo de los dundamentos del fùtbol sala</v>
      </c>
      <c r="E63" s="355"/>
      <c r="F63" s="355"/>
      <c r="G63" s="355"/>
      <c r="H63" s="355"/>
      <c r="I63" s="356"/>
      <c r="J63" s="357" t="s">
        <v>540</v>
      </c>
      <c r="K63" s="358"/>
      <c r="L63" s="358"/>
      <c r="M63" s="359"/>
      <c r="N63" s="357" t="s">
        <v>539</v>
      </c>
      <c r="O63" s="359"/>
      <c r="P63" s="22"/>
    </row>
    <row r="64" spans="2:16" x14ac:dyDescent="0.25">
      <c r="B64" s="21"/>
      <c r="C64" s="79">
        <v>3</v>
      </c>
      <c r="D64" s="354" t="str">
        <f t="shared" si="2"/>
        <v>Realiza la fase del calentamiento antes de la actividad fisica</v>
      </c>
      <c r="E64" s="355"/>
      <c r="F64" s="355"/>
      <c r="G64" s="355"/>
      <c r="H64" s="355"/>
      <c r="I64" s="356"/>
      <c r="J64" s="357" t="s">
        <v>541</v>
      </c>
      <c r="K64" s="358"/>
      <c r="L64" s="358"/>
      <c r="M64" s="359"/>
      <c r="N64" s="357" t="s">
        <v>539</v>
      </c>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Ejecuta movimientos basicos del atletismo</v>
      </c>
      <c r="E74" s="371"/>
      <c r="F74" s="371"/>
      <c r="G74" s="371"/>
      <c r="H74" s="371"/>
      <c r="I74" s="372"/>
      <c r="J74" s="373" t="s">
        <v>542</v>
      </c>
      <c r="K74" s="374"/>
      <c r="L74" s="374"/>
      <c r="M74" s="375"/>
      <c r="N74" s="373" t="s">
        <v>543</v>
      </c>
      <c r="O74" s="375"/>
      <c r="P74" s="22"/>
    </row>
    <row r="75" spans="2:16" x14ac:dyDescent="0.25">
      <c r="B75" s="21"/>
      <c r="C75" s="79">
        <v>2</v>
      </c>
      <c r="D75" s="354" t="str">
        <f t="shared" ref="D75:D78" si="3">D63</f>
        <v>Desarrolla habilidades y destrezas bàsicas para el manejo de los dundamentos del fùtbol sala</v>
      </c>
      <c r="E75" s="355"/>
      <c r="F75" s="355"/>
      <c r="G75" s="355"/>
      <c r="H75" s="355"/>
      <c r="I75" s="356"/>
      <c r="J75" s="357" t="s">
        <v>542</v>
      </c>
      <c r="K75" s="358"/>
      <c r="L75" s="358"/>
      <c r="M75" s="359"/>
      <c r="N75" s="357" t="s">
        <v>543</v>
      </c>
      <c r="O75" s="359"/>
      <c r="P75" s="22"/>
    </row>
    <row r="76" spans="2:16" x14ac:dyDescent="0.25">
      <c r="B76" s="21"/>
      <c r="C76" s="79">
        <v>3</v>
      </c>
      <c r="D76" s="354" t="str">
        <f t="shared" si="3"/>
        <v>Realiza la fase del calentamiento antes de la actividad fisica</v>
      </c>
      <c r="E76" s="355"/>
      <c r="F76" s="355"/>
      <c r="G76" s="355"/>
      <c r="H76" s="355"/>
      <c r="I76" s="356"/>
      <c r="J76" s="357" t="s">
        <v>544</v>
      </c>
      <c r="K76" s="358"/>
      <c r="L76" s="358"/>
      <c r="M76" s="359"/>
      <c r="N76" s="357" t="s">
        <v>543</v>
      </c>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218" priority="4">
      <formula>IF(D38=0,1,0)</formula>
    </cfRule>
  </conditionalFormatting>
  <conditionalFormatting sqref="D50:D54">
    <cfRule type="expression" dxfId="217" priority="3">
      <formula>IF(D50=0,1,0)</formula>
    </cfRule>
  </conditionalFormatting>
  <conditionalFormatting sqref="D62:D66">
    <cfRule type="expression" dxfId="216" priority="2">
      <formula>IF(D62=0,1,0)</formula>
    </cfRule>
  </conditionalFormatting>
  <conditionalFormatting sqref="D74:D78">
    <cfRule type="expression" dxfId="215" priority="1">
      <formula>IF(D74=0,1,0)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522E-AFA0-4F75-8482-67F3D8FF49D1}">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91"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9" t="s">
        <v>515</v>
      </c>
      <c r="G16" s="404"/>
      <c r="H16" s="404"/>
      <c r="I16" s="404"/>
      <c r="J16" s="404"/>
      <c r="K16" s="405"/>
      <c r="L16" s="76" t="s">
        <v>15</v>
      </c>
      <c r="M16" s="72"/>
      <c r="N16" s="349" t="s">
        <v>29</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88" t="s">
        <v>277</v>
      </c>
      <c r="D23" s="310" t="s">
        <v>291</v>
      </c>
      <c r="E23" s="311"/>
      <c r="F23" s="311"/>
      <c r="G23" s="312"/>
      <c r="H23" s="133"/>
      <c r="J23" s="21"/>
      <c r="K23" s="88" t="s">
        <v>277</v>
      </c>
      <c r="L23" s="307" t="s">
        <v>291</v>
      </c>
      <c r="M23" s="307"/>
      <c r="N23" s="307"/>
      <c r="O23" s="88" t="s">
        <v>18</v>
      </c>
      <c r="P23" s="22"/>
    </row>
    <row r="24" spans="2:16" ht="18.75" customHeight="1" thickTop="1" x14ac:dyDescent="0.25">
      <c r="B24" s="21"/>
      <c r="C24" s="78">
        <v>1</v>
      </c>
      <c r="D24" s="330" t="s">
        <v>516</v>
      </c>
      <c r="E24" s="331"/>
      <c r="F24" s="331"/>
      <c r="G24" s="332"/>
      <c r="H24" s="134"/>
      <c r="I24" s="72"/>
      <c r="J24" s="135"/>
      <c r="K24" s="78">
        <v>1</v>
      </c>
      <c r="L24" s="333" t="str">
        <f>D24</f>
        <v>Reconoce los beneficios que tiene el ejercico para la salud</v>
      </c>
      <c r="M24" s="334"/>
      <c r="N24" s="335"/>
      <c r="O24" s="136" t="s">
        <v>19</v>
      </c>
      <c r="P24" s="22"/>
    </row>
    <row r="25" spans="2:16" ht="18.75" customHeight="1" x14ac:dyDescent="0.25">
      <c r="B25" s="21"/>
      <c r="C25" s="137">
        <v>2</v>
      </c>
      <c r="D25" s="316" t="s">
        <v>517</v>
      </c>
      <c r="E25" s="317"/>
      <c r="F25" s="317"/>
      <c r="G25" s="318"/>
      <c r="H25" s="134"/>
      <c r="I25" s="72"/>
      <c r="J25" s="135"/>
      <c r="K25" s="137">
        <v>2</v>
      </c>
      <c r="L25" s="319" t="str">
        <f t="shared" ref="L25:L43" si="0">D25</f>
        <v>realiza ejercicos periodicamente patre mejorrar su salud</v>
      </c>
      <c r="M25" s="320"/>
      <c r="N25" s="321"/>
      <c r="O25" s="136" t="s">
        <v>19</v>
      </c>
      <c r="P25" s="22"/>
    </row>
    <row r="26" spans="2:16" ht="18.75" customHeight="1" x14ac:dyDescent="0.25">
      <c r="B26" s="21"/>
      <c r="C26" s="137">
        <v>3</v>
      </c>
      <c r="D26" s="316" t="s">
        <v>518</v>
      </c>
      <c r="E26" s="317"/>
      <c r="F26" s="317"/>
      <c r="G26" s="318"/>
      <c r="H26" s="134"/>
      <c r="I26" s="72"/>
      <c r="J26" s="135"/>
      <c r="K26" s="79">
        <v>3</v>
      </c>
      <c r="L26" s="319" t="str">
        <f t="shared" si="0"/>
        <v>Desarrolla sus cualidades fisicas por medio de rutinas en casa</v>
      </c>
      <c r="M26" s="320"/>
      <c r="N26" s="321"/>
      <c r="O26" s="136" t="s">
        <v>19</v>
      </c>
      <c r="P26" s="22"/>
    </row>
    <row r="27" spans="2:16" ht="18.75" customHeight="1" x14ac:dyDescent="0.25">
      <c r="B27" s="21"/>
      <c r="C27" s="137">
        <v>4</v>
      </c>
      <c r="D27" s="316" t="s">
        <v>519</v>
      </c>
      <c r="E27" s="317"/>
      <c r="F27" s="317"/>
      <c r="G27" s="318"/>
      <c r="H27" s="134"/>
      <c r="I27" s="72"/>
      <c r="J27" s="135"/>
      <c r="K27" s="137">
        <v>4</v>
      </c>
      <c r="L27" s="319" t="str">
        <f t="shared" si="0"/>
        <v>reconoce la importancia del atletismo</v>
      </c>
      <c r="M27" s="320"/>
      <c r="N27" s="321"/>
      <c r="O27" s="136" t="s">
        <v>19</v>
      </c>
      <c r="P27" s="22"/>
    </row>
    <row r="28" spans="2:16" ht="18.75" customHeight="1" x14ac:dyDescent="0.25">
      <c r="B28" s="21"/>
      <c r="C28" s="137">
        <v>5</v>
      </c>
      <c r="D28" s="316" t="s">
        <v>520</v>
      </c>
      <c r="E28" s="317"/>
      <c r="F28" s="317"/>
      <c r="G28" s="318"/>
      <c r="H28" s="134"/>
      <c r="I28" s="72"/>
      <c r="J28" s="135"/>
      <c r="K28" s="137">
        <v>5</v>
      </c>
      <c r="L28" s="319" t="str">
        <f t="shared" si="0"/>
        <v>ejecuta movimientos basicos del atletismo</v>
      </c>
      <c r="M28" s="320"/>
      <c r="N28" s="321"/>
      <c r="O28" s="136" t="s">
        <v>24</v>
      </c>
      <c r="P28" s="22"/>
    </row>
    <row r="29" spans="2:16" ht="18.75" customHeight="1" x14ac:dyDescent="0.25">
      <c r="B29" s="21"/>
      <c r="C29" s="137">
        <v>6</v>
      </c>
      <c r="D29" s="316" t="s">
        <v>521</v>
      </c>
      <c r="E29" s="317"/>
      <c r="F29" s="317"/>
      <c r="G29" s="318"/>
      <c r="H29" s="134"/>
      <c r="I29" s="72"/>
      <c r="J29" s="135"/>
      <c r="K29" s="79">
        <v>6</v>
      </c>
      <c r="L29" s="319" t="str">
        <f t="shared" si="0"/>
        <v>reconoce que el trabajo aerobico es deterrminante para el buen desempeño del orrganismo</v>
      </c>
      <c r="M29" s="320"/>
      <c r="N29" s="321"/>
      <c r="O29" s="136" t="s">
        <v>19</v>
      </c>
      <c r="P29" s="22"/>
    </row>
    <row r="30" spans="2:16" ht="18.75" customHeight="1" x14ac:dyDescent="0.25">
      <c r="B30" s="21"/>
      <c r="C30" s="137">
        <v>7</v>
      </c>
      <c r="D30" s="316" t="s">
        <v>522</v>
      </c>
      <c r="E30" s="317"/>
      <c r="F30" s="317"/>
      <c r="G30" s="318"/>
      <c r="H30" s="134"/>
      <c r="I30" s="72"/>
      <c r="J30" s="135"/>
      <c r="K30" s="137">
        <v>7</v>
      </c>
      <c r="L30" s="319" t="str">
        <f t="shared" si="0"/>
        <v>Desarroloo habilidades y destrezas bàsicas para el manejo de fundamentos basicos del microfutbol</v>
      </c>
      <c r="M30" s="320"/>
      <c r="N30" s="321"/>
      <c r="O30" s="136" t="s">
        <v>24</v>
      </c>
      <c r="P30" s="22"/>
    </row>
    <row r="31" spans="2:16" ht="18.75" customHeight="1" x14ac:dyDescent="0.25">
      <c r="B31" s="21"/>
      <c r="C31" s="137">
        <v>8</v>
      </c>
      <c r="D31" s="316" t="s">
        <v>523</v>
      </c>
      <c r="E31" s="317"/>
      <c r="F31" s="317"/>
      <c r="G31" s="318"/>
      <c r="H31" s="134"/>
      <c r="I31" s="72"/>
      <c r="J31" s="135"/>
      <c r="K31" s="137">
        <v>8</v>
      </c>
      <c r="L31" s="319" t="str">
        <f t="shared" si="0"/>
        <v>realiza la fase del calentamiento antes de realizar actividad fisìca</v>
      </c>
      <c r="M31" s="320"/>
      <c r="N31" s="321"/>
      <c r="O31" s="136" t="s">
        <v>19</v>
      </c>
      <c r="P31" s="22"/>
    </row>
    <row r="32" spans="2:16" ht="18.75" customHeight="1" x14ac:dyDescent="0.25">
      <c r="B32" s="21"/>
      <c r="C32" s="137">
        <v>9</v>
      </c>
      <c r="D32" s="316" t="s">
        <v>524</v>
      </c>
      <c r="E32" s="317"/>
      <c r="F32" s="317"/>
      <c r="G32" s="318"/>
      <c r="H32" s="134"/>
      <c r="I32" s="72"/>
      <c r="J32" s="135"/>
      <c r="K32" s="79">
        <v>9</v>
      </c>
      <c r="L32" s="319" t="str">
        <f t="shared" si="0"/>
        <v>Reconoce la gimnasia como deporte basico para el desarrollo de los demas deportes</v>
      </c>
      <c r="M32" s="320"/>
      <c r="N32" s="321"/>
      <c r="O32" s="136" t="s">
        <v>19</v>
      </c>
      <c r="P32" s="22"/>
    </row>
    <row r="33" spans="2:16" ht="18.75" customHeight="1" x14ac:dyDescent="0.25">
      <c r="B33" s="21"/>
      <c r="C33" s="137">
        <v>10</v>
      </c>
      <c r="D33" s="316" t="s">
        <v>525</v>
      </c>
      <c r="E33" s="317"/>
      <c r="F33" s="317"/>
      <c r="G33" s="318"/>
      <c r="H33" s="134"/>
      <c r="I33" s="72"/>
      <c r="J33" s="135"/>
      <c r="K33" s="137">
        <v>10</v>
      </c>
      <c r="L33" s="319" t="str">
        <f t="shared" si="0"/>
        <v>Realiza trabajos escritos sobre la historia y generralidades de la gimanssia</v>
      </c>
      <c r="M33" s="320"/>
      <c r="N33" s="321"/>
      <c r="O33" s="136" t="s">
        <v>19</v>
      </c>
      <c r="P33" s="22"/>
    </row>
    <row r="34" spans="2:16" ht="18.75" customHeight="1" x14ac:dyDescent="0.25">
      <c r="B34" s="21"/>
      <c r="C34" s="137">
        <v>11</v>
      </c>
      <c r="D34" s="316"/>
      <c r="E34" s="317"/>
      <c r="F34" s="317"/>
      <c r="G34" s="318"/>
      <c r="H34" s="134"/>
      <c r="I34" s="72"/>
      <c r="J34" s="135"/>
      <c r="K34" s="137">
        <v>11</v>
      </c>
      <c r="L34" s="319">
        <f t="shared" si="0"/>
        <v>0</v>
      </c>
      <c r="M34" s="320"/>
      <c r="N34" s="321"/>
      <c r="O34" s="136"/>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88" t="s">
        <v>277</v>
      </c>
      <c r="E50" s="310" t="s">
        <v>291</v>
      </c>
      <c r="F50" s="311"/>
      <c r="G50" s="311"/>
      <c r="H50" s="311"/>
      <c r="I50" s="311"/>
      <c r="J50" s="311"/>
      <c r="K50" s="312"/>
      <c r="L50" s="88" t="s">
        <v>18</v>
      </c>
      <c r="M50" s="310" t="s">
        <v>280</v>
      </c>
      <c r="N50" s="312"/>
      <c r="O50" s="140"/>
      <c r="P50" s="139"/>
    </row>
    <row r="51" spans="2:17" ht="18.75" customHeight="1" thickTop="1" x14ac:dyDescent="0.25">
      <c r="B51" s="21"/>
      <c r="C51" s="141">
        <f>IF(L51="No trabajado",1,0)</f>
        <v>0</v>
      </c>
      <c r="D51" s="78">
        <v>1</v>
      </c>
      <c r="E51" s="398" t="str">
        <f t="shared" ref="E51:E70" si="1">D24</f>
        <v>Reconoce los beneficios que tiene el ejercico para la salud</v>
      </c>
      <c r="F51" s="399"/>
      <c r="G51" s="399"/>
      <c r="H51" s="399"/>
      <c r="I51" s="399"/>
      <c r="J51" s="399"/>
      <c r="K51" s="400"/>
      <c r="L51" s="63" t="str">
        <f t="shared" ref="L51:L70" si="2">O24</f>
        <v>Trabajado</v>
      </c>
      <c r="M51" s="401" t="s">
        <v>526</v>
      </c>
      <c r="N51" s="402"/>
      <c r="O51" s="141">
        <f>IF(M51="Bajo",1,0)</f>
        <v>0</v>
      </c>
      <c r="P51" s="52">
        <f>IF(M51="Básico",-3,0)</f>
        <v>0</v>
      </c>
      <c r="Q51" s="49">
        <f>C51+O51+P51</f>
        <v>0</v>
      </c>
    </row>
    <row r="52" spans="2:17" ht="18.75" customHeight="1" x14ac:dyDescent="0.25">
      <c r="B52" s="21"/>
      <c r="C52" s="141">
        <f t="shared" ref="C52:C70" si="3">IF(L52="No trabajado",1,0)</f>
        <v>0</v>
      </c>
      <c r="D52" s="79">
        <v>2</v>
      </c>
      <c r="E52" s="391" t="str">
        <f t="shared" si="1"/>
        <v>realiza ejercicos periodicamente patre mejorrar su salud</v>
      </c>
      <c r="F52" s="392"/>
      <c r="G52" s="392"/>
      <c r="H52" s="392"/>
      <c r="I52" s="392"/>
      <c r="J52" s="392"/>
      <c r="K52" s="393"/>
      <c r="L52" s="55" t="str">
        <f t="shared" si="2"/>
        <v>Trabajado</v>
      </c>
      <c r="M52" s="394" t="s">
        <v>526</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391" t="str">
        <f t="shared" si="1"/>
        <v>Desarrolla sus cualidades fisicas por medio de rutinas en casa</v>
      </c>
      <c r="F53" s="392"/>
      <c r="G53" s="392"/>
      <c r="H53" s="392"/>
      <c r="I53" s="392"/>
      <c r="J53" s="392"/>
      <c r="K53" s="393"/>
      <c r="L53" s="55" t="str">
        <f t="shared" si="2"/>
        <v>Trabajado</v>
      </c>
      <c r="M53" s="394" t="s">
        <v>526</v>
      </c>
      <c r="N53" s="395"/>
      <c r="O53" s="141">
        <f t="shared" si="4"/>
        <v>0</v>
      </c>
      <c r="P53" s="52">
        <f t="shared" si="5"/>
        <v>0</v>
      </c>
      <c r="Q53" s="49">
        <f t="shared" si="6"/>
        <v>0</v>
      </c>
    </row>
    <row r="54" spans="2:17" ht="18.75" customHeight="1" x14ac:dyDescent="0.25">
      <c r="B54" s="21"/>
      <c r="C54" s="141">
        <f t="shared" si="3"/>
        <v>0</v>
      </c>
      <c r="D54" s="79">
        <v>4</v>
      </c>
      <c r="E54" s="391" t="str">
        <f t="shared" si="1"/>
        <v>reconoce la importancia del atletismo</v>
      </c>
      <c r="F54" s="392"/>
      <c r="G54" s="392"/>
      <c r="H54" s="392"/>
      <c r="I54" s="392"/>
      <c r="J54" s="392"/>
      <c r="K54" s="393"/>
      <c r="L54" s="55" t="str">
        <f t="shared" si="2"/>
        <v>Trabajado</v>
      </c>
      <c r="M54" s="394" t="s">
        <v>284</v>
      </c>
      <c r="N54" s="395"/>
      <c r="O54" s="141">
        <f t="shared" si="4"/>
        <v>0</v>
      </c>
      <c r="P54" s="52">
        <f t="shared" si="5"/>
        <v>0</v>
      </c>
      <c r="Q54" s="49">
        <f t="shared" si="6"/>
        <v>0</v>
      </c>
    </row>
    <row r="55" spans="2:17" ht="18.75" customHeight="1" x14ac:dyDescent="0.25">
      <c r="B55" s="21"/>
      <c r="C55" s="141">
        <f t="shared" si="3"/>
        <v>1</v>
      </c>
      <c r="D55" s="79">
        <v>5</v>
      </c>
      <c r="E55" s="391" t="str">
        <f t="shared" si="1"/>
        <v>ejecuta movimientos basicos del atletismo</v>
      </c>
      <c r="F55" s="392"/>
      <c r="G55" s="392"/>
      <c r="H55" s="392"/>
      <c r="I55" s="392"/>
      <c r="J55" s="392"/>
      <c r="K55" s="393"/>
      <c r="L55" s="55" t="str">
        <f t="shared" si="2"/>
        <v>No trabajado</v>
      </c>
      <c r="M55" s="394"/>
      <c r="N55" s="395"/>
      <c r="O55" s="141">
        <f t="shared" si="4"/>
        <v>0</v>
      </c>
      <c r="P55" s="52">
        <f t="shared" si="5"/>
        <v>0</v>
      </c>
      <c r="Q55" s="49">
        <f t="shared" si="6"/>
        <v>1</v>
      </c>
    </row>
    <row r="56" spans="2:17" ht="18.75" customHeight="1" x14ac:dyDescent="0.25">
      <c r="B56" s="21"/>
      <c r="C56" s="141">
        <f t="shared" si="3"/>
        <v>0</v>
      </c>
      <c r="D56" s="79">
        <v>6</v>
      </c>
      <c r="E56" s="391" t="str">
        <f t="shared" si="1"/>
        <v>reconoce que el trabajo aerobico es deterrminante para el buen desempeño del orrganismo</v>
      </c>
      <c r="F56" s="392"/>
      <c r="G56" s="392"/>
      <c r="H56" s="392"/>
      <c r="I56" s="392"/>
      <c r="J56" s="392"/>
      <c r="K56" s="393"/>
      <c r="L56" s="55" t="str">
        <f t="shared" si="2"/>
        <v>Trabajado</v>
      </c>
      <c r="M56" s="394" t="s">
        <v>281</v>
      </c>
      <c r="N56" s="395"/>
      <c r="O56" s="141">
        <f t="shared" si="4"/>
        <v>0</v>
      </c>
      <c r="P56" s="52">
        <f t="shared" si="5"/>
        <v>0</v>
      </c>
      <c r="Q56" s="49">
        <f t="shared" si="6"/>
        <v>0</v>
      </c>
    </row>
    <row r="57" spans="2:17" ht="18.75" customHeight="1" x14ac:dyDescent="0.25">
      <c r="B57" s="21"/>
      <c r="C57" s="141">
        <f t="shared" si="3"/>
        <v>1</v>
      </c>
      <c r="D57" s="79">
        <v>7</v>
      </c>
      <c r="E57" s="391" t="str">
        <f t="shared" si="1"/>
        <v>Desarroloo habilidades y destrezas bàsicas para el manejo de fundamentos basicos del microfutbol</v>
      </c>
      <c r="F57" s="392"/>
      <c r="G57" s="392"/>
      <c r="H57" s="392"/>
      <c r="I57" s="392"/>
      <c r="J57" s="392"/>
      <c r="K57" s="393"/>
      <c r="L57" s="55" t="str">
        <f t="shared" si="2"/>
        <v>No trabajado</v>
      </c>
      <c r="M57" s="394"/>
      <c r="N57" s="395"/>
      <c r="O57" s="141">
        <f t="shared" si="4"/>
        <v>0</v>
      </c>
      <c r="P57" s="52">
        <f t="shared" si="5"/>
        <v>0</v>
      </c>
      <c r="Q57" s="49">
        <f t="shared" si="6"/>
        <v>1</v>
      </c>
    </row>
    <row r="58" spans="2:17" ht="18.75" customHeight="1" x14ac:dyDescent="0.25">
      <c r="B58" s="21"/>
      <c r="C58" s="141">
        <f t="shared" si="3"/>
        <v>0</v>
      </c>
      <c r="D58" s="79">
        <v>8</v>
      </c>
      <c r="E58" s="391" t="str">
        <f t="shared" si="1"/>
        <v>realiza la fase del calentamiento antes de realizar actividad fisìca</v>
      </c>
      <c r="F58" s="392"/>
      <c r="G58" s="392"/>
      <c r="H58" s="392"/>
      <c r="I58" s="392"/>
      <c r="J58" s="392"/>
      <c r="K58" s="393"/>
      <c r="L58" s="55" t="str">
        <f t="shared" si="2"/>
        <v>Trabajado</v>
      </c>
      <c r="M58" s="394" t="s">
        <v>282</v>
      </c>
      <c r="N58" s="395"/>
      <c r="O58" s="141">
        <f t="shared" si="4"/>
        <v>0</v>
      </c>
      <c r="P58" s="52">
        <f t="shared" si="5"/>
        <v>-3</v>
      </c>
      <c r="Q58" s="49">
        <f t="shared" si="6"/>
        <v>-3</v>
      </c>
    </row>
    <row r="59" spans="2:17" ht="18.75" customHeight="1" x14ac:dyDescent="0.25">
      <c r="B59" s="21"/>
      <c r="C59" s="141">
        <f t="shared" si="3"/>
        <v>0</v>
      </c>
      <c r="D59" s="79">
        <v>9</v>
      </c>
      <c r="E59" s="391" t="str">
        <f t="shared" si="1"/>
        <v>Reconoce la gimnasia como deporte basico para el desarrollo de los demas deportes</v>
      </c>
      <c r="F59" s="392"/>
      <c r="G59" s="392"/>
      <c r="H59" s="392"/>
      <c r="I59" s="392"/>
      <c r="J59" s="392"/>
      <c r="K59" s="393"/>
      <c r="L59" s="55" t="str">
        <f t="shared" si="2"/>
        <v>Trabajado</v>
      </c>
      <c r="M59" s="394" t="s">
        <v>281</v>
      </c>
      <c r="N59" s="395"/>
      <c r="O59" s="141">
        <f t="shared" si="4"/>
        <v>0</v>
      </c>
      <c r="P59" s="52">
        <f t="shared" si="5"/>
        <v>0</v>
      </c>
      <c r="Q59" s="49">
        <f t="shared" si="6"/>
        <v>0</v>
      </c>
    </row>
    <row r="60" spans="2:17" ht="18.75" customHeight="1" x14ac:dyDescent="0.25">
      <c r="B60" s="21"/>
      <c r="C60" s="141">
        <f t="shared" si="3"/>
        <v>0</v>
      </c>
      <c r="D60" s="79">
        <v>10</v>
      </c>
      <c r="E60" s="391" t="str">
        <f t="shared" si="1"/>
        <v>Realiza trabajos escritos sobre la historia y generralidades de la gimanssia</v>
      </c>
      <c r="F60" s="392"/>
      <c r="G60" s="392"/>
      <c r="H60" s="392"/>
      <c r="I60" s="392"/>
      <c r="J60" s="392"/>
      <c r="K60" s="393"/>
      <c r="L60" s="55" t="str">
        <f t="shared" si="2"/>
        <v>Trabajado</v>
      </c>
      <c r="M60" s="394" t="s">
        <v>281</v>
      </c>
      <c r="N60" s="395"/>
      <c r="O60" s="141">
        <f t="shared" si="4"/>
        <v>0</v>
      </c>
      <c r="P60" s="52">
        <f t="shared" si="5"/>
        <v>0</v>
      </c>
      <c r="Q60" s="49">
        <f t="shared" si="6"/>
        <v>0</v>
      </c>
    </row>
    <row r="61" spans="2:17" ht="18.75" customHeight="1" x14ac:dyDescent="0.25">
      <c r="B61" s="21"/>
      <c r="C61" s="141">
        <f t="shared" si="3"/>
        <v>0</v>
      </c>
      <c r="D61" s="79">
        <v>11</v>
      </c>
      <c r="E61" s="391">
        <f t="shared" si="1"/>
        <v>0</v>
      </c>
      <c r="F61" s="392"/>
      <c r="G61" s="392"/>
      <c r="H61" s="392"/>
      <c r="I61" s="392"/>
      <c r="J61" s="392"/>
      <c r="K61" s="393"/>
      <c r="L61" s="55">
        <f t="shared" si="2"/>
        <v>0</v>
      </c>
      <c r="M61" s="394"/>
      <c r="N61" s="395"/>
      <c r="O61" s="141">
        <f t="shared" si="4"/>
        <v>0</v>
      </c>
      <c r="P61" s="52">
        <f t="shared" si="5"/>
        <v>0</v>
      </c>
      <c r="Q61" s="49">
        <f t="shared" si="6"/>
        <v>0</v>
      </c>
    </row>
    <row r="62" spans="2:17" ht="18.75" customHeight="1" x14ac:dyDescent="0.25">
      <c r="B62" s="21"/>
      <c r="C62" s="141">
        <f t="shared" si="3"/>
        <v>0</v>
      </c>
      <c r="D62" s="79">
        <v>12</v>
      </c>
      <c r="E62" s="391">
        <f t="shared" si="1"/>
        <v>0</v>
      </c>
      <c r="F62" s="392"/>
      <c r="G62" s="392"/>
      <c r="H62" s="392"/>
      <c r="I62" s="392"/>
      <c r="J62" s="392"/>
      <c r="K62" s="393"/>
      <c r="L62" s="55">
        <f t="shared" si="2"/>
        <v>0</v>
      </c>
      <c r="M62" s="394"/>
      <c r="N62" s="395"/>
      <c r="O62" s="141">
        <f t="shared" si="4"/>
        <v>0</v>
      </c>
      <c r="P62" s="52">
        <f t="shared" si="5"/>
        <v>0</v>
      </c>
      <c r="Q62" s="49">
        <f t="shared" si="6"/>
        <v>0</v>
      </c>
    </row>
    <row r="63" spans="2:17" ht="18.75" customHeight="1" x14ac:dyDescent="0.25">
      <c r="B63" s="21"/>
      <c r="C63" s="141">
        <f t="shared" si="3"/>
        <v>0</v>
      </c>
      <c r="D63" s="79">
        <v>13</v>
      </c>
      <c r="E63" s="391">
        <f t="shared" si="1"/>
        <v>0</v>
      </c>
      <c r="F63" s="392"/>
      <c r="G63" s="392"/>
      <c r="H63" s="392"/>
      <c r="I63" s="392"/>
      <c r="J63" s="392"/>
      <c r="K63" s="393"/>
      <c r="L63" s="55">
        <f t="shared" si="2"/>
        <v>0</v>
      </c>
      <c r="M63" s="394"/>
      <c r="N63" s="395"/>
      <c r="O63" s="141">
        <f t="shared" si="4"/>
        <v>0</v>
      </c>
      <c r="P63" s="52">
        <f t="shared" si="5"/>
        <v>0</v>
      </c>
      <c r="Q63" s="49">
        <f t="shared" si="6"/>
        <v>0</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214" priority="5">
      <formula>IF(L24=0,1,0)</formula>
    </cfRule>
  </conditionalFormatting>
  <conditionalFormatting sqref="E51:N70">
    <cfRule type="expression" dxfId="213" priority="1">
      <formula>IF(Q51&lt;0,1,0)</formula>
    </cfRule>
    <cfRule type="expression" dxfId="212" priority="4">
      <formula>IF(Q51&gt;0,1,0)</formula>
    </cfRule>
  </conditionalFormatting>
  <conditionalFormatting sqref="E51:K70">
    <cfRule type="expression" dxfId="211" priority="3">
      <formula>IF(E51=0,1,0)</formula>
    </cfRule>
  </conditionalFormatting>
  <conditionalFormatting sqref="L51:L70">
    <cfRule type="expression" dxfId="210" priority="2">
      <formula>IF(L51=0,1,0)</formula>
    </cfRule>
  </conditionalFormatting>
  <dataValidations count="1">
    <dataValidation type="list" allowBlank="1" showInputMessage="1" showErrorMessage="1" sqref="M51:N70" xr:uid="{43A8F7EA-EFC8-4E9B-B3D7-1047173A23AA}">
      <formula1>INDIRECT(O24)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BAE2-FCD6-4C05-AA88-428946FA88D8}">
  <dimension ref="A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1:16" ht="18" customHeight="1" thickTop="1" thickBot="1" x14ac:dyDescent="0.3">
      <c r="A1" t="s">
        <v>545</v>
      </c>
      <c r="B1" s="346" t="s">
        <v>316</v>
      </c>
      <c r="C1" s="347"/>
      <c r="D1" s="347"/>
      <c r="E1" s="347"/>
      <c r="F1" s="347"/>
      <c r="G1" s="347"/>
      <c r="H1" s="347"/>
      <c r="I1" s="347"/>
      <c r="J1" s="347"/>
      <c r="K1" s="347"/>
      <c r="L1" s="347"/>
      <c r="M1" s="347"/>
      <c r="N1" s="347"/>
      <c r="O1" s="347"/>
      <c r="P1" s="348"/>
    </row>
    <row r="2" spans="1:16" ht="9" customHeight="1" thickTop="1" thickBot="1" x14ac:dyDescent="0.3"/>
    <row r="3" spans="1:16" ht="18.75" customHeight="1" thickTop="1" thickBot="1" x14ac:dyDescent="0.3">
      <c r="B3" s="289" t="s">
        <v>11</v>
      </c>
      <c r="C3" s="290"/>
      <c r="D3" s="290"/>
      <c r="E3" s="290"/>
      <c r="F3" s="290"/>
      <c r="G3" s="290"/>
      <c r="H3" s="290"/>
      <c r="I3" s="290"/>
      <c r="J3" s="290"/>
      <c r="K3" s="290"/>
      <c r="L3" s="290"/>
      <c r="M3" s="290"/>
      <c r="N3" s="290"/>
      <c r="O3" s="290"/>
      <c r="P3" s="291"/>
    </row>
    <row r="4" spans="1:16" ht="9" customHeight="1" thickTop="1" x14ac:dyDescent="0.25">
      <c r="B4" s="19"/>
      <c r="C4" s="66"/>
      <c r="D4" s="66"/>
      <c r="E4" s="66"/>
      <c r="F4" s="66"/>
      <c r="G4" s="66"/>
      <c r="H4" s="66"/>
      <c r="I4" s="66"/>
      <c r="J4" s="66"/>
      <c r="K4" s="66"/>
      <c r="L4" s="66"/>
      <c r="M4" s="66"/>
      <c r="N4" s="66"/>
      <c r="O4" s="66"/>
      <c r="P4" s="22"/>
    </row>
    <row r="5" spans="1:16" x14ac:dyDescent="0.25">
      <c r="B5" s="67"/>
      <c r="C5" s="380" t="s">
        <v>279</v>
      </c>
      <c r="D5" s="380"/>
      <c r="E5" s="380"/>
      <c r="F5" s="380"/>
      <c r="G5" s="380"/>
      <c r="H5" s="380"/>
      <c r="I5" s="380"/>
      <c r="J5" s="380"/>
      <c r="K5" s="380"/>
      <c r="L5" s="380"/>
      <c r="M5" s="380"/>
      <c r="N5" s="380"/>
      <c r="O5" s="90"/>
      <c r="P5" s="22"/>
    </row>
    <row r="6" spans="1:16" ht="9" customHeight="1" thickBot="1" x14ac:dyDescent="0.3">
      <c r="B6" s="67"/>
      <c r="C6" s="69"/>
      <c r="D6" s="69"/>
      <c r="E6" s="69"/>
      <c r="F6" s="69"/>
      <c r="G6" s="69"/>
      <c r="H6" s="69"/>
      <c r="I6" s="69"/>
      <c r="J6" s="69"/>
      <c r="K6" s="69"/>
      <c r="L6" s="69"/>
      <c r="M6" s="69"/>
      <c r="N6" s="69"/>
      <c r="O6" s="69"/>
      <c r="P6" s="22"/>
    </row>
    <row r="7" spans="1:16" ht="16.5" thickTop="1" thickBot="1" x14ac:dyDescent="0.3">
      <c r="B7" s="70"/>
      <c r="C7" s="381" t="s">
        <v>10</v>
      </c>
      <c r="D7" s="381"/>
      <c r="E7" s="69"/>
      <c r="F7" s="342" t="s">
        <v>513</v>
      </c>
      <c r="G7" s="382"/>
      <c r="H7" s="382"/>
      <c r="I7" s="382"/>
      <c r="J7" s="382"/>
      <c r="K7" s="383"/>
      <c r="L7" s="91" t="s">
        <v>13</v>
      </c>
      <c r="M7" s="72"/>
      <c r="N7" s="342">
        <v>25449800705</v>
      </c>
      <c r="O7" s="383"/>
      <c r="P7" s="22"/>
    </row>
    <row r="8" spans="1:16" ht="9" customHeight="1" thickTop="1" thickBot="1" x14ac:dyDescent="0.3">
      <c r="B8" s="67"/>
      <c r="C8" s="90"/>
      <c r="D8" s="69"/>
      <c r="E8" s="69"/>
      <c r="F8" s="69"/>
      <c r="G8" s="69"/>
      <c r="H8" s="69"/>
      <c r="I8" s="69"/>
      <c r="J8" s="69"/>
      <c r="K8" s="69"/>
      <c r="L8" s="73"/>
      <c r="M8" s="72"/>
      <c r="N8" s="69"/>
      <c r="O8" s="69"/>
      <c r="P8" s="22"/>
    </row>
    <row r="9" spans="1:16" ht="16.5" thickTop="1" thickBot="1" x14ac:dyDescent="0.3">
      <c r="B9" s="70"/>
      <c r="C9" s="381" t="s">
        <v>12</v>
      </c>
      <c r="D9" s="381"/>
      <c r="E9" s="69"/>
      <c r="F9" s="342" t="s">
        <v>272</v>
      </c>
      <c r="G9" s="382"/>
      <c r="H9" s="382"/>
      <c r="I9" s="382"/>
      <c r="J9" s="382"/>
      <c r="K9" s="383"/>
      <c r="L9" s="91" t="s">
        <v>14</v>
      </c>
      <c r="M9" s="72"/>
      <c r="N9" s="342" t="s">
        <v>514</v>
      </c>
      <c r="O9" s="383"/>
      <c r="P9" s="22"/>
    </row>
    <row r="10" spans="1:16" ht="9" customHeight="1" thickTop="1" thickBot="1" x14ac:dyDescent="0.3">
      <c r="B10" s="23"/>
      <c r="C10" s="18"/>
      <c r="D10" s="18"/>
      <c r="E10" s="18"/>
      <c r="F10" s="18"/>
      <c r="G10" s="18"/>
      <c r="H10" s="18"/>
      <c r="I10" s="18"/>
      <c r="J10" s="18"/>
      <c r="K10" s="18"/>
      <c r="L10" s="18"/>
      <c r="M10" s="18"/>
      <c r="N10" s="18"/>
      <c r="O10" s="18"/>
      <c r="P10" s="24"/>
    </row>
    <row r="11" spans="1:16" ht="9" customHeight="1" thickTop="1" thickBot="1" x14ac:dyDescent="0.3"/>
    <row r="12" spans="1:16" ht="17.25" thickTop="1" thickBot="1" x14ac:dyDescent="0.3">
      <c r="B12" s="289" t="s">
        <v>275</v>
      </c>
      <c r="C12" s="290"/>
      <c r="D12" s="290"/>
      <c r="E12" s="290"/>
      <c r="F12" s="290"/>
      <c r="G12" s="290"/>
      <c r="H12" s="290"/>
      <c r="I12" s="290"/>
      <c r="J12" s="290"/>
      <c r="K12" s="290"/>
      <c r="L12" s="290"/>
      <c r="M12" s="290"/>
      <c r="N12" s="290"/>
      <c r="O12" s="290"/>
      <c r="P12" s="291"/>
    </row>
    <row r="13" spans="1:16" ht="9" customHeight="1" thickTop="1" x14ac:dyDescent="0.25">
      <c r="B13" s="25"/>
      <c r="C13" s="26"/>
      <c r="D13" s="26"/>
      <c r="E13" s="26"/>
      <c r="F13" s="26"/>
      <c r="G13" s="26"/>
      <c r="H13" s="26"/>
      <c r="I13" s="26"/>
      <c r="J13" s="26"/>
      <c r="K13" s="26"/>
      <c r="L13" s="26"/>
      <c r="M13" s="26"/>
      <c r="N13" s="26"/>
      <c r="O13" s="26"/>
      <c r="P13" s="27"/>
    </row>
    <row r="14" spans="1:16" x14ac:dyDescent="0.25">
      <c r="B14" s="21"/>
      <c r="C14" s="380" t="s">
        <v>276</v>
      </c>
      <c r="D14" s="380"/>
      <c r="E14" s="380"/>
      <c r="F14" s="380"/>
      <c r="G14" s="380"/>
      <c r="H14" s="380"/>
      <c r="I14" s="380"/>
      <c r="J14" s="380"/>
      <c r="K14" s="380"/>
      <c r="L14" s="380"/>
      <c r="M14" s="380"/>
      <c r="N14" s="380"/>
      <c r="O14" s="90"/>
      <c r="P14" s="22"/>
    </row>
    <row r="15" spans="1:16" ht="9" customHeight="1" thickBot="1" x14ac:dyDescent="0.3">
      <c r="B15" s="21"/>
      <c r="P15" s="22"/>
    </row>
    <row r="16" spans="1:16" ht="16.5" thickTop="1" thickBot="1" x14ac:dyDescent="0.3">
      <c r="B16" s="21"/>
      <c r="C16" s="69"/>
      <c r="D16" s="91" t="s">
        <v>0</v>
      </c>
      <c r="E16" s="69"/>
      <c r="F16" s="349" t="s">
        <v>515</v>
      </c>
      <c r="G16" s="404"/>
      <c r="H16" s="404"/>
      <c r="I16" s="404"/>
      <c r="J16" s="404"/>
      <c r="K16" s="405"/>
      <c r="L16" s="76" t="s">
        <v>15</v>
      </c>
      <c r="M16" s="72"/>
      <c r="N16" s="349" t="s">
        <v>30</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88" t="s">
        <v>277</v>
      </c>
      <c r="D23" s="310" t="s">
        <v>291</v>
      </c>
      <c r="E23" s="311"/>
      <c r="F23" s="311"/>
      <c r="G23" s="312"/>
      <c r="H23" s="133"/>
      <c r="J23" s="21"/>
      <c r="K23" s="88" t="s">
        <v>277</v>
      </c>
      <c r="L23" s="307" t="s">
        <v>291</v>
      </c>
      <c r="M23" s="307"/>
      <c r="N23" s="307"/>
      <c r="O23" s="88" t="s">
        <v>18</v>
      </c>
      <c r="P23" s="22"/>
    </row>
    <row r="24" spans="2:16" ht="18.75" customHeight="1" thickTop="1" x14ac:dyDescent="0.25">
      <c r="B24" s="21"/>
      <c r="C24" s="78">
        <v>1</v>
      </c>
      <c r="D24" s="330" t="s">
        <v>516</v>
      </c>
      <c r="E24" s="331"/>
      <c r="F24" s="331"/>
      <c r="G24" s="332"/>
      <c r="H24" s="134"/>
      <c r="I24" s="72"/>
      <c r="J24" s="135"/>
      <c r="K24" s="78">
        <v>1</v>
      </c>
      <c r="L24" s="333" t="str">
        <f>D24</f>
        <v>Reconoce los beneficios que tiene el ejercico para la salud</v>
      </c>
      <c r="M24" s="334"/>
      <c r="N24" s="335"/>
      <c r="O24" s="136" t="s">
        <v>19</v>
      </c>
      <c r="P24" s="22"/>
    </row>
    <row r="25" spans="2:16" ht="18.75" customHeight="1" x14ac:dyDescent="0.25">
      <c r="B25" s="21"/>
      <c r="C25" s="137">
        <v>2</v>
      </c>
      <c r="D25" s="316" t="s">
        <v>517</v>
      </c>
      <c r="E25" s="317"/>
      <c r="F25" s="317"/>
      <c r="G25" s="318"/>
      <c r="H25" s="134"/>
      <c r="I25" s="72"/>
      <c r="J25" s="135"/>
      <c r="K25" s="137">
        <v>2</v>
      </c>
      <c r="L25" s="319" t="str">
        <f t="shared" ref="L25:L43" si="0">D25</f>
        <v>realiza ejercicos periodicamente patre mejorrar su salud</v>
      </c>
      <c r="M25" s="320"/>
      <c r="N25" s="321"/>
      <c r="O25" s="136" t="s">
        <v>19</v>
      </c>
      <c r="P25" s="22"/>
    </row>
    <row r="26" spans="2:16" ht="18.75" customHeight="1" x14ac:dyDescent="0.25">
      <c r="B26" s="21"/>
      <c r="C26" s="137">
        <v>3</v>
      </c>
      <c r="D26" s="316" t="s">
        <v>518</v>
      </c>
      <c r="E26" s="317"/>
      <c r="F26" s="317"/>
      <c r="G26" s="318"/>
      <c r="H26" s="134"/>
      <c r="I26" s="72"/>
      <c r="J26" s="135"/>
      <c r="K26" s="79">
        <v>3</v>
      </c>
      <c r="L26" s="319" t="str">
        <f t="shared" si="0"/>
        <v>Desarrolla sus cualidades fisicas por medio de rutinas en casa</v>
      </c>
      <c r="M26" s="320"/>
      <c r="N26" s="321"/>
      <c r="O26" s="136" t="s">
        <v>19</v>
      </c>
      <c r="P26" s="22"/>
    </row>
    <row r="27" spans="2:16" ht="18.75" customHeight="1" x14ac:dyDescent="0.25">
      <c r="B27" s="21"/>
      <c r="C27" s="137">
        <v>4</v>
      </c>
      <c r="D27" s="316" t="s">
        <v>519</v>
      </c>
      <c r="E27" s="317"/>
      <c r="F27" s="317"/>
      <c r="G27" s="318"/>
      <c r="H27" s="134"/>
      <c r="I27" s="72"/>
      <c r="J27" s="135"/>
      <c r="K27" s="137">
        <v>4</v>
      </c>
      <c r="L27" s="319" t="str">
        <f t="shared" si="0"/>
        <v>reconoce la importancia del atletismo</v>
      </c>
      <c r="M27" s="320"/>
      <c r="N27" s="321"/>
      <c r="O27" s="136" t="s">
        <v>19</v>
      </c>
      <c r="P27" s="22"/>
    </row>
    <row r="28" spans="2:16" ht="18.75" customHeight="1" x14ac:dyDescent="0.25">
      <c r="B28" s="21"/>
      <c r="C28" s="137">
        <v>5</v>
      </c>
      <c r="D28" s="316" t="s">
        <v>520</v>
      </c>
      <c r="E28" s="317"/>
      <c r="F28" s="317"/>
      <c r="G28" s="318"/>
      <c r="H28" s="134"/>
      <c r="I28" s="72"/>
      <c r="J28" s="135"/>
      <c r="K28" s="137">
        <v>5</v>
      </c>
      <c r="L28" s="319" t="str">
        <f t="shared" si="0"/>
        <v>ejecuta movimientos basicos del atletismo</v>
      </c>
      <c r="M28" s="320"/>
      <c r="N28" s="321"/>
      <c r="O28" s="136" t="s">
        <v>24</v>
      </c>
      <c r="P28" s="22"/>
    </row>
    <row r="29" spans="2:16" ht="18.75" customHeight="1" x14ac:dyDescent="0.25">
      <c r="B29" s="21"/>
      <c r="C29" s="137">
        <v>6</v>
      </c>
      <c r="D29" s="316" t="s">
        <v>521</v>
      </c>
      <c r="E29" s="317"/>
      <c r="F29" s="317"/>
      <c r="G29" s="318"/>
      <c r="H29" s="134"/>
      <c r="I29" s="72"/>
      <c r="J29" s="135"/>
      <c r="K29" s="79">
        <v>6</v>
      </c>
      <c r="L29" s="319" t="str">
        <f t="shared" si="0"/>
        <v>reconoce que el trabajo aerobico es deterrminante para el buen desempeño del orrganismo</v>
      </c>
      <c r="M29" s="320"/>
      <c r="N29" s="321"/>
      <c r="O29" s="136" t="s">
        <v>19</v>
      </c>
      <c r="P29" s="22"/>
    </row>
    <row r="30" spans="2:16" ht="18.75" customHeight="1" x14ac:dyDescent="0.25">
      <c r="B30" s="21"/>
      <c r="C30" s="137">
        <v>7</v>
      </c>
      <c r="D30" s="316" t="s">
        <v>522</v>
      </c>
      <c r="E30" s="317"/>
      <c r="F30" s="317"/>
      <c r="G30" s="318"/>
      <c r="H30" s="134"/>
      <c r="I30" s="72"/>
      <c r="J30" s="135"/>
      <c r="K30" s="137">
        <v>7</v>
      </c>
      <c r="L30" s="319" t="str">
        <f t="shared" si="0"/>
        <v>Desarroloo habilidades y destrezas bàsicas para el manejo de fundamentos basicos del microfutbol</v>
      </c>
      <c r="M30" s="320"/>
      <c r="N30" s="321"/>
      <c r="O30" s="136" t="s">
        <v>24</v>
      </c>
      <c r="P30" s="22"/>
    </row>
    <row r="31" spans="2:16" ht="18.75" customHeight="1" x14ac:dyDescent="0.25">
      <c r="B31" s="21"/>
      <c r="C31" s="137">
        <v>8</v>
      </c>
      <c r="D31" s="316" t="s">
        <v>523</v>
      </c>
      <c r="E31" s="317"/>
      <c r="F31" s="317"/>
      <c r="G31" s="318"/>
      <c r="H31" s="134"/>
      <c r="I31" s="72"/>
      <c r="J31" s="135"/>
      <c r="K31" s="137">
        <v>8</v>
      </c>
      <c r="L31" s="319" t="str">
        <f t="shared" si="0"/>
        <v>realiza la fase del calentamiento antes de realizar actividad fisìca</v>
      </c>
      <c r="M31" s="320"/>
      <c r="N31" s="321"/>
      <c r="O31" s="136" t="s">
        <v>19</v>
      </c>
      <c r="P31" s="22"/>
    </row>
    <row r="32" spans="2:16" ht="18.75" customHeight="1" x14ac:dyDescent="0.25">
      <c r="B32" s="21"/>
      <c r="C32" s="137">
        <v>9</v>
      </c>
      <c r="D32" s="316" t="s">
        <v>524</v>
      </c>
      <c r="E32" s="317"/>
      <c r="F32" s="317"/>
      <c r="G32" s="318"/>
      <c r="H32" s="134"/>
      <c r="I32" s="72"/>
      <c r="J32" s="135"/>
      <c r="K32" s="79">
        <v>9</v>
      </c>
      <c r="L32" s="319" t="str">
        <f t="shared" si="0"/>
        <v>Reconoce la gimnasia como deporte basico para el desarrollo de los demas deportes</v>
      </c>
      <c r="M32" s="320"/>
      <c r="N32" s="321"/>
      <c r="O32" s="136" t="s">
        <v>19</v>
      </c>
      <c r="P32" s="22"/>
    </row>
    <row r="33" spans="2:16" ht="18.75" customHeight="1" x14ac:dyDescent="0.25">
      <c r="B33" s="21"/>
      <c r="C33" s="137">
        <v>10</v>
      </c>
      <c r="D33" s="316" t="s">
        <v>525</v>
      </c>
      <c r="E33" s="317"/>
      <c r="F33" s="317"/>
      <c r="G33" s="318"/>
      <c r="H33" s="134"/>
      <c r="I33" s="72"/>
      <c r="J33" s="135"/>
      <c r="K33" s="137">
        <v>10</v>
      </c>
      <c r="L33" s="319" t="str">
        <f t="shared" si="0"/>
        <v>Realiza trabajos escritos sobre la historia y generralidades de la gimanssia</v>
      </c>
      <c r="M33" s="320"/>
      <c r="N33" s="321"/>
      <c r="O33" s="136" t="s">
        <v>19</v>
      </c>
      <c r="P33" s="22"/>
    </row>
    <row r="34" spans="2:16" ht="18.75" customHeight="1" x14ac:dyDescent="0.25">
      <c r="B34" s="21"/>
      <c r="C34" s="137">
        <v>11</v>
      </c>
      <c r="D34" s="316"/>
      <c r="E34" s="317"/>
      <c r="F34" s="317"/>
      <c r="G34" s="318"/>
      <c r="H34" s="134"/>
      <c r="I34" s="72"/>
      <c r="J34" s="135"/>
      <c r="K34" s="137">
        <v>11</v>
      </c>
      <c r="L34" s="319">
        <f t="shared" si="0"/>
        <v>0</v>
      </c>
      <c r="M34" s="320"/>
      <c r="N34" s="321"/>
      <c r="O34" s="136"/>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88" t="s">
        <v>277</v>
      </c>
      <c r="E50" s="310" t="s">
        <v>291</v>
      </c>
      <c r="F50" s="311"/>
      <c r="G50" s="311"/>
      <c r="H50" s="311"/>
      <c r="I50" s="311"/>
      <c r="J50" s="311"/>
      <c r="K50" s="312"/>
      <c r="L50" s="88" t="s">
        <v>18</v>
      </c>
      <c r="M50" s="310" t="s">
        <v>280</v>
      </c>
      <c r="N50" s="312"/>
      <c r="O50" s="140"/>
      <c r="P50" s="139"/>
    </row>
    <row r="51" spans="2:17" ht="18.75" customHeight="1" thickTop="1" x14ac:dyDescent="0.25">
      <c r="B51" s="21"/>
      <c r="C51" s="141">
        <f>IF(L51="No trabajado",1,0)</f>
        <v>0</v>
      </c>
      <c r="D51" s="78">
        <v>1</v>
      </c>
      <c r="E51" s="398" t="str">
        <f t="shared" ref="E51:E70" si="1">D24</f>
        <v>Reconoce los beneficios que tiene el ejercico para la salud</v>
      </c>
      <c r="F51" s="399"/>
      <c r="G51" s="399"/>
      <c r="H51" s="399"/>
      <c r="I51" s="399"/>
      <c r="J51" s="399"/>
      <c r="K51" s="400"/>
      <c r="L51" s="63" t="str">
        <f t="shared" ref="L51:L70" si="2">O24</f>
        <v>Trabajado</v>
      </c>
      <c r="M51" s="401" t="s">
        <v>526</v>
      </c>
      <c r="N51" s="402"/>
      <c r="O51" s="141">
        <f>IF(M51="Bajo",1,0)</f>
        <v>0</v>
      </c>
      <c r="P51" s="52">
        <f>IF(M51="Básico",-3,0)</f>
        <v>0</v>
      </c>
      <c r="Q51" s="49">
        <f>C51+O51+P51</f>
        <v>0</v>
      </c>
    </row>
    <row r="52" spans="2:17" ht="18.75" customHeight="1" x14ac:dyDescent="0.25">
      <c r="B52" s="21"/>
      <c r="C52" s="141">
        <f t="shared" ref="C52:C70" si="3">IF(L52="No trabajado",1,0)</f>
        <v>0</v>
      </c>
      <c r="D52" s="79">
        <v>2</v>
      </c>
      <c r="E52" s="391" t="str">
        <f t="shared" si="1"/>
        <v>realiza ejercicos periodicamente patre mejorrar su salud</v>
      </c>
      <c r="F52" s="392"/>
      <c r="G52" s="392"/>
      <c r="H52" s="392"/>
      <c r="I52" s="392"/>
      <c r="J52" s="392"/>
      <c r="K52" s="393"/>
      <c r="L52" s="55" t="str">
        <f t="shared" si="2"/>
        <v>Trabajado</v>
      </c>
      <c r="M52" s="394" t="s">
        <v>526</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391" t="str">
        <f t="shared" si="1"/>
        <v>Desarrolla sus cualidades fisicas por medio de rutinas en casa</v>
      </c>
      <c r="F53" s="392"/>
      <c r="G53" s="392"/>
      <c r="H53" s="392"/>
      <c r="I53" s="392"/>
      <c r="J53" s="392"/>
      <c r="K53" s="393"/>
      <c r="L53" s="55" t="str">
        <f t="shared" si="2"/>
        <v>Trabajado</v>
      </c>
      <c r="M53" s="394" t="s">
        <v>526</v>
      </c>
      <c r="N53" s="395"/>
      <c r="O53" s="141">
        <f t="shared" si="4"/>
        <v>0</v>
      </c>
      <c r="P53" s="52">
        <f t="shared" si="5"/>
        <v>0</v>
      </c>
      <c r="Q53" s="49">
        <f t="shared" si="6"/>
        <v>0</v>
      </c>
    </row>
    <row r="54" spans="2:17" ht="18.75" customHeight="1" x14ac:dyDescent="0.25">
      <c r="B54" s="21"/>
      <c r="C54" s="141">
        <f t="shared" si="3"/>
        <v>0</v>
      </c>
      <c r="D54" s="79">
        <v>4</v>
      </c>
      <c r="E54" s="391" t="str">
        <f t="shared" si="1"/>
        <v>reconoce la importancia del atletismo</v>
      </c>
      <c r="F54" s="392"/>
      <c r="G54" s="392"/>
      <c r="H54" s="392"/>
      <c r="I54" s="392"/>
      <c r="J54" s="392"/>
      <c r="K54" s="393"/>
      <c r="L54" s="55" t="str">
        <f t="shared" si="2"/>
        <v>Trabajado</v>
      </c>
      <c r="M54" s="394" t="s">
        <v>284</v>
      </c>
      <c r="N54" s="395"/>
      <c r="O54" s="141">
        <f t="shared" si="4"/>
        <v>0</v>
      </c>
      <c r="P54" s="52">
        <f t="shared" si="5"/>
        <v>0</v>
      </c>
      <c r="Q54" s="49">
        <f t="shared" si="6"/>
        <v>0</v>
      </c>
    </row>
    <row r="55" spans="2:17" ht="18.75" customHeight="1" x14ac:dyDescent="0.25">
      <c r="B55" s="21"/>
      <c r="C55" s="141">
        <f t="shared" si="3"/>
        <v>1</v>
      </c>
      <c r="D55" s="79">
        <v>5</v>
      </c>
      <c r="E55" s="391" t="str">
        <f t="shared" si="1"/>
        <v>ejecuta movimientos basicos del atletismo</v>
      </c>
      <c r="F55" s="392"/>
      <c r="G55" s="392"/>
      <c r="H55" s="392"/>
      <c r="I55" s="392"/>
      <c r="J55" s="392"/>
      <c r="K55" s="393"/>
      <c r="L55" s="55" t="str">
        <f t="shared" si="2"/>
        <v>No trabajado</v>
      </c>
      <c r="M55" s="394"/>
      <c r="N55" s="395"/>
      <c r="O55" s="141">
        <f t="shared" si="4"/>
        <v>0</v>
      </c>
      <c r="P55" s="52">
        <f t="shared" si="5"/>
        <v>0</v>
      </c>
      <c r="Q55" s="49">
        <f t="shared" si="6"/>
        <v>1</v>
      </c>
    </row>
    <row r="56" spans="2:17" ht="18.75" customHeight="1" x14ac:dyDescent="0.25">
      <c r="B56" s="21"/>
      <c r="C56" s="141">
        <f t="shared" si="3"/>
        <v>0</v>
      </c>
      <c r="D56" s="79">
        <v>6</v>
      </c>
      <c r="E56" s="391" t="str">
        <f t="shared" si="1"/>
        <v>reconoce que el trabajo aerobico es deterrminante para el buen desempeño del orrganismo</v>
      </c>
      <c r="F56" s="392"/>
      <c r="G56" s="392"/>
      <c r="H56" s="392"/>
      <c r="I56" s="392"/>
      <c r="J56" s="392"/>
      <c r="K56" s="393"/>
      <c r="L56" s="55" t="str">
        <f t="shared" si="2"/>
        <v>Trabajado</v>
      </c>
      <c r="M56" s="394" t="s">
        <v>281</v>
      </c>
      <c r="N56" s="395"/>
      <c r="O56" s="141">
        <f t="shared" si="4"/>
        <v>0</v>
      </c>
      <c r="P56" s="52">
        <f t="shared" si="5"/>
        <v>0</v>
      </c>
      <c r="Q56" s="49">
        <f t="shared" si="6"/>
        <v>0</v>
      </c>
    </row>
    <row r="57" spans="2:17" ht="18.75" customHeight="1" x14ac:dyDescent="0.25">
      <c r="B57" s="21"/>
      <c r="C57" s="141">
        <f t="shared" si="3"/>
        <v>1</v>
      </c>
      <c r="D57" s="79">
        <v>7</v>
      </c>
      <c r="E57" s="391" t="str">
        <f t="shared" si="1"/>
        <v>Desarroloo habilidades y destrezas bàsicas para el manejo de fundamentos basicos del microfutbol</v>
      </c>
      <c r="F57" s="392"/>
      <c r="G57" s="392"/>
      <c r="H57" s="392"/>
      <c r="I57" s="392"/>
      <c r="J57" s="392"/>
      <c r="K57" s="393"/>
      <c r="L57" s="55" t="str">
        <f t="shared" si="2"/>
        <v>No trabajado</v>
      </c>
      <c r="M57" s="394"/>
      <c r="N57" s="395"/>
      <c r="O57" s="141">
        <f t="shared" si="4"/>
        <v>0</v>
      </c>
      <c r="P57" s="52">
        <f t="shared" si="5"/>
        <v>0</v>
      </c>
      <c r="Q57" s="49">
        <f t="shared" si="6"/>
        <v>1</v>
      </c>
    </row>
    <row r="58" spans="2:17" ht="18.75" customHeight="1" x14ac:dyDescent="0.25">
      <c r="B58" s="21"/>
      <c r="C58" s="141">
        <f t="shared" si="3"/>
        <v>0</v>
      </c>
      <c r="D58" s="79">
        <v>8</v>
      </c>
      <c r="E58" s="391" t="str">
        <f t="shared" si="1"/>
        <v>realiza la fase del calentamiento antes de realizar actividad fisìca</v>
      </c>
      <c r="F58" s="392"/>
      <c r="G58" s="392"/>
      <c r="H58" s="392"/>
      <c r="I58" s="392"/>
      <c r="J58" s="392"/>
      <c r="K58" s="393"/>
      <c r="L58" s="55" t="str">
        <f t="shared" si="2"/>
        <v>Trabajado</v>
      </c>
      <c r="M58" s="394" t="s">
        <v>282</v>
      </c>
      <c r="N58" s="395"/>
      <c r="O58" s="141">
        <f t="shared" si="4"/>
        <v>0</v>
      </c>
      <c r="P58" s="52">
        <f t="shared" si="5"/>
        <v>-3</v>
      </c>
      <c r="Q58" s="49">
        <f t="shared" si="6"/>
        <v>-3</v>
      </c>
    </row>
    <row r="59" spans="2:17" ht="18.75" customHeight="1" x14ac:dyDescent="0.25">
      <c r="B59" s="21"/>
      <c r="C59" s="141">
        <f t="shared" si="3"/>
        <v>0</v>
      </c>
      <c r="D59" s="79">
        <v>9</v>
      </c>
      <c r="E59" s="391" t="str">
        <f t="shared" si="1"/>
        <v>Reconoce la gimnasia como deporte basico para el desarrollo de los demas deportes</v>
      </c>
      <c r="F59" s="392"/>
      <c r="G59" s="392"/>
      <c r="H59" s="392"/>
      <c r="I59" s="392"/>
      <c r="J59" s="392"/>
      <c r="K59" s="393"/>
      <c r="L59" s="55" t="str">
        <f t="shared" si="2"/>
        <v>Trabajado</v>
      </c>
      <c r="M59" s="394" t="s">
        <v>281</v>
      </c>
      <c r="N59" s="395"/>
      <c r="O59" s="141">
        <f t="shared" si="4"/>
        <v>0</v>
      </c>
      <c r="P59" s="52">
        <f t="shared" si="5"/>
        <v>0</v>
      </c>
      <c r="Q59" s="49">
        <f t="shared" si="6"/>
        <v>0</v>
      </c>
    </row>
    <row r="60" spans="2:17" ht="18.75" customHeight="1" x14ac:dyDescent="0.25">
      <c r="B60" s="21"/>
      <c r="C60" s="141">
        <f t="shared" si="3"/>
        <v>0</v>
      </c>
      <c r="D60" s="79">
        <v>10</v>
      </c>
      <c r="E60" s="391" t="str">
        <f t="shared" si="1"/>
        <v>Realiza trabajos escritos sobre la historia y generralidades de la gimanssia</v>
      </c>
      <c r="F60" s="392"/>
      <c r="G60" s="392"/>
      <c r="H60" s="392"/>
      <c r="I60" s="392"/>
      <c r="J60" s="392"/>
      <c r="K60" s="393"/>
      <c r="L60" s="55" t="str">
        <f t="shared" si="2"/>
        <v>Trabajado</v>
      </c>
      <c r="M60" s="394" t="s">
        <v>281</v>
      </c>
      <c r="N60" s="395"/>
      <c r="O60" s="141">
        <f t="shared" si="4"/>
        <v>0</v>
      </c>
      <c r="P60" s="52">
        <f t="shared" si="5"/>
        <v>0</v>
      </c>
      <c r="Q60" s="49">
        <f t="shared" si="6"/>
        <v>0</v>
      </c>
    </row>
    <row r="61" spans="2:17" ht="18.75" customHeight="1" x14ac:dyDescent="0.25">
      <c r="B61" s="21"/>
      <c r="C61" s="141">
        <f t="shared" si="3"/>
        <v>0</v>
      </c>
      <c r="D61" s="79">
        <v>11</v>
      </c>
      <c r="E61" s="391">
        <f t="shared" si="1"/>
        <v>0</v>
      </c>
      <c r="F61" s="392"/>
      <c r="G61" s="392"/>
      <c r="H61" s="392"/>
      <c r="I61" s="392"/>
      <c r="J61" s="392"/>
      <c r="K61" s="393"/>
      <c r="L61" s="55">
        <f t="shared" si="2"/>
        <v>0</v>
      </c>
      <c r="M61" s="394"/>
      <c r="N61" s="395"/>
      <c r="O61" s="141">
        <f t="shared" si="4"/>
        <v>0</v>
      </c>
      <c r="P61" s="52">
        <f t="shared" si="5"/>
        <v>0</v>
      </c>
      <c r="Q61" s="49">
        <f t="shared" si="6"/>
        <v>0</v>
      </c>
    </row>
    <row r="62" spans="2:17" ht="18.75" customHeight="1" x14ac:dyDescent="0.25">
      <c r="B62" s="21"/>
      <c r="C62" s="141">
        <f t="shared" si="3"/>
        <v>0</v>
      </c>
      <c r="D62" s="79">
        <v>12</v>
      </c>
      <c r="E62" s="391">
        <f t="shared" si="1"/>
        <v>0</v>
      </c>
      <c r="F62" s="392"/>
      <c r="G62" s="392"/>
      <c r="H62" s="392"/>
      <c r="I62" s="392"/>
      <c r="J62" s="392"/>
      <c r="K62" s="393"/>
      <c r="L62" s="55">
        <f t="shared" si="2"/>
        <v>0</v>
      </c>
      <c r="M62" s="394"/>
      <c r="N62" s="395"/>
      <c r="O62" s="141">
        <f t="shared" si="4"/>
        <v>0</v>
      </c>
      <c r="P62" s="52">
        <f t="shared" si="5"/>
        <v>0</v>
      </c>
      <c r="Q62" s="49">
        <f t="shared" si="6"/>
        <v>0</v>
      </c>
    </row>
    <row r="63" spans="2:17" ht="18.75" customHeight="1" x14ac:dyDescent="0.25">
      <c r="B63" s="21"/>
      <c r="C63" s="141">
        <f t="shared" si="3"/>
        <v>0</v>
      </c>
      <c r="D63" s="79">
        <v>13</v>
      </c>
      <c r="E63" s="391">
        <f t="shared" si="1"/>
        <v>0</v>
      </c>
      <c r="F63" s="392"/>
      <c r="G63" s="392"/>
      <c r="H63" s="392"/>
      <c r="I63" s="392"/>
      <c r="J63" s="392"/>
      <c r="K63" s="393"/>
      <c r="L63" s="55">
        <f t="shared" si="2"/>
        <v>0</v>
      </c>
      <c r="M63" s="394"/>
      <c r="N63" s="395"/>
      <c r="O63" s="141">
        <f t="shared" si="4"/>
        <v>0</v>
      </c>
      <c r="P63" s="52">
        <f t="shared" si="5"/>
        <v>0</v>
      </c>
      <c r="Q63" s="49">
        <f t="shared" si="6"/>
        <v>0</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209" priority="5">
      <formula>IF(L24=0,1,0)</formula>
    </cfRule>
  </conditionalFormatting>
  <conditionalFormatting sqref="E51:N70">
    <cfRule type="expression" dxfId="208" priority="1">
      <formula>IF(Q51&lt;0,1,0)</formula>
    </cfRule>
    <cfRule type="expression" dxfId="207" priority="4">
      <formula>IF(Q51&gt;0,1,0)</formula>
    </cfRule>
  </conditionalFormatting>
  <conditionalFormatting sqref="E51:K70">
    <cfRule type="expression" dxfId="206" priority="3">
      <formula>IF(E51=0,1,0)</formula>
    </cfRule>
  </conditionalFormatting>
  <conditionalFormatting sqref="L51:L70">
    <cfRule type="expression" dxfId="205" priority="2">
      <formula>IF(L51=0,1,0)</formula>
    </cfRule>
  </conditionalFormatting>
  <dataValidations count="1">
    <dataValidation type="list" allowBlank="1" showInputMessage="1" showErrorMessage="1" sqref="M51:N70" xr:uid="{EB6BB735-7BA7-4B9C-B67D-11044AF6E545}">
      <formula1>INDIRECT(O24)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A65E1-C73F-4E84-931B-45A905E9714C}">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91" t="s">
        <v>14</v>
      </c>
      <c r="M9" s="72"/>
      <c r="N9" s="342" t="s">
        <v>528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89" t="s">
        <v>529</v>
      </c>
      <c r="G16" s="74"/>
      <c r="H16" s="74"/>
      <c r="I16" s="74"/>
      <c r="J16" s="74"/>
      <c r="K16" s="75"/>
      <c r="L16" s="76" t="s">
        <v>295</v>
      </c>
      <c r="M16" s="72"/>
      <c r="N16" s="89" t="s">
        <v>530</v>
      </c>
      <c r="O16" s="75"/>
      <c r="P16" s="22"/>
    </row>
    <row r="17" spans="2:16" ht="9" customHeight="1" thickTop="1" thickBot="1" x14ac:dyDescent="0.3">
      <c r="B17" s="21"/>
      <c r="P17" s="22"/>
    </row>
    <row r="18" spans="2:16" ht="16.5" thickTop="1" thickBot="1" x14ac:dyDescent="0.3">
      <c r="B18" s="21"/>
      <c r="C18" s="69"/>
      <c r="D18" s="91" t="s">
        <v>296</v>
      </c>
      <c r="E18" s="69"/>
      <c r="F18" s="89" t="s">
        <v>546</v>
      </c>
      <c r="G18" s="74"/>
      <c r="H18" s="74"/>
      <c r="I18" s="74"/>
      <c r="J18" s="74"/>
      <c r="K18" s="75"/>
      <c r="L18" s="76" t="s">
        <v>297</v>
      </c>
      <c r="M18" s="72"/>
      <c r="N18" s="89">
        <v>2</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532</v>
      </c>
      <c r="E26" s="374"/>
      <c r="F26" s="374"/>
      <c r="G26" s="374"/>
      <c r="H26" s="374"/>
      <c r="I26" s="374"/>
      <c r="J26" s="374"/>
      <c r="K26" s="374"/>
      <c r="L26" s="374"/>
      <c r="M26" s="374"/>
      <c r="N26" s="374"/>
      <c r="O26" s="375"/>
      <c r="P26" s="22"/>
    </row>
    <row r="27" spans="2:16" ht="18.75" customHeight="1" x14ac:dyDescent="0.25">
      <c r="B27" s="21"/>
      <c r="C27" s="79">
        <v>2</v>
      </c>
      <c r="D27" s="358" t="s">
        <v>533</v>
      </c>
      <c r="E27" s="358"/>
      <c r="F27" s="358"/>
      <c r="G27" s="358"/>
      <c r="H27" s="358"/>
      <c r="I27" s="358"/>
      <c r="J27" s="358"/>
      <c r="K27" s="358"/>
      <c r="L27" s="358"/>
      <c r="M27" s="358"/>
      <c r="N27" s="358"/>
      <c r="O27" s="359"/>
      <c r="P27" s="22"/>
    </row>
    <row r="28" spans="2:16" ht="18.75" customHeight="1" x14ac:dyDescent="0.25">
      <c r="B28" s="21"/>
      <c r="C28" s="79">
        <v>3</v>
      </c>
      <c r="D28" s="358" t="s">
        <v>534</v>
      </c>
      <c r="E28" s="358"/>
      <c r="F28" s="358"/>
      <c r="G28" s="358"/>
      <c r="H28" s="358"/>
      <c r="I28" s="358"/>
      <c r="J28" s="358"/>
      <c r="K28" s="358"/>
      <c r="L28" s="358"/>
      <c r="M28" s="358"/>
      <c r="N28" s="358"/>
      <c r="O28" s="359"/>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Ejecuta movimientos basicos del atletismo</v>
      </c>
      <c r="E38" s="371"/>
      <c r="F38" s="371"/>
      <c r="G38" s="371"/>
      <c r="H38" s="371"/>
      <c r="I38" s="372"/>
      <c r="J38" s="374"/>
      <c r="K38" s="374"/>
      <c r="L38" s="374"/>
      <c r="M38" s="374"/>
      <c r="N38" s="374"/>
      <c r="O38" s="375"/>
      <c r="P38" s="22"/>
    </row>
    <row r="39" spans="2:16" x14ac:dyDescent="0.25">
      <c r="B39" s="21"/>
      <c r="C39" s="79">
        <v>2</v>
      </c>
      <c r="D39" s="354" t="str">
        <f t="shared" ref="D39:D42" si="0">D27</f>
        <v>Desarrolla habilidades y destrezas bàsicas para el manejo de los dundamentos del fùtbol sala</v>
      </c>
      <c r="E39" s="355"/>
      <c r="F39" s="355"/>
      <c r="G39" s="355"/>
      <c r="H39" s="355"/>
      <c r="I39" s="356"/>
      <c r="J39" s="358"/>
      <c r="K39" s="358"/>
      <c r="L39" s="358"/>
      <c r="M39" s="358"/>
      <c r="N39" s="358"/>
      <c r="O39" s="359"/>
      <c r="P39" s="22"/>
    </row>
    <row r="40" spans="2:16" x14ac:dyDescent="0.25">
      <c r="B40" s="21"/>
      <c r="C40" s="79">
        <v>3</v>
      </c>
      <c r="D40" s="354" t="str">
        <f t="shared" si="0"/>
        <v>Realiza la fase del calentamiento antes de la actividad fisica</v>
      </c>
      <c r="E40" s="355"/>
      <c r="F40" s="355"/>
      <c r="G40" s="355"/>
      <c r="H40" s="355"/>
      <c r="I40" s="356"/>
      <c r="J40" s="358"/>
      <c r="K40" s="358"/>
      <c r="L40" s="358"/>
      <c r="M40" s="358"/>
      <c r="N40" s="358"/>
      <c r="O40" s="359"/>
      <c r="P40" s="22"/>
    </row>
    <row r="41" spans="2:16" x14ac:dyDescent="0.25">
      <c r="B41" s="21"/>
      <c r="C41" s="79">
        <v>4</v>
      </c>
      <c r="D41" s="354">
        <f t="shared" si="0"/>
        <v>0</v>
      </c>
      <c r="E41" s="355"/>
      <c r="F41" s="355"/>
      <c r="G41" s="355"/>
      <c r="H41" s="355"/>
      <c r="I41" s="356"/>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Ejecuta movimientos basicos del atletismo</v>
      </c>
      <c r="E50" s="371"/>
      <c r="F50" s="371"/>
      <c r="G50" s="371"/>
      <c r="H50" s="371"/>
      <c r="I50" s="372"/>
      <c r="J50" s="374" t="s">
        <v>535</v>
      </c>
      <c r="K50" s="374"/>
      <c r="L50" s="374"/>
      <c r="M50" s="374"/>
      <c r="N50" s="374"/>
      <c r="O50" s="375"/>
      <c r="P50" s="22"/>
    </row>
    <row r="51" spans="2:16" x14ac:dyDescent="0.25">
      <c r="B51" s="21"/>
      <c r="C51" s="79">
        <v>2</v>
      </c>
      <c r="D51" s="354" t="str">
        <f t="shared" ref="D51:D54" si="1">D39</f>
        <v>Desarrolla habilidades y destrezas bàsicas para el manejo de los dundamentos del fùtbol sala</v>
      </c>
      <c r="E51" s="355"/>
      <c r="F51" s="355"/>
      <c r="G51" s="355"/>
      <c r="H51" s="355"/>
      <c r="I51" s="356"/>
      <c r="J51" s="358" t="s">
        <v>536</v>
      </c>
      <c r="K51" s="358"/>
      <c r="L51" s="358"/>
      <c r="M51" s="358"/>
      <c r="N51" s="358"/>
      <c r="O51" s="359"/>
      <c r="P51" s="22"/>
    </row>
    <row r="52" spans="2:16" x14ac:dyDescent="0.25">
      <c r="B52" s="21"/>
      <c r="C52" s="79">
        <v>3</v>
      </c>
      <c r="D52" s="354" t="str">
        <f t="shared" si="1"/>
        <v>Realiza la fase del calentamiento antes de la actividad fisica</v>
      </c>
      <c r="E52" s="355"/>
      <c r="F52" s="355"/>
      <c r="G52" s="355"/>
      <c r="H52" s="355"/>
      <c r="I52" s="356"/>
      <c r="J52" s="358" t="s">
        <v>537</v>
      </c>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Ejecuta movimientos basicos del atletismo</v>
      </c>
      <c r="E62" s="371"/>
      <c r="F62" s="371"/>
      <c r="G62" s="371"/>
      <c r="H62" s="371"/>
      <c r="I62" s="372"/>
      <c r="J62" s="373" t="s">
        <v>538</v>
      </c>
      <c r="K62" s="374"/>
      <c r="L62" s="374"/>
      <c r="M62" s="375"/>
      <c r="N62" s="373" t="s">
        <v>539</v>
      </c>
      <c r="O62" s="375"/>
      <c r="P62" s="22"/>
    </row>
    <row r="63" spans="2:16" x14ac:dyDescent="0.25">
      <c r="B63" s="21"/>
      <c r="C63" s="79">
        <v>2</v>
      </c>
      <c r="D63" s="354" t="str">
        <f t="shared" ref="D63:D66" si="2">D51</f>
        <v>Desarrolla habilidades y destrezas bàsicas para el manejo de los dundamentos del fùtbol sala</v>
      </c>
      <c r="E63" s="355"/>
      <c r="F63" s="355"/>
      <c r="G63" s="355"/>
      <c r="H63" s="355"/>
      <c r="I63" s="356"/>
      <c r="J63" s="357" t="s">
        <v>540</v>
      </c>
      <c r="K63" s="358"/>
      <c r="L63" s="358"/>
      <c r="M63" s="359"/>
      <c r="N63" s="357" t="s">
        <v>539</v>
      </c>
      <c r="O63" s="359"/>
      <c r="P63" s="22"/>
    </row>
    <row r="64" spans="2:16" x14ac:dyDescent="0.25">
      <c r="B64" s="21"/>
      <c r="C64" s="79">
        <v>3</v>
      </c>
      <c r="D64" s="354" t="str">
        <f t="shared" si="2"/>
        <v>Realiza la fase del calentamiento antes de la actividad fisica</v>
      </c>
      <c r="E64" s="355"/>
      <c r="F64" s="355"/>
      <c r="G64" s="355"/>
      <c r="H64" s="355"/>
      <c r="I64" s="356"/>
      <c r="J64" s="357" t="s">
        <v>541</v>
      </c>
      <c r="K64" s="358"/>
      <c r="L64" s="358"/>
      <c r="M64" s="359"/>
      <c r="N64" s="357" t="s">
        <v>539</v>
      </c>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Ejecuta movimientos basicos del atletismo</v>
      </c>
      <c r="E74" s="371"/>
      <c r="F74" s="371"/>
      <c r="G74" s="371"/>
      <c r="H74" s="371"/>
      <c r="I74" s="372"/>
      <c r="J74" s="373" t="s">
        <v>542</v>
      </c>
      <c r="K74" s="374"/>
      <c r="L74" s="374"/>
      <c r="M74" s="375"/>
      <c r="N74" s="373" t="s">
        <v>543</v>
      </c>
      <c r="O74" s="375"/>
      <c r="P74" s="22"/>
    </row>
    <row r="75" spans="2:16" x14ac:dyDescent="0.25">
      <c r="B75" s="21"/>
      <c r="C75" s="79">
        <v>2</v>
      </c>
      <c r="D75" s="354" t="str">
        <f t="shared" ref="D75:D78" si="3">D63</f>
        <v>Desarrolla habilidades y destrezas bàsicas para el manejo de los dundamentos del fùtbol sala</v>
      </c>
      <c r="E75" s="355"/>
      <c r="F75" s="355"/>
      <c r="G75" s="355"/>
      <c r="H75" s="355"/>
      <c r="I75" s="356"/>
      <c r="J75" s="357" t="s">
        <v>542</v>
      </c>
      <c r="K75" s="358"/>
      <c r="L75" s="358"/>
      <c r="M75" s="359"/>
      <c r="N75" s="357" t="s">
        <v>543</v>
      </c>
      <c r="O75" s="359"/>
      <c r="P75" s="22"/>
    </row>
    <row r="76" spans="2:16" x14ac:dyDescent="0.25">
      <c r="B76" s="21"/>
      <c r="C76" s="79">
        <v>3</v>
      </c>
      <c r="D76" s="354" t="str">
        <f t="shared" si="3"/>
        <v>Realiza la fase del calentamiento antes de la actividad fisica</v>
      </c>
      <c r="E76" s="355"/>
      <c r="F76" s="355"/>
      <c r="G76" s="355"/>
      <c r="H76" s="355"/>
      <c r="I76" s="356"/>
      <c r="J76" s="357" t="s">
        <v>544</v>
      </c>
      <c r="K76" s="358"/>
      <c r="L76" s="358"/>
      <c r="M76" s="359"/>
      <c r="N76" s="357" t="s">
        <v>543</v>
      </c>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204" priority="4">
      <formula>IF(D38=0,1,0)</formula>
    </cfRule>
  </conditionalFormatting>
  <conditionalFormatting sqref="D50:D54">
    <cfRule type="expression" dxfId="203" priority="3">
      <formula>IF(D50=0,1,0)</formula>
    </cfRule>
  </conditionalFormatting>
  <conditionalFormatting sqref="D62:D66">
    <cfRule type="expression" dxfId="202" priority="2">
      <formula>IF(D62=0,1,0)</formula>
    </cfRule>
  </conditionalFormatting>
  <conditionalFormatting sqref="D74:D78">
    <cfRule type="expression" dxfId="201" priority="1">
      <formula>IF(D74=0,1,0)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6767A-95D1-40CA-B852-F97C3EF1071C}">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91" t="s">
        <v>14</v>
      </c>
      <c r="M9" s="72"/>
      <c r="N9" s="342" t="s">
        <v>528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89" t="s">
        <v>529</v>
      </c>
      <c r="G16" s="74"/>
      <c r="H16" s="74"/>
      <c r="I16" s="74"/>
      <c r="J16" s="74"/>
      <c r="K16" s="75"/>
      <c r="L16" s="76" t="s">
        <v>295</v>
      </c>
      <c r="M16" s="72"/>
      <c r="N16" s="89" t="s">
        <v>530</v>
      </c>
      <c r="O16" s="75"/>
      <c r="P16" s="22"/>
    </row>
    <row r="17" spans="2:16" ht="9" customHeight="1" thickTop="1" thickBot="1" x14ac:dyDescent="0.3">
      <c r="B17" s="21"/>
      <c r="P17" s="22"/>
    </row>
    <row r="18" spans="2:16" ht="16.5" thickTop="1" thickBot="1" x14ac:dyDescent="0.3">
      <c r="B18" s="21"/>
      <c r="C18" s="69"/>
      <c r="D18" s="91" t="s">
        <v>296</v>
      </c>
      <c r="E18" s="69"/>
      <c r="F18" s="89" t="s">
        <v>547</v>
      </c>
      <c r="G18" s="74"/>
      <c r="H18" s="74"/>
      <c r="I18" s="74"/>
      <c r="J18" s="74"/>
      <c r="K18" s="75"/>
      <c r="L18" s="76" t="s">
        <v>297</v>
      </c>
      <c r="M18" s="72"/>
      <c r="N18" s="89">
        <v>1</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532</v>
      </c>
      <c r="E26" s="374"/>
      <c r="F26" s="374"/>
      <c r="G26" s="374"/>
      <c r="H26" s="374"/>
      <c r="I26" s="374"/>
      <c r="J26" s="374"/>
      <c r="K26" s="374"/>
      <c r="L26" s="374"/>
      <c r="M26" s="374"/>
      <c r="N26" s="374"/>
      <c r="O26" s="375"/>
      <c r="P26" s="22"/>
    </row>
    <row r="27" spans="2:16" ht="18.75" customHeight="1" x14ac:dyDescent="0.25">
      <c r="B27" s="21"/>
      <c r="C27" s="79">
        <v>2</v>
      </c>
      <c r="D27" s="358" t="s">
        <v>533</v>
      </c>
      <c r="E27" s="358"/>
      <c r="F27" s="358"/>
      <c r="G27" s="358"/>
      <c r="H27" s="358"/>
      <c r="I27" s="358"/>
      <c r="J27" s="358"/>
      <c r="K27" s="358"/>
      <c r="L27" s="358"/>
      <c r="M27" s="358"/>
      <c r="N27" s="358"/>
      <c r="O27" s="359"/>
      <c r="P27" s="22"/>
    </row>
    <row r="28" spans="2:16" ht="18.75" customHeight="1" x14ac:dyDescent="0.25">
      <c r="B28" s="21"/>
      <c r="C28" s="79">
        <v>3</v>
      </c>
      <c r="D28" s="358" t="s">
        <v>534</v>
      </c>
      <c r="E28" s="358"/>
      <c r="F28" s="358"/>
      <c r="G28" s="358"/>
      <c r="H28" s="358"/>
      <c r="I28" s="358"/>
      <c r="J28" s="358"/>
      <c r="K28" s="358"/>
      <c r="L28" s="358"/>
      <c r="M28" s="358"/>
      <c r="N28" s="358"/>
      <c r="O28" s="359"/>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Ejecuta movimientos basicos del atletismo</v>
      </c>
      <c r="E38" s="371"/>
      <c r="F38" s="371"/>
      <c r="G38" s="371"/>
      <c r="H38" s="371"/>
      <c r="I38" s="372"/>
      <c r="J38" s="374"/>
      <c r="K38" s="374"/>
      <c r="L38" s="374"/>
      <c r="M38" s="374"/>
      <c r="N38" s="374"/>
      <c r="O38" s="375"/>
      <c r="P38" s="22"/>
    </row>
    <row r="39" spans="2:16" x14ac:dyDescent="0.25">
      <c r="B39" s="21"/>
      <c r="C39" s="79">
        <v>2</v>
      </c>
      <c r="D39" s="354" t="str">
        <f t="shared" ref="D39:D42" si="0">D27</f>
        <v>Desarrolla habilidades y destrezas bàsicas para el manejo de los dundamentos del fùtbol sala</v>
      </c>
      <c r="E39" s="355"/>
      <c r="F39" s="355"/>
      <c r="G39" s="355"/>
      <c r="H39" s="355"/>
      <c r="I39" s="356"/>
      <c r="J39" s="358"/>
      <c r="K39" s="358"/>
      <c r="L39" s="358"/>
      <c r="M39" s="358"/>
      <c r="N39" s="358"/>
      <c r="O39" s="359"/>
      <c r="P39" s="22"/>
    </row>
    <row r="40" spans="2:16" x14ac:dyDescent="0.25">
      <c r="B40" s="21"/>
      <c r="C40" s="79">
        <v>3</v>
      </c>
      <c r="D40" s="354" t="str">
        <f t="shared" si="0"/>
        <v>Realiza la fase del calentamiento antes de la actividad fisica</v>
      </c>
      <c r="E40" s="355"/>
      <c r="F40" s="355"/>
      <c r="G40" s="355"/>
      <c r="H40" s="355"/>
      <c r="I40" s="356"/>
      <c r="J40" s="358"/>
      <c r="K40" s="358"/>
      <c r="L40" s="358"/>
      <c r="M40" s="358"/>
      <c r="N40" s="358"/>
      <c r="O40" s="359"/>
      <c r="P40" s="22"/>
    </row>
    <row r="41" spans="2:16" x14ac:dyDescent="0.25">
      <c r="B41" s="21"/>
      <c r="C41" s="79">
        <v>4</v>
      </c>
      <c r="D41" s="354">
        <f t="shared" si="0"/>
        <v>0</v>
      </c>
      <c r="E41" s="355"/>
      <c r="F41" s="355"/>
      <c r="G41" s="355"/>
      <c r="H41" s="355"/>
      <c r="I41" s="356"/>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Ejecuta movimientos basicos del atletismo</v>
      </c>
      <c r="E50" s="371"/>
      <c r="F50" s="371"/>
      <c r="G50" s="371"/>
      <c r="H50" s="371"/>
      <c r="I50" s="372"/>
      <c r="J50" s="374" t="s">
        <v>535</v>
      </c>
      <c r="K50" s="374"/>
      <c r="L50" s="374"/>
      <c r="M50" s="374"/>
      <c r="N50" s="374"/>
      <c r="O50" s="375"/>
      <c r="P50" s="22"/>
    </row>
    <row r="51" spans="2:16" x14ac:dyDescent="0.25">
      <c r="B51" s="21"/>
      <c r="C51" s="79">
        <v>2</v>
      </c>
      <c r="D51" s="354" t="str">
        <f t="shared" ref="D51:D54" si="1">D39</f>
        <v>Desarrolla habilidades y destrezas bàsicas para el manejo de los dundamentos del fùtbol sala</v>
      </c>
      <c r="E51" s="355"/>
      <c r="F51" s="355"/>
      <c r="G51" s="355"/>
      <c r="H51" s="355"/>
      <c r="I51" s="356"/>
      <c r="J51" s="358" t="s">
        <v>536</v>
      </c>
      <c r="K51" s="358"/>
      <c r="L51" s="358"/>
      <c r="M51" s="358"/>
      <c r="N51" s="358"/>
      <c r="O51" s="359"/>
      <c r="P51" s="22"/>
    </row>
    <row r="52" spans="2:16" x14ac:dyDescent="0.25">
      <c r="B52" s="21"/>
      <c r="C52" s="79">
        <v>3</v>
      </c>
      <c r="D52" s="354" t="str">
        <f t="shared" si="1"/>
        <v>Realiza la fase del calentamiento antes de la actividad fisica</v>
      </c>
      <c r="E52" s="355"/>
      <c r="F52" s="355"/>
      <c r="G52" s="355"/>
      <c r="H52" s="355"/>
      <c r="I52" s="356"/>
      <c r="J52" s="358" t="s">
        <v>537</v>
      </c>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Ejecuta movimientos basicos del atletismo</v>
      </c>
      <c r="E62" s="371"/>
      <c r="F62" s="371"/>
      <c r="G62" s="371"/>
      <c r="H62" s="371"/>
      <c r="I62" s="372"/>
      <c r="J62" s="373" t="s">
        <v>538</v>
      </c>
      <c r="K62" s="374"/>
      <c r="L62" s="374"/>
      <c r="M62" s="375"/>
      <c r="N62" s="373" t="s">
        <v>539</v>
      </c>
      <c r="O62" s="375"/>
      <c r="P62" s="22"/>
    </row>
    <row r="63" spans="2:16" x14ac:dyDescent="0.25">
      <c r="B63" s="21"/>
      <c r="C63" s="79">
        <v>2</v>
      </c>
      <c r="D63" s="354" t="str">
        <f t="shared" ref="D63:D66" si="2">D51</f>
        <v>Desarrolla habilidades y destrezas bàsicas para el manejo de los dundamentos del fùtbol sala</v>
      </c>
      <c r="E63" s="355"/>
      <c r="F63" s="355"/>
      <c r="G63" s="355"/>
      <c r="H63" s="355"/>
      <c r="I63" s="356"/>
      <c r="J63" s="357" t="s">
        <v>540</v>
      </c>
      <c r="K63" s="358"/>
      <c r="L63" s="358"/>
      <c r="M63" s="359"/>
      <c r="N63" s="357" t="s">
        <v>539</v>
      </c>
      <c r="O63" s="359"/>
      <c r="P63" s="22"/>
    </row>
    <row r="64" spans="2:16" x14ac:dyDescent="0.25">
      <c r="B64" s="21"/>
      <c r="C64" s="79">
        <v>3</v>
      </c>
      <c r="D64" s="354" t="str">
        <f t="shared" si="2"/>
        <v>Realiza la fase del calentamiento antes de la actividad fisica</v>
      </c>
      <c r="E64" s="355"/>
      <c r="F64" s="355"/>
      <c r="G64" s="355"/>
      <c r="H64" s="355"/>
      <c r="I64" s="356"/>
      <c r="J64" s="357" t="s">
        <v>541</v>
      </c>
      <c r="K64" s="358"/>
      <c r="L64" s="358"/>
      <c r="M64" s="359"/>
      <c r="N64" s="357" t="s">
        <v>539</v>
      </c>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Ejecuta movimientos basicos del atletismo</v>
      </c>
      <c r="E74" s="371"/>
      <c r="F74" s="371"/>
      <c r="G74" s="371"/>
      <c r="H74" s="371"/>
      <c r="I74" s="372"/>
      <c r="J74" s="373" t="s">
        <v>542</v>
      </c>
      <c r="K74" s="374"/>
      <c r="L74" s="374"/>
      <c r="M74" s="375"/>
      <c r="N74" s="373" t="s">
        <v>543</v>
      </c>
      <c r="O74" s="375"/>
      <c r="P74" s="22"/>
    </row>
    <row r="75" spans="2:16" x14ac:dyDescent="0.25">
      <c r="B75" s="21"/>
      <c r="C75" s="79">
        <v>2</v>
      </c>
      <c r="D75" s="354" t="str">
        <f t="shared" ref="D75:D78" si="3">D63</f>
        <v>Desarrolla habilidades y destrezas bàsicas para el manejo de los dundamentos del fùtbol sala</v>
      </c>
      <c r="E75" s="355"/>
      <c r="F75" s="355"/>
      <c r="G75" s="355"/>
      <c r="H75" s="355"/>
      <c r="I75" s="356"/>
      <c r="J75" s="357" t="s">
        <v>542</v>
      </c>
      <c r="K75" s="358"/>
      <c r="L75" s="358"/>
      <c r="M75" s="359"/>
      <c r="N75" s="357" t="s">
        <v>543</v>
      </c>
      <c r="O75" s="359"/>
      <c r="P75" s="22"/>
    </row>
    <row r="76" spans="2:16" x14ac:dyDescent="0.25">
      <c r="B76" s="21"/>
      <c r="C76" s="79">
        <v>3</v>
      </c>
      <c r="D76" s="354" t="str">
        <f t="shared" si="3"/>
        <v>Realiza la fase del calentamiento antes de la actividad fisica</v>
      </c>
      <c r="E76" s="355"/>
      <c r="F76" s="355"/>
      <c r="G76" s="355"/>
      <c r="H76" s="355"/>
      <c r="I76" s="356"/>
      <c r="J76" s="357" t="s">
        <v>544</v>
      </c>
      <c r="K76" s="358"/>
      <c r="L76" s="358"/>
      <c r="M76" s="359"/>
      <c r="N76" s="357" t="s">
        <v>543</v>
      </c>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200" priority="4">
      <formula>IF(D38=0,1,0)</formula>
    </cfRule>
  </conditionalFormatting>
  <conditionalFormatting sqref="D50:D54">
    <cfRule type="expression" dxfId="199" priority="3">
      <formula>IF(D50=0,1,0)</formula>
    </cfRule>
  </conditionalFormatting>
  <conditionalFormatting sqref="D62:D66">
    <cfRule type="expression" dxfId="198" priority="2">
      <formula>IF(D62=0,1,0)</formula>
    </cfRule>
  </conditionalFormatting>
  <conditionalFormatting sqref="D74:D78">
    <cfRule type="expression" dxfId="197" priority="1">
      <formula>IF(D74=0,1,0)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FA38-E122-4761-A869-9B2DE56697E5}">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91" t="s">
        <v>14</v>
      </c>
      <c r="M9" s="72"/>
      <c r="N9" s="342" t="s">
        <v>528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89" t="s">
        <v>529</v>
      </c>
      <c r="G16" s="74"/>
      <c r="H16" s="74"/>
      <c r="I16" s="74"/>
      <c r="J16" s="74"/>
      <c r="K16" s="75"/>
      <c r="L16" s="76" t="s">
        <v>295</v>
      </c>
      <c r="M16" s="72"/>
      <c r="N16" s="89" t="s">
        <v>530</v>
      </c>
      <c r="O16" s="75"/>
      <c r="P16" s="22"/>
    </row>
    <row r="17" spans="2:16" ht="9" customHeight="1" thickTop="1" thickBot="1" x14ac:dyDescent="0.3">
      <c r="B17" s="21"/>
      <c r="P17" s="22"/>
    </row>
    <row r="18" spans="2:16" ht="16.5" thickTop="1" thickBot="1" x14ac:dyDescent="0.3">
      <c r="B18" s="21"/>
      <c r="C18" s="69"/>
      <c r="D18" s="91" t="s">
        <v>296</v>
      </c>
      <c r="E18" s="69"/>
      <c r="F18" s="89" t="s">
        <v>547</v>
      </c>
      <c r="G18" s="74"/>
      <c r="H18" s="74"/>
      <c r="I18" s="74"/>
      <c r="J18" s="74"/>
      <c r="K18" s="75"/>
      <c r="L18" s="76" t="s">
        <v>297</v>
      </c>
      <c r="M18" s="72"/>
      <c r="N18" s="89">
        <v>2</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532</v>
      </c>
      <c r="E26" s="374"/>
      <c r="F26" s="374"/>
      <c r="G26" s="374"/>
      <c r="H26" s="374"/>
      <c r="I26" s="374"/>
      <c r="J26" s="374"/>
      <c r="K26" s="374"/>
      <c r="L26" s="374"/>
      <c r="M26" s="374"/>
      <c r="N26" s="374"/>
      <c r="O26" s="375"/>
      <c r="P26" s="22"/>
    </row>
    <row r="27" spans="2:16" ht="18.75" customHeight="1" x14ac:dyDescent="0.25">
      <c r="B27" s="21"/>
      <c r="C27" s="79">
        <v>2</v>
      </c>
      <c r="D27" s="358" t="s">
        <v>533</v>
      </c>
      <c r="E27" s="358"/>
      <c r="F27" s="358"/>
      <c r="G27" s="358"/>
      <c r="H27" s="358"/>
      <c r="I27" s="358"/>
      <c r="J27" s="358"/>
      <c r="K27" s="358"/>
      <c r="L27" s="358"/>
      <c r="M27" s="358"/>
      <c r="N27" s="358"/>
      <c r="O27" s="359"/>
      <c r="P27" s="22"/>
    </row>
    <row r="28" spans="2:16" ht="18.75" customHeight="1" x14ac:dyDescent="0.25">
      <c r="B28" s="21"/>
      <c r="C28" s="79">
        <v>3</v>
      </c>
      <c r="D28" s="358" t="s">
        <v>534</v>
      </c>
      <c r="E28" s="358"/>
      <c r="F28" s="358"/>
      <c r="G28" s="358"/>
      <c r="H28" s="358"/>
      <c r="I28" s="358"/>
      <c r="J28" s="358"/>
      <c r="K28" s="358"/>
      <c r="L28" s="358"/>
      <c r="M28" s="358"/>
      <c r="N28" s="358"/>
      <c r="O28" s="359"/>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Ejecuta movimientos basicos del atletismo</v>
      </c>
      <c r="E38" s="371"/>
      <c r="F38" s="371"/>
      <c r="G38" s="371"/>
      <c r="H38" s="371"/>
      <c r="I38" s="372"/>
      <c r="J38" s="374"/>
      <c r="K38" s="374"/>
      <c r="L38" s="374"/>
      <c r="M38" s="374"/>
      <c r="N38" s="374"/>
      <c r="O38" s="375"/>
      <c r="P38" s="22"/>
    </row>
    <row r="39" spans="2:16" x14ac:dyDescent="0.25">
      <c r="B39" s="21"/>
      <c r="C39" s="79">
        <v>2</v>
      </c>
      <c r="D39" s="354" t="str">
        <f t="shared" ref="D39:D42" si="0">D27</f>
        <v>Desarrolla habilidades y destrezas bàsicas para el manejo de los dundamentos del fùtbol sala</v>
      </c>
      <c r="E39" s="355"/>
      <c r="F39" s="355"/>
      <c r="G39" s="355"/>
      <c r="H39" s="355"/>
      <c r="I39" s="356"/>
      <c r="J39" s="358"/>
      <c r="K39" s="358"/>
      <c r="L39" s="358"/>
      <c r="M39" s="358"/>
      <c r="N39" s="358"/>
      <c r="O39" s="359"/>
      <c r="P39" s="22"/>
    </row>
    <row r="40" spans="2:16" x14ac:dyDescent="0.25">
      <c r="B40" s="21"/>
      <c r="C40" s="79">
        <v>3</v>
      </c>
      <c r="D40" s="354" t="str">
        <f t="shared" si="0"/>
        <v>Realiza la fase del calentamiento antes de la actividad fisica</v>
      </c>
      <c r="E40" s="355"/>
      <c r="F40" s="355"/>
      <c r="G40" s="355"/>
      <c r="H40" s="355"/>
      <c r="I40" s="356"/>
      <c r="J40" s="358"/>
      <c r="K40" s="358"/>
      <c r="L40" s="358"/>
      <c r="M40" s="358"/>
      <c r="N40" s="358"/>
      <c r="O40" s="359"/>
      <c r="P40" s="22"/>
    </row>
    <row r="41" spans="2:16" x14ac:dyDescent="0.25">
      <c r="B41" s="21"/>
      <c r="C41" s="79">
        <v>4</v>
      </c>
      <c r="D41" s="354">
        <f t="shared" si="0"/>
        <v>0</v>
      </c>
      <c r="E41" s="355"/>
      <c r="F41" s="355"/>
      <c r="G41" s="355"/>
      <c r="H41" s="355"/>
      <c r="I41" s="356"/>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Ejecuta movimientos basicos del atletismo</v>
      </c>
      <c r="E50" s="371"/>
      <c r="F50" s="371"/>
      <c r="G50" s="371"/>
      <c r="H50" s="371"/>
      <c r="I50" s="372"/>
      <c r="J50" s="374" t="s">
        <v>535</v>
      </c>
      <c r="K50" s="374"/>
      <c r="L50" s="374"/>
      <c r="M50" s="374"/>
      <c r="N50" s="374"/>
      <c r="O50" s="375"/>
      <c r="P50" s="22"/>
    </row>
    <row r="51" spans="2:16" x14ac:dyDescent="0.25">
      <c r="B51" s="21"/>
      <c r="C51" s="79">
        <v>2</v>
      </c>
      <c r="D51" s="354" t="str">
        <f t="shared" ref="D51:D54" si="1">D39</f>
        <v>Desarrolla habilidades y destrezas bàsicas para el manejo de los dundamentos del fùtbol sala</v>
      </c>
      <c r="E51" s="355"/>
      <c r="F51" s="355"/>
      <c r="G51" s="355"/>
      <c r="H51" s="355"/>
      <c r="I51" s="356"/>
      <c r="J51" s="358" t="s">
        <v>536</v>
      </c>
      <c r="K51" s="358"/>
      <c r="L51" s="358"/>
      <c r="M51" s="358"/>
      <c r="N51" s="358"/>
      <c r="O51" s="359"/>
      <c r="P51" s="22"/>
    </row>
    <row r="52" spans="2:16" x14ac:dyDescent="0.25">
      <c r="B52" s="21"/>
      <c r="C52" s="79">
        <v>3</v>
      </c>
      <c r="D52" s="354" t="str">
        <f t="shared" si="1"/>
        <v>Realiza la fase del calentamiento antes de la actividad fisica</v>
      </c>
      <c r="E52" s="355"/>
      <c r="F52" s="355"/>
      <c r="G52" s="355"/>
      <c r="H52" s="355"/>
      <c r="I52" s="356"/>
      <c r="J52" s="358" t="s">
        <v>537</v>
      </c>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Ejecuta movimientos basicos del atletismo</v>
      </c>
      <c r="E62" s="371"/>
      <c r="F62" s="371"/>
      <c r="G62" s="371"/>
      <c r="H62" s="371"/>
      <c r="I62" s="372"/>
      <c r="J62" s="373" t="s">
        <v>538</v>
      </c>
      <c r="K62" s="374"/>
      <c r="L62" s="374"/>
      <c r="M62" s="375"/>
      <c r="N62" s="373" t="s">
        <v>539</v>
      </c>
      <c r="O62" s="375"/>
      <c r="P62" s="22"/>
    </row>
    <row r="63" spans="2:16" x14ac:dyDescent="0.25">
      <c r="B63" s="21"/>
      <c r="C63" s="79">
        <v>2</v>
      </c>
      <c r="D63" s="354" t="str">
        <f t="shared" ref="D63:D66" si="2">D51</f>
        <v>Desarrolla habilidades y destrezas bàsicas para el manejo de los dundamentos del fùtbol sala</v>
      </c>
      <c r="E63" s="355"/>
      <c r="F63" s="355"/>
      <c r="G63" s="355"/>
      <c r="H63" s="355"/>
      <c r="I63" s="356"/>
      <c r="J63" s="357" t="s">
        <v>540</v>
      </c>
      <c r="K63" s="358"/>
      <c r="L63" s="358"/>
      <c r="M63" s="359"/>
      <c r="N63" s="357" t="s">
        <v>539</v>
      </c>
      <c r="O63" s="359"/>
      <c r="P63" s="22"/>
    </row>
    <row r="64" spans="2:16" x14ac:dyDescent="0.25">
      <c r="B64" s="21"/>
      <c r="C64" s="79">
        <v>3</v>
      </c>
      <c r="D64" s="354" t="str">
        <f t="shared" si="2"/>
        <v>Realiza la fase del calentamiento antes de la actividad fisica</v>
      </c>
      <c r="E64" s="355"/>
      <c r="F64" s="355"/>
      <c r="G64" s="355"/>
      <c r="H64" s="355"/>
      <c r="I64" s="356"/>
      <c r="J64" s="357" t="s">
        <v>541</v>
      </c>
      <c r="K64" s="358"/>
      <c r="L64" s="358"/>
      <c r="M64" s="359"/>
      <c r="N64" s="357" t="s">
        <v>539</v>
      </c>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Ejecuta movimientos basicos del atletismo</v>
      </c>
      <c r="E74" s="371"/>
      <c r="F74" s="371"/>
      <c r="G74" s="371"/>
      <c r="H74" s="371"/>
      <c r="I74" s="372"/>
      <c r="J74" s="373" t="s">
        <v>542</v>
      </c>
      <c r="K74" s="374"/>
      <c r="L74" s="374"/>
      <c r="M74" s="375"/>
      <c r="N74" s="373" t="s">
        <v>543</v>
      </c>
      <c r="O74" s="375"/>
      <c r="P74" s="22"/>
    </row>
    <row r="75" spans="2:16" x14ac:dyDescent="0.25">
      <c r="B75" s="21"/>
      <c r="C75" s="79">
        <v>2</v>
      </c>
      <c r="D75" s="354" t="str">
        <f t="shared" ref="D75:D78" si="3">D63</f>
        <v>Desarrolla habilidades y destrezas bàsicas para el manejo de los dundamentos del fùtbol sala</v>
      </c>
      <c r="E75" s="355"/>
      <c r="F75" s="355"/>
      <c r="G75" s="355"/>
      <c r="H75" s="355"/>
      <c r="I75" s="356"/>
      <c r="J75" s="357" t="s">
        <v>542</v>
      </c>
      <c r="K75" s="358"/>
      <c r="L75" s="358"/>
      <c r="M75" s="359"/>
      <c r="N75" s="357" t="s">
        <v>543</v>
      </c>
      <c r="O75" s="359"/>
      <c r="P75" s="22"/>
    </row>
    <row r="76" spans="2:16" x14ac:dyDescent="0.25">
      <c r="B76" s="21"/>
      <c r="C76" s="79">
        <v>3</v>
      </c>
      <c r="D76" s="354" t="str">
        <f t="shared" si="3"/>
        <v>Realiza la fase del calentamiento antes de la actividad fisica</v>
      </c>
      <c r="E76" s="355"/>
      <c r="F76" s="355"/>
      <c r="G76" s="355"/>
      <c r="H76" s="355"/>
      <c r="I76" s="356"/>
      <c r="J76" s="357" t="s">
        <v>544</v>
      </c>
      <c r="K76" s="358"/>
      <c r="L76" s="358"/>
      <c r="M76" s="359"/>
      <c r="N76" s="357" t="s">
        <v>543</v>
      </c>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196" priority="4">
      <formula>IF(D38=0,1,0)</formula>
    </cfRule>
  </conditionalFormatting>
  <conditionalFormatting sqref="D50:D54">
    <cfRule type="expression" dxfId="195" priority="3">
      <formula>IF(D50=0,1,0)</formula>
    </cfRule>
  </conditionalFormatting>
  <conditionalFormatting sqref="D62:D66">
    <cfRule type="expression" dxfId="194" priority="2">
      <formula>IF(D62=0,1,0)</formula>
    </cfRule>
  </conditionalFormatting>
  <conditionalFormatting sqref="D74:D78">
    <cfRule type="expression" dxfId="193" priority="1">
      <formula>IF(D74=0,1,0)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C502-9D61-41C5-837B-5361ADA29B4E}">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91"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9" t="s">
        <v>515</v>
      </c>
      <c r="G16" s="404"/>
      <c r="H16" s="404"/>
      <c r="I16" s="404"/>
      <c r="J16" s="404"/>
      <c r="K16" s="405"/>
      <c r="L16" s="76" t="s">
        <v>15</v>
      </c>
      <c r="M16" s="72"/>
      <c r="N16" s="349" t="s">
        <v>32</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88" t="s">
        <v>277</v>
      </c>
      <c r="D23" s="310" t="s">
        <v>291</v>
      </c>
      <c r="E23" s="311"/>
      <c r="F23" s="311"/>
      <c r="G23" s="312"/>
      <c r="H23" s="133"/>
      <c r="J23" s="21"/>
      <c r="K23" s="88" t="s">
        <v>277</v>
      </c>
      <c r="L23" s="307" t="s">
        <v>291</v>
      </c>
      <c r="M23" s="307"/>
      <c r="N23" s="307"/>
      <c r="O23" s="88" t="s">
        <v>18</v>
      </c>
      <c r="P23" s="22"/>
    </row>
    <row r="24" spans="2:16" ht="18.75" customHeight="1" thickTop="1" x14ac:dyDescent="0.25">
      <c r="B24" s="21"/>
      <c r="C24" s="78">
        <v>1</v>
      </c>
      <c r="D24" s="330" t="s">
        <v>516</v>
      </c>
      <c r="E24" s="331"/>
      <c r="F24" s="331"/>
      <c r="G24" s="332"/>
      <c r="H24" s="134"/>
      <c r="I24" s="72"/>
      <c r="J24" s="135"/>
      <c r="K24" s="78">
        <v>1</v>
      </c>
      <c r="L24" s="333" t="str">
        <f t="shared" ref="L24:L43" si="0">D24</f>
        <v>Reconoce los beneficios que tiene el ejercico para la salud</v>
      </c>
      <c r="M24" s="334"/>
      <c r="N24" s="335"/>
      <c r="O24" s="136" t="s">
        <v>19</v>
      </c>
      <c r="P24" s="22"/>
    </row>
    <row r="25" spans="2:16" ht="18.75" customHeight="1" x14ac:dyDescent="0.25">
      <c r="B25" s="21"/>
      <c r="C25" s="137">
        <v>2</v>
      </c>
      <c r="D25" s="316" t="s">
        <v>517</v>
      </c>
      <c r="E25" s="317"/>
      <c r="F25" s="317"/>
      <c r="G25" s="318"/>
      <c r="H25" s="134"/>
      <c r="I25" s="72"/>
      <c r="J25" s="135"/>
      <c r="K25" s="137">
        <v>2</v>
      </c>
      <c r="L25" s="319" t="str">
        <f t="shared" si="0"/>
        <v>realiza ejercicos periodicamente patre mejorrar su salud</v>
      </c>
      <c r="M25" s="320"/>
      <c r="N25" s="321"/>
      <c r="O25" s="136" t="s">
        <v>19</v>
      </c>
      <c r="P25" s="22"/>
    </row>
    <row r="26" spans="2:16" ht="18.75" customHeight="1" x14ac:dyDescent="0.25">
      <c r="B26" s="21"/>
      <c r="C26" s="137">
        <v>3</v>
      </c>
      <c r="D26" s="316" t="s">
        <v>518</v>
      </c>
      <c r="E26" s="317"/>
      <c r="F26" s="317"/>
      <c r="G26" s="318"/>
      <c r="H26" s="134"/>
      <c r="I26" s="72"/>
      <c r="J26" s="135"/>
      <c r="K26" s="79">
        <v>3</v>
      </c>
      <c r="L26" s="319" t="str">
        <f t="shared" si="0"/>
        <v>Desarrolla sus cualidades fisicas por medio de rutinas en casa</v>
      </c>
      <c r="M26" s="320"/>
      <c r="N26" s="321"/>
      <c r="O26" s="136" t="s">
        <v>19</v>
      </c>
      <c r="P26" s="22"/>
    </row>
    <row r="27" spans="2:16" ht="18.75" customHeight="1" x14ac:dyDescent="0.25">
      <c r="B27" s="21"/>
      <c r="C27" s="137">
        <v>4</v>
      </c>
      <c r="D27" s="316" t="s">
        <v>519</v>
      </c>
      <c r="E27" s="317"/>
      <c r="F27" s="317"/>
      <c r="G27" s="318"/>
      <c r="H27" s="134"/>
      <c r="I27" s="72"/>
      <c r="J27" s="135"/>
      <c r="K27" s="137">
        <v>4</v>
      </c>
      <c r="L27" s="319" t="str">
        <f t="shared" si="0"/>
        <v>reconoce la importancia del atletismo</v>
      </c>
      <c r="M27" s="320"/>
      <c r="N27" s="321"/>
      <c r="O27" s="136" t="s">
        <v>19</v>
      </c>
      <c r="P27" s="22"/>
    </row>
    <row r="28" spans="2:16" ht="18.75" customHeight="1" x14ac:dyDescent="0.25">
      <c r="B28" s="21"/>
      <c r="C28" s="137">
        <v>5</v>
      </c>
      <c r="D28" s="316" t="s">
        <v>520</v>
      </c>
      <c r="E28" s="317"/>
      <c r="F28" s="317"/>
      <c r="G28" s="318"/>
      <c r="H28" s="134"/>
      <c r="I28" s="72"/>
      <c r="J28" s="135"/>
      <c r="K28" s="137">
        <v>5</v>
      </c>
      <c r="L28" s="319" t="str">
        <f t="shared" si="0"/>
        <v>ejecuta movimientos basicos del atletismo</v>
      </c>
      <c r="M28" s="320"/>
      <c r="N28" s="321"/>
      <c r="O28" s="136" t="s">
        <v>24</v>
      </c>
      <c r="P28" s="22"/>
    </row>
    <row r="29" spans="2:16" ht="18.75" customHeight="1" x14ac:dyDescent="0.25">
      <c r="B29" s="21"/>
      <c r="C29" s="137">
        <v>6</v>
      </c>
      <c r="D29" s="316" t="s">
        <v>521</v>
      </c>
      <c r="E29" s="317"/>
      <c r="F29" s="317"/>
      <c r="G29" s="318"/>
      <c r="H29" s="134"/>
      <c r="I29" s="72"/>
      <c r="J29" s="135"/>
      <c r="K29" s="79">
        <v>6</v>
      </c>
      <c r="L29" s="319" t="str">
        <f t="shared" si="0"/>
        <v>reconoce que el trabajo aerobico es deterrminante para el buen desempeño del orrganismo</v>
      </c>
      <c r="M29" s="320"/>
      <c r="N29" s="321"/>
      <c r="O29" s="136" t="s">
        <v>19</v>
      </c>
      <c r="P29" s="22"/>
    </row>
    <row r="30" spans="2:16" ht="18.75" customHeight="1" x14ac:dyDescent="0.25">
      <c r="B30" s="21"/>
      <c r="C30" s="137">
        <v>7</v>
      </c>
      <c r="D30" s="316" t="s">
        <v>522</v>
      </c>
      <c r="E30" s="317"/>
      <c r="F30" s="317"/>
      <c r="G30" s="318"/>
      <c r="H30" s="134"/>
      <c r="I30" s="72"/>
      <c r="J30" s="135"/>
      <c r="K30" s="137">
        <v>7</v>
      </c>
      <c r="L30" s="319" t="str">
        <f t="shared" si="0"/>
        <v>Desarroloo habilidades y destrezas bàsicas para el manejo de fundamentos basicos del microfutbol</v>
      </c>
      <c r="M30" s="320"/>
      <c r="N30" s="321"/>
      <c r="O30" s="136" t="s">
        <v>24</v>
      </c>
      <c r="P30" s="22"/>
    </row>
    <row r="31" spans="2:16" ht="18.75" customHeight="1" x14ac:dyDescent="0.25">
      <c r="B31" s="21"/>
      <c r="C31" s="137">
        <v>8</v>
      </c>
      <c r="D31" s="316" t="s">
        <v>523</v>
      </c>
      <c r="E31" s="317"/>
      <c r="F31" s="317"/>
      <c r="G31" s="318"/>
      <c r="H31" s="134"/>
      <c r="I31" s="72"/>
      <c r="J31" s="135"/>
      <c r="K31" s="137">
        <v>8</v>
      </c>
      <c r="L31" s="319" t="str">
        <f t="shared" si="0"/>
        <v>realiza la fase del calentamiento antes de realizar actividad fisìca</v>
      </c>
      <c r="M31" s="320"/>
      <c r="N31" s="321"/>
      <c r="O31" s="136" t="s">
        <v>19</v>
      </c>
      <c r="P31" s="22"/>
    </row>
    <row r="32" spans="2:16" ht="18.75" customHeight="1" x14ac:dyDescent="0.25">
      <c r="B32" s="21"/>
      <c r="C32" s="137">
        <v>9</v>
      </c>
      <c r="D32" s="316" t="s">
        <v>524</v>
      </c>
      <c r="E32" s="317"/>
      <c r="F32" s="317"/>
      <c r="G32" s="318"/>
      <c r="H32" s="134"/>
      <c r="I32" s="72"/>
      <c r="J32" s="135"/>
      <c r="K32" s="79">
        <v>9</v>
      </c>
      <c r="L32" s="319" t="str">
        <f t="shared" si="0"/>
        <v>Reconoce la gimnasia como deporte basico para el desarrollo de los demas deportes</v>
      </c>
      <c r="M32" s="320"/>
      <c r="N32" s="321"/>
      <c r="O32" s="136" t="s">
        <v>19</v>
      </c>
      <c r="P32" s="22"/>
    </row>
    <row r="33" spans="2:16" ht="18.75" customHeight="1" x14ac:dyDescent="0.25">
      <c r="B33" s="21"/>
      <c r="C33" s="137">
        <v>10</v>
      </c>
      <c r="D33" s="316" t="s">
        <v>525</v>
      </c>
      <c r="E33" s="317"/>
      <c r="F33" s="317"/>
      <c r="G33" s="318"/>
      <c r="H33" s="134"/>
      <c r="I33" s="72"/>
      <c r="J33" s="135"/>
      <c r="K33" s="137">
        <v>10</v>
      </c>
      <c r="L33" s="319" t="str">
        <f t="shared" si="0"/>
        <v>Realiza trabajos escritos sobre la historia y generralidades de la gimanssia</v>
      </c>
      <c r="M33" s="320"/>
      <c r="N33" s="321"/>
      <c r="O33" s="136" t="s">
        <v>19</v>
      </c>
      <c r="P33" s="22"/>
    </row>
    <row r="34" spans="2:16" ht="18.75" customHeight="1" x14ac:dyDescent="0.25">
      <c r="B34" s="21"/>
      <c r="C34" s="137">
        <v>11</v>
      </c>
      <c r="D34" s="316"/>
      <c r="E34" s="317"/>
      <c r="F34" s="317"/>
      <c r="G34" s="318"/>
      <c r="H34" s="134"/>
      <c r="I34" s="72"/>
      <c r="J34" s="135"/>
      <c r="K34" s="137">
        <v>11</v>
      </c>
      <c r="L34" s="319">
        <f t="shared" si="0"/>
        <v>0</v>
      </c>
      <c r="M34" s="320"/>
      <c r="N34" s="321"/>
      <c r="O34" s="136"/>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88" t="s">
        <v>277</v>
      </c>
      <c r="E50" s="310" t="s">
        <v>291</v>
      </c>
      <c r="F50" s="311"/>
      <c r="G50" s="311"/>
      <c r="H50" s="311"/>
      <c r="I50" s="311"/>
      <c r="J50" s="311"/>
      <c r="K50" s="312"/>
      <c r="L50" s="88" t="s">
        <v>18</v>
      </c>
      <c r="M50" s="310" t="s">
        <v>280</v>
      </c>
      <c r="N50" s="312"/>
      <c r="O50" s="140"/>
      <c r="P50" s="139"/>
    </row>
    <row r="51" spans="2:17" ht="18.75" customHeight="1" thickTop="1" x14ac:dyDescent="0.25">
      <c r="B51" s="21"/>
      <c r="C51" s="141">
        <f t="shared" ref="C51:C70" si="1">IF(L51="No trabajado",1,0)</f>
        <v>0</v>
      </c>
      <c r="D51" s="78">
        <v>1</v>
      </c>
      <c r="E51" s="398" t="str">
        <f t="shared" ref="E51:E70" si="2">D24</f>
        <v>Reconoce los beneficios que tiene el ejercico para la salud</v>
      </c>
      <c r="F51" s="399"/>
      <c r="G51" s="399"/>
      <c r="H51" s="399"/>
      <c r="I51" s="399"/>
      <c r="J51" s="399"/>
      <c r="K51" s="400"/>
      <c r="L51" s="63" t="str">
        <f t="shared" ref="L51:L70" si="3">O24</f>
        <v>Trabajado</v>
      </c>
      <c r="M51" s="401" t="s">
        <v>526</v>
      </c>
      <c r="N51" s="402"/>
      <c r="O51" s="141">
        <f t="shared" ref="O51:O70" si="4">IF(M51="Bajo",1,0)</f>
        <v>0</v>
      </c>
      <c r="P51" s="52">
        <f t="shared" ref="P51:P70" si="5">IF(M51="Básico",-3,0)</f>
        <v>0</v>
      </c>
      <c r="Q51" s="49">
        <f t="shared" ref="Q51:Q70" si="6">C51+O51+P51</f>
        <v>0</v>
      </c>
    </row>
    <row r="52" spans="2:17" ht="18.75" customHeight="1" x14ac:dyDescent="0.25">
      <c r="B52" s="21"/>
      <c r="C52" s="141">
        <f t="shared" si="1"/>
        <v>0</v>
      </c>
      <c r="D52" s="79">
        <v>2</v>
      </c>
      <c r="E52" s="391" t="str">
        <f t="shared" si="2"/>
        <v>realiza ejercicos periodicamente patre mejorrar su salud</v>
      </c>
      <c r="F52" s="392"/>
      <c r="G52" s="392"/>
      <c r="H52" s="392"/>
      <c r="I52" s="392"/>
      <c r="J52" s="392"/>
      <c r="K52" s="393"/>
      <c r="L52" s="55" t="str">
        <f t="shared" si="3"/>
        <v>Trabajado</v>
      </c>
      <c r="M52" s="394" t="s">
        <v>526</v>
      </c>
      <c r="N52" s="395"/>
      <c r="O52" s="141">
        <f t="shared" si="4"/>
        <v>0</v>
      </c>
      <c r="P52" s="52">
        <f t="shared" si="5"/>
        <v>0</v>
      </c>
      <c r="Q52" s="49">
        <f t="shared" si="6"/>
        <v>0</v>
      </c>
    </row>
    <row r="53" spans="2:17" ht="18.75" customHeight="1" x14ac:dyDescent="0.25">
      <c r="B53" s="21"/>
      <c r="C53" s="141">
        <f t="shared" si="1"/>
        <v>0</v>
      </c>
      <c r="D53" s="79">
        <v>3</v>
      </c>
      <c r="E53" s="391" t="str">
        <f t="shared" si="2"/>
        <v>Desarrolla sus cualidades fisicas por medio de rutinas en casa</v>
      </c>
      <c r="F53" s="392"/>
      <c r="G53" s="392"/>
      <c r="H53" s="392"/>
      <c r="I53" s="392"/>
      <c r="J53" s="392"/>
      <c r="K53" s="393"/>
      <c r="L53" s="55" t="str">
        <f t="shared" si="3"/>
        <v>Trabajado</v>
      </c>
      <c r="M53" s="394" t="s">
        <v>526</v>
      </c>
      <c r="N53" s="395"/>
      <c r="O53" s="141">
        <f t="shared" si="4"/>
        <v>0</v>
      </c>
      <c r="P53" s="52">
        <f t="shared" si="5"/>
        <v>0</v>
      </c>
      <c r="Q53" s="49">
        <f t="shared" si="6"/>
        <v>0</v>
      </c>
    </row>
    <row r="54" spans="2:17" ht="18.75" customHeight="1" x14ac:dyDescent="0.25">
      <c r="B54" s="21"/>
      <c r="C54" s="141">
        <f t="shared" si="1"/>
        <v>0</v>
      </c>
      <c r="D54" s="79">
        <v>4</v>
      </c>
      <c r="E54" s="391" t="str">
        <f t="shared" si="2"/>
        <v>reconoce la importancia del atletismo</v>
      </c>
      <c r="F54" s="392"/>
      <c r="G54" s="392"/>
      <c r="H54" s="392"/>
      <c r="I54" s="392"/>
      <c r="J54" s="392"/>
      <c r="K54" s="393"/>
      <c r="L54" s="55" t="str">
        <f t="shared" si="3"/>
        <v>Trabajado</v>
      </c>
      <c r="M54" s="394" t="s">
        <v>284</v>
      </c>
      <c r="N54" s="395"/>
      <c r="O54" s="141">
        <f t="shared" si="4"/>
        <v>0</v>
      </c>
      <c r="P54" s="52">
        <f t="shared" si="5"/>
        <v>0</v>
      </c>
      <c r="Q54" s="49">
        <f t="shared" si="6"/>
        <v>0</v>
      </c>
    </row>
    <row r="55" spans="2:17" ht="18.75" customHeight="1" x14ac:dyDescent="0.25">
      <c r="B55" s="21"/>
      <c r="C55" s="141">
        <f t="shared" si="1"/>
        <v>1</v>
      </c>
      <c r="D55" s="79">
        <v>5</v>
      </c>
      <c r="E55" s="391" t="str">
        <f t="shared" si="2"/>
        <v>ejecuta movimientos basicos del atletismo</v>
      </c>
      <c r="F55" s="392"/>
      <c r="G55" s="392"/>
      <c r="H55" s="392"/>
      <c r="I55" s="392"/>
      <c r="J55" s="392"/>
      <c r="K55" s="393"/>
      <c r="L55" s="55" t="str">
        <f t="shared" si="3"/>
        <v>No trabajado</v>
      </c>
      <c r="M55" s="394"/>
      <c r="N55" s="395"/>
      <c r="O55" s="141">
        <f t="shared" si="4"/>
        <v>0</v>
      </c>
      <c r="P55" s="52">
        <f t="shared" si="5"/>
        <v>0</v>
      </c>
      <c r="Q55" s="49">
        <f t="shared" si="6"/>
        <v>1</v>
      </c>
    </row>
    <row r="56" spans="2:17" ht="18.75" customHeight="1" x14ac:dyDescent="0.25">
      <c r="B56" s="21"/>
      <c r="C56" s="141">
        <f t="shared" si="1"/>
        <v>0</v>
      </c>
      <c r="D56" s="79">
        <v>6</v>
      </c>
      <c r="E56" s="391" t="str">
        <f t="shared" si="2"/>
        <v>reconoce que el trabajo aerobico es deterrminante para el buen desempeño del orrganismo</v>
      </c>
      <c r="F56" s="392"/>
      <c r="G56" s="392"/>
      <c r="H56" s="392"/>
      <c r="I56" s="392"/>
      <c r="J56" s="392"/>
      <c r="K56" s="393"/>
      <c r="L56" s="55" t="str">
        <f t="shared" si="3"/>
        <v>Trabajado</v>
      </c>
      <c r="M56" s="394" t="s">
        <v>281</v>
      </c>
      <c r="N56" s="395"/>
      <c r="O56" s="141">
        <f t="shared" si="4"/>
        <v>0</v>
      </c>
      <c r="P56" s="52">
        <f t="shared" si="5"/>
        <v>0</v>
      </c>
      <c r="Q56" s="49">
        <f t="shared" si="6"/>
        <v>0</v>
      </c>
    </row>
    <row r="57" spans="2:17" ht="18.75" customHeight="1" x14ac:dyDescent="0.25">
      <c r="B57" s="21"/>
      <c r="C57" s="141">
        <f t="shared" si="1"/>
        <v>1</v>
      </c>
      <c r="D57" s="79">
        <v>7</v>
      </c>
      <c r="E57" s="391" t="str">
        <f t="shared" si="2"/>
        <v>Desarroloo habilidades y destrezas bàsicas para el manejo de fundamentos basicos del microfutbol</v>
      </c>
      <c r="F57" s="392"/>
      <c r="G57" s="392"/>
      <c r="H57" s="392"/>
      <c r="I57" s="392"/>
      <c r="J57" s="392"/>
      <c r="K57" s="393"/>
      <c r="L57" s="55" t="str">
        <f t="shared" si="3"/>
        <v>No trabajado</v>
      </c>
      <c r="M57" s="394"/>
      <c r="N57" s="395"/>
      <c r="O57" s="141">
        <f t="shared" si="4"/>
        <v>0</v>
      </c>
      <c r="P57" s="52">
        <f t="shared" si="5"/>
        <v>0</v>
      </c>
      <c r="Q57" s="49">
        <f t="shared" si="6"/>
        <v>1</v>
      </c>
    </row>
    <row r="58" spans="2:17" ht="18.75" customHeight="1" x14ac:dyDescent="0.25">
      <c r="B58" s="21"/>
      <c r="C58" s="141">
        <f t="shared" si="1"/>
        <v>0</v>
      </c>
      <c r="D58" s="79">
        <v>8</v>
      </c>
      <c r="E58" s="391" t="str">
        <f t="shared" si="2"/>
        <v>realiza la fase del calentamiento antes de realizar actividad fisìca</v>
      </c>
      <c r="F58" s="392"/>
      <c r="G58" s="392"/>
      <c r="H58" s="392"/>
      <c r="I58" s="392"/>
      <c r="J58" s="392"/>
      <c r="K58" s="393"/>
      <c r="L58" s="55" t="str">
        <f t="shared" si="3"/>
        <v>Trabajado</v>
      </c>
      <c r="M58" s="394" t="s">
        <v>282</v>
      </c>
      <c r="N58" s="395"/>
      <c r="O58" s="141">
        <f t="shared" si="4"/>
        <v>0</v>
      </c>
      <c r="P58" s="52">
        <f t="shared" si="5"/>
        <v>-3</v>
      </c>
      <c r="Q58" s="49">
        <f t="shared" si="6"/>
        <v>-3</v>
      </c>
    </row>
    <row r="59" spans="2:17" ht="18.75" customHeight="1" x14ac:dyDescent="0.25">
      <c r="B59" s="21"/>
      <c r="C59" s="141">
        <f t="shared" si="1"/>
        <v>0</v>
      </c>
      <c r="D59" s="79">
        <v>9</v>
      </c>
      <c r="E59" s="391" t="str">
        <f t="shared" si="2"/>
        <v>Reconoce la gimnasia como deporte basico para el desarrollo de los demas deportes</v>
      </c>
      <c r="F59" s="392"/>
      <c r="G59" s="392"/>
      <c r="H59" s="392"/>
      <c r="I59" s="392"/>
      <c r="J59" s="392"/>
      <c r="K59" s="393"/>
      <c r="L59" s="55" t="str">
        <f t="shared" si="3"/>
        <v>Trabajado</v>
      </c>
      <c r="M59" s="394" t="s">
        <v>281</v>
      </c>
      <c r="N59" s="395"/>
      <c r="O59" s="141">
        <f t="shared" si="4"/>
        <v>0</v>
      </c>
      <c r="P59" s="52">
        <f t="shared" si="5"/>
        <v>0</v>
      </c>
      <c r="Q59" s="49">
        <f t="shared" si="6"/>
        <v>0</v>
      </c>
    </row>
    <row r="60" spans="2:17" ht="18.75" customHeight="1" x14ac:dyDescent="0.25">
      <c r="B60" s="21"/>
      <c r="C60" s="141">
        <f t="shared" si="1"/>
        <v>0</v>
      </c>
      <c r="D60" s="79">
        <v>10</v>
      </c>
      <c r="E60" s="391" t="str">
        <f t="shared" si="2"/>
        <v>Realiza trabajos escritos sobre la historia y generralidades de la gimanssia</v>
      </c>
      <c r="F60" s="392"/>
      <c r="G60" s="392"/>
      <c r="H60" s="392"/>
      <c r="I60" s="392"/>
      <c r="J60" s="392"/>
      <c r="K60" s="393"/>
      <c r="L60" s="55" t="str">
        <f t="shared" si="3"/>
        <v>Trabajado</v>
      </c>
      <c r="M60" s="394" t="s">
        <v>281</v>
      </c>
      <c r="N60" s="395"/>
      <c r="O60" s="141">
        <f t="shared" si="4"/>
        <v>0</v>
      </c>
      <c r="P60" s="52">
        <f t="shared" si="5"/>
        <v>0</v>
      </c>
      <c r="Q60" s="49">
        <f t="shared" si="6"/>
        <v>0</v>
      </c>
    </row>
    <row r="61" spans="2:17" ht="18.75" customHeight="1" x14ac:dyDescent="0.25">
      <c r="B61" s="21"/>
      <c r="C61" s="141">
        <f t="shared" si="1"/>
        <v>0</v>
      </c>
      <c r="D61" s="79">
        <v>11</v>
      </c>
      <c r="E61" s="391">
        <f t="shared" si="2"/>
        <v>0</v>
      </c>
      <c r="F61" s="392"/>
      <c r="G61" s="392"/>
      <c r="H61" s="392"/>
      <c r="I61" s="392"/>
      <c r="J61" s="392"/>
      <c r="K61" s="393"/>
      <c r="L61" s="55">
        <f t="shared" si="3"/>
        <v>0</v>
      </c>
      <c r="M61" s="394"/>
      <c r="N61" s="395"/>
      <c r="O61" s="141">
        <f t="shared" si="4"/>
        <v>0</v>
      </c>
      <c r="P61" s="52">
        <f t="shared" si="5"/>
        <v>0</v>
      </c>
      <c r="Q61" s="49">
        <f t="shared" si="6"/>
        <v>0</v>
      </c>
    </row>
    <row r="62" spans="2:17" ht="18.75" customHeight="1" x14ac:dyDescent="0.25">
      <c r="B62" s="21"/>
      <c r="C62" s="141">
        <f t="shared" si="1"/>
        <v>0</v>
      </c>
      <c r="D62" s="79">
        <v>12</v>
      </c>
      <c r="E62" s="391">
        <f t="shared" si="2"/>
        <v>0</v>
      </c>
      <c r="F62" s="392"/>
      <c r="G62" s="392"/>
      <c r="H62" s="392"/>
      <c r="I62" s="392"/>
      <c r="J62" s="392"/>
      <c r="K62" s="393"/>
      <c r="L62" s="55">
        <f t="shared" si="3"/>
        <v>0</v>
      </c>
      <c r="M62" s="394"/>
      <c r="N62" s="395"/>
      <c r="O62" s="141">
        <f t="shared" si="4"/>
        <v>0</v>
      </c>
      <c r="P62" s="52">
        <f t="shared" si="5"/>
        <v>0</v>
      </c>
      <c r="Q62" s="49">
        <f t="shared" si="6"/>
        <v>0</v>
      </c>
    </row>
    <row r="63" spans="2:17" ht="18.75" customHeight="1" x14ac:dyDescent="0.25">
      <c r="B63" s="21"/>
      <c r="C63" s="141">
        <f t="shared" si="1"/>
        <v>0</v>
      </c>
      <c r="D63" s="79">
        <v>13</v>
      </c>
      <c r="E63" s="391">
        <f t="shared" si="2"/>
        <v>0</v>
      </c>
      <c r="F63" s="392"/>
      <c r="G63" s="392"/>
      <c r="H63" s="392"/>
      <c r="I63" s="392"/>
      <c r="J63" s="392"/>
      <c r="K63" s="393"/>
      <c r="L63" s="55">
        <f t="shared" si="3"/>
        <v>0</v>
      </c>
      <c r="M63" s="394"/>
      <c r="N63" s="395"/>
      <c r="O63" s="141">
        <f t="shared" si="4"/>
        <v>0</v>
      </c>
      <c r="P63" s="52">
        <f t="shared" si="5"/>
        <v>0</v>
      </c>
      <c r="Q63" s="49">
        <f t="shared" si="6"/>
        <v>0</v>
      </c>
    </row>
    <row r="64" spans="2:17" ht="18.75" customHeight="1" x14ac:dyDescent="0.25">
      <c r="B64" s="21"/>
      <c r="C64" s="141">
        <f t="shared" si="1"/>
        <v>0</v>
      </c>
      <c r="D64" s="79">
        <v>14</v>
      </c>
      <c r="E64" s="391">
        <f t="shared" si="2"/>
        <v>0</v>
      </c>
      <c r="F64" s="392"/>
      <c r="G64" s="392"/>
      <c r="H64" s="392"/>
      <c r="I64" s="392"/>
      <c r="J64" s="392"/>
      <c r="K64" s="393"/>
      <c r="L64" s="55">
        <f t="shared" si="3"/>
        <v>0</v>
      </c>
      <c r="M64" s="394"/>
      <c r="N64" s="395"/>
      <c r="O64" s="141">
        <f t="shared" si="4"/>
        <v>0</v>
      </c>
      <c r="P64" s="52">
        <f t="shared" si="5"/>
        <v>0</v>
      </c>
      <c r="Q64" s="49">
        <f t="shared" si="6"/>
        <v>0</v>
      </c>
    </row>
    <row r="65" spans="2:17" ht="18.75" customHeight="1" x14ac:dyDescent="0.25">
      <c r="B65" s="21"/>
      <c r="C65" s="141">
        <f t="shared" si="1"/>
        <v>0</v>
      </c>
      <c r="D65" s="79">
        <v>15</v>
      </c>
      <c r="E65" s="391">
        <f t="shared" si="2"/>
        <v>0</v>
      </c>
      <c r="F65" s="392"/>
      <c r="G65" s="392"/>
      <c r="H65" s="392"/>
      <c r="I65" s="392"/>
      <c r="J65" s="392"/>
      <c r="K65" s="393"/>
      <c r="L65" s="55">
        <f t="shared" si="3"/>
        <v>0</v>
      </c>
      <c r="M65" s="394"/>
      <c r="N65" s="395"/>
      <c r="O65" s="141">
        <f t="shared" si="4"/>
        <v>0</v>
      </c>
      <c r="P65" s="52">
        <f t="shared" si="5"/>
        <v>0</v>
      </c>
      <c r="Q65" s="49">
        <f t="shared" si="6"/>
        <v>0</v>
      </c>
    </row>
    <row r="66" spans="2:17" ht="18.75" customHeight="1" x14ac:dyDescent="0.25">
      <c r="B66" s="21"/>
      <c r="C66" s="141">
        <f t="shared" si="1"/>
        <v>0</v>
      </c>
      <c r="D66" s="79">
        <v>16</v>
      </c>
      <c r="E66" s="391">
        <f t="shared" si="2"/>
        <v>0</v>
      </c>
      <c r="F66" s="392"/>
      <c r="G66" s="392"/>
      <c r="H66" s="392"/>
      <c r="I66" s="392"/>
      <c r="J66" s="392"/>
      <c r="K66" s="393"/>
      <c r="L66" s="55">
        <f t="shared" si="3"/>
        <v>0</v>
      </c>
      <c r="M66" s="394"/>
      <c r="N66" s="395"/>
      <c r="O66" s="141">
        <f t="shared" si="4"/>
        <v>0</v>
      </c>
      <c r="P66" s="52">
        <f t="shared" si="5"/>
        <v>0</v>
      </c>
      <c r="Q66" s="49">
        <f t="shared" si="6"/>
        <v>0</v>
      </c>
    </row>
    <row r="67" spans="2:17" ht="18.75" customHeight="1" x14ac:dyDescent="0.25">
      <c r="B67" s="21"/>
      <c r="C67" s="141">
        <f t="shared" si="1"/>
        <v>0</v>
      </c>
      <c r="D67" s="79">
        <v>17</v>
      </c>
      <c r="E67" s="391">
        <f t="shared" si="2"/>
        <v>0</v>
      </c>
      <c r="F67" s="392"/>
      <c r="G67" s="392"/>
      <c r="H67" s="392"/>
      <c r="I67" s="392"/>
      <c r="J67" s="392"/>
      <c r="K67" s="393"/>
      <c r="L67" s="55">
        <f t="shared" si="3"/>
        <v>0</v>
      </c>
      <c r="M67" s="394"/>
      <c r="N67" s="395"/>
      <c r="O67" s="141">
        <f t="shared" si="4"/>
        <v>0</v>
      </c>
      <c r="P67" s="52">
        <f t="shared" si="5"/>
        <v>0</v>
      </c>
      <c r="Q67" s="49">
        <f t="shared" si="6"/>
        <v>0</v>
      </c>
    </row>
    <row r="68" spans="2:17" ht="18.75" customHeight="1" x14ac:dyDescent="0.25">
      <c r="B68" s="21"/>
      <c r="C68" s="141">
        <f t="shared" si="1"/>
        <v>0</v>
      </c>
      <c r="D68" s="79">
        <v>18</v>
      </c>
      <c r="E68" s="391">
        <f t="shared" si="2"/>
        <v>0</v>
      </c>
      <c r="F68" s="392"/>
      <c r="G68" s="392"/>
      <c r="H68" s="392"/>
      <c r="I68" s="392"/>
      <c r="J68" s="392"/>
      <c r="K68" s="393"/>
      <c r="L68" s="55">
        <f t="shared" si="3"/>
        <v>0</v>
      </c>
      <c r="M68" s="394"/>
      <c r="N68" s="395"/>
      <c r="O68" s="141">
        <f t="shared" si="4"/>
        <v>0</v>
      </c>
      <c r="P68" s="52">
        <f t="shared" si="5"/>
        <v>0</v>
      </c>
      <c r="Q68" s="49">
        <f t="shared" si="6"/>
        <v>0</v>
      </c>
    </row>
    <row r="69" spans="2:17" ht="18.75" customHeight="1" x14ac:dyDescent="0.25">
      <c r="B69" s="21"/>
      <c r="C69" s="141">
        <f t="shared" si="1"/>
        <v>0</v>
      </c>
      <c r="D69" s="79">
        <v>19</v>
      </c>
      <c r="E69" s="391">
        <f t="shared" si="2"/>
        <v>0</v>
      </c>
      <c r="F69" s="392"/>
      <c r="G69" s="392"/>
      <c r="H69" s="392"/>
      <c r="I69" s="392"/>
      <c r="J69" s="392"/>
      <c r="K69" s="393"/>
      <c r="L69" s="55">
        <f t="shared" si="3"/>
        <v>0</v>
      </c>
      <c r="M69" s="394"/>
      <c r="N69" s="395"/>
      <c r="O69" s="141">
        <f t="shared" si="4"/>
        <v>0</v>
      </c>
      <c r="P69" s="52">
        <f t="shared" si="5"/>
        <v>0</v>
      </c>
      <c r="Q69" s="49">
        <f t="shared" si="6"/>
        <v>0</v>
      </c>
    </row>
    <row r="70" spans="2:17" ht="18.75" customHeight="1" thickBot="1" x14ac:dyDescent="0.3">
      <c r="B70" s="21"/>
      <c r="C70" s="141">
        <f t="shared" si="1"/>
        <v>0</v>
      </c>
      <c r="D70" s="80">
        <v>20</v>
      </c>
      <c r="E70" s="384">
        <f t="shared" si="2"/>
        <v>0</v>
      </c>
      <c r="F70" s="385"/>
      <c r="G70" s="385"/>
      <c r="H70" s="385"/>
      <c r="I70" s="385"/>
      <c r="J70" s="385"/>
      <c r="K70" s="386"/>
      <c r="L70" s="56">
        <f t="shared" si="3"/>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E67:K67"/>
    <mergeCell ref="M67:N67"/>
    <mergeCell ref="E68:K68"/>
    <mergeCell ref="M68:N68"/>
    <mergeCell ref="E69:K69"/>
    <mergeCell ref="M69:N69"/>
    <mergeCell ref="C81:O81"/>
    <mergeCell ref="C82:O82"/>
    <mergeCell ref="E70:K70"/>
    <mergeCell ref="M70:N70"/>
    <mergeCell ref="B73:P73"/>
    <mergeCell ref="C75:O75"/>
    <mergeCell ref="B78:P78"/>
    <mergeCell ref="C80:O80"/>
    <mergeCell ref="E62:K62"/>
    <mergeCell ref="M62:N62"/>
    <mergeCell ref="E63:K63"/>
    <mergeCell ref="M63:N63"/>
    <mergeCell ref="E64:K64"/>
    <mergeCell ref="M64:N64"/>
    <mergeCell ref="E65:K65"/>
    <mergeCell ref="M65:N65"/>
    <mergeCell ref="E66:K66"/>
    <mergeCell ref="M66:N66"/>
    <mergeCell ref="E57:K57"/>
    <mergeCell ref="M57:N57"/>
    <mergeCell ref="E58:K58"/>
    <mergeCell ref="M58:N58"/>
    <mergeCell ref="E59:K59"/>
    <mergeCell ref="M59:N59"/>
    <mergeCell ref="E60:K60"/>
    <mergeCell ref="M60:N60"/>
    <mergeCell ref="E61:K61"/>
    <mergeCell ref="M61:N61"/>
    <mergeCell ref="E52:K52"/>
    <mergeCell ref="M52:N52"/>
    <mergeCell ref="E53:K53"/>
    <mergeCell ref="M53:N53"/>
    <mergeCell ref="E54:K54"/>
    <mergeCell ref="M54:N54"/>
    <mergeCell ref="E55:K55"/>
    <mergeCell ref="M55:N55"/>
    <mergeCell ref="E56:K56"/>
    <mergeCell ref="M56:N56"/>
    <mergeCell ref="K44:L44"/>
    <mergeCell ref="K45:L45"/>
    <mergeCell ref="B46:P46"/>
    <mergeCell ref="K47:L47"/>
    <mergeCell ref="C48:O48"/>
    <mergeCell ref="E50:K50"/>
    <mergeCell ref="M50:N50"/>
    <mergeCell ref="E51:K51"/>
    <mergeCell ref="M51:N51"/>
    <mergeCell ref="D39:G39"/>
    <mergeCell ref="L39:N39"/>
    <mergeCell ref="D40:G40"/>
    <mergeCell ref="L40:N40"/>
    <mergeCell ref="D41:G41"/>
    <mergeCell ref="L41:N41"/>
    <mergeCell ref="D42:G42"/>
    <mergeCell ref="L42:N42"/>
    <mergeCell ref="D43:G43"/>
    <mergeCell ref="L43:N43"/>
    <mergeCell ref="D34:G34"/>
    <mergeCell ref="L34:N34"/>
    <mergeCell ref="D35:G35"/>
    <mergeCell ref="L35:N35"/>
    <mergeCell ref="D36:G36"/>
    <mergeCell ref="L36:N36"/>
    <mergeCell ref="D37:G37"/>
    <mergeCell ref="L37:N37"/>
    <mergeCell ref="D38:G38"/>
    <mergeCell ref="L38:N38"/>
    <mergeCell ref="D29:G29"/>
    <mergeCell ref="L29:N29"/>
    <mergeCell ref="D30:G30"/>
    <mergeCell ref="L30:N30"/>
    <mergeCell ref="D31:G31"/>
    <mergeCell ref="L31:N31"/>
    <mergeCell ref="D32:G32"/>
    <mergeCell ref="L32:N32"/>
    <mergeCell ref="D33:G33"/>
    <mergeCell ref="L33:N33"/>
    <mergeCell ref="D24:G24"/>
    <mergeCell ref="L24:N24"/>
    <mergeCell ref="D25:G25"/>
    <mergeCell ref="L25:N25"/>
    <mergeCell ref="D26:G26"/>
    <mergeCell ref="L26:N26"/>
    <mergeCell ref="D27:G27"/>
    <mergeCell ref="L27:N27"/>
    <mergeCell ref="D28:G28"/>
    <mergeCell ref="L28:N28"/>
    <mergeCell ref="B12:P12"/>
    <mergeCell ref="C14:N14"/>
    <mergeCell ref="F16:K16"/>
    <mergeCell ref="N16:O16"/>
    <mergeCell ref="B19:H19"/>
    <mergeCell ref="J19:P19"/>
    <mergeCell ref="C21:G21"/>
    <mergeCell ref="K21:O21"/>
    <mergeCell ref="D23:G23"/>
    <mergeCell ref="L23:N23"/>
    <mergeCell ref="B1:P1"/>
    <mergeCell ref="B3:P3"/>
    <mergeCell ref="C5:N5"/>
    <mergeCell ref="C7:D7"/>
    <mergeCell ref="F7:K7"/>
    <mergeCell ref="N7:O7"/>
    <mergeCell ref="C9:D9"/>
    <mergeCell ref="F9:K9"/>
    <mergeCell ref="N9:O9"/>
  </mergeCells>
  <conditionalFormatting sqref="L24:L43">
    <cfRule type="expression" dxfId="192" priority="5">
      <formula>IF(L24=0,1,0)</formula>
    </cfRule>
  </conditionalFormatting>
  <conditionalFormatting sqref="E51:N70">
    <cfRule type="expression" dxfId="191" priority="1">
      <formula>IF(Q51&lt;0,1,0)</formula>
    </cfRule>
    <cfRule type="expression" dxfId="190" priority="4">
      <formula>IF(Q51&gt;0,1,0)</formula>
    </cfRule>
  </conditionalFormatting>
  <conditionalFormatting sqref="E51:K70">
    <cfRule type="expression" dxfId="189" priority="3">
      <formula>IF(E51=0,1,0)</formula>
    </cfRule>
  </conditionalFormatting>
  <conditionalFormatting sqref="L51:L70">
    <cfRule type="expression" dxfId="188" priority="2">
      <formula>IF(L51=0,1,0)</formula>
    </cfRule>
  </conditionalFormatting>
  <dataValidations count="1">
    <dataValidation type="list" allowBlank="1" showInputMessage="1" showErrorMessage="1" sqref="M51:N70" xr:uid="{9BDD51FB-A09B-4B1D-ACB6-DC5E4715C19A}">
      <formula1>INDIRECT(O24)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C0C24-A5D8-46BD-B766-65DBCC8FF9FF}">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513</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91" t="s">
        <v>14</v>
      </c>
      <c r="M9" s="72"/>
      <c r="N9" s="342" t="s">
        <v>528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89" t="s">
        <v>529</v>
      </c>
      <c r="G16" s="74"/>
      <c r="H16" s="74"/>
      <c r="I16" s="74"/>
      <c r="J16" s="74"/>
      <c r="K16" s="75"/>
      <c r="L16" s="76" t="s">
        <v>295</v>
      </c>
      <c r="M16" s="72"/>
      <c r="N16" s="89" t="s">
        <v>530</v>
      </c>
      <c r="O16" s="75"/>
      <c r="P16" s="22"/>
    </row>
    <row r="17" spans="2:16" ht="9" customHeight="1" thickTop="1" thickBot="1" x14ac:dyDescent="0.3">
      <c r="B17" s="21"/>
      <c r="P17" s="22"/>
    </row>
    <row r="18" spans="2:16" ht="16.5" thickTop="1" thickBot="1" x14ac:dyDescent="0.3">
      <c r="B18" s="21"/>
      <c r="C18" s="69"/>
      <c r="D18" s="91" t="s">
        <v>296</v>
      </c>
      <c r="E18" s="69"/>
      <c r="F18" s="89" t="s">
        <v>548</v>
      </c>
      <c r="G18" s="74"/>
      <c r="H18" s="74"/>
      <c r="I18" s="74"/>
      <c r="J18" s="74"/>
      <c r="K18" s="75"/>
      <c r="L18" s="76" t="s">
        <v>297</v>
      </c>
      <c r="M18" s="72"/>
      <c r="N18" s="89">
        <v>1</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532</v>
      </c>
      <c r="E26" s="374"/>
      <c r="F26" s="374"/>
      <c r="G26" s="374"/>
      <c r="H26" s="374"/>
      <c r="I26" s="374"/>
      <c r="J26" s="374"/>
      <c r="K26" s="374"/>
      <c r="L26" s="374"/>
      <c r="M26" s="374"/>
      <c r="N26" s="374"/>
      <c r="O26" s="375"/>
      <c r="P26" s="22"/>
    </row>
    <row r="27" spans="2:16" ht="18.75" customHeight="1" x14ac:dyDescent="0.25">
      <c r="B27" s="21"/>
      <c r="C27" s="79">
        <v>2</v>
      </c>
      <c r="D27" s="358" t="s">
        <v>533</v>
      </c>
      <c r="E27" s="358"/>
      <c r="F27" s="358"/>
      <c r="G27" s="358"/>
      <c r="H27" s="358"/>
      <c r="I27" s="358"/>
      <c r="J27" s="358"/>
      <c r="K27" s="358"/>
      <c r="L27" s="358"/>
      <c r="M27" s="358"/>
      <c r="N27" s="358"/>
      <c r="O27" s="359"/>
      <c r="P27" s="22"/>
    </row>
    <row r="28" spans="2:16" ht="18.75" customHeight="1" x14ac:dyDescent="0.25">
      <c r="B28" s="21"/>
      <c r="C28" s="79">
        <v>3</v>
      </c>
      <c r="D28" s="358" t="s">
        <v>534</v>
      </c>
      <c r="E28" s="358"/>
      <c r="F28" s="358"/>
      <c r="G28" s="358"/>
      <c r="H28" s="358"/>
      <c r="I28" s="358"/>
      <c r="J28" s="358"/>
      <c r="K28" s="358"/>
      <c r="L28" s="358"/>
      <c r="M28" s="358"/>
      <c r="N28" s="358"/>
      <c r="O28" s="359"/>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Ejecuta movimientos basicos del atletismo</v>
      </c>
      <c r="E38" s="371"/>
      <c r="F38" s="371"/>
      <c r="G38" s="371"/>
      <c r="H38" s="371"/>
      <c r="I38" s="372"/>
      <c r="J38" s="374"/>
      <c r="K38" s="374"/>
      <c r="L38" s="374"/>
      <c r="M38" s="374"/>
      <c r="N38" s="374"/>
      <c r="O38" s="375"/>
      <c r="P38" s="22"/>
    </row>
    <row r="39" spans="2:16" x14ac:dyDescent="0.25">
      <c r="B39" s="21"/>
      <c r="C39" s="79">
        <v>2</v>
      </c>
      <c r="D39" s="354" t="str">
        <f t="shared" ref="D39:D42" si="0">D27</f>
        <v>Desarrolla habilidades y destrezas bàsicas para el manejo de los dundamentos del fùtbol sala</v>
      </c>
      <c r="E39" s="355"/>
      <c r="F39" s="355"/>
      <c r="G39" s="355"/>
      <c r="H39" s="355"/>
      <c r="I39" s="356"/>
      <c r="J39" s="358"/>
      <c r="K39" s="358"/>
      <c r="L39" s="358"/>
      <c r="M39" s="358"/>
      <c r="N39" s="358"/>
      <c r="O39" s="359"/>
      <c r="P39" s="22"/>
    </row>
    <row r="40" spans="2:16" x14ac:dyDescent="0.25">
      <c r="B40" s="21"/>
      <c r="C40" s="79">
        <v>3</v>
      </c>
      <c r="D40" s="354" t="str">
        <f t="shared" si="0"/>
        <v>Realiza la fase del calentamiento antes de la actividad fisica</v>
      </c>
      <c r="E40" s="355"/>
      <c r="F40" s="355"/>
      <c r="G40" s="355"/>
      <c r="H40" s="355"/>
      <c r="I40" s="356"/>
      <c r="J40" s="358"/>
      <c r="K40" s="358"/>
      <c r="L40" s="358"/>
      <c r="M40" s="358"/>
      <c r="N40" s="358"/>
      <c r="O40" s="359"/>
      <c r="P40" s="22"/>
    </row>
    <row r="41" spans="2:16" x14ac:dyDescent="0.25">
      <c r="B41" s="21"/>
      <c r="C41" s="79">
        <v>4</v>
      </c>
      <c r="D41" s="354">
        <f t="shared" si="0"/>
        <v>0</v>
      </c>
      <c r="E41" s="355"/>
      <c r="F41" s="355"/>
      <c r="G41" s="355"/>
      <c r="H41" s="355"/>
      <c r="I41" s="356"/>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Ejecuta movimientos basicos del atletismo</v>
      </c>
      <c r="E50" s="371"/>
      <c r="F50" s="371"/>
      <c r="G50" s="371"/>
      <c r="H50" s="371"/>
      <c r="I50" s="372"/>
      <c r="J50" s="374" t="s">
        <v>535</v>
      </c>
      <c r="K50" s="374"/>
      <c r="L50" s="374"/>
      <c r="M50" s="374"/>
      <c r="N50" s="374"/>
      <c r="O50" s="375"/>
      <c r="P50" s="22"/>
    </row>
    <row r="51" spans="2:16" x14ac:dyDescent="0.25">
      <c r="B51" s="21"/>
      <c r="C51" s="79">
        <v>2</v>
      </c>
      <c r="D51" s="354" t="str">
        <f t="shared" ref="D51:D54" si="1">D39</f>
        <v>Desarrolla habilidades y destrezas bàsicas para el manejo de los dundamentos del fùtbol sala</v>
      </c>
      <c r="E51" s="355"/>
      <c r="F51" s="355"/>
      <c r="G51" s="355"/>
      <c r="H51" s="355"/>
      <c r="I51" s="356"/>
      <c r="J51" s="358" t="s">
        <v>536</v>
      </c>
      <c r="K51" s="358"/>
      <c r="L51" s="358"/>
      <c r="M51" s="358"/>
      <c r="N51" s="358"/>
      <c r="O51" s="359"/>
      <c r="P51" s="22"/>
    </row>
    <row r="52" spans="2:16" x14ac:dyDescent="0.25">
      <c r="B52" s="21"/>
      <c r="C52" s="79">
        <v>3</v>
      </c>
      <c r="D52" s="354" t="str">
        <f t="shared" si="1"/>
        <v>Realiza la fase del calentamiento antes de la actividad fisica</v>
      </c>
      <c r="E52" s="355"/>
      <c r="F52" s="355"/>
      <c r="G52" s="355"/>
      <c r="H52" s="355"/>
      <c r="I52" s="356"/>
      <c r="J52" s="358" t="s">
        <v>537</v>
      </c>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Ejecuta movimientos basicos del atletismo</v>
      </c>
      <c r="E62" s="371"/>
      <c r="F62" s="371"/>
      <c r="G62" s="371"/>
      <c r="H62" s="371"/>
      <c r="I62" s="372"/>
      <c r="J62" s="373" t="s">
        <v>538</v>
      </c>
      <c r="K62" s="374"/>
      <c r="L62" s="374"/>
      <c r="M62" s="375"/>
      <c r="N62" s="373" t="s">
        <v>539</v>
      </c>
      <c r="O62" s="375"/>
      <c r="P62" s="22"/>
    </row>
    <row r="63" spans="2:16" x14ac:dyDescent="0.25">
      <c r="B63" s="21"/>
      <c r="C63" s="79">
        <v>2</v>
      </c>
      <c r="D63" s="354" t="str">
        <f t="shared" ref="D63:D66" si="2">D51</f>
        <v>Desarrolla habilidades y destrezas bàsicas para el manejo de los dundamentos del fùtbol sala</v>
      </c>
      <c r="E63" s="355"/>
      <c r="F63" s="355"/>
      <c r="G63" s="355"/>
      <c r="H63" s="355"/>
      <c r="I63" s="356"/>
      <c r="J63" s="357" t="s">
        <v>540</v>
      </c>
      <c r="K63" s="358"/>
      <c r="L63" s="358"/>
      <c r="M63" s="359"/>
      <c r="N63" s="357" t="s">
        <v>539</v>
      </c>
      <c r="O63" s="359"/>
      <c r="P63" s="22"/>
    </row>
    <row r="64" spans="2:16" x14ac:dyDescent="0.25">
      <c r="B64" s="21"/>
      <c r="C64" s="79">
        <v>3</v>
      </c>
      <c r="D64" s="354" t="str">
        <f t="shared" si="2"/>
        <v>Realiza la fase del calentamiento antes de la actividad fisica</v>
      </c>
      <c r="E64" s="355"/>
      <c r="F64" s="355"/>
      <c r="G64" s="355"/>
      <c r="H64" s="355"/>
      <c r="I64" s="356"/>
      <c r="J64" s="357" t="s">
        <v>541</v>
      </c>
      <c r="K64" s="358"/>
      <c r="L64" s="358"/>
      <c r="M64" s="359"/>
      <c r="N64" s="357" t="s">
        <v>539</v>
      </c>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Ejecuta movimientos basicos del atletismo</v>
      </c>
      <c r="E74" s="371"/>
      <c r="F74" s="371"/>
      <c r="G74" s="371"/>
      <c r="H74" s="371"/>
      <c r="I74" s="372"/>
      <c r="J74" s="373" t="s">
        <v>542</v>
      </c>
      <c r="K74" s="374"/>
      <c r="L74" s="374"/>
      <c r="M74" s="375"/>
      <c r="N74" s="373" t="s">
        <v>543</v>
      </c>
      <c r="O74" s="375"/>
      <c r="P74" s="22"/>
    </row>
    <row r="75" spans="2:16" x14ac:dyDescent="0.25">
      <c r="B75" s="21"/>
      <c r="C75" s="79">
        <v>2</v>
      </c>
      <c r="D75" s="354" t="str">
        <f t="shared" ref="D75:D78" si="3">D63</f>
        <v>Desarrolla habilidades y destrezas bàsicas para el manejo de los dundamentos del fùtbol sala</v>
      </c>
      <c r="E75" s="355"/>
      <c r="F75" s="355"/>
      <c r="G75" s="355"/>
      <c r="H75" s="355"/>
      <c r="I75" s="356"/>
      <c r="J75" s="357" t="s">
        <v>542</v>
      </c>
      <c r="K75" s="358"/>
      <c r="L75" s="358"/>
      <c r="M75" s="359"/>
      <c r="N75" s="357" t="s">
        <v>543</v>
      </c>
      <c r="O75" s="359"/>
      <c r="P75" s="22"/>
    </row>
    <row r="76" spans="2:16" x14ac:dyDescent="0.25">
      <c r="B76" s="21"/>
      <c r="C76" s="79">
        <v>3</v>
      </c>
      <c r="D76" s="354" t="str">
        <f t="shared" si="3"/>
        <v>Realiza la fase del calentamiento antes de la actividad fisica</v>
      </c>
      <c r="E76" s="355"/>
      <c r="F76" s="355"/>
      <c r="G76" s="355"/>
      <c r="H76" s="355"/>
      <c r="I76" s="356"/>
      <c r="J76" s="357" t="s">
        <v>544</v>
      </c>
      <c r="K76" s="358"/>
      <c r="L76" s="358"/>
      <c r="M76" s="359"/>
      <c r="N76" s="357" t="s">
        <v>543</v>
      </c>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B1:P1"/>
    <mergeCell ref="B3:P3"/>
    <mergeCell ref="C5:N5"/>
    <mergeCell ref="C7:D7"/>
    <mergeCell ref="F7:K7"/>
    <mergeCell ref="N7:O7"/>
    <mergeCell ref="K32:L32"/>
    <mergeCell ref="C9:D9"/>
    <mergeCell ref="F9:K9"/>
    <mergeCell ref="N9:O9"/>
    <mergeCell ref="B12:P12"/>
    <mergeCell ref="C14:N14"/>
    <mergeCell ref="B21:P21"/>
    <mergeCell ref="C23:O23"/>
    <mergeCell ref="D25:O25"/>
    <mergeCell ref="D26:O26"/>
    <mergeCell ref="D27:O27"/>
    <mergeCell ref="D28:O28"/>
    <mergeCell ref="D29:O29"/>
    <mergeCell ref="D30:O30"/>
    <mergeCell ref="K31:L31"/>
    <mergeCell ref="C47:O47"/>
    <mergeCell ref="D49:I49"/>
    <mergeCell ref="J49:O49"/>
    <mergeCell ref="D39:I39"/>
    <mergeCell ref="J39:O39"/>
    <mergeCell ref="D40:I40"/>
    <mergeCell ref="J40:O40"/>
    <mergeCell ref="B45:P45"/>
    <mergeCell ref="D41:I41"/>
    <mergeCell ref="J41:O41"/>
    <mergeCell ref="D42:I42"/>
    <mergeCell ref="J42:O42"/>
    <mergeCell ref="K43:L43"/>
    <mergeCell ref="K55:L55"/>
    <mergeCell ref="B57:P57"/>
    <mergeCell ref="D53:I53"/>
    <mergeCell ref="J53:O53"/>
    <mergeCell ref="D54:I54"/>
    <mergeCell ref="J54:O54"/>
    <mergeCell ref="D61:I61"/>
    <mergeCell ref="J61:M61"/>
    <mergeCell ref="N61:O61"/>
    <mergeCell ref="D62:I62"/>
    <mergeCell ref="C59:O59"/>
    <mergeCell ref="J62:M62"/>
    <mergeCell ref="N62:O62"/>
    <mergeCell ref="D74:I74"/>
    <mergeCell ref="J74:M74"/>
    <mergeCell ref="N74:O74"/>
    <mergeCell ref="D75:I75"/>
    <mergeCell ref="D65:I65"/>
    <mergeCell ref="J65:M65"/>
    <mergeCell ref="N65:O65"/>
    <mergeCell ref="D66:I66"/>
    <mergeCell ref="D73:I73"/>
    <mergeCell ref="J73:M73"/>
    <mergeCell ref="N73:O73"/>
    <mergeCell ref="J66:M66"/>
    <mergeCell ref="N66:O66"/>
    <mergeCell ref="K67:L67"/>
    <mergeCell ref="B69:P69"/>
    <mergeCell ref="C71:O71"/>
    <mergeCell ref="D37:I37"/>
    <mergeCell ref="J37:O37"/>
    <mergeCell ref="D38:I38"/>
    <mergeCell ref="J38:O38"/>
    <mergeCell ref="B33:P33"/>
    <mergeCell ref="C35:O35"/>
    <mergeCell ref="D50:I50"/>
    <mergeCell ref="J50:O50"/>
    <mergeCell ref="D51:I51"/>
    <mergeCell ref="J51:O51"/>
    <mergeCell ref="D52:I52"/>
    <mergeCell ref="J52:O52"/>
    <mergeCell ref="D63:I63"/>
    <mergeCell ref="J63:M63"/>
    <mergeCell ref="N63:O63"/>
    <mergeCell ref="D64:I64"/>
    <mergeCell ref="J64:M64"/>
    <mergeCell ref="N64:O64"/>
    <mergeCell ref="D78:I78"/>
    <mergeCell ref="J78:M78"/>
    <mergeCell ref="N78:O78"/>
    <mergeCell ref="K79:L79"/>
    <mergeCell ref="J75:M75"/>
    <mergeCell ref="N75:O75"/>
    <mergeCell ref="D76:I76"/>
    <mergeCell ref="J76:M76"/>
    <mergeCell ref="N76:O76"/>
    <mergeCell ref="D77:I77"/>
    <mergeCell ref="J77:M77"/>
    <mergeCell ref="N77:O77"/>
  </mergeCells>
  <conditionalFormatting sqref="D38:D42">
    <cfRule type="expression" dxfId="187" priority="4">
      <formula>IF(D38=0,1,0)</formula>
    </cfRule>
  </conditionalFormatting>
  <conditionalFormatting sqref="D50:D54">
    <cfRule type="expression" dxfId="186" priority="3">
      <formula>IF(D50=0,1,0)</formula>
    </cfRule>
  </conditionalFormatting>
  <conditionalFormatting sqref="D62:D66">
    <cfRule type="expression" dxfId="185" priority="2">
      <formula>IF(D62=0,1,0)</formula>
    </cfRule>
  </conditionalFormatting>
  <conditionalFormatting sqref="D74:D78">
    <cfRule type="expression" dxfId="184" priority="1">
      <formula>IF(D74=0,1,0)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D6A8-D31D-4BF2-B747-ADC4B60A9AC9}">
  <dimension ref="B1:Q84"/>
  <sheetViews>
    <sheetView workbookViewId="0">
      <selection activeCell="Q12" sqref="Q12"/>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549</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9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9" t="s">
        <v>550</v>
      </c>
      <c r="G16" s="404"/>
      <c r="H16" s="404"/>
      <c r="I16" s="404"/>
      <c r="J16" s="404"/>
      <c r="K16" s="405"/>
      <c r="L16" s="76" t="s">
        <v>15</v>
      </c>
      <c r="M16" s="72"/>
      <c r="N16" s="349" t="s">
        <v>28</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88" t="s">
        <v>277</v>
      </c>
      <c r="D23" s="310" t="s">
        <v>291</v>
      </c>
      <c r="E23" s="311"/>
      <c r="F23" s="311"/>
      <c r="G23" s="312"/>
      <c r="H23" s="133"/>
      <c r="J23" s="21"/>
      <c r="K23" s="88" t="s">
        <v>277</v>
      </c>
      <c r="L23" s="307" t="s">
        <v>291</v>
      </c>
      <c r="M23" s="307"/>
      <c r="N23" s="307"/>
      <c r="O23" s="88" t="s">
        <v>18</v>
      </c>
      <c r="P23" s="22"/>
    </row>
    <row r="24" spans="2:16" ht="18.75" customHeight="1" thickTop="1" x14ac:dyDescent="0.25">
      <c r="B24" s="21"/>
      <c r="C24" s="78">
        <v>1</v>
      </c>
      <c r="D24" s="330" t="s">
        <v>551</v>
      </c>
      <c r="E24" s="331"/>
      <c r="F24" s="331"/>
      <c r="G24" s="332"/>
      <c r="H24" s="134"/>
      <c r="I24" s="72"/>
      <c r="J24" s="135"/>
      <c r="K24" s="78">
        <v>1</v>
      </c>
      <c r="L24" s="333" t="str">
        <f>D24</f>
        <v>Conjunto de Números Naturales: Representación, Orden, Detrminación, Antecesor, Sucesor, par, impar.</v>
      </c>
      <c r="M24" s="334"/>
      <c r="N24" s="335"/>
      <c r="O24" s="136" t="s">
        <v>19</v>
      </c>
      <c r="P24" s="22"/>
    </row>
    <row r="25" spans="2:16" ht="18.75" customHeight="1" x14ac:dyDescent="0.25">
      <c r="B25" s="21"/>
      <c r="C25" s="137">
        <v>2</v>
      </c>
      <c r="D25" s="316" t="s">
        <v>552</v>
      </c>
      <c r="E25" s="317"/>
      <c r="F25" s="317"/>
      <c r="G25" s="318"/>
      <c r="H25" s="134"/>
      <c r="I25" s="72"/>
      <c r="J25" s="135"/>
      <c r="K25" s="137">
        <v>2</v>
      </c>
      <c r="L25" s="319" t="str">
        <f t="shared" ref="L25:L43" si="0">D25</f>
        <v>Operaciones con numéros naturales: adicion, sustraccion, multiplicacion, division, potenciacion, radicacion y logaritmacion.</v>
      </c>
      <c r="M25" s="320"/>
      <c r="N25" s="321"/>
      <c r="O25" s="136" t="s">
        <v>19</v>
      </c>
      <c r="P25" s="22"/>
    </row>
    <row r="26" spans="2:16" ht="18.75" customHeight="1" x14ac:dyDescent="0.25">
      <c r="B26" s="21"/>
      <c r="C26" s="137">
        <v>3</v>
      </c>
      <c r="D26" s="316" t="s">
        <v>553</v>
      </c>
      <c r="E26" s="317"/>
      <c r="F26" s="317"/>
      <c r="G26" s="318"/>
      <c r="H26" s="134"/>
      <c r="I26" s="72"/>
      <c r="J26" s="135"/>
      <c r="K26" s="79">
        <v>3</v>
      </c>
      <c r="L26" s="319" t="str">
        <f t="shared" si="0"/>
        <v>Polinomios aritméticos con y sin signos de agrupación.</v>
      </c>
      <c r="M26" s="320"/>
      <c r="N26" s="321"/>
      <c r="O26" s="136" t="s">
        <v>19</v>
      </c>
      <c r="P26" s="22"/>
    </row>
    <row r="27" spans="2:16" ht="18.75" customHeight="1" x14ac:dyDescent="0.25">
      <c r="B27" s="21"/>
      <c r="C27" s="137">
        <v>4</v>
      </c>
      <c r="D27" s="316" t="s">
        <v>554</v>
      </c>
      <c r="E27" s="317"/>
      <c r="F27" s="317"/>
      <c r="G27" s="318"/>
      <c r="H27" s="134"/>
      <c r="I27" s="72"/>
      <c r="J27" s="135"/>
      <c r="K27" s="137">
        <v>4</v>
      </c>
      <c r="L27" s="319" t="str">
        <f t="shared" si="0"/>
        <v>Ecuaciones con numeros naturales: propiedad uniforme y solucion.</v>
      </c>
      <c r="M27" s="320"/>
      <c r="N27" s="321"/>
      <c r="O27" s="136" t="s">
        <v>19</v>
      </c>
      <c r="P27" s="22"/>
    </row>
    <row r="28" spans="2:16" ht="18.75" customHeight="1" x14ac:dyDescent="0.25">
      <c r="B28" s="21"/>
      <c r="C28" s="137">
        <v>5</v>
      </c>
      <c r="D28" s="316" t="s">
        <v>555</v>
      </c>
      <c r="E28" s="317"/>
      <c r="F28" s="317"/>
      <c r="G28" s="318"/>
      <c r="H28" s="134"/>
      <c r="I28" s="72"/>
      <c r="J28" s="135"/>
      <c r="K28" s="137">
        <v>5</v>
      </c>
      <c r="L28" s="319" t="str">
        <f>D28</f>
        <v>Conceptos básicos de geometría y Angulos.</v>
      </c>
      <c r="M28" s="320"/>
      <c r="N28" s="321"/>
      <c r="O28" s="136" t="s">
        <v>19</v>
      </c>
      <c r="P28" s="22"/>
    </row>
    <row r="29" spans="2:16" ht="18.75" customHeight="1" x14ac:dyDescent="0.25">
      <c r="B29" s="21"/>
      <c r="C29" s="137">
        <v>6</v>
      </c>
      <c r="D29" s="406" t="s">
        <v>556</v>
      </c>
      <c r="E29" s="407"/>
      <c r="F29" s="407"/>
      <c r="G29" s="408"/>
      <c r="H29" s="134"/>
      <c r="I29" s="72"/>
      <c r="J29" s="135"/>
      <c r="K29" s="79">
        <v>6</v>
      </c>
      <c r="L29" s="409" t="str">
        <f t="shared" si="0"/>
        <v>Teoria de números: múltipños, divisores y criterios de divisibilidad.</v>
      </c>
      <c r="M29" s="410"/>
      <c r="N29" s="411"/>
      <c r="O29" s="145" t="s">
        <v>19</v>
      </c>
      <c r="P29" s="22"/>
    </row>
    <row r="30" spans="2:16" ht="18.75" customHeight="1" x14ac:dyDescent="0.25">
      <c r="B30" s="21"/>
      <c r="C30" s="137">
        <v>7</v>
      </c>
      <c r="D30" s="406" t="s">
        <v>557</v>
      </c>
      <c r="E30" s="407"/>
      <c r="F30" s="407"/>
      <c r="G30" s="408"/>
      <c r="H30" s="134"/>
      <c r="I30" s="72"/>
      <c r="J30" s="135"/>
      <c r="K30" s="137">
        <v>7</v>
      </c>
      <c r="L30" s="409" t="str">
        <f t="shared" si="0"/>
        <v>Numeros primos y números compuestos.</v>
      </c>
      <c r="M30" s="410"/>
      <c r="N30" s="411"/>
      <c r="O30" s="145" t="s">
        <v>19</v>
      </c>
      <c r="P30" s="22"/>
    </row>
    <row r="31" spans="2:16" ht="18.75" customHeight="1" x14ac:dyDescent="0.25">
      <c r="B31" s="21"/>
      <c r="C31" s="137">
        <v>8</v>
      </c>
      <c r="D31" s="406" t="s">
        <v>558</v>
      </c>
      <c r="E31" s="407"/>
      <c r="F31" s="407"/>
      <c r="G31" s="408"/>
      <c r="H31" s="134"/>
      <c r="I31" s="72"/>
      <c r="J31" s="135"/>
      <c r="K31" s="137">
        <v>8</v>
      </c>
      <c r="L31" s="409" t="str">
        <f t="shared" si="0"/>
        <v>Descomposicion en factores primos, maximo comun divisor, minimo comun mutiplo.</v>
      </c>
      <c r="M31" s="410"/>
      <c r="N31" s="411"/>
      <c r="O31" s="145" t="s">
        <v>19</v>
      </c>
      <c r="P31" s="22"/>
    </row>
    <row r="32" spans="2:16" ht="18.75" customHeight="1" x14ac:dyDescent="0.25">
      <c r="B32" s="21"/>
      <c r="C32" s="137">
        <v>9</v>
      </c>
      <c r="D32" s="406" t="s">
        <v>559</v>
      </c>
      <c r="E32" s="407"/>
      <c r="F32" s="407"/>
      <c r="G32" s="408"/>
      <c r="H32" s="134"/>
      <c r="I32" s="72"/>
      <c r="J32" s="135"/>
      <c r="K32" s="79">
        <v>9</v>
      </c>
      <c r="L32" s="409" t="str">
        <f t="shared" si="0"/>
        <v>Polígonos: elementos, triángulos, y cuadrláteros.</v>
      </c>
      <c r="M32" s="410"/>
      <c r="N32" s="411"/>
      <c r="O32" s="145" t="s">
        <v>19</v>
      </c>
      <c r="P32" s="22"/>
    </row>
    <row r="33" spans="2:16" ht="18.75" customHeight="1" x14ac:dyDescent="0.25">
      <c r="B33" s="21"/>
      <c r="C33" s="137">
        <v>10</v>
      </c>
      <c r="D33" s="406" t="s">
        <v>560</v>
      </c>
      <c r="E33" s="407"/>
      <c r="F33" s="407"/>
      <c r="G33" s="408"/>
      <c r="H33" s="134"/>
      <c r="I33" s="72"/>
      <c r="J33" s="135"/>
      <c r="K33" s="137">
        <v>10</v>
      </c>
      <c r="L33" s="409" t="str">
        <f t="shared" si="0"/>
        <v>Círculo y circunferencia.</v>
      </c>
      <c r="M33" s="410"/>
      <c r="N33" s="411"/>
      <c r="O33" s="145" t="s">
        <v>19</v>
      </c>
      <c r="P33" s="22"/>
    </row>
    <row r="34" spans="2:16" ht="18.75" customHeight="1" x14ac:dyDescent="0.25">
      <c r="B34" s="21"/>
      <c r="C34" s="137">
        <v>11</v>
      </c>
      <c r="D34" s="316" t="s">
        <v>561</v>
      </c>
      <c r="E34" s="317"/>
      <c r="F34" s="317"/>
      <c r="G34" s="318"/>
      <c r="H34" s="134"/>
      <c r="I34" s="72"/>
      <c r="J34" s="135"/>
      <c r="K34" s="137">
        <v>11</v>
      </c>
      <c r="L34" s="319" t="str">
        <f t="shared" si="0"/>
        <v>Fracciones: elementos, clases, números mixtos conversiones, representación en la recta, equivalencia, orden.</v>
      </c>
      <c r="M34" s="320"/>
      <c r="N34" s="321"/>
      <c r="O34" s="136" t="s">
        <v>19</v>
      </c>
      <c r="P34" s="22"/>
    </row>
    <row r="35" spans="2:16" ht="18.75" customHeight="1" x14ac:dyDescent="0.25">
      <c r="B35" s="21"/>
      <c r="C35" s="137">
        <v>12</v>
      </c>
      <c r="D35" s="316" t="s">
        <v>562</v>
      </c>
      <c r="E35" s="317"/>
      <c r="F35" s="317"/>
      <c r="G35" s="318"/>
      <c r="H35" s="134"/>
      <c r="I35" s="72"/>
      <c r="J35" s="135"/>
      <c r="K35" s="79">
        <v>12</v>
      </c>
      <c r="L35" s="319" t="str">
        <f t="shared" si="0"/>
        <v>Operaciones entre fracciones: Adicion y sustracción, multiplicaciones, divisiones.</v>
      </c>
      <c r="M35" s="320"/>
      <c r="N35" s="321"/>
      <c r="O35" s="136" t="s">
        <v>19</v>
      </c>
      <c r="P35" s="22"/>
    </row>
    <row r="36" spans="2:16" ht="18.75" customHeight="1" x14ac:dyDescent="0.25">
      <c r="B36" s="21"/>
      <c r="C36" s="137">
        <v>13</v>
      </c>
      <c r="D36" s="316" t="s">
        <v>563</v>
      </c>
      <c r="E36" s="317"/>
      <c r="F36" s="317"/>
      <c r="G36" s="318"/>
      <c r="H36" s="134"/>
      <c r="I36" s="72"/>
      <c r="J36" s="135"/>
      <c r="K36" s="79">
        <v>13</v>
      </c>
      <c r="L36" s="319" t="str">
        <f t="shared" si="0"/>
        <v>Números decimales: fracción decimal, número decimal, clasificación, porcentajes, operaciones básicas con decimales.</v>
      </c>
      <c r="M36" s="320"/>
      <c r="N36" s="321"/>
      <c r="O36" s="136" t="s">
        <v>19</v>
      </c>
      <c r="P36" s="22"/>
    </row>
    <row r="37" spans="2:16" ht="18.75" customHeight="1" x14ac:dyDescent="0.25">
      <c r="B37" s="21"/>
      <c r="C37" s="137">
        <v>14</v>
      </c>
      <c r="D37" s="316" t="s">
        <v>564</v>
      </c>
      <c r="E37" s="317"/>
      <c r="F37" s="317"/>
      <c r="G37" s="318"/>
      <c r="H37" s="134"/>
      <c r="I37" s="72"/>
      <c r="J37" s="135"/>
      <c r="K37" s="137">
        <v>14</v>
      </c>
      <c r="L37" s="319" t="str">
        <f t="shared" si="0"/>
        <v>Transformaciones en el plano cartesiano: traslación, rotación, reflexión y homotecia.</v>
      </c>
      <c r="M37" s="320"/>
      <c r="N37" s="321"/>
      <c r="O37" s="136" t="s">
        <v>19</v>
      </c>
      <c r="P37" s="22"/>
    </row>
    <row r="38" spans="2:16" ht="18.75" customHeight="1" x14ac:dyDescent="0.25">
      <c r="B38" s="21"/>
      <c r="C38" s="137">
        <v>15</v>
      </c>
      <c r="D38" s="316" t="s">
        <v>565</v>
      </c>
      <c r="E38" s="317"/>
      <c r="F38" s="317"/>
      <c r="G38" s="318"/>
      <c r="H38" s="134"/>
      <c r="I38" s="72"/>
      <c r="J38" s="135"/>
      <c r="K38" s="79">
        <v>15</v>
      </c>
      <c r="L38" s="319" t="str">
        <f t="shared" si="0"/>
        <v>Medias de longitud, área, tiempo y masa.</v>
      </c>
      <c r="M38" s="320"/>
      <c r="N38" s="321"/>
      <c r="O38" s="136" t="s">
        <v>19</v>
      </c>
      <c r="P38" s="22"/>
    </row>
    <row r="39" spans="2:16" ht="18.75" customHeight="1" x14ac:dyDescent="0.25">
      <c r="B39" s="21"/>
      <c r="C39" s="137">
        <v>16</v>
      </c>
      <c r="D39" s="406" t="s">
        <v>566</v>
      </c>
      <c r="E39" s="407"/>
      <c r="F39" s="407"/>
      <c r="G39" s="408"/>
      <c r="H39" s="134"/>
      <c r="I39" s="72"/>
      <c r="J39" s="135"/>
      <c r="K39" s="137">
        <v>16</v>
      </c>
      <c r="L39" s="409" t="str">
        <f t="shared" si="0"/>
        <v>Los números enteros:representación en la recta numérica, números opuestos, valor absoluto, orden.</v>
      </c>
      <c r="M39" s="410"/>
      <c r="N39" s="411"/>
      <c r="O39" s="145" t="s">
        <v>19</v>
      </c>
      <c r="P39" s="22"/>
    </row>
    <row r="40" spans="2:16" ht="18.75" customHeight="1" x14ac:dyDescent="0.25">
      <c r="B40" s="21"/>
      <c r="C40" s="137">
        <v>17</v>
      </c>
      <c r="D40" s="406" t="s">
        <v>567</v>
      </c>
      <c r="E40" s="407"/>
      <c r="F40" s="407"/>
      <c r="G40" s="408"/>
      <c r="H40" s="134"/>
      <c r="I40" s="72"/>
      <c r="J40" s="135"/>
      <c r="K40" s="137">
        <v>17</v>
      </c>
      <c r="L40" s="409" t="str">
        <f t="shared" si="0"/>
        <v>Operaciones con números enteros: adición, sustracción, multiplicación, división, polinomios aritméticos.</v>
      </c>
      <c r="M40" s="410"/>
      <c r="N40" s="411"/>
      <c r="O40" s="145" t="s">
        <v>19</v>
      </c>
      <c r="P40" s="22"/>
    </row>
    <row r="41" spans="2:16" ht="18.75" customHeight="1" x14ac:dyDescent="0.25">
      <c r="B41" s="21"/>
      <c r="C41" s="137">
        <v>18</v>
      </c>
      <c r="D41" s="406" t="s">
        <v>568</v>
      </c>
      <c r="E41" s="407"/>
      <c r="F41" s="407"/>
      <c r="G41" s="408"/>
      <c r="H41" s="134"/>
      <c r="I41" s="72"/>
      <c r="J41" s="135"/>
      <c r="K41" s="79">
        <v>18</v>
      </c>
      <c r="L41" s="409" t="str">
        <f t="shared" si="0"/>
        <v>Ecuaciones con números enteros: propiedad uniforme, resolución de ecuaciones.</v>
      </c>
      <c r="M41" s="410"/>
      <c r="N41" s="411"/>
      <c r="O41" s="145" t="s">
        <v>19</v>
      </c>
      <c r="P41" s="22"/>
    </row>
    <row r="42" spans="2:16" ht="18.75" customHeight="1" x14ac:dyDescent="0.25">
      <c r="B42" s="21"/>
      <c r="C42" s="137">
        <v>19</v>
      </c>
      <c r="D42" s="406" t="s">
        <v>569</v>
      </c>
      <c r="E42" s="407"/>
      <c r="F42" s="407"/>
      <c r="G42" s="408"/>
      <c r="H42" s="134"/>
      <c r="I42" s="72"/>
      <c r="J42" s="135"/>
      <c r="K42" s="137">
        <v>19</v>
      </c>
      <c r="L42" s="409" t="str">
        <f t="shared" si="0"/>
        <v>Conceptos básicos de estadística: población, muestra, variable.</v>
      </c>
      <c r="M42" s="410"/>
      <c r="N42" s="411"/>
      <c r="O42" s="145" t="s">
        <v>19</v>
      </c>
      <c r="P42" s="22"/>
    </row>
    <row r="43" spans="2:16" ht="18.75" customHeight="1" thickBot="1" x14ac:dyDescent="0.3">
      <c r="B43" s="21"/>
      <c r="C43" s="80">
        <v>20</v>
      </c>
      <c r="D43" s="412" t="s">
        <v>570</v>
      </c>
      <c r="E43" s="413"/>
      <c r="F43" s="413"/>
      <c r="G43" s="414"/>
      <c r="H43" s="134"/>
      <c r="I43" s="72"/>
      <c r="J43" s="135"/>
      <c r="K43" s="80">
        <v>20</v>
      </c>
      <c r="L43" s="415" t="str">
        <f t="shared" si="0"/>
        <v>Caracterización de variables: cualitativas y cuantitativas para datos agrupados.</v>
      </c>
      <c r="M43" s="416"/>
      <c r="N43" s="417"/>
      <c r="O43" s="146"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88" t="s">
        <v>277</v>
      </c>
      <c r="E50" s="310" t="s">
        <v>291</v>
      </c>
      <c r="F50" s="311"/>
      <c r="G50" s="311"/>
      <c r="H50" s="311"/>
      <c r="I50" s="311"/>
      <c r="J50" s="311"/>
      <c r="K50" s="312"/>
      <c r="L50" s="88" t="s">
        <v>18</v>
      </c>
      <c r="M50" s="310" t="s">
        <v>280</v>
      </c>
      <c r="N50" s="312"/>
      <c r="O50" s="140"/>
      <c r="P50" s="139"/>
    </row>
    <row r="51" spans="2:17" ht="18.75" customHeight="1" thickTop="1" x14ac:dyDescent="0.25">
      <c r="B51" s="21"/>
      <c r="C51" s="141">
        <f>IF(L51="No trabajado",1,0)</f>
        <v>0</v>
      </c>
      <c r="D51" s="78">
        <v>1</v>
      </c>
      <c r="E51" s="398" t="str">
        <f t="shared" ref="E51:E70" si="1">D24</f>
        <v>Conjunto de Números Naturales: Representación, Orden, Detrminación, Antecesor, Sucesor, par, impar.</v>
      </c>
      <c r="F51" s="399"/>
      <c r="G51" s="399"/>
      <c r="H51" s="399"/>
      <c r="I51" s="399"/>
      <c r="J51" s="399"/>
      <c r="K51" s="400"/>
      <c r="L51" s="63" t="str">
        <f t="shared" ref="L51:L70" si="2">O24</f>
        <v>Trabajado</v>
      </c>
      <c r="M51" s="401" t="s">
        <v>281</v>
      </c>
      <c r="N51" s="402"/>
      <c r="O51" s="141">
        <f>IF(M51="Bajo",1,0)</f>
        <v>0</v>
      </c>
      <c r="P51" s="52">
        <f>IF(M51="Básico",-3,0)</f>
        <v>0</v>
      </c>
      <c r="Q51" s="49">
        <f>C51+O51+P51</f>
        <v>0</v>
      </c>
    </row>
    <row r="52" spans="2:17" ht="18.75" customHeight="1" x14ac:dyDescent="0.25">
      <c r="B52" s="21"/>
      <c r="C52" s="141">
        <f t="shared" ref="C52:C70" si="3">IF(L52="No trabajado",1,0)</f>
        <v>0</v>
      </c>
      <c r="D52" s="79">
        <v>2</v>
      </c>
      <c r="E52" s="391" t="str">
        <f t="shared" si="1"/>
        <v>Operaciones con numéros naturales: adicion, sustraccion, multiplicacion, division, potenciacion, radicacion y logaritmacion.</v>
      </c>
      <c r="F52" s="392"/>
      <c r="G52" s="392"/>
      <c r="H52" s="392"/>
      <c r="I52" s="392"/>
      <c r="J52" s="392"/>
      <c r="K52" s="393"/>
      <c r="L52" s="55" t="str">
        <f t="shared" si="2"/>
        <v>Trabajado</v>
      </c>
      <c r="M52" s="394" t="s">
        <v>281</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391" t="str">
        <f t="shared" si="1"/>
        <v>Polinomios aritméticos con y sin signos de agrupación.</v>
      </c>
      <c r="F53" s="392"/>
      <c r="G53" s="392"/>
      <c r="H53" s="392"/>
      <c r="I53" s="392"/>
      <c r="J53" s="392"/>
      <c r="K53" s="393"/>
      <c r="L53" s="55" t="str">
        <f t="shared" si="2"/>
        <v>Trabajado</v>
      </c>
      <c r="M53" s="394" t="s">
        <v>281</v>
      </c>
      <c r="N53" s="395"/>
      <c r="O53" s="141">
        <f t="shared" si="4"/>
        <v>0</v>
      </c>
      <c r="P53" s="52">
        <f t="shared" si="5"/>
        <v>0</v>
      </c>
      <c r="Q53" s="49">
        <f t="shared" si="6"/>
        <v>0</v>
      </c>
    </row>
    <row r="54" spans="2:17" ht="18.75" customHeight="1" x14ac:dyDescent="0.25">
      <c r="B54" s="21"/>
      <c r="C54" s="141">
        <f t="shared" si="3"/>
        <v>0</v>
      </c>
      <c r="D54" s="79">
        <v>4</v>
      </c>
      <c r="E54" s="391" t="str">
        <f>D27</f>
        <v>Ecuaciones con numeros naturales: propiedad uniforme y solucion.</v>
      </c>
      <c r="F54" s="392"/>
      <c r="G54" s="392"/>
      <c r="H54" s="392"/>
      <c r="I54" s="392"/>
      <c r="J54" s="392"/>
      <c r="K54" s="393"/>
      <c r="L54" s="55" t="str">
        <f t="shared" si="2"/>
        <v>Trabajado</v>
      </c>
      <c r="M54" s="394" t="s">
        <v>282</v>
      </c>
      <c r="N54" s="395"/>
      <c r="O54" s="141">
        <f t="shared" si="4"/>
        <v>0</v>
      </c>
      <c r="P54" s="52">
        <f t="shared" si="5"/>
        <v>-3</v>
      </c>
      <c r="Q54" s="49">
        <f t="shared" si="6"/>
        <v>-3</v>
      </c>
    </row>
    <row r="55" spans="2:17" ht="18.75" customHeight="1" x14ac:dyDescent="0.25">
      <c r="B55" s="21"/>
      <c r="C55" s="141">
        <f t="shared" si="3"/>
        <v>0</v>
      </c>
      <c r="D55" s="79">
        <v>5</v>
      </c>
      <c r="E55" s="391" t="str">
        <f t="shared" si="1"/>
        <v>Conceptos básicos de geometría y Angulos.</v>
      </c>
      <c r="F55" s="392"/>
      <c r="G55" s="392"/>
      <c r="H55" s="392"/>
      <c r="I55" s="392"/>
      <c r="J55" s="392"/>
      <c r="K55" s="393"/>
      <c r="L55" s="55" t="str">
        <f t="shared" si="2"/>
        <v>Trabajado</v>
      </c>
      <c r="M55" s="394" t="s">
        <v>281</v>
      </c>
      <c r="N55" s="395"/>
      <c r="O55" s="141">
        <f t="shared" si="4"/>
        <v>0</v>
      </c>
      <c r="P55" s="52">
        <f t="shared" si="5"/>
        <v>0</v>
      </c>
      <c r="Q55" s="49">
        <f t="shared" si="6"/>
        <v>0</v>
      </c>
    </row>
    <row r="56" spans="2:17" ht="18.75" customHeight="1" x14ac:dyDescent="0.25">
      <c r="B56" s="21"/>
      <c r="C56" s="141">
        <f t="shared" si="3"/>
        <v>0</v>
      </c>
      <c r="D56" s="79">
        <v>6</v>
      </c>
      <c r="E56" s="391" t="str">
        <f t="shared" si="1"/>
        <v>Teoria de números: múltipños, divisores y criterios de divisibilidad.</v>
      </c>
      <c r="F56" s="392"/>
      <c r="G56" s="392"/>
      <c r="H56" s="392"/>
      <c r="I56" s="392"/>
      <c r="J56" s="392"/>
      <c r="K56" s="393"/>
      <c r="L56" s="55" t="str">
        <f t="shared" si="2"/>
        <v>Trabajado</v>
      </c>
      <c r="M56" s="394" t="s">
        <v>281</v>
      </c>
      <c r="N56" s="395"/>
      <c r="O56" s="141">
        <f t="shared" si="4"/>
        <v>0</v>
      </c>
      <c r="P56" s="52">
        <f t="shared" si="5"/>
        <v>0</v>
      </c>
      <c r="Q56" s="49">
        <f t="shared" si="6"/>
        <v>0</v>
      </c>
    </row>
    <row r="57" spans="2:17" ht="18.75" customHeight="1" x14ac:dyDescent="0.25">
      <c r="B57" s="21"/>
      <c r="C57" s="141">
        <f t="shared" si="3"/>
        <v>0</v>
      </c>
      <c r="D57" s="79">
        <v>7</v>
      </c>
      <c r="E57" s="391" t="str">
        <f t="shared" si="1"/>
        <v>Numeros primos y números compuestos.</v>
      </c>
      <c r="F57" s="392"/>
      <c r="G57" s="392"/>
      <c r="H57" s="392"/>
      <c r="I57" s="392"/>
      <c r="J57" s="392"/>
      <c r="K57" s="393"/>
      <c r="L57" s="55" t="str">
        <f t="shared" si="2"/>
        <v>Trabajado</v>
      </c>
      <c r="M57" s="394" t="s">
        <v>281</v>
      </c>
      <c r="N57" s="395"/>
      <c r="O57" s="141">
        <f t="shared" si="4"/>
        <v>0</v>
      </c>
      <c r="P57" s="52">
        <f t="shared" si="5"/>
        <v>0</v>
      </c>
      <c r="Q57" s="49">
        <f t="shared" si="6"/>
        <v>0</v>
      </c>
    </row>
    <row r="58" spans="2:17" ht="18.75" customHeight="1" x14ac:dyDescent="0.25">
      <c r="B58" s="21"/>
      <c r="C58" s="141">
        <f t="shared" si="3"/>
        <v>0</v>
      </c>
      <c r="D58" s="79">
        <v>8</v>
      </c>
      <c r="E58" s="391" t="str">
        <f t="shared" si="1"/>
        <v>Descomposicion en factores primos, maximo comun divisor, minimo comun mutiplo.</v>
      </c>
      <c r="F58" s="392"/>
      <c r="G58" s="392"/>
      <c r="H58" s="392"/>
      <c r="I58" s="392"/>
      <c r="J58" s="392"/>
      <c r="K58" s="393"/>
      <c r="L58" s="55" t="str">
        <f t="shared" si="2"/>
        <v>Trabajado</v>
      </c>
      <c r="M58" s="394" t="s">
        <v>282</v>
      </c>
      <c r="N58" s="395"/>
      <c r="O58" s="141">
        <f t="shared" si="4"/>
        <v>0</v>
      </c>
      <c r="P58" s="52">
        <f t="shared" si="5"/>
        <v>-3</v>
      </c>
      <c r="Q58" s="49">
        <f t="shared" si="6"/>
        <v>-3</v>
      </c>
    </row>
    <row r="59" spans="2:17" ht="18.75" customHeight="1" x14ac:dyDescent="0.25">
      <c r="B59" s="21"/>
      <c r="C59" s="141">
        <f t="shared" si="3"/>
        <v>0</v>
      </c>
      <c r="D59" s="79">
        <v>9</v>
      </c>
      <c r="E59" s="391" t="str">
        <f t="shared" si="1"/>
        <v>Polígonos: elementos, triángulos, y cuadrláteros.</v>
      </c>
      <c r="F59" s="392"/>
      <c r="G59" s="392"/>
      <c r="H59" s="392"/>
      <c r="I59" s="392"/>
      <c r="J59" s="392"/>
      <c r="K59" s="393"/>
      <c r="L59" s="55" t="str">
        <f t="shared" si="2"/>
        <v>Trabajado</v>
      </c>
      <c r="M59" s="394" t="s">
        <v>281</v>
      </c>
      <c r="N59" s="395"/>
      <c r="O59" s="141">
        <f t="shared" si="4"/>
        <v>0</v>
      </c>
      <c r="P59" s="52">
        <f t="shared" si="5"/>
        <v>0</v>
      </c>
      <c r="Q59" s="49">
        <f t="shared" si="6"/>
        <v>0</v>
      </c>
    </row>
    <row r="60" spans="2:17" ht="18.75" customHeight="1" x14ac:dyDescent="0.25">
      <c r="B60" s="21"/>
      <c r="C60" s="141">
        <f t="shared" si="3"/>
        <v>0</v>
      </c>
      <c r="D60" s="79">
        <v>10</v>
      </c>
      <c r="E60" s="391" t="str">
        <f t="shared" si="1"/>
        <v>Círculo y circunferencia.</v>
      </c>
      <c r="F60" s="392"/>
      <c r="G60" s="392"/>
      <c r="H60" s="392"/>
      <c r="I60" s="392"/>
      <c r="J60" s="392"/>
      <c r="K60" s="393"/>
      <c r="L60" s="55" t="str">
        <f t="shared" si="2"/>
        <v>Trabajado</v>
      </c>
      <c r="M60" s="394" t="s">
        <v>281</v>
      </c>
      <c r="N60" s="395"/>
      <c r="O60" s="141">
        <f t="shared" si="4"/>
        <v>0</v>
      </c>
      <c r="P60" s="52">
        <f t="shared" si="5"/>
        <v>0</v>
      </c>
      <c r="Q60" s="49">
        <f t="shared" si="6"/>
        <v>0</v>
      </c>
    </row>
    <row r="61" spans="2:17" ht="18.75" customHeight="1" x14ac:dyDescent="0.25">
      <c r="B61" s="21"/>
      <c r="C61" s="141">
        <f t="shared" si="3"/>
        <v>0</v>
      </c>
      <c r="D61" s="79">
        <v>11</v>
      </c>
      <c r="E61" s="391" t="str">
        <f t="shared" si="1"/>
        <v>Fracciones: elementos, clases, números mixtos conversiones, representación en la recta, equivalencia, orden.</v>
      </c>
      <c r="F61" s="392"/>
      <c r="G61" s="392"/>
      <c r="H61" s="392"/>
      <c r="I61" s="392"/>
      <c r="J61" s="392"/>
      <c r="K61" s="393"/>
      <c r="L61" s="55" t="str">
        <f t="shared" si="2"/>
        <v>Trabajado</v>
      </c>
      <c r="M61" s="394" t="s">
        <v>281</v>
      </c>
      <c r="N61" s="395"/>
      <c r="O61" s="141">
        <f t="shared" si="4"/>
        <v>0</v>
      </c>
      <c r="P61" s="52">
        <f t="shared" si="5"/>
        <v>0</v>
      </c>
      <c r="Q61" s="49">
        <f t="shared" si="6"/>
        <v>0</v>
      </c>
    </row>
    <row r="62" spans="2:17" ht="18.75" customHeight="1" x14ac:dyDescent="0.25">
      <c r="B62" s="21"/>
      <c r="C62" s="141">
        <f t="shared" si="3"/>
        <v>0</v>
      </c>
      <c r="D62" s="79">
        <v>12</v>
      </c>
      <c r="E62" s="391" t="str">
        <f t="shared" si="1"/>
        <v>Operaciones entre fracciones: Adicion y sustracción, multiplicaciones, divisiones.</v>
      </c>
      <c r="F62" s="392"/>
      <c r="G62" s="392"/>
      <c r="H62" s="392"/>
      <c r="I62" s="392"/>
      <c r="J62" s="392"/>
      <c r="K62" s="393"/>
      <c r="L62" s="55" t="str">
        <f t="shared" si="2"/>
        <v>Trabajado</v>
      </c>
      <c r="M62" s="394" t="s">
        <v>282</v>
      </c>
      <c r="N62" s="395"/>
      <c r="O62" s="141">
        <f t="shared" si="4"/>
        <v>0</v>
      </c>
      <c r="P62" s="52">
        <f t="shared" si="5"/>
        <v>-3</v>
      </c>
      <c r="Q62" s="49">
        <f t="shared" si="6"/>
        <v>-3</v>
      </c>
    </row>
    <row r="63" spans="2:17" ht="18.75" customHeight="1" x14ac:dyDescent="0.25">
      <c r="B63" s="21"/>
      <c r="C63" s="141">
        <f t="shared" si="3"/>
        <v>0</v>
      </c>
      <c r="D63" s="79">
        <v>13</v>
      </c>
      <c r="E63" s="391" t="str">
        <f t="shared" si="1"/>
        <v>Números decimales: fracción decimal, número decimal, clasificación, porcentajes, operaciones básicas con decimales.</v>
      </c>
      <c r="F63" s="392"/>
      <c r="G63" s="392"/>
      <c r="H63" s="392"/>
      <c r="I63" s="392"/>
      <c r="J63" s="392"/>
      <c r="K63" s="393"/>
      <c r="L63" s="55" t="str">
        <f t="shared" si="2"/>
        <v>Trabajado</v>
      </c>
      <c r="M63" s="394" t="s">
        <v>281</v>
      </c>
      <c r="N63" s="395"/>
      <c r="O63" s="141">
        <f t="shared" si="4"/>
        <v>0</v>
      </c>
      <c r="P63" s="52">
        <f t="shared" si="5"/>
        <v>0</v>
      </c>
      <c r="Q63" s="49">
        <f t="shared" si="6"/>
        <v>0</v>
      </c>
    </row>
    <row r="64" spans="2:17" ht="18.75" customHeight="1" x14ac:dyDescent="0.25">
      <c r="B64" s="21"/>
      <c r="C64" s="141">
        <f t="shared" si="3"/>
        <v>0</v>
      </c>
      <c r="D64" s="79">
        <v>14</v>
      </c>
      <c r="E64" s="391" t="str">
        <f t="shared" si="1"/>
        <v>Transformaciones en el plano cartesiano: traslación, rotación, reflexión y homotecia.</v>
      </c>
      <c r="F64" s="392"/>
      <c r="G64" s="392"/>
      <c r="H64" s="392"/>
      <c r="I64" s="392"/>
      <c r="J64" s="392"/>
      <c r="K64" s="393"/>
      <c r="L64" s="55" t="str">
        <f t="shared" si="2"/>
        <v>Trabajado</v>
      </c>
      <c r="M64" s="394" t="s">
        <v>281</v>
      </c>
      <c r="N64" s="395"/>
      <c r="O64" s="141">
        <f t="shared" si="4"/>
        <v>0</v>
      </c>
      <c r="P64" s="52">
        <f t="shared" si="5"/>
        <v>0</v>
      </c>
      <c r="Q64" s="49">
        <f t="shared" si="6"/>
        <v>0</v>
      </c>
    </row>
    <row r="65" spans="2:17" ht="18.75" customHeight="1" x14ac:dyDescent="0.25">
      <c r="B65" s="21"/>
      <c r="C65" s="141">
        <f t="shared" si="3"/>
        <v>0</v>
      </c>
      <c r="D65" s="79">
        <v>15</v>
      </c>
      <c r="E65" s="391" t="str">
        <f t="shared" si="1"/>
        <v>Medias de longitud, área, tiempo y masa.</v>
      </c>
      <c r="F65" s="392"/>
      <c r="G65" s="392"/>
      <c r="H65" s="392"/>
      <c r="I65" s="392"/>
      <c r="J65" s="392"/>
      <c r="K65" s="393"/>
      <c r="L65" s="55" t="str">
        <f t="shared" si="2"/>
        <v>Trabajado</v>
      </c>
      <c r="M65" s="394" t="s">
        <v>281</v>
      </c>
      <c r="N65" s="395"/>
      <c r="O65" s="141">
        <f t="shared" si="4"/>
        <v>0</v>
      </c>
      <c r="P65" s="52">
        <f t="shared" si="5"/>
        <v>0</v>
      </c>
      <c r="Q65" s="49">
        <f t="shared" si="6"/>
        <v>0</v>
      </c>
    </row>
    <row r="66" spans="2:17" ht="18.75" customHeight="1" x14ac:dyDescent="0.25">
      <c r="B66" s="21"/>
      <c r="C66" s="141">
        <f t="shared" si="3"/>
        <v>0</v>
      </c>
      <c r="D66" s="79">
        <v>16</v>
      </c>
      <c r="E66" s="391" t="str">
        <f t="shared" si="1"/>
        <v>Los números enteros:representación en la recta numérica, números opuestos, valor absoluto, orden.</v>
      </c>
      <c r="F66" s="392"/>
      <c r="G66" s="392"/>
      <c r="H66" s="392"/>
      <c r="I66" s="392"/>
      <c r="J66" s="392"/>
      <c r="K66" s="393"/>
      <c r="L66" s="55" t="str">
        <f t="shared" si="2"/>
        <v>Trabajado</v>
      </c>
      <c r="M66" s="394" t="s">
        <v>281</v>
      </c>
      <c r="N66" s="395"/>
      <c r="O66" s="141">
        <f t="shared" si="4"/>
        <v>0</v>
      </c>
      <c r="P66" s="52">
        <f t="shared" si="5"/>
        <v>0</v>
      </c>
      <c r="Q66" s="49">
        <f t="shared" si="6"/>
        <v>0</v>
      </c>
    </row>
    <row r="67" spans="2:17" ht="18.75" customHeight="1" x14ac:dyDescent="0.25">
      <c r="B67" s="21"/>
      <c r="C67" s="141">
        <f t="shared" si="3"/>
        <v>0</v>
      </c>
      <c r="D67" s="79">
        <v>17</v>
      </c>
      <c r="E67" s="391" t="str">
        <f t="shared" si="1"/>
        <v>Operaciones con números enteros: adición, sustracción, multiplicación, división, polinomios aritméticos.</v>
      </c>
      <c r="F67" s="392"/>
      <c r="G67" s="392"/>
      <c r="H67" s="392"/>
      <c r="I67" s="392"/>
      <c r="J67" s="392"/>
      <c r="K67" s="393"/>
      <c r="L67" s="55" t="str">
        <f t="shared" si="2"/>
        <v>Trabajado</v>
      </c>
      <c r="M67" s="394" t="s">
        <v>282</v>
      </c>
      <c r="N67" s="395"/>
      <c r="O67" s="141">
        <f t="shared" si="4"/>
        <v>0</v>
      </c>
      <c r="P67" s="52">
        <f t="shared" si="5"/>
        <v>-3</v>
      </c>
      <c r="Q67" s="49">
        <f t="shared" si="6"/>
        <v>-3</v>
      </c>
    </row>
    <row r="68" spans="2:17" ht="18.75" customHeight="1" x14ac:dyDescent="0.25">
      <c r="B68" s="21"/>
      <c r="C68" s="141">
        <f t="shared" si="3"/>
        <v>0</v>
      </c>
      <c r="D68" s="79">
        <v>18</v>
      </c>
      <c r="E68" s="391" t="str">
        <f t="shared" si="1"/>
        <v>Ecuaciones con números enteros: propiedad uniforme, resolución de ecuaciones.</v>
      </c>
      <c r="F68" s="392"/>
      <c r="G68" s="392"/>
      <c r="H68" s="392"/>
      <c r="I68" s="392"/>
      <c r="J68" s="392"/>
      <c r="K68" s="393"/>
      <c r="L68" s="55" t="str">
        <f t="shared" si="2"/>
        <v>Trabajado</v>
      </c>
      <c r="M68" s="394" t="s">
        <v>281</v>
      </c>
      <c r="N68" s="395"/>
      <c r="O68" s="141">
        <f t="shared" si="4"/>
        <v>0</v>
      </c>
      <c r="P68" s="52">
        <f t="shared" si="5"/>
        <v>0</v>
      </c>
      <c r="Q68" s="49">
        <f t="shared" si="6"/>
        <v>0</v>
      </c>
    </row>
    <row r="69" spans="2:17" ht="18.75" customHeight="1" x14ac:dyDescent="0.25">
      <c r="B69" s="21"/>
      <c r="C69" s="141">
        <f t="shared" si="3"/>
        <v>0</v>
      </c>
      <c r="D69" s="79">
        <v>19</v>
      </c>
      <c r="E69" s="391" t="str">
        <f t="shared" si="1"/>
        <v>Conceptos básicos de estadística: población, muestra, variable.</v>
      </c>
      <c r="F69" s="392"/>
      <c r="G69" s="392"/>
      <c r="H69" s="392"/>
      <c r="I69" s="392"/>
      <c r="J69" s="392"/>
      <c r="K69" s="393"/>
      <c r="L69" s="55" t="str">
        <f t="shared" si="2"/>
        <v>Trabajado</v>
      </c>
      <c r="M69" s="394" t="s">
        <v>281</v>
      </c>
      <c r="N69" s="395"/>
      <c r="O69" s="141">
        <f t="shared" si="4"/>
        <v>0</v>
      </c>
      <c r="P69" s="52">
        <f t="shared" si="5"/>
        <v>0</v>
      </c>
      <c r="Q69" s="49">
        <f t="shared" si="6"/>
        <v>0</v>
      </c>
    </row>
    <row r="70" spans="2:17" ht="18.75" customHeight="1" thickBot="1" x14ac:dyDescent="0.3">
      <c r="B70" s="21"/>
      <c r="C70" s="141">
        <f t="shared" si="3"/>
        <v>0</v>
      </c>
      <c r="D70" s="80">
        <v>20</v>
      </c>
      <c r="E70" s="384" t="str">
        <f t="shared" si="1"/>
        <v>Caracterización de variables: cualitativas y cuantitativas para datos agrupados.</v>
      </c>
      <c r="F70" s="385"/>
      <c r="G70" s="385"/>
      <c r="H70" s="385"/>
      <c r="I70" s="385"/>
      <c r="J70" s="385"/>
      <c r="K70" s="386"/>
      <c r="L70" s="56" t="str">
        <f t="shared" si="2"/>
        <v>Trabajado</v>
      </c>
      <c r="M70" s="387" t="s">
        <v>282</v>
      </c>
      <c r="N70" s="388"/>
      <c r="O70" s="141">
        <f t="shared" si="4"/>
        <v>0</v>
      </c>
      <c r="P70" s="52">
        <f t="shared" si="5"/>
        <v>-3</v>
      </c>
      <c r="Q70" s="49">
        <f t="shared" si="6"/>
        <v>-3</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571</v>
      </c>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183" priority="5">
      <formula>IF(L24=0,1,0)</formula>
    </cfRule>
  </conditionalFormatting>
  <conditionalFormatting sqref="E51:N70">
    <cfRule type="expression" dxfId="182" priority="1">
      <formula>IF(Q51&lt;0,1,0)</formula>
    </cfRule>
    <cfRule type="expression" dxfId="181" priority="4">
      <formula>IF(Q51&gt;0,1,0)</formula>
    </cfRule>
  </conditionalFormatting>
  <conditionalFormatting sqref="E51:K70">
    <cfRule type="expression" dxfId="180" priority="3">
      <formula>IF(E51=0,1,0)</formula>
    </cfRule>
  </conditionalFormatting>
  <conditionalFormatting sqref="L51:L70">
    <cfRule type="expression" dxfId="179" priority="2">
      <formula>IF(L51=0,1,0)</formula>
    </cfRule>
  </conditionalFormatting>
  <dataValidations count="1">
    <dataValidation type="list" allowBlank="1" showInputMessage="1" showErrorMessage="1" sqref="M51:N70" xr:uid="{7C570F5B-11E5-4FC8-BF8A-17F0DC9175B0}">
      <formula1>INDIRECT(O24)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2F81C-C59A-4D85-9476-E5E4D5EEF0FF}">
  <dimension ref="B1:P80"/>
  <sheetViews>
    <sheetView topLeftCell="A48" workbookViewId="0">
      <selection activeCell="R59" sqref="R59"/>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549</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9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89" t="s">
        <v>550</v>
      </c>
      <c r="G16" s="74"/>
      <c r="H16" s="74"/>
      <c r="I16" s="74"/>
      <c r="J16" s="74"/>
      <c r="K16" s="75"/>
      <c r="L16" s="76" t="s">
        <v>295</v>
      </c>
      <c r="M16" s="72"/>
      <c r="N16" s="89" t="s">
        <v>572</v>
      </c>
      <c r="O16" s="75"/>
      <c r="P16" s="22"/>
    </row>
    <row r="17" spans="2:16" ht="9" customHeight="1" thickTop="1" thickBot="1" x14ac:dyDescent="0.3">
      <c r="B17" s="21"/>
      <c r="P17" s="22"/>
    </row>
    <row r="18" spans="2:16" ht="16.5" thickTop="1" thickBot="1" x14ac:dyDescent="0.3">
      <c r="B18" s="21"/>
      <c r="C18" s="69"/>
      <c r="D18" s="91" t="s">
        <v>296</v>
      </c>
      <c r="E18" s="69"/>
      <c r="F18" s="89" t="s">
        <v>28</v>
      </c>
      <c r="G18" s="74"/>
      <c r="H18" s="74"/>
      <c r="I18" s="74"/>
      <c r="J18" s="74"/>
      <c r="K18" s="75"/>
      <c r="L18" s="76" t="s">
        <v>297</v>
      </c>
      <c r="M18" s="72"/>
      <c r="N18" s="89" t="s">
        <v>573</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438" t="str">
        <f>'[3]Hoja 1'!E54</f>
        <v>Ecuaciones con numeros naturales: propiedad uniforme y solucion.</v>
      </c>
      <c r="E26" s="438"/>
      <c r="F26" s="438"/>
      <c r="G26" s="438"/>
      <c r="H26" s="438"/>
      <c r="I26" s="438"/>
      <c r="J26" s="438"/>
      <c r="K26" s="438"/>
      <c r="L26" s="438"/>
      <c r="M26" s="438"/>
      <c r="N26" s="438"/>
      <c r="O26" s="439"/>
      <c r="P26" s="22"/>
    </row>
    <row r="27" spans="2:16" ht="18.75" customHeight="1" x14ac:dyDescent="0.25">
      <c r="B27" s="21"/>
      <c r="C27" s="79">
        <v>2</v>
      </c>
      <c r="D27" s="434" t="str">
        <f>'[3]Hoja 1'!E58</f>
        <v>Descomposicion en factores primos, maximo comun divisor, minimo comun mutiplo.</v>
      </c>
      <c r="E27" s="434"/>
      <c r="F27" s="434"/>
      <c r="G27" s="434"/>
      <c r="H27" s="434"/>
      <c r="I27" s="434"/>
      <c r="J27" s="434"/>
      <c r="K27" s="434"/>
      <c r="L27" s="434"/>
      <c r="M27" s="434"/>
      <c r="N27" s="434"/>
      <c r="O27" s="435"/>
      <c r="P27" s="22"/>
    </row>
    <row r="28" spans="2:16" ht="18.75" customHeight="1" x14ac:dyDescent="0.25">
      <c r="B28" s="21"/>
      <c r="C28" s="79">
        <v>3</v>
      </c>
      <c r="D28" s="434" t="str">
        <f>'[3]Hoja 1'!E62</f>
        <v>Operaciones entre fracciones: Adicion y sustracción, multiplicaciones, divisiones.</v>
      </c>
      <c r="E28" s="434"/>
      <c r="F28" s="434"/>
      <c r="G28" s="434"/>
      <c r="H28" s="434"/>
      <c r="I28" s="434"/>
      <c r="J28" s="434"/>
      <c r="K28" s="434"/>
      <c r="L28" s="434"/>
      <c r="M28" s="434"/>
      <c r="N28" s="434"/>
      <c r="O28" s="435"/>
      <c r="P28" s="22"/>
    </row>
    <row r="29" spans="2:16" ht="18.75" customHeight="1" x14ac:dyDescent="0.25">
      <c r="B29" s="21"/>
      <c r="C29" s="79">
        <v>4</v>
      </c>
      <c r="D29" s="434" t="str">
        <f>'[3]Hoja 1'!E67</f>
        <v>Operaciones con números enteros: adición, sustracción, multiplicación, división, polinomios aritméticos.</v>
      </c>
      <c r="E29" s="434"/>
      <c r="F29" s="434"/>
      <c r="G29" s="434"/>
      <c r="H29" s="434"/>
      <c r="I29" s="434"/>
      <c r="J29" s="434"/>
      <c r="K29" s="434"/>
      <c r="L29" s="434"/>
      <c r="M29" s="434"/>
      <c r="N29" s="434"/>
      <c r="O29" s="435"/>
      <c r="P29" s="22"/>
    </row>
    <row r="30" spans="2:16" ht="18.75" customHeight="1" thickBot="1" x14ac:dyDescent="0.3">
      <c r="B30" s="21"/>
      <c r="C30" s="80">
        <v>5</v>
      </c>
      <c r="D30" s="440" t="str">
        <f>'[3]Hoja 1'!E70</f>
        <v>Caracterización de variables: cualitativas y cuantitativas para datos agrupados.</v>
      </c>
      <c r="E30" s="440"/>
      <c r="F30" s="440"/>
      <c r="G30" s="440"/>
      <c r="H30" s="440"/>
      <c r="I30" s="440"/>
      <c r="J30" s="440"/>
      <c r="K30" s="440"/>
      <c r="L30" s="440"/>
      <c r="M30" s="440"/>
      <c r="N30" s="440"/>
      <c r="O30" s="441"/>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430" t="str">
        <f>D26</f>
        <v>Ecuaciones con numeros naturales: propiedad uniforme y solucion.</v>
      </c>
      <c r="E38" s="431"/>
      <c r="F38" s="431"/>
      <c r="G38" s="431"/>
      <c r="H38" s="431"/>
      <c r="I38" s="432"/>
      <c r="J38" s="431" t="s">
        <v>574</v>
      </c>
      <c r="K38" s="429"/>
      <c r="L38" s="429"/>
      <c r="M38" s="429"/>
      <c r="N38" s="429"/>
      <c r="O38" s="425"/>
      <c r="P38" s="22"/>
    </row>
    <row r="39" spans="2:16" x14ac:dyDescent="0.25">
      <c r="B39" s="21"/>
      <c r="C39" s="79">
        <v>2</v>
      </c>
      <c r="D39" s="418" t="str">
        <f t="shared" ref="D39:D42" si="0">D27</f>
        <v>Descomposicion en factores primos, maximo comun divisor, minimo comun mutiplo.</v>
      </c>
      <c r="E39" s="419"/>
      <c r="F39" s="419"/>
      <c r="G39" s="419"/>
      <c r="H39" s="419"/>
      <c r="I39" s="420"/>
      <c r="J39" s="419" t="s">
        <v>575</v>
      </c>
      <c r="K39" s="422"/>
      <c r="L39" s="422"/>
      <c r="M39" s="422"/>
      <c r="N39" s="422"/>
      <c r="O39" s="423"/>
      <c r="P39" s="22"/>
    </row>
    <row r="40" spans="2:16" x14ac:dyDescent="0.25">
      <c r="B40" s="21"/>
      <c r="C40" s="79">
        <v>3</v>
      </c>
      <c r="D40" s="418" t="str">
        <f t="shared" si="0"/>
        <v>Operaciones entre fracciones: Adicion y sustracción, multiplicaciones, divisiones.</v>
      </c>
      <c r="E40" s="419"/>
      <c r="F40" s="419"/>
      <c r="G40" s="419"/>
      <c r="H40" s="419"/>
      <c r="I40" s="420"/>
      <c r="J40" s="422" t="s">
        <v>576</v>
      </c>
      <c r="K40" s="422"/>
      <c r="L40" s="422"/>
      <c r="M40" s="422"/>
      <c r="N40" s="422"/>
      <c r="O40" s="423"/>
      <c r="P40" s="22"/>
    </row>
    <row r="41" spans="2:16" x14ac:dyDescent="0.25">
      <c r="B41" s="21"/>
      <c r="C41" s="79">
        <v>4</v>
      </c>
      <c r="D41" s="418" t="str">
        <f t="shared" si="0"/>
        <v>Operaciones con números enteros: adición, sustracción, multiplicación, división, polinomios aritméticos.</v>
      </c>
      <c r="E41" s="419"/>
      <c r="F41" s="419"/>
      <c r="G41" s="419"/>
      <c r="H41" s="419"/>
      <c r="I41" s="420"/>
      <c r="J41" s="419" t="s">
        <v>577</v>
      </c>
      <c r="K41" s="422"/>
      <c r="L41" s="422"/>
      <c r="M41" s="422"/>
      <c r="N41" s="422"/>
      <c r="O41" s="423"/>
      <c r="P41" s="22"/>
    </row>
    <row r="42" spans="2:16" ht="15.75" thickBot="1" x14ac:dyDescent="0.3">
      <c r="B42" s="21"/>
      <c r="C42" s="80">
        <v>5</v>
      </c>
      <c r="D42" s="426" t="str">
        <f t="shared" si="0"/>
        <v>Caracterización de variables: cualitativas y cuantitativas para datos agrupados.</v>
      </c>
      <c r="E42" s="427"/>
      <c r="F42" s="427"/>
      <c r="G42" s="427"/>
      <c r="H42" s="427"/>
      <c r="I42" s="428"/>
      <c r="J42" s="427" t="s">
        <v>578</v>
      </c>
      <c r="K42" s="436"/>
      <c r="L42" s="436"/>
      <c r="M42" s="436"/>
      <c r="N42" s="436"/>
      <c r="O42" s="437"/>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430" t="str">
        <f>D38</f>
        <v>Ecuaciones con numeros naturales: propiedad uniforme y solucion.</v>
      </c>
      <c r="E50" s="431"/>
      <c r="F50" s="431"/>
      <c r="G50" s="431"/>
      <c r="H50" s="431"/>
      <c r="I50" s="432"/>
      <c r="J50" s="429" t="s">
        <v>579</v>
      </c>
      <c r="K50" s="429"/>
      <c r="L50" s="429"/>
      <c r="M50" s="429"/>
      <c r="N50" s="429"/>
      <c r="O50" s="425"/>
      <c r="P50" s="22"/>
    </row>
    <row r="51" spans="2:16" x14ac:dyDescent="0.25">
      <c r="B51" s="21"/>
      <c r="C51" s="79">
        <v>2</v>
      </c>
      <c r="D51" s="418" t="str">
        <f t="shared" ref="D51:D54" si="1">D39</f>
        <v>Descomposicion en factores primos, maximo comun divisor, minimo comun mutiplo.</v>
      </c>
      <c r="E51" s="419"/>
      <c r="F51" s="419"/>
      <c r="G51" s="419"/>
      <c r="H51" s="419"/>
      <c r="I51" s="420"/>
      <c r="J51" s="422" t="s">
        <v>580</v>
      </c>
      <c r="K51" s="422"/>
      <c r="L51" s="422"/>
      <c r="M51" s="422"/>
      <c r="N51" s="422"/>
      <c r="O51" s="423"/>
      <c r="P51" s="22"/>
    </row>
    <row r="52" spans="2:16" x14ac:dyDescent="0.25">
      <c r="B52" s="21"/>
      <c r="C52" s="79">
        <v>3</v>
      </c>
      <c r="D52" s="418" t="str">
        <f t="shared" si="1"/>
        <v>Operaciones entre fracciones: Adicion y sustracción, multiplicaciones, divisiones.</v>
      </c>
      <c r="E52" s="419"/>
      <c r="F52" s="419"/>
      <c r="G52" s="419"/>
      <c r="H52" s="419"/>
      <c r="I52" s="420"/>
      <c r="J52" s="422" t="s">
        <v>581</v>
      </c>
      <c r="K52" s="434"/>
      <c r="L52" s="434"/>
      <c r="M52" s="434"/>
      <c r="N52" s="434"/>
      <c r="O52" s="435"/>
      <c r="P52" s="22"/>
    </row>
    <row r="53" spans="2:16" ht="15.75" thickBot="1" x14ac:dyDescent="0.3">
      <c r="B53" s="21"/>
      <c r="C53" s="79">
        <v>4</v>
      </c>
      <c r="D53" s="418" t="str">
        <f t="shared" si="1"/>
        <v>Operaciones con números enteros: adición, sustracción, multiplicación, división, polinomios aritméticos.</v>
      </c>
      <c r="E53" s="419"/>
      <c r="F53" s="419"/>
      <c r="G53" s="419"/>
      <c r="H53" s="419"/>
      <c r="I53" s="420"/>
      <c r="J53" s="422" t="s">
        <v>582</v>
      </c>
      <c r="K53" s="422"/>
      <c r="L53" s="422"/>
      <c r="M53" s="422"/>
      <c r="N53" s="422"/>
      <c r="O53" s="423"/>
      <c r="P53" s="22"/>
    </row>
    <row r="54" spans="2:16" ht="16.5" thickTop="1" thickBot="1" x14ac:dyDescent="0.3">
      <c r="B54" s="21"/>
      <c r="C54" s="80">
        <v>5</v>
      </c>
      <c r="D54" s="426" t="str">
        <f t="shared" si="1"/>
        <v>Caracterización de variables: cualitativas y cuantitativas para datos agrupados.</v>
      </c>
      <c r="E54" s="427"/>
      <c r="F54" s="427"/>
      <c r="G54" s="427"/>
      <c r="H54" s="427"/>
      <c r="I54" s="428"/>
      <c r="J54" s="429" t="s">
        <v>583</v>
      </c>
      <c r="K54" s="429"/>
      <c r="L54" s="429"/>
      <c r="M54" s="429"/>
      <c r="N54" s="429"/>
      <c r="O54" s="42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c r="C56" s="433"/>
      <c r="D56" s="433"/>
      <c r="E56" s="433"/>
      <c r="F56" s="433"/>
      <c r="G56" s="433"/>
      <c r="H56" s="433"/>
      <c r="I56" s="433"/>
      <c r="J56" s="433"/>
      <c r="K56" s="433"/>
      <c r="L56" s="433"/>
      <c r="M56" s="433"/>
      <c r="N56" s="433"/>
      <c r="O56" s="433"/>
    </row>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430" t="str">
        <f>D50</f>
        <v>Ecuaciones con numeros naturales: propiedad uniforme y solucion.</v>
      </c>
      <c r="E62" s="431"/>
      <c r="F62" s="431"/>
      <c r="G62" s="431"/>
      <c r="H62" s="431"/>
      <c r="I62" s="432"/>
      <c r="J62" s="424" t="s">
        <v>584</v>
      </c>
      <c r="K62" s="429"/>
      <c r="L62" s="429"/>
      <c r="M62" s="425"/>
      <c r="N62" s="424" t="s">
        <v>585</v>
      </c>
      <c r="O62" s="425"/>
      <c r="P62" s="22"/>
    </row>
    <row r="63" spans="2:16" ht="16.5" thickTop="1" thickBot="1" x14ac:dyDescent="0.3">
      <c r="B63" s="21"/>
      <c r="C63" s="79">
        <v>2</v>
      </c>
      <c r="D63" s="418" t="str">
        <f t="shared" ref="D63:D66" si="2">D51</f>
        <v>Descomposicion en factores primos, maximo comun divisor, minimo comun mutiplo.</v>
      </c>
      <c r="E63" s="419"/>
      <c r="F63" s="419"/>
      <c r="G63" s="419"/>
      <c r="H63" s="419"/>
      <c r="I63" s="420"/>
      <c r="J63" s="421" t="s">
        <v>581</v>
      </c>
      <c r="K63" s="422"/>
      <c r="L63" s="422"/>
      <c r="M63" s="423"/>
      <c r="N63" s="424" t="s">
        <v>585</v>
      </c>
      <c r="O63" s="425"/>
      <c r="P63" s="22"/>
    </row>
    <row r="64" spans="2:16" ht="16.5" thickTop="1" thickBot="1" x14ac:dyDescent="0.3">
      <c r="B64" s="21"/>
      <c r="C64" s="79">
        <v>3</v>
      </c>
      <c r="D64" s="418" t="str">
        <f t="shared" si="2"/>
        <v>Operaciones entre fracciones: Adicion y sustracción, multiplicaciones, divisiones.</v>
      </c>
      <c r="E64" s="419"/>
      <c r="F64" s="419"/>
      <c r="G64" s="419"/>
      <c r="H64" s="419"/>
      <c r="I64" s="420"/>
      <c r="J64" s="421" t="s">
        <v>586</v>
      </c>
      <c r="K64" s="422"/>
      <c r="L64" s="422"/>
      <c r="M64" s="423"/>
      <c r="N64" s="424" t="s">
        <v>585</v>
      </c>
      <c r="O64" s="425"/>
      <c r="P64" s="22"/>
    </row>
    <row r="65" spans="2:16" ht="16.5" thickTop="1" thickBot="1" x14ac:dyDescent="0.3">
      <c r="B65" s="21"/>
      <c r="C65" s="79">
        <v>4</v>
      </c>
      <c r="D65" s="418" t="str">
        <f t="shared" si="2"/>
        <v>Operaciones con números enteros: adición, sustracción, multiplicación, división, polinomios aritméticos.</v>
      </c>
      <c r="E65" s="419"/>
      <c r="F65" s="419"/>
      <c r="G65" s="419"/>
      <c r="H65" s="419"/>
      <c r="I65" s="420"/>
      <c r="J65" s="421" t="s">
        <v>581</v>
      </c>
      <c r="K65" s="422"/>
      <c r="L65" s="422"/>
      <c r="M65" s="423"/>
      <c r="N65" s="424" t="s">
        <v>585</v>
      </c>
      <c r="O65" s="425"/>
      <c r="P65" s="22"/>
    </row>
    <row r="66" spans="2:16" ht="16.5" thickTop="1" thickBot="1" x14ac:dyDescent="0.3">
      <c r="B66" s="21"/>
      <c r="C66" s="80">
        <v>5</v>
      </c>
      <c r="D66" s="426" t="str">
        <f t="shared" si="2"/>
        <v>Caracterización de variables: cualitativas y cuantitativas para datos agrupados.</v>
      </c>
      <c r="E66" s="427"/>
      <c r="F66" s="427"/>
      <c r="G66" s="427"/>
      <c r="H66" s="427"/>
      <c r="I66" s="428"/>
      <c r="J66" s="424" t="s">
        <v>584</v>
      </c>
      <c r="K66" s="429"/>
      <c r="L66" s="429"/>
      <c r="M66" s="425"/>
      <c r="N66" s="424" t="s">
        <v>585</v>
      </c>
      <c r="O66" s="42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430" t="str">
        <f>D62</f>
        <v>Ecuaciones con numeros naturales: propiedad uniforme y solucion.</v>
      </c>
      <c r="E74" s="431"/>
      <c r="F74" s="431"/>
      <c r="G74" s="431"/>
      <c r="H74" s="431"/>
      <c r="I74" s="432"/>
      <c r="J74" s="424" t="s">
        <v>587</v>
      </c>
      <c r="K74" s="429"/>
      <c r="L74" s="429"/>
      <c r="M74" s="425"/>
      <c r="N74" s="424" t="s">
        <v>585</v>
      </c>
      <c r="O74" s="425"/>
      <c r="P74" s="22"/>
    </row>
    <row r="75" spans="2:16" ht="16.5" thickTop="1" thickBot="1" x14ac:dyDescent="0.3">
      <c r="B75" s="21"/>
      <c r="C75" s="79">
        <v>2</v>
      </c>
      <c r="D75" s="418" t="str">
        <f t="shared" ref="D75:D78" si="3">D63</f>
        <v>Descomposicion en factores primos, maximo comun divisor, minimo comun mutiplo.</v>
      </c>
      <c r="E75" s="419"/>
      <c r="F75" s="419"/>
      <c r="G75" s="419"/>
      <c r="H75" s="419"/>
      <c r="I75" s="420"/>
      <c r="J75" s="421" t="s">
        <v>588</v>
      </c>
      <c r="K75" s="422"/>
      <c r="L75" s="422"/>
      <c r="M75" s="423"/>
      <c r="N75" s="424" t="s">
        <v>585</v>
      </c>
      <c r="O75" s="425"/>
      <c r="P75" s="22"/>
    </row>
    <row r="76" spans="2:16" ht="16.5" thickTop="1" thickBot="1" x14ac:dyDescent="0.3">
      <c r="B76" s="21"/>
      <c r="C76" s="79">
        <v>3</v>
      </c>
      <c r="D76" s="418" t="str">
        <f t="shared" si="3"/>
        <v>Operaciones entre fracciones: Adicion y sustracción, multiplicaciones, divisiones.</v>
      </c>
      <c r="E76" s="419"/>
      <c r="F76" s="419"/>
      <c r="G76" s="419"/>
      <c r="H76" s="419"/>
      <c r="I76" s="420"/>
      <c r="J76" s="421" t="s">
        <v>589</v>
      </c>
      <c r="K76" s="422"/>
      <c r="L76" s="422"/>
      <c r="M76" s="423"/>
      <c r="N76" s="424" t="s">
        <v>585</v>
      </c>
      <c r="O76" s="425"/>
      <c r="P76" s="22"/>
    </row>
    <row r="77" spans="2:16" ht="16.5" thickTop="1" thickBot="1" x14ac:dyDescent="0.3">
      <c r="B77" s="21"/>
      <c r="C77" s="79">
        <v>4</v>
      </c>
      <c r="D77" s="418" t="str">
        <f t="shared" si="3"/>
        <v>Operaciones con números enteros: adición, sustracción, multiplicación, división, polinomios aritméticos.</v>
      </c>
      <c r="E77" s="419"/>
      <c r="F77" s="419"/>
      <c r="G77" s="419"/>
      <c r="H77" s="419"/>
      <c r="I77" s="420"/>
      <c r="J77" s="421" t="s">
        <v>590</v>
      </c>
      <c r="K77" s="422"/>
      <c r="L77" s="422"/>
      <c r="M77" s="423"/>
      <c r="N77" s="424" t="s">
        <v>585</v>
      </c>
      <c r="O77" s="425"/>
      <c r="P77" s="22"/>
    </row>
    <row r="78" spans="2:16" ht="16.5" thickTop="1" thickBot="1" x14ac:dyDescent="0.3">
      <c r="B78" s="21"/>
      <c r="C78" s="80">
        <v>5</v>
      </c>
      <c r="D78" s="426" t="str">
        <f t="shared" si="3"/>
        <v>Caracterización de variables: cualitativas y cuantitativas para datos agrupados.</v>
      </c>
      <c r="E78" s="427"/>
      <c r="F78" s="427"/>
      <c r="G78" s="427"/>
      <c r="H78" s="427"/>
      <c r="I78" s="428"/>
      <c r="J78" s="424" t="s">
        <v>591</v>
      </c>
      <c r="K78" s="429"/>
      <c r="L78" s="429"/>
      <c r="M78" s="425"/>
      <c r="N78" s="424" t="s">
        <v>585</v>
      </c>
      <c r="O78" s="42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4">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C56:O56"/>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178" priority="4">
      <formula>IF(D38=0,1,0)</formula>
    </cfRule>
  </conditionalFormatting>
  <conditionalFormatting sqref="D50:D54">
    <cfRule type="expression" dxfId="177" priority="3">
      <formula>IF(D50=0,1,0)</formula>
    </cfRule>
  </conditionalFormatting>
  <conditionalFormatting sqref="D62:D66">
    <cfRule type="expression" dxfId="176" priority="2">
      <formula>IF(D62=0,1,0)</formula>
    </cfRule>
  </conditionalFormatting>
  <conditionalFormatting sqref="D74:D78">
    <cfRule type="expression" dxfId="175" priority="1">
      <formula>IF(D74=0,1,0)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7CEEE-85AA-44D9-B76B-5A075D33C76A}">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886</v>
      </c>
      <c r="G7" s="382"/>
      <c r="H7" s="382"/>
      <c r="I7" s="382"/>
      <c r="J7" s="382"/>
      <c r="K7" s="383"/>
      <c r="L7" s="104" t="s">
        <v>13</v>
      </c>
      <c r="M7" s="72"/>
      <c r="N7" s="442">
        <v>254498000705</v>
      </c>
      <c r="O7" s="44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887</v>
      </c>
      <c r="G16" s="404"/>
      <c r="H16" s="404"/>
      <c r="I16" s="404"/>
      <c r="J16" s="404"/>
      <c r="K16" s="405"/>
      <c r="L16" s="76" t="s">
        <v>15</v>
      </c>
      <c r="M16" s="72"/>
      <c r="N16" s="349" t="s">
        <v>29</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6.5" thickTop="1" thickBot="1" x14ac:dyDescent="0.3">
      <c r="B19" s="456" t="s">
        <v>287</v>
      </c>
      <c r="C19" s="457"/>
      <c r="D19" s="457"/>
      <c r="E19" s="457"/>
      <c r="F19" s="457"/>
      <c r="G19" s="457"/>
      <c r="H19" s="458"/>
      <c r="I19" s="205"/>
      <c r="J19" s="456" t="s">
        <v>289</v>
      </c>
      <c r="K19" s="457"/>
      <c r="L19" s="457"/>
      <c r="M19" s="457"/>
      <c r="N19" s="457"/>
      <c r="O19" s="457"/>
      <c r="P19" s="458"/>
    </row>
    <row r="20" spans="2:16" ht="9" customHeight="1" thickTop="1" x14ac:dyDescent="0.25">
      <c r="B20" s="206"/>
      <c r="C20" s="205"/>
      <c r="D20" s="205"/>
      <c r="E20" s="205"/>
      <c r="F20" s="205"/>
      <c r="G20" s="205"/>
      <c r="H20" s="207"/>
      <c r="I20" s="205"/>
      <c r="J20" s="206"/>
      <c r="K20" s="208"/>
      <c r="L20" s="208"/>
      <c r="M20" s="208"/>
      <c r="N20" s="208"/>
      <c r="O20" s="208"/>
      <c r="P20" s="209"/>
    </row>
    <row r="21" spans="2:16" ht="58.5" customHeight="1" x14ac:dyDescent="0.25">
      <c r="B21" s="206"/>
      <c r="C21" s="459" t="s">
        <v>288</v>
      </c>
      <c r="D21" s="459"/>
      <c r="E21" s="459"/>
      <c r="F21" s="459"/>
      <c r="G21" s="459"/>
      <c r="H21" s="210"/>
      <c r="I21" s="211"/>
      <c r="J21" s="212"/>
      <c r="K21" s="459" t="s">
        <v>290</v>
      </c>
      <c r="L21" s="459"/>
      <c r="M21" s="459"/>
      <c r="N21" s="459"/>
      <c r="O21" s="459"/>
      <c r="P21" s="207"/>
    </row>
    <row r="22" spans="2:16" ht="9" customHeight="1" thickBot="1" x14ac:dyDescent="0.3">
      <c r="B22" s="206"/>
      <c r="C22" s="205"/>
      <c r="D22" s="205"/>
      <c r="E22" s="205"/>
      <c r="F22" s="205"/>
      <c r="G22" s="205"/>
      <c r="H22" s="207"/>
      <c r="I22" s="205"/>
      <c r="J22" s="206"/>
      <c r="K22" s="205"/>
      <c r="L22" s="205"/>
      <c r="M22" s="205"/>
      <c r="N22" s="205"/>
      <c r="O22" s="205"/>
      <c r="P22" s="207"/>
    </row>
    <row r="23" spans="2:16" ht="16.5" thickTop="1" thickBot="1" x14ac:dyDescent="0.3">
      <c r="B23" s="206"/>
      <c r="C23" s="213" t="s">
        <v>277</v>
      </c>
      <c r="D23" s="460" t="s">
        <v>291</v>
      </c>
      <c r="E23" s="461"/>
      <c r="F23" s="461"/>
      <c r="G23" s="462"/>
      <c r="H23" s="214"/>
      <c r="I23" s="205"/>
      <c r="J23" s="206"/>
      <c r="K23" s="213" t="s">
        <v>277</v>
      </c>
      <c r="L23" s="463" t="s">
        <v>291</v>
      </c>
      <c r="M23" s="463"/>
      <c r="N23" s="463"/>
      <c r="O23" s="213" t="s">
        <v>18</v>
      </c>
      <c r="P23" s="207"/>
    </row>
    <row r="24" spans="2:16" ht="18.75" customHeight="1" thickTop="1" x14ac:dyDescent="0.25">
      <c r="B24" s="206"/>
      <c r="C24" s="215">
        <v>1</v>
      </c>
      <c r="D24" s="444" t="s">
        <v>888</v>
      </c>
      <c r="E24" s="445"/>
      <c r="F24" s="445"/>
      <c r="G24" s="446"/>
      <c r="H24" s="216"/>
      <c r="I24" s="217"/>
      <c r="J24" s="218"/>
      <c r="K24" s="215">
        <v>1</v>
      </c>
      <c r="L24" s="447" t="str">
        <f>D24</f>
        <v>CONJUNTO DE NÚMEROS ENTEROS,NÚMEROS OPUESTOS Y VALOR ABASOLUTO.</v>
      </c>
      <c r="M24" s="448"/>
      <c r="N24" s="449"/>
      <c r="O24" s="219" t="s">
        <v>19</v>
      </c>
      <c r="P24" s="207"/>
    </row>
    <row r="25" spans="2:16" ht="18.75" customHeight="1" x14ac:dyDescent="0.25">
      <c r="B25" s="206"/>
      <c r="C25" s="220">
        <v>2</v>
      </c>
      <c r="D25" s="450" t="s">
        <v>889</v>
      </c>
      <c r="E25" s="451"/>
      <c r="F25" s="451"/>
      <c r="G25" s="452"/>
      <c r="H25" s="216"/>
      <c r="I25" s="217"/>
      <c r="J25" s="218"/>
      <c r="K25" s="220">
        <v>2</v>
      </c>
      <c r="L25" s="453" t="str">
        <f t="shared" ref="L25:L43" si="0">D25</f>
        <v>REPRESENTACIÓN DE NÚMEROS ENTEROS EN RECTA Y PLANO CARTESIANO</v>
      </c>
      <c r="M25" s="454"/>
      <c r="N25" s="455"/>
      <c r="O25" s="219" t="s">
        <v>19</v>
      </c>
      <c r="P25" s="207"/>
    </row>
    <row r="26" spans="2:16" ht="18.75" customHeight="1" x14ac:dyDescent="0.25">
      <c r="B26" s="206"/>
      <c r="C26" s="220">
        <v>3</v>
      </c>
      <c r="D26" s="450" t="s">
        <v>890</v>
      </c>
      <c r="E26" s="451"/>
      <c r="F26" s="451"/>
      <c r="G26" s="452"/>
      <c r="H26" s="216"/>
      <c r="I26" s="217"/>
      <c r="J26" s="218"/>
      <c r="K26" s="221">
        <v>3</v>
      </c>
      <c r="L26" s="453" t="str">
        <f t="shared" si="0"/>
        <v xml:space="preserve">OPERACIONES CON NÚMEROS ENTEROS (SUMA,RESTA, MULTIPLICACIÓN Y DIVSIÓN) </v>
      </c>
      <c r="M26" s="454"/>
      <c r="N26" s="455"/>
      <c r="O26" s="219" t="s">
        <v>19</v>
      </c>
      <c r="P26" s="207"/>
    </row>
    <row r="27" spans="2:16" ht="18.75" customHeight="1" x14ac:dyDescent="0.25">
      <c r="B27" s="206"/>
      <c r="C27" s="220">
        <v>4</v>
      </c>
      <c r="D27" s="450" t="s">
        <v>891</v>
      </c>
      <c r="E27" s="451"/>
      <c r="F27" s="451"/>
      <c r="G27" s="452"/>
      <c r="H27" s="216"/>
      <c r="I27" s="217"/>
      <c r="J27" s="218"/>
      <c r="K27" s="220">
        <v>4</v>
      </c>
      <c r="L27" s="453" t="str">
        <f t="shared" si="0"/>
        <v>ECUACIONES EN EL CONJUNTO DE NÚMEROS ENTEROS</v>
      </c>
      <c r="M27" s="454"/>
      <c r="N27" s="455"/>
      <c r="O27" s="219" t="s">
        <v>19</v>
      </c>
      <c r="P27" s="207"/>
    </row>
    <row r="28" spans="2:16" ht="18.75" customHeight="1" x14ac:dyDescent="0.25">
      <c r="B28" s="206"/>
      <c r="C28" s="220">
        <v>5</v>
      </c>
      <c r="D28" s="450" t="s">
        <v>892</v>
      </c>
      <c r="E28" s="451"/>
      <c r="F28" s="451"/>
      <c r="G28" s="452"/>
      <c r="H28" s="216"/>
      <c r="I28" s="217"/>
      <c r="J28" s="218"/>
      <c r="K28" s="220">
        <v>5</v>
      </c>
      <c r="L28" s="453" t="str">
        <f t="shared" si="0"/>
        <v>OPERACIONES BÁSICAS (SUMA,RESTA, MULTIPLICACIÓN Y DIVSIÓN) CON NÚMEROS ENTEROS</v>
      </c>
      <c r="M28" s="454"/>
      <c r="N28" s="455"/>
      <c r="O28" s="219" t="s">
        <v>19</v>
      </c>
      <c r="P28" s="207"/>
    </row>
    <row r="29" spans="2:16" ht="18.75" customHeight="1" x14ac:dyDescent="0.25">
      <c r="B29" s="206"/>
      <c r="C29" s="220">
        <v>6</v>
      </c>
      <c r="D29" s="450" t="s">
        <v>893</v>
      </c>
      <c r="E29" s="451"/>
      <c r="F29" s="451"/>
      <c r="G29" s="452"/>
      <c r="H29" s="216"/>
      <c r="I29" s="217"/>
      <c r="J29" s="218"/>
      <c r="K29" s="221">
        <v>6</v>
      </c>
      <c r="L29" s="453" t="str">
        <f t="shared" si="0"/>
        <v>UNIDADES  DE LONGITUD,SISTEMA MÉTRICO DECIMAL,CONVERSIONES,SISTEMA INGLÉS.</v>
      </c>
      <c r="M29" s="454"/>
      <c r="N29" s="455"/>
      <c r="O29" s="219" t="s">
        <v>19</v>
      </c>
      <c r="P29" s="207"/>
    </row>
    <row r="30" spans="2:16" ht="18.75" customHeight="1" x14ac:dyDescent="0.25">
      <c r="B30" s="206"/>
      <c r="C30" s="220">
        <v>7</v>
      </c>
      <c r="D30" s="450" t="s">
        <v>894</v>
      </c>
      <c r="E30" s="451"/>
      <c r="F30" s="451"/>
      <c r="G30" s="452"/>
      <c r="H30" s="216"/>
      <c r="I30" s="217"/>
      <c r="J30" s="218"/>
      <c r="K30" s="220">
        <v>7</v>
      </c>
      <c r="L30" s="453" t="str">
        <f t="shared" si="0"/>
        <v>POLÍGONOS,ELEMENTOS Y CLASIFICACIÓN.FÓRMULAS PARA HALLAR DIÁGONALES Y SUMA DE ÁNGULOS.</v>
      </c>
      <c r="M30" s="454"/>
      <c r="N30" s="455"/>
      <c r="O30" s="219" t="s">
        <v>19</v>
      </c>
      <c r="P30" s="207"/>
    </row>
    <row r="31" spans="2:16" ht="18.75" customHeight="1" x14ac:dyDescent="0.25">
      <c r="B31" s="206"/>
      <c r="C31" s="220">
        <v>8</v>
      </c>
      <c r="D31" s="450" t="s">
        <v>895</v>
      </c>
      <c r="E31" s="451"/>
      <c r="F31" s="451"/>
      <c r="G31" s="452"/>
      <c r="H31" s="216"/>
      <c r="I31" s="217"/>
      <c r="J31" s="218"/>
      <c r="K31" s="220">
        <v>8</v>
      </c>
      <c r="L31" s="453" t="str">
        <f t="shared" si="0"/>
        <v>POTENCIACIÓN  Y RADICACIÓN  DE NÚMEROS ENTEROS.PROPIEDAEES DE LA POTENCIACIÓN Y RADICACIÓN DE NÚMEROS ENTEROS.</v>
      </c>
      <c r="M31" s="454"/>
      <c r="N31" s="455"/>
      <c r="O31" s="219" t="s">
        <v>19</v>
      </c>
      <c r="P31" s="207"/>
    </row>
    <row r="32" spans="2:16" ht="18.75" customHeight="1" x14ac:dyDescent="0.25">
      <c r="B32" s="206"/>
      <c r="C32" s="220">
        <v>9</v>
      </c>
      <c r="D32" s="450" t="s">
        <v>896</v>
      </c>
      <c r="E32" s="451"/>
      <c r="F32" s="451"/>
      <c r="G32" s="452"/>
      <c r="H32" s="216"/>
      <c r="I32" s="217"/>
      <c r="J32" s="218"/>
      <c r="K32" s="221">
        <v>9</v>
      </c>
      <c r="L32" s="453" t="str">
        <f t="shared" si="0"/>
        <v>POLINOMIOS ARITMÉTICOS</v>
      </c>
      <c r="M32" s="454"/>
      <c r="N32" s="455"/>
      <c r="O32" s="219" t="s">
        <v>19</v>
      </c>
      <c r="P32" s="207"/>
    </row>
    <row r="33" spans="2:16" ht="18.75" customHeight="1" x14ac:dyDescent="0.25">
      <c r="B33" s="206"/>
      <c r="C33" s="220">
        <v>10</v>
      </c>
      <c r="D33" s="450" t="s">
        <v>897</v>
      </c>
      <c r="E33" s="451"/>
      <c r="F33" s="451"/>
      <c r="G33" s="452"/>
      <c r="H33" s="216"/>
      <c r="I33" s="217"/>
      <c r="J33" s="218"/>
      <c r="K33" s="220">
        <v>10</v>
      </c>
      <c r="L33" s="453" t="str">
        <f t="shared" si="0"/>
        <v>ECUACIONES CON NÚMEROS ENTEROS.</v>
      </c>
      <c r="M33" s="454"/>
      <c r="N33" s="455"/>
      <c r="O33" s="219" t="s">
        <v>19</v>
      </c>
      <c r="P33" s="207"/>
    </row>
    <row r="34" spans="2:16" ht="18.75" customHeight="1" x14ac:dyDescent="0.25">
      <c r="B34" s="206"/>
      <c r="C34" s="220">
        <v>11</v>
      </c>
      <c r="D34" s="450" t="s">
        <v>898</v>
      </c>
      <c r="E34" s="451"/>
      <c r="F34" s="451"/>
      <c r="G34" s="452"/>
      <c r="H34" s="216"/>
      <c r="I34" s="217"/>
      <c r="J34" s="218"/>
      <c r="K34" s="220">
        <v>11</v>
      </c>
      <c r="L34" s="453" t="str">
        <f t="shared" si="0"/>
        <v>TRIÁNGULOS,ELEMENTOS,CLASIFICACIÓN Y PROPIEDADES.</v>
      </c>
      <c r="M34" s="454"/>
      <c r="N34" s="455"/>
      <c r="O34" s="219" t="s">
        <v>19</v>
      </c>
      <c r="P34" s="207"/>
    </row>
    <row r="35" spans="2:16" ht="18.75" customHeight="1" x14ac:dyDescent="0.25">
      <c r="B35" s="206"/>
      <c r="C35" s="220">
        <v>12</v>
      </c>
      <c r="D35" s="450" t="s">
        <v>899</v>
      </c>
      <c r="E35" s="451"/>
      <c r="F35" s="451"/>
      <c r="G35" s="452"/>
      <c r="H35" s="216"/>
      <c r="I35" s="217"/>
      <c r="J35" s="218"/>
      <c r="K35" s="221">
        <v>12</v>
      </c>
      <c r="L35" s="453" t="str">
        <f t="shared" si="0"/>
        <v>TEOREMA DE PITÁGORAS.</v>
      </c>
      <c r="M35" s="454"/>
      <c r="N35" s="455"/>
      <c r="O35" s="219" t="s">
        <v>19</v>
      </c>
      <c r="P35" s="207"/>
    </row>
    <row r="36" spans="2:16" ht="18.75" customHeight="1" x14ac:dyDescent="0.25">
      <c r="B36" s="206"/>
      <c r="C36" s="220">
        <v>13</v>
      </c>
      <c r="D36" s="450" t="s">
        <v>900</v>
      </c>
      <c r="E36" s="451"/>
      <c r="F36" s="451"/>
      <c r="G36" s="452"/>
      <c r="H36" s="216"/>
      <c r="I36" s="217"/>
      <c r="J36" s="218"/>
      <c r="K36" s="221">
        <v>13</v>
      </c>
      <c r="L36" s="453" t="str">
        <f t="shared" si="0"/>
        <v>CONJUNTO DE NÚMEROS RACIONALES,FRACCIONES EQUIVALENTES,CLASES DE FRACCIONES,NÚMERO MIXTO. CONVERSIONES.</v>
      </c>
      <c r="M36" s="454"/>
      <c r="N36" s="455"/>
      <c r="O36" s="219" t="s">
        <v>19</v>
      </c>
      <c r="P36" s="207"/>
    </row>
    <row r="37" spans="2:16" ht="18.75" customHeight="1" x14ac:dyDescent="0.25">
      <c r="B37" s="206"/>
      <c r="C37" s="220">
        <v>14</v>
      </c>
      <c r="D37" s="450" t="s">
        <v>901</v>
      </c>
      <c r="E37" s="451"/>
      <c r="F37" s="451"/>
      <c r="G37" s="452"/>
      <c r="H37" s="216"/>
      <c r="I37" s="217"/>
      <c r="J37" s="218"/>
      <c r="K37" s="220">
        <v>14</v>
      </c>
      <c r="L37" s="453" t="str">
        <f t="shared" si="0"/>
        <v>REPRESENTACIÓN DE NÚMEROS RACIONALES EN LA RECTA NÚMERICA Y UBICACIÓN EN EL PLANO.</v>
      </c>
      <c r="M37" s="454"/>
      <c r="N37" s="455"/>
      <c r="O37" s="219" t="s">
        <v>19</v>
      </c>
      <c r="P37" s="207"/>
    </row>
    <row r="38" spans="2:16" ht="18.75" customHeight="1" x14ac:dyDescent="0.25">
      <c r="B38" s="206"/>
      <c r="C38" s="220">
        <v>15</v>
      </c>
      <c r="D38" s="450" t="s">
        <v>902</v>
      </c>
      <c r="E38" s="451"/>
      <c r="F38" s="451"/>
      <c r="G38" s="452"/>
      <c r="H38" s="216"/>
      <c r="I38" s="217"/>
      <c r="J38" s="218"/>
      <c r="K38" s="221">
        <v>15</v>
      </c>
      <c r="L38" s="453" t="str">
        <f t="shared" si="0"/>
        <v>CUADRILÁTEROS,CLASIFICACIÓN Y PROPIEDADES.</v>
      </c>
      <c r="M38" s="454"/>
      <c r="N38" s="455"/>
      <c r="O38" s="219" t="s">
        <v>19</v>
      </c>
      <c r="P38" s="207"/>
    </row>
    <row r="39" spans="2:16" ht="18.75" customHeight="1" x14ac:dyDescent="0.25">
      <c r="B39" s="206"/>
      <c r="C39" s="220">
        <v>16</v>
      </c>
      <c r="D39" s="450" t="s">
        <v>903</v>
      </c>
      <c r="E39" s="451"/>
      <c r="F39" s="451"/>
      <c r="G39" s="452"/>
      <c r="H39" s="216"/>
      <c r="I39" s="217"/>
      <c r="J39" s="218"/>
      <c r="K39" s="220">
        <v>16</v>
      </c>
      <c r="L39" s="453" t="str">
        <f t="shared" si="0"/>
        <v>OPERACIONES  ENTRE NÚMEROS  RACIONALES ,ADICIÓN, SUSTRACCIÓN, MULTIPLICACIÓN, DIVISIÓN EN FORMA FRACCIONARIA Y DECIMAL .FRACCIONES COMPLEJAS.POLINOMIOS ARITMÉTICOS.</v>
      </c>
      <c r="M39" s="454"/>
      <c r="N39" s="455"/>
      <c r="O39" s="219" t="s">
        <v>19</v>
      </c>
      <c r="P39" s="207"/>
    </row>
    <row r="40" spans="2:16" ht="18.75" customHeight="1" x14ac:dyDescent="0.25">
      <c r="B40" s="206"/>
      <c r="C40" s="220">
        <v>17</v>
      </c>
      <c r="D40" s="450" t="s">
        <v>904</v>
      </c>
      <c r="E40" s="451"/>
      <c r="F40" s="451"/>
      <c r="G40" s="452"/>
      <c r="H40" s="216"/>
      <c r="I40" s="217"/>
      <c r="J40" s="218"/>
      <c r="K40" s="220">
        <v>17</v>
      </c>
      <c r="L40" s="453" t="str">
        <f t="shared" si="0"/>
        <v>ÁREA DE FIGURAS PLANAS,UNIDADES DE SUPERFICIE.</v>
      </c>
      <c r="M40" s="454"/>
      <c r="N40" s="455"/>
      <c r="O40" s="219" t="s">
        <v>19</v>
      </c>
      <c r="P40" s="207"/>
    </row>
    <row r="41" spans="2:16" ht="18.75" customHeight="1" x14ac:dyDescent="0.25">
      <c r="B41" s="206"/>
      <c r="C41" s="220">
        <v>18</v>
      </c>
      <c r="D41" s="450" t="s">
        <v>905</v>
      </c>
      <c r="E41" s="451"/>
      <c r="F41" s="451"/>
      <c r="G41" s="452"/>
      <c r="H41" s="216"/>
      <c r="I41" s="217"/>
      <c r="J41" s="218"/>
      <c r="K41" s="221">
        <v>18</v>
      </c>
      <c r="L41" s="453" t="str">
        <f t="shared" si="0"/>
        <v>PROPORCIONALIDAD DIRECTA Y PROPORCIONALIDAD INVERSA</v>
      </c>
      <c r="M41" s="454"/>
      <c r="N41" s="455"/>
      <c r="O41" s="219" t="s">
        <v>24</v>
      </c>
      <c r="P41" s="207"/>
    </row>
    <row r="42" spans="2:16" ht="18.75" customHeight="1" x14ac:dyDescent="0.25">
      <c r="B42" s="206"/>
      <c r="C42" s="220">
        <v>19</v>
      </c>
      <c r="D42" s="450" t="s">
        <v>906</v>
      </c>
      <c r="E42" s="451"/>
      <c r="F42" s="451"/>
      <c r="G42" s="452"/>
      <c r="H42" s="216"/>
      <c r="I42" s="217"/>
      <c r="J42" s="218"/>
      <c r="K42" s="220">
        <v>19</v>
      </c>
      <c r="L42" s="453" t="str">
        <f t="shared" si="0"/>
        <v>REGLA DE TRES SIMPLE,REGLA DE TRES COMPUESTA</v>
      </c>
      <c r="M42" s="454"/>
      <c r="N42" s="455"/>
      <c r="O42" s="219" t="s">
        <v>24</v>
      </c>
      <c r="P42" s="207"/>
    </row>
    <row r="43" spans="2:16" ht="18.75" customHeight="1" thickBot="1" x14ac:dyDescent="0.3">
      <c r="B43" s="206"/>
      <c r="C43" s="222">
        <v>20</v>
      </c>
      <c r="D43" s="464" t="s">
        <v>907</v>
      </c>
      <c r="E43" s="465"/>
      <c r="F43" s="465"/>
      <c r="G43" s="466"/>
      <c r="H43" s="216"/>
      <c r="I43" s="217"/>
      <c r="J43" s="218"/>
      <c r="K43" s="222">
        <v>20</v>
      </c>
      <c r="L43" s="467" t="str">
        <f t="shared" si="0"/>
        <v>REPARTOS PROPORCIONALES,PORCENTAJES E INTERÉS.</v>
      </c>
      <c r="M43" s="468"/>
      <c r="N43" s="469"/>
      <c r="O43" s="223" t="s">
        <v>24</v>
      </c>
      <c r="P43" s="207"/>
    </row>
    <row r="44" spans="2:16" ht="9" customHeight="1" thickTop="1" thickBot="1" x14ac:dyDescent="0.3">
      <c r="B44" s="224"/>
      <c r="C44" s="225"/>
      <c r="D44" s="225"/>
      <c r="E44" s="225"/>
      <c r="F44" s="225"/>
      <c r="G44" s="225"/>
      <c r="H44" s="226"/>
      <c r="I44" s="205"/>
      <c r="J44" s="224"/>
      <c r="K44" s="470"/>
      <c r="L44" s="470"/>
      <c r="M44" s="225"/>
      <c r="N44" s="225"/>
      <c r="O44" s="225"/>
      <c r="P44" s="226"/>
    </row>
    <row r="45" spans="2:16" ht="9" customHeight="1" thickTop="1" thickBot="1" x14ac:dyDescent="0.3">
      <c r="B45" s="205"/>
      <c r="C45" s="205"/>
      <c r="D45" s="205"/>
      <c r="E45" s="205"/>
      <c r="F45" s="205"/>
      <c r="G45" s="205"/>
      <c r="H45" s="205"/>
      <c r="I45" s="205"/>
      <c r="J45" s="205"/>
      <c r="K45" s="471"/>
      <c r="L45" s="471"/>
      <c r="M45" s="205"/>
      <c r="N45" s="205"/>
      <c r="O45" s="205"/>
      <c r="P45" s="205"/>
    </row>
    <row r="46" spans="2:16" ht="16.5" thickTop="1" thickBot="1" x14ac:dyDescent="0.3">
      <c r="B46" s="456" t="s">
        <v>292</v>
      </c>
      <c r="C46" s="457"/>
      <c r="D46" s="457"/>
      <c r="E46" s="457"/>
      <c r="F46" s="457"/>
      <c r="G46" s="457"/>
      <c r="H46" s="457"/>
      <c r="I46" s="457"/>
      <c r="J46" s="457"/>
      <c r="K46" s="457"/>
      <c r="L46" s="457"/>
      <c r="M46" s="457"/>
      <c r="N46" s="457"/>
      <c r="O46" s="457"/>
      <c r="P46" s="458"/>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227"/>
      <c r="E49" s="227"/>
      <c r="F49" s="227"/>
      <c r="G49" s="227"/>
      <c r="H49" s="227"/>
      <c r="I49" s="227"/>
      <c r="J49" s="227"/>
      <c r="K49" s="227"/>
      <c r="L49" s="227"/>
      <c r="M49" s="227"/>
      <c r="N49" s="227"/>
      <c r="O49" s="227"/>
      <c r="P49" s="139"/>
    </row>
    <row r="50" spans="2:17" ht="16.5" thickTop="1" thickBot="1" x14ac:dyDescent="0.3">
      <c r="B50" s="21"/>
      <c r="C50" s="140"/>
      <c r="D50" s="213" t="s">
        <v>277</v>
      </c>
      <c r="E50" s="460" t="s">
        <v>291</v>
      </c>
      <c r="F50" s="461"/>
      <c r="G50" s="461"/>
      <c r="H50" s="461"/>
      <c r="I50" s="461"/>
      <c r="J50" s="461"/>
      <c r="K50" s="462"/>
      <c r="L50" s="213" t="s">
        <v>18</v>
      </c>
      <c r="M50" s="460" t="s">
        <v>280</v>
      </c>
      <c r="N50" s="462"/>
      <c r="O50" s="227"/>
      <c r="P50" s="139"/>
    </row>
    <row r="51" spans="2:17" ht="18.75" customHeight="1" thickTop="1" x14ac:dyDescent="0.25">
      <c r="B51" s="21"/>
      <c r="C51" s="141">
        <f>IF(L51="No trabajado",1,0)</f>
        <v>0</v>
      </c>
      <c r="D51" s="215">
        <v>1</v>
      </c>
      <c r="E51" s="477" t="str">
        <f t="shared" ref="E51:E70" si="1">D24</f>
        <v>CONJUNTO DE NÚMEROS ENTEROS,NÚMEROS OPUESTOS Y VALOR ABASOLUTO.</v>
      </c>
      <c r="F51" s="478"/>
      <c r="G51" s="478"/>
      <c r="H51" s="478"/>
      <c r="I51" s="478"/>
      <c r="J51" s="478"/>
      <c r="K51" s="479"/>
      <c r="L51" s="228" t="str">
        <f t="shared" ref="L51:L70" si="2">O24</f>
        <v>Trabajado</v>
      </c>
      <c r="M51" s="480" t="s">
        <v>282</v>
      </c>
      <c r="N51" s="481"/>
      <c r="O51" s="229">
        <f>IF(M51="Bajo",1,0)</f>
        <v>0</v>
      </c>
      <c r="P51" s="52">
        <f>IF(M51="Básico",-3,0)</f>
        <v>-3</v>
      </c>
      <c r="Q51" s="49">
        <f>C51+O51+P51</f>
        <v>-3</v>
      </c>
    </row>
    <row r="52" spans="2:17" ht="18.75" customHeight="1" x14ac:dyDescent="0.25">
      <c r="B52" s="21"/>
      <c r="C52" s="141">
        <f t="shared" ref="C52:C70" si="3">IF(L52="No trabajado",1,0)</f>
        <v>0</v>
      </c>
      <c r="D52" s="221">
        <v>2</v>
      </c>
      <c r="E52" s="472" t="str">
        <f t="shared" si="1"/>
        <v>REPRESENTACIÓN DE NÚMEROS ENTEROS EN RECTA Y PLANO CARTESIANO</v>
      </c>
      <c r="F52" s="473"/>
      <c r="G52" s="473"/>
      <c r="H52" s="473"/>
      <c r="I52" s="473"/>
      <c r="J52" s="473"/>
      <c r="K52" s="474"/>
      <c r="L52" s="230" t="str">
        <f t="shared" si="2"/>
        <v>Trabajado</v>
      </c>
      <c r="M52" s="475" t="s">
        <v>282</v>
      </c>
      <c r="N52" s="476"/>
      <c r="O52" s="229">
        <f t="shared" ref="O52:O70" si="4">IF(M52="Bajo",1,0)</f>
        <v>0</v>
      </c>
      <c r="P52" s="52">
        <f t="shared" ref="P52:P70" si="5">IF(M52="Básico",-3,0)</f>
        <v>-3</v>
      </c>
      <c r="Q52" s="49">
        <f t="shared" ref="Q52:Q70" si="6">C52+O52+P52</f>
        <v>-3</v>
      </c>
    </row>
    <row r="53" spans="2:17" ht="18.75" customHeight="1" x14ac:dyDescent="0.25">
      <c r="B53" s="21"/>
      <c r="C53" s="141">
        <f t="shared" si="3"/>
        <v>0</v>
      </c>
      <c r="D53" s="221">
        <v>3</v>
      </c>
      <c r="E53" s="472" t="str">
        <f t="shared" si="1"/>
        <v xml:space="preserve">OPERACIONES CON NÚMEROS ENTEROS (SUMA,RESTA, MULTIPLICACIÓN Y DIVSIÓN) </v>
      </c>
      <c r="F53" s="473"/>
      <c r="G53" s="473"/>
      <c r="H53" s="473"/>
      <c r="I53" s="473"/>
      <c r="J53" s="473"/>
      <c r="K53" s="474"/>
      <c r="L53" s="230" t="str">
        <f t="shared" si="2"/>
        <v>Trabajado</v>
      </c>
      <c r="M53" s="475" t="s">
        <v>282</v>
      </c>
      <c r="N53" s="476"/>
      <c r="O53" s="229">
        <f t="shared" si="4"/>
        <v>0</v>
      </c>
      <c r="P53" s="52">
        <f t="shared" si="5"/>
        <v>-3</v>
      </c>
      <c r="Q53" s="49">
        <f t="shared" si="6"/>
        <v>-3</v>
      </c>
    </row>
    <row r="54" spans="2:17" ht="18.75" customHeight="1" x14ac:dyDescent="0.25">
      <c r="B54" s="21"/>
      <c r="C54" s="141">
        <f t="shared" si="3"/>
        <v>0</v>
      </c>
      <c r="D54" s="221">
        <v>4</v>
      </c>
      <c r="E54" s="472" t="str">
        <f t="shared" si="1"/>
        <v>ECUACIONES EN EL CONJUNTO DE NÚMEROS ENTEROS</v>
      </c>
      <c r="F54" s="473"/>
      <c r="G54" s="473"/>
      <c r="H54" s="473"/>
      <c r="I54" s="473"/>
      <c r="J54" s="473"/>
      <c r="K54" s="474"/>
      <c r="L54" s="230" t="str">
        <f t="shared" si="2"/>
        <v>Trabajado</v>
      </c>
      <c r="M54" s="475" t="s">
        <v>282</v>
      </c>
      <c r="N54" s="476"/>
      <c r="O54" s="229">
        <f t="shared" si="4"/>
        <v>0</v>
      </c>
      <c r="P54" s="52">
        <f t="shared" si="5"/>
        <v>-3</v>
      </c>
      <c r="Q54" s="49">
        <f t="shared" si="6"/>
        <v>-3</v>
      </c>
    </row>
    <row r="55" spans="2:17" ht="18.75" customHeight="1" x14ac:dyDescent="0.25">
      <c r="B55" s="21"/>
      <c r="C55" s="141">
        <f t="shared" si="3"/>
        <v>0</v>
      </c>
      <c r="D55" s="221">
        <v>5</v>
      </c>
      <c r="E55" s="472" t="str">
        <f t="shared" si="1"/>
        <v>OPERACIONES BÁSICAS (SUMA,RESTA, MULTIPLICACIÓN Y DIVSIÓN) CON NÚMEROS ENTEROS</v>
      </c>
      <c r="F55" s="473"/>
      <c r="G55" s="473"/>
      <c r="H55" s="473"/>
      <c r="I55" s="473"/>
      <c r="J55" s="473"/>
      <c r="K55" s="474"/>
      <c r="L55" s="230" t="str">
        <f t="shared" si="2"/>
        <v>Trabajado</v>
      </c>
      <c r="M55" s="475" t="s">
        <v>282</v>
      </c>
      <c r="N55" s="476"/>
      <c r="O55" s="229">
        <f t="shared" si="4"/>
        <v>0</v>
      </c>
      <c r="P55" s="52">
        <f t="shared" si="5"/>
        <v>-3</v>
      </c>
      <c r="Q55" s="49">
        <f t="shared" si="6"/>
        <v>-3</v>
      </c>
    </row>
    <row r="56" spans="2:17" ht="18.75" customHeight="1" x14ac:dyDescent="0.25">
      <c r="B56" s="21"/>
      <c r="C56" s="141">
        <f t="shared" si="3"/>
        <v>0</v>
      </c>
      <c r="D56" s="221">
        <v>6</v>
      </c>
      <c r="E56" s="472" t="str">
        <f t="shared" si="1"/>
        <v>UNIDADES  DE LONGITUD,SISTEMA MÉTRICO DECIMAL,CONVERSIONES,SISTEMA INGLÉS.</v>
      </c>
      <c r="F56" s="473"/>
      <c r="G56" s="473"/>
      <c r="H56" s="473"/>
      <c r="I56" s="473"/>
      <c r="J56" s="473"/>
      <c r="K56" s="474"/>
      <c r="L56" s="230" t="str">
        <f t="shared" si="2"/>
        <v>Trabajado</v>
      </c>
      <c r="M56" s="475" t="s">
        <v>282</v>
      </c>
      <c r="N56" s="476"/>
      <c r="O56" s="229">
        <f t="shared" si="4"/>
        <v>0</v>
      </c>
      <c r="P56" s="52">
        <f t="shared" si="5"/>
        <v>-3</v>
      </c>
      <c r="Q56" s="49">
        <f t="shared" si="6"/>
        <v>-3</v>
      </c>
    </row>
    <row r="57" spans="2:17" ht="18.75" customHeight="1" x14ac:dyDescent="0.25">
      <c r="B57" s="21"/>
      <c r="C57" s="141">
        <f t="shared" si="3"/>
        <v>0</v>
      </c>
      <c r="D57" s="221">
        <v>7</v>
      </c>
      <c r="E57" s="472" t="str">
        <f t="shared" si="1"/>
        <v>POLÍGONOS,ELEMENTOS Y CLASIFICACIÓN.FÓRMULAS PARA HALLAR DIÁGONALES Y SUMA DE ÁNGULOS.</v>
      </c>
      <c r="F57" s="473"/>
      <c r="G57" s="473"/>
      <c r="H57" s="473"/>
      <c r="I57" s="473"/>
      <c r="J57" s="473"/>
      <c r="K57" s="474"/>
      <c r="L57" s="230" t="str">
        <f t="shared" si="2"/>
        <v>Trabajado</v>
      </c>
      <c r="M57" s="475" t="s">
        <v>282</v>
      </c>
      <c r="N57" s="476"/>
      <c r="O57" s="229">
        <f t="shared" si="4"/>
        <v>0</v>
      </c>
      <c r="P57" s="52">
        <f t="shared" si="5"/>
        <v>-3</v>
      </c>
      <c r="Q57" s="49">
        <f t="shared" si="6"/>
        <v>-3</v>
      </c>
    </row>
    <row r="58" spans="2:17" ht="18.75" customHeight="1" x14ac:dyDescent="0.25">
      <c r="B58" s="21"/>
      <c r="C58" s="141">
        <f t="shared" si="3"/>
        <v>0</v>
      </c>
      <c r="D58" s="221">
        <v>8</v>
      </c>
      <c r="E58" s="472" t="str">
        <f t="shared" si="1"/>
        <v>POTENCIACIÓN  Y RADICACIÓN  DE NÚMEROS ENTEROS.PROPIEDAEES DE LA POTENCIACIÓN Y RADICACIÓN DE NÚMEROS ENTEROS.</v>
      </c>
      <c r="F58" s="473"/>
      <c r="G58" s="473"/>
      <c r="H58" s="473"/>
      <c r="I58" s="473"/>
      <c r="J58" s="473"/>
      <c r="K58" s="474"/>
      <c r="L58" s="230" t="str">
        <f t="shared" si="2"/>
        <v>Trabajado</v>
      </c>
      <c r="M58" s="475" t="s">
        <v>282</v>
      </c>
      <c r="N58" s="476"/>
      <c r="O58" s="229">
        <f t="shared" si="4"/>
        <v>0</v>
      </c>
      <c r="P58" s="52">
        <f t="shared" si="5"/>
        <v>-3</v>
      </c>
      <c r="Q58" s="49">
        <f t="shared" si="6"/>
        <v>-3</v>
      </c>
    </row>
    <row r="59" spans="2:17" ht="18.75" customHeight="1" x14ac:dyDescent="0.25">
      <c r="B59" s="21"/>
      <c r="C59" s="141">
        <f t="shared" si="3"/>
        <v>0</v>
      </c>
      <c r="D59" s="221">
        <v>9</v>
      </c>
      <c r="E59" s="472" t="str">
        <f t="shared" si="1"/>
        <v>POLINOMIOS ARITMÉTICOS</v>
      </c>
      <c r="F59" s="473"/>
      <c r="G59" s="473"/>
      <c r="H59" s="473"/>
      <c r="I59" s="473"/>
      <c r="J59" s="473"/>
      <c r="K59" s="474"/>
      <c r="L59" s="230" t="str">
        <f t="shared" si="2"/>
        <v>Trabajado</v>
      </c>
      <c r="M59" s="475" t="s">
        <v>282</v>
      </c>
      <c r="N59" s="476"/>
      <c r="O59" s="229">
        <f t="shared" si="4"/>
        <v>0</v>
      </c>
      <c r="P59" s="52">
        <f t="shared" si="5"/>
        <v>-3</v>
      </c>
      <c r="Q59" s="49">
        <f t="shared" si="6"/>
        <v>-3</v>
      </c>
    </row>
    <row r="60" spans="2:17" ht="18.75" customHeight="1" x14ac:dyDescent="0.25">
      <c r="B60" s="21"/>
      <c r="C60" s="141">
        <f t="shared" si="3"/>
        <v>0</v>
      </c>
      <c r="D60" s="221">
        <v>10</v>
      </c>
      <c r="E60" s="472" t="str">
        <f t="shared" si="1"/>
        <v>ECUACIONES CON NÚMEROS ENTEROS.</v>
      </c>
      <c r="F60" s="473"/>
      <c r="G60" s="473"/>
      <c r="H60" s="473"/>
      <c r="I60" s="473"/>
      <c r="J60" s="473"/>
      <c r="K60" s="474"/>
      <c r="L60" s="230" t="str">
        <f t="shared" si="2"/>
        <v>Trabajado</v>
      </c>
      <c r="M60" s="475" t="s">
        <v>282</v>
      </c>
      <c r="N60" s="476"/>
      <c r="O60" s="229">
        <f t="shared" si="4"/>
        <v>0</v>
      </c>
      <c r="P60" s="52">
        <f t="shared" si="5"/>
        <v>-3</v>
      </c>
      <c r="Q60" s="49">
        <f t="shared" si="6"/>
        <v>-3</v>
      </c>
    </row>
    <row r="61" spans="2:17" ht="18.75" customHeight="1" x14ac:dyDescent="0.25">
      <c r="B61" s="21"/>
      <c r="C61" s="141">
        <f t="shared" si="3"/>
        <v>0</v>
      </c>
      <c r="D61" s="221">
        <v>11</v>
      </c>
      <c r="E61" s="472" t="str">
        <f t="shared" si="1"/>
        <v>TRIÁNGULOS,ELEMENTOS,CLASIFICACIÓN Y PROPIEDADES.</v>
      </c>
      <c r="F61" s="473"/>
      <c r="G61" s="473"/>
      <c r="H61" s="473"/>
      <c r="I61" s="473"/>
      <c r="J61" s="473"/>
      <c r="K61" s="474"/>
      <c r="L61" s="230" t="str">
        <f t="shared" si="2"/>
        <v>Trabajado</v>
      </c>
      <c r="M61" s="475" t="s">
        <v>282</v>
      </c>
      <c r="N61" s="476"/>
      <c r="O61" s="229">
        <f t="shared" si="4"/>
        <v>0</v>
      </c>
      <c r="P61" s="52">
        <f t="shared" si="5"/>
        <v>-3</v>
      </c>
      <c r="Q61" s="49">
        <f t="shared" si="6"/>
        <v>-3</v>
      </c>
    </row>
    <row r="62" spans="2:17" ht="18.75" customHeight="1" x14ac:dyDescent="0.25">
      <c r="B62" s="21"/>
      <c r="C62" s="141">
        <f t="shared" si="3"/>
        <v>0</v>
      </c>
      <c r="D62" s="221">
        <v>12</v>
      </c>
      <c r="E62" s="472" t="str">
        <f t="shared" si="1"/>
        <v>TEOREMA DE PITÁGORAS.</v>
      </c>
      <c r="F62" s="473"/>
      <c r="G62" s="473"/>
      <c r="H62" s="473"/>
      <c r="I62" s="473"/>
      <c r="J62" s="473"/>
      <c r="K62" s="474"/>
      <c r="L62" s="230" t="str">
        <f t="shared" si="2"/>
        <v>Trabajado</v>
      </c>
      <c r="M62" s="475" t="s">
        <v>282</v>
      </c>
      <c r="N62" s="476"/>
      <c r="O62" s="229">
        <f t="shared" si="4"/>
        <v>0</v>
      </c>
      <c r="P62" s="52">
        <f t="shared" si="5"/>
        <v>-3</v>
      </c>
      <c r="Q62" s="49">
        <f t="shared" si="6"/>
        <v>-3</v>
      </c>
    </row>
    <row r="63" spans="2:17" ht="18.75" customHeight="1" x14ac:dyDescent="0.25">
      <c r="B63" s="21"/>
      <c r="C63" s="141">
        <f t="shared" si="3"/>
        <v>0</v>
      </c>
      <c r="D63" s="221">
        <v>13</v>
      </c>
      <c r="E63" s="472" t="str">
        <f t="shared" si="1"/>
        <v>CONJUNTO DE NÚMEROS RACIONALES,FRACCIONES EQUIVALENTES,CLASES DE FRACCIONES,NÚMERO MIXTO. CONVERSIONES.</v>
      </c>
      <c r="F63" s="473"/>
      <c r="G63" s="473"/>
      <c r="H63" s="473"/>
      <c r="I63" s="473"/>
      <c r="J63" s="473"/>
      <c r="K63" s="474"/>
      <c r="L63" s="230" t="str">
        <f t="shared" si="2"/>
        <v>Trabajado</v>
      </c>
      <c r="M63" s="475" t="s">
        <v>282</v>
      </c>
      <c r="N63" s="476"/>
      <c r="O63" s="229">
        <f t="shared" si="4"/>
        <v>0</v>
      </c>
      <c r="P63" s="52">
        <f t="shared" si="5"/>
        <v>-3</v>
      </c>
      <c r="Q63" s="49">
        <f t="shared" si="6"/>
        <v>-3</v>
      </c>
    </row>
    <row r="64" spans="2:17" ht="18.75" customHeight="1" x14ac:dyDescent="0.25">
      <c r="B64" s="21"/>
      <c r="C64" s="141">
        <f t="shared" si="3"/>
        <v>0</v>
      </c>
      <c r="D64" s="221">
        <v>14</v>
      </c>
      <c r="E64" s="472" t="str">
        <f t="shared" si="1"/>
        <v>REPRESENTACIÓN DE NÚMEROS RACIONALES EN LA RECTA NÚMERICA Y UBICACIÓN EN EL PLANO.</v>
      </c>
      <c r="F64" s="473"/>
      <c r="G64" s="473"/>
      <c r="H64" s="473"/>
      <c r="I64" s="473"/>
      <c r="J64" s="473"/>
      <c r="K64" s="474"/>
      <c r="L64" s="230" t="str">
        <f t="shared" si="2"/>
        <v>Trabajado</v>
      </c>
      <c r="M64" s="475" t="s">
        <v>282</v>
      </c>
      <c r="N64" s="476"/>
      <c r="O64" s="229">
        <f t="shared" si="4"/>
        <v>0</v>
      </c>
      <c r="P64" s="52">
        <f t="shared" si="5"/>
        <v>-3</v>
      </c>
      <c r="Q64" s="49">
        <f t="shared" si="6"/>
        <v>-3</v>
      </c>
    </row>
    <row r="65" spans="2:17" ht="18.75" customHeight="1" x14ac:dyDescent="0.25">
      <c r="B65" s="21"/>
      <c r="C65" s="141">
        <f t="shared" si="3"/>
        <v>0</v>
      </c>
      <c r="D65" s="221">
        <v>15</v>
      </c>
      <c r="E65" s="472" t="str">
        <f t="shared" si="1"/>
        <v>CUADRILÁTEROS,CLASIFICACIÓN Y PROPIEDADES.</v>
      </c>
      <c r="F65" s="473"/>
      <c r="G65" s="473"/>
      <c r="H65" s="473"/>
      <c r="I65" s="473"/>
      <c r="J65" s="473"/>
      <c r="K65" s="474"/>
      <c r="L65" s="230" t="str">
        <f t="shared" si="2"/>
        <v>Trabajado</v>
      </c>
      <c r="M65" s="475" t="s">
        <v>282</v>
      </c>
      <c r="N65" s="476"/>
      <c r="O65" s="229">
        <f t="shared" si="4"/>
        <v>0</v>
      </c>
      <c r="P65" s="52">
        <f t="shared" si="5"/>
        <v>-3</v>
      </c>
      <c r="Q65" s="49">
        <f t="shared" si="6"/>
        <v>-3</v>
      </c>
    </row>
    <row r="66" spans="2:17" ht="18.75" customHeight="1" x14ac:dyDescent="0.25">
      <c r="B66" s="21"/>
      <c r="C66" s="141">
        <f t="shared" si="3"/>
        <v>0</v>
      </c>
      <c r="D66" s="221">
        <v>16</v>
      </c>
      <c r="E66" s="472" t="str">
        <f t="shared" si="1"/>
        <v>OPERACIONES  ENTRE NÚMEROS  RACIONALES ,ADICIÓN, SUSTRACCIÓN, MULTIPLICACIÓN, DIVISIÓN EN FORMA FRACCIONARIA Y DECIMAL .FRACCIONES COMPLEJAS.POLINOMIOS ARITMÉTICOS.</v>
      </c>
      <c r="F66" s="473"/>
      <c r="G66" s="473"/>
      <c r="H66" s="473"/>
      <c r="I66" s="473"/>
      <c r="J66" s="473"/>
      <c r="K66" s="474"/>
      <c r="L66" s="230" t="str">
        <f t="shared" si="2"/>
        <v>Trabajado</v>
      </c>
      <c r="M66" s="475" t="s">
        <v>282</v>
      </c>
      <c r="N66" s="476"/>
      <c r="O66" s="229">
        <f t="shared" si="4"/>
        <v>0</v>
      </c>
      <c r="P66" s="52">
        <f t="shared" si="5"/>
        <v>-3</v>
      </c>
      <c r="Q66" s="49">
        <f t="shared" si="6"/>
        <v>-3</v>
      </c>
    </row>
    <row r="67" spans="2:17" ht="18.75" customHeight="1" x14ac:dyDescent="0.25">
      <c r="B67" s="21"/>
      <c r="C67" s="141">
        <f t="shared" si="3"/>
        <v>0</v>
      </c>
      <c r="D67" s="221">
        <v>17</v>
      </c>
      <c r="E67" s="472" t="str">
        <f t="shared" si="1"/>
        <v>ÁREA DE FIGURAS PLANAS,UNIDADES DE SUPERFICIE.</v>
      </c>
      <c r="F67" s="473"/>
      <c r="G67" s="473"/>
      <c r="H67" s="473"/>
      <c r="I67" s="473"/>
      <c r="J67" s="473"/>
      <c r="K67" s="474"/>
      <c r="L67" s="230" t="str">
        <f t="shared" si="2"/>
        <v>Trabajado</v>
      </c>
      <c r="M67" s="475" t="s">
        <v>282</v>
      </c>
      <c r="N67" s="476"/>
      <c r="O67" s="229">
        <f t="shared" si="4"/>
        <v>0</v>
      </c>
      <c r="P67" s="52">
        <f t="shared" si="5"/>
        <v>-3</v>
      </c>
      <c r="Q67" s="49">
        <f t="shared" si="6"/>
        <v>-3</v>
      </c>
    </row>
    <row r="68" spans="2:17" ht="18.75" customHeight="1" x14ac:dyDescent="0.25">
      <c r="B68" s="21"/>
      <c r="C68" s="141">
        <f t="shared" si="3"/>
        <v>1</v>
      </c>
      <c r="D68" s="221">
        <v>18</v>
      </c>
      <c r="E68" s="472" t="str">
        <f t="shared" si="1"/>
        <v>PROPORCIONALIDAD DIRECTA Y PROPORCIONALIDAD INVERSA</v>
      </c>
      <c r="F68" s="473"/>
      <c r="G68" s="473"/>
      <c r="H68" s="473"/>
      <c r="I68" s="473"/>
      <c r="J68" s="473"/>
      <c r="K68" s="474"/>
      <c r="L68" s="230" t="str">
        <f t="shared" si="2"/>
        <v>No trabajado</v>
      </c>
      <c r="M68" s="475"/>
      <c r="N68" s="476"/>
      <c r="O68" s="229">
        <f t="shared" si="4"/>
        <v>0</v>
      </c>
      <c r="P68" s="52">
        <f t="shared" si="5"/>
        <v>0</v>
      </c>
      <c r="Q68" s="49">
        <f t="shared" si="6"/>
        <v>1</v>
      </c>
    </row>
    <row r="69" spans="2:17" ht="18.75" customHeight="1" x14ac:dyDescent="0.25">
      <c r="B69" s="21"/>
      <c r="C69" s="141">
        <f t="shared" si="3"/>
        <v>1</v>
      </c>
      <c r="D69" s="221">
        <v>19</v>
      </c>
      <c r="E69" s="472" t="str">
        <f t="shared" si="1"/>
        <v>REGLA DE TRES SIMPLE,REGLA DE TRES COMPUESTA</v>
      </c>
      <c r="F69" s="473"/>
      <c r="G69" s="473"/>
      <c r="H69" s="473"/>
      <c r="I69" s="473"/>
      <c r="J69" s="473"/>
      <c r="K69" s="474"/>
      <c r="L69" s="230" t="str">
        <f t="shared" si="2"/>
        <v>No trabajado</v>
      </c>
      <c r="M69" s="475"/>
      <c r="N69" s="476"/>
      <c r="O69" s="229">
        <f t="shared" si="4"/>
        <v>0</v>
      </c>
      <c r="P69" s="52">
        <f t="shared" si="5"/>
        <v>0</v>
      </c>
      <c r="Q69" s="49">
        <f t="shared" si="6"/>
        <v>1</v>
      </c>
    </row>
    <row r="70" spans="2:17" ht="18.75" customHeight="1" thickBot="1" x14ac:dyDescent="0.3">
      <c r="B70" s="21"/>
      <c r="C70" s="141">
        <f t="shared" si="3"/>
        <v>1</v>
      </c>
      <c r="D70" s="222">
        <v>20</v>
      </c>
      <c r="E70" s="482" t="str">
        <f t="shared" si="1"/>
        <v>REPARTOS PROPORCIONALES,PORCENTAJES E INTERÉS.</v>
      </c>
      <c r="F70" s="483"/>
      <c r="G70" s="483"/>
      <c r="H70" s="483"/>
      <c r="I70" s="483"/>
      <c r="J70" s="483"/>
      <c r="K70" s="484"/>
      <c r="L70" s="231" t="str">
        <f t="shared" si="2"/>
        <v>No trabajado</v>
      </c>
      <c r="M70" s="485"/>
      <c r="N70" s="486"/>
      <c r="O70" s="229">
        <f t="shared" si="4"/>
        <v>0</v>
      </c>
      <c r="P70" s="52">
        <f t="shared" si="5"/>
        <v>0</v>
      </c>
      <c r="Q70" s="49">
        <f t="shared" si="6"/>
        <v>1</v>
      </c>
    </row>
    <row r="71" spans="2:17" ht="9" customHeight="1" thickTop="1" thickBot="1" x14ac:dyDescent="0.3">
      <c r="B71" s="23"/>
      <c r="C71" s="18"/>
      <c r="D71" s="225"/>
      <c r="E71" s="225"/>
      <c r="F71" s="225"/>
      <c r="G71" s="225"/>
      <c r="H71" s="225"/>
      <c r="I71" s="225"/>
      <c r="J71" s="232">
        <f>O44</f>
        <v>0</v>
      </c>
      <c r="K71" s="232"/>
      <c r="L71" s="232"/>
      <c r="M71" s="232"/>
      <c r="N71" s="232"/>
      <c r="O71" s="23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908</v>
      </c>
      <c r="D80" s="288"/>
      <c r="E80" s="288"/>
      <c r="F80" s="288"/>
      <c r="G80" s="288"/>
      <c r="H80" s="288"/>
      <c r="I80" s="288"/>
      <c r="J80" s="288"/>
      <c r="K80" s="288"/>
      <c r="L80" s="288"/>
      <c r="M80" s="288"/>
      <c r="N80" s="288"/>
      <c r="O80" s="288"/>
      <c r="P80" s="22"/>
    </row>
    <row r="81" spans="2:16" ht="45" customHeight="1" x14ac:dyDescent="0.25">
      <c r="B81" s="21"/>
      <c r="C81" s="288" t="s">
        <v>909</v>
      </c>
      <c r="D81" s="288"/>
      <c r="E81" s="288"/>
      <c r="F81" s="288"/>
      <c r="G81" s="288"/>
      <c r="H81" s="288"/>
      <c r="I81" s="288"/>
      <c r="J81" s="288"/>
      <c r="K81" s="288"/>
      <c r="L81" s="288"/>
      <c r="M81" s="288"/>
      <c r="N81" s="288"/>
      <c r="O81" s="288"/>
      <c r="P81" s="22"/>
    </row>
    <row r="82" spans="2:16" ht="45" customHeight="1" x14ac:dyDescent="0.25">
      <c r="B82" s="21"/>
      <c r="C82" s="288" t="s">
        <v>910</v>
      </c>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74" priority="5">
      <formula>IF(L24=0,1,0)</formula>
    </cfRule>
  </conditionalFormatting>
  <conditionalFormatting sqref="E51:N70">
    <cfRule type="expression" dxfId="173" priority="1">
      <formula>IF(Q51&lt;0,1,0)</formula>
    </cfRule>
    <cfRule type="expression" dxfId="172" priority="4">
      <formula>IF(Q51&gt;0,1,0)</formula>
    </cfRule>
  </conditionalFormatting>
  <conditionalFormatting sqref="E51:K70">
    <cfRule type="expression" dxfId="171" priority="3">
      <formula>IF(E51=0,1,0)</formula>
    </cfRule>
  </conditionalFormatting>
  <conditionalFormatting sqref="L51:L70">
    <cfRule type="expression" dxfId="170" priority="2">
      <formula>IF(L51=0,1,0)</formula>
    </cfRule>
  </conditionalFormatting>
  <dataValidations count="1">
    <dataValidation type="list" allowBlank="1" showInputMessage="1" showErrorMessage="1" sqref="M51:N70" xr:uid="{E852F3EE-7BFA-477D-AC5E-E27C54710B54}">
      <formula1>INDIRECT(O24)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2716-E1D3-471E-8BFF-A6B42EEAB3E4}">
  <dimension ref="B1:P82"/>
  <sheetViews>
    <sheetView workbookViewId="0">
      <selection sqref="A1:XFD1048576"/>
    </sheetView>
  </sheetViews>
  <sheetFormatPr baseColWidth="10" defaultRowHeight="12" x14ac:dyDescent="0.2"/>
  <cols>
    <col min="1" max="1" width="2" style="233" customWidth="1"/>
    <col min="2" max="2" width="2.140625" style="233" customWidth="1"/>
    <col min="3" max="3" width="13.7109375" style="233" customWidth="1"/>
    <col min="4" max="4" width="14.42578125" style="233" customWidth="1"/>
    <col min="5" max="5" width="2.140625" style="233" customWidth="1"/>
    <col min="6" max="6" width="11.42578125" style="233"/>
    <col min="7" max="7" width="9" style="233" customWidth="1"/>
    <col min="8" max="8" width="1.5703125" style="233" customWidth="1"/>
    <col min="9" max="9" width="2.5703125" style="233" customWidth="1"/>
    <col min="10" max="10" width="1.5703125" style="233" customWidth="1"/>
    <col min="11" max="11" width="9.28515625" style="233" customWidth="1"/>
    <col min="12" max="12" width="15.7109375" style="233" customWidth="1"/>
    <col min="13" max="13" width="2.140625" style="233" customWidth="1"/>
    <col min="14" max="14" width="16.7109375" style="233" customWidth="1"/>
    <col min="15" max="15" width="15.140625" style="233" customWidth="1"/>
    <col min="16" max="17" width="2.140625" style="233" customWidth="1"/>
    <col min="18" max="16384" width="11.42578125" style="233"/>
  </cols>
  <sheetData>
    <row r="1" spans="2:16" ht="12" customHeight="1" thickTop="1" thickBot="1" x14ac:dyDescent="0.25">
      <c r="B1" s="490" t="s">
        <v>315</v>
      </c>
      <c r="C1" s="491"/>
      <c r="D1" s="491"/>
      <c r="E1" s="491"/>
      <c r="F1" s="491"/>
      <c r="G1" s="491"/>
      <c r="H1" s="491"/>
      <c r="I1" s="491"/>
      <c r="J1" s="491"/>
      <c r="K1" s="491"/>
      <c r="L1" s="491"/>
      <c r="M1" s="491"/>
      <c r="N1" s="491"/>
      <c r="O1" s="491"/>
      <c r="P1" s="492"/>
    </row>
    <row r="2" spans="2:16" ht="12" customHeight="1" thickTop="1" thickBot="1" x14ac:dyDescent="0.25"/>
    <row r="3" spans="2:16" ht="12" customHeight="1" thickTop="1" thickBot="1" x14ac:dyDescent="0.25">
      <c r="B3" s="487" t="s">
        <v>11</v>
      </c>
      <c r="C3" s="488"/>
      <c r="D3" s="488"/>
      <c r="E3" s="488"/>
      <c r="F3" s="488"/>
      <c r="G3" s="488"/>
      <c r="H3" s="488"/>
      <c r="I3" s="488"/>
      <c r="J3" s="488"/>
      <c r="K3" s="488"/>
      <c r="L3" s="488"/>
      <c r="M3" s="488"/>
      <c r="N3" s="488"/>
      <c r="O3" s="488"/>
      <c r="P3" s="489"/>
    </row>
    <row r="4" spans="2:16" ht="12" customHeight="1" thickTop="1" x14ac:dyDescent="0.2">
      <c r="B4" s="234"/>
      <c r="C4" s="235"/>
      <c r="D4" s="235"/>
      <c r="E4" s="235"/>
      <c r="F4" s="235"/>
      <c r="G4" s="235"/>
      <c r="H4" s="235"/>
      <c r="I4" s="235"/>
      <c r="J4" s="235"/>
      <c r="K4" s="235"/>
      <c r="L4" s="235"/>
      <c r="M4" s="235"/>
      <c r="N4" s="235"/>
      <c r="O4" s="235"/>
      <c r="P4" s="236"/>
    </row>
    <row r="5" spans="2:16" ht="12" customHeight="1" x14ac:dyDescent="0.2">
      <c r="B5" s="237"/>
      <c r="C5" s="493" t="s">
        <v>279</v>
      </c>
      <c r="D5" s="493"/>
      <c r="E5" s="493"/>
      <c r="F5" s="493"/>
      <c r="G5" s="493"/>
      <c r="H5" s="493"/>
      <c r="I5" s="493"/>
      <c r="J5" s="493"/>
      <c r="K5" s="493"/>
      <c r="L5" s="493"/>
      <c r="M5" s="493"/>
      <c r="N5" s="493"/>
      <c r="O5" s="238"/>
      <c r="P5" s="236"/>
    </row>
    <row r="6" spans="2:16" ht="12" customHeight="1" thickBot="1" x14ac:dyDescent="0.25">
      <c r="B6" s="237"/>
      <c r="C6" s="239"/>
      <c r="D6" s="239"/>
      <c r="E6" s="239"/>
      <c r="F6" s="239"/>
      <c r="G6" s="239"/>
      <c r="H6" s="239"/>
      <c r="I6" s="239"/>
      <c r="J6" s="239"/>
      <c r="K6" s="239"/>
      <c r="L6" s="239"/>
      <c r="M6" s="239"/>
      <c r="N6" s="239"/>
      <c r="O6" s="239"/>
      <c r="P6" s="236"/>
    </row>
    <row r="7" spans="2:16" ht="12" customHeight="1" thickTop="1" thickBot="1" x14ac:dyDescent="0.25">
      <c r="B7" s="240"/>
      <c r="C7" s="494" t="s">
        <v>10</v>
      </c>
      <c r="D7" s="494"/>
      <c r="E7" s="239"/>
      <c r="F7" s="495" t="s">
        <v>911</v>
      </c>
      <c r="G7" s="496"/>
      <c r="H7" s="496"/>
      <c r="I7" s="496"/>
      <c r="J7" s="496"/>
      <c r="K7" s="497"/>
      <c r="L7" s="241" t="s">
        <v>13</v>
      </c>
      <c r="M7" s="242"/>
      <c r="N7" s="498">
        <v>254498000705</v>
      </c>
      <c r="O7" s="499"/>
      <c r="P7" s="236"/>
    </row>
    <row r="8" spans="2:16" ht="12" customHeight="1" thickTop="1" thickBot="1" x14ac:dyDescent="0.25">
      <c r="B8" s="237"/>
      <c r="C8" s="238"/>
      <c r="D8" s="239"/>
      <c r="E8" s="239"/>
      <c r="F8" s="239"/>
      <c r="G8" s="239"/>
      <c r="H8" s="239"/>
      <c r="I8" s="239"/>
      <c r="J8" s="239"/>
      <c r="K8" s="239"/>
      <c r="L8" s="243"/>
      <c r="M8" s="242"/>
      <c r="N8" s="239"/>
      <c r="O8" s="239"/>
      <c r="P8" s="236"/>
    </row>
    <row r="9" spans="2:16" ht="12" customHeight="1" thickTop="1" thickBot="1" x14ac:dyDescent="0.25">
      <c r="B9" s="240"/>
      <c r="C9" s="494" t="s">
        <v>12</v>
      </c>
      <c r="D9" s="494"/>
      <c r="E9" s="239"/>
      <c r="F9" s="495" t="s">
        <v>527</v>
      </c>
      <c r="G9" s="496"/>
      <c r="H9" s="496"/>
      <c r="I9" s="496"/>
      <c r="J9" s="496"/>
      <c r="K9" s="497"/>
      <c r="L9" s="241" t="s">
        <v>14</v>
      </c>
      <c r="M9" s="242"/>
      <c r="N9" s="495" t="s">
        <v>514</v>
      </c>
      <c r="O9" s="497"/>
      <c r="P9" s="236"/>
    </row>
    <row r="10" spans="2:16" ht="12" customHeight="1" thickTop="1" thickBot="1" x14ac:dyDescent="0.25">
      <c r="B10" s="244"/>
      <c r="C10" s="245"/>
      <c r="D10" s="245"/>
      <c r="E10" s="245"/>
      <c r="F10" s="245"/>
      <c r="G10" s="245"/>
      <c r="H10" s="245"/>
      <c r="I10" s="245"/>
      <c r="J10" s="245"/>
      <c r="K10" s="245"/>
      <c r="L10" s="245"/>
      <c r="M10" s="245"/>
      <c r="N10" s="245"/>
      <c r="O10" s="245"/>
      <c r="P10" s="246"/>
    </row>
    <row r="11" spans="2:16" ht="12" customHeight="1" thickTop="1" thickBot="1" x14ac:dyDescent="0.25"/>
    <row r="12" spans="2:16" ht="12" customHeight="1" thickTop="1" thickBot="1" x14ac:dyDescent="0.25">
      <c r="B12" s="487" t="s">
        <v>275</v>
      </c>
      <c r="C12" s="488"/>
      <c r="D12" s="488"/>
      <c r="E12" s="488"/>
      <c r="F12" s="488"/>
      <c r="G12" s="488"/>
      <c r="H12" s="488"/>
      <c r="I12" s="488"/>
      <c r="J12" s="488"/>
      <c r="K12" s="488"/>
      <c r="L12" s="488"/>
      <c r="M12" s="488"/>
      <c r="N12" s="488"/>
      <c r="O12" s="488"/>
      <c r="P12" s="489"/>
    </row>
    <row r="13" spans="2:16" ht="12" customHeight="1" thickTop="1" x14ac:dyDescent="0.2">
      <c r="B13" s="247"/>
      <c r="C13" s="248"/>
      <c r="D13" s="248"/>
      <c r="E13" s="248"/>
      <c r="F13" s="248"/>
      <c r="G13" s="248"/>
      <c r="H13" s="248"/>
      <c r="I13" s="248"/>
      <c r="J13" s="248"/>
      <c r="K13" s="248"/>
      <c r="L13" s="248"/>
      <c r="M13" s="248"/>
      <c r="N13" s="248"/>
      <c r="O13" s="248"/>
      <c r="P13" s="249"/>
    </row>
    <row r="14" spans="2:16" ht="12" customHeight="1" x14ac:dyDescent="0.2">
      <c r="B14" s="250"/>
      <c r="C14" s="493" t="s">
        <v>294</v>
      </c>
      <c r="D14" s="493"/>
      <c r="E14" s="493"/>
      <c r="F14" s="493"/>
      <c r="G14" s="493"/>
      <c r="H14" s="493"/>
      <c r="I14" s="493"/>
      <c r="J14" s="493"/>
      <c r="K14" s="493"/>
      <c r="L14" s="493"/>
      <c r="M14" s="493"/>
      <c r="N14" s="493"/>
      <c r="O14" s="238"/>
      <c r="P14" s="236"/>
    </row>
    <row r="15" spans="2:16" ht="12" customHeight="1" thickBot="1" x14ac:dyDescent="0.25">
      <c r="B15" s="250"/>
      <c r="P15" s="236"/>
    </row>
    <row r="16" spans="2:16" ht="12" customHeight="1" thickTop="1" thickBot="1" x14ac:dyDescent="0.25">
      <c r="B16" s="250"/>
      <c r="C16" s="239"/>
      <c r="D16" s="241" t="s">
        <v>0</v>
      </c>
      <c r="E16" s="239"/>
      <c r="F16" s="251" t="s">
        <v>912</v>
      </c>
      <c r="G16" s="252"/>
      <c r="H16" s="252"/>
      <c r="I16" s="252"/>
      <c r="J16" s="252"/>
      <c r="K16" s="253"/>
      <c r="L16" s="254" t="s">
        <v>295</v>
      </c>
      <c r="M16" s="242"/>
      <c r="N16" s="251" t="s">
        <v>913</v>
      </c>
      <c r="O16" s="253"/>
      <c r="P16" s="236"/>
    </row>
    <row r="17" spans="2:16" ht="12" customHeight="1" thickTop="1" thickBot="1" x14ac:dyDescent="0.25">
      <c r="B17" s="250"/>
      <c r="P17" s="236"/>
    </row>
    <row r="18" spans="2:16" ht="12" customHeight="1" thickTop="1" thickBot="1" x14ac:dyDescent="0.25">
      <c r="B18" s="250"/>
      <c r="C18" s="239"/>
      <c r="D18" s="241" t="s">
        <v>296</v>
      </c>
      <c r="E18" s="239"/>
      <c r="F18" s="251"/>
      <c r="G18" s="252" t="s">
        <v>914</v>
      </c>
      <c r="H18" s="252"/>
      <c r="I18" s="252"/>
      <c r="J18" s="252"/>
      <c r="K18" s="253"/>
      <c r="L18" s="254" t="s">
        <v>297</v>
      </c>
      <c r="M18" s="242"/>
      <c r="N18" s="251" t="s">
        <v>914</v>
      </c>
      <c r="O18" s="253"/>
      <c r="P18" s="236"/>
    </row>
    <row r="19" spans="2:16" ht="12" customHeight="1" thickTop="1" thickBot="1" x14ac:dyDescent="0.25">
      <c r="B19" s="244"/>
      <c r="C19" s="245"/>
      <c r="D19" s="245"/>
      <c r="E19" s="245"/>
      <c r="F19" s="245"/>
      <c r="G19" s="245"/>
      <c r="H19" s="245"/>
      <c r="I19" s="245"/>
      <c r="J19" s="245"/>
      <c r="K19" s="245"/>
      <c r="L19" s="245"/>
      <c r="M19" s="245"/>
      <c r="N19" s="245"/>
      <c r="O19" s="245"/>
      <c r="P19" s="246"/>
    </row>
    <row r="20" spans="2:16" ht="12" customHeight="1" thickTop="1" thickBot="1" x14ac:dyDescent="0.25"/>
    <row r="21" spans="2:16" ht="12" customHeight="1" thickTop="1" thickBot="1" x14ac:dyDescent="0.25">
      <c r="B21" s="487" t="s">
        <v>298</v>
      </c>
      <c r="C21" s="488"/>
      <c r="D21" s="488"/>
      <c r="E21" s="488"/>
      <c r="F21" s="488"/>
      <c r="G21" s="488"/>
      <c r="H21" s="488"/>
      <c r="I21" s="488"/>
      <c r="J21" s="488"/>
      <c r="K21" s="488"/>
      <c r="L21" s="488"/>
      <c r="M21" s="488"/>
      <c r="N21" s="488"/>
      <c r="O21" s="488"/>
      <c r="P21" s="489"/>
    </row>
    <row r="22" spans="2:16" ht="12" customHeight="1" thickTop="1" x14ac:dyDescent="0.2">
      <c r="B22" s="250"/>
      <c r="P22" s="249"/>
    </row>
    <row r="23" spans="2:16" ht="12" customHeight="1" x14ac:dyDescent="0.2">
      <c r="B23" s="250"/>
      <c r="C23" s="503" t="s">
        <v>299</v>
      </c>
      <c r="D23" s="504"/>
      <c r="E23" s="504"/>
      <c r="F23" s="504"/>
      <c r="G23" s="504"/>
      <c r="H23" s="504"/>
      <c r="I23" s="504"/>
      <c r="J23" s="504"/>
      <c r="K23" s="504"/>
      <c r="L23" s="504"/>
      <c r="M23" s="504"/>
      <c r="N23" s="504"/>
      <c r="O23" s="505"/>
      <c r="P23" s="236"/>
    </row>
    <row r="24" spans="2:16" ht="12" customHeight="1" thickBot="1" x14ac:dyDescent="0.25">
      <c r="B24" s="250"/>
      <c r="G24" s="255"/>
      <c r="H24" s="255"/>
      <c r="I24" s="255"/>
      <c r="J24" s="255"/>
      <c r="K24" s="255"/>
      <c r="P24" s="236"/>
    </row>
    <row r="25" spans="2:16" ht="12" customHeight="1" thickTop="1" thickBot="1" x14ac:dyDescent="0.25">
      <c r="B25" s="250"/>
      <c r="C25" s="256" t="s">
        <v>277</v>
      </c>
      <c r="D25" s="506" t="s">
        <v>300</v>
      </c>
      <c r="E25" s="507"/>
      <c r="F25" s="507"/>
      <c r="G25" s="507"/>
      <c r="H25" s="507"/>
      <c r="I25" s="507"/>
      <c r="J25" s="507"/>
      <c r="K25" s="507"/>
      <c r="L25" s="507"/>
      <c r="M25" s="507"/>
      <c r="N25" s="507"/>
      <c r="O25" s="508"/>
      <c r="P25" s="236"/>
    </row>
    <row r="26" spans="2:16" ht="12" customHeight="1" thickTop="1" x14ac:dyDescent="0.2">
      <c r="B26" s="250"/>
      <c r="C26" s="257">
        <v>1</v>
      </c>
      <c r="D26" s="509" t="s">
        <v>915</v>
      </c>
      <c r="E26" s="509"/>
      <c r="F26" s="509"/>
      <c r="G26" s="509"/>
      <c r="H26" s="509"/>
      <c r="I26" s="509"/>
      <c r="J26" s="509"/>
      <c r="K26" s="509"/>
      <c r="L26" s="509"/>
      <c r="M26" s="509"/>
      <c r="N26" s="509"/>
      <c r="O26" s="510"/>
      <c r="P26" s="236"/>
    </row>
    <row r="27" spans="2:16" ht="12" customHeight="1" x14ac:dyDescent="0.2">
      <c r="B27" s="250"/>
      <c r="C27" s="258">
        <v>2</v>
      </c>
      <c r="D27" s="511" t="s">
        <v>916</v>
      </c>
      <c r="E27" s="511"/>
      <c r="F27" s="511"/>
      <c r="G27" s="511"/>
      <c r="H27" s="511"/>
      <c r="I27" s="511"/>
      <c r="J27" s="511"/>
      <c r="K27" s="511"/>
      <c r="L27" s="511"/>
      <c r="M27" s="511"/>
      <c r="N27" s="511"/>
      <c r="O27" s="512"/>
      <c r="P27" s="236"/>
    </row>
    <row r="28" spans="2:16" ht="12" customHeight="1" x14ac:dyDescent="0.2">
      <c r="B28" s="250"/>
      <c r="C28" s="258">
        <v>3</v>
      </c>
      <c r="D28" s="511" t="s">
        <v>917</v>
      </c>
      <c r="E28" s="511"/>
      <c r="F28" s="511"/>
      <c r="G28" s="511"/>
      <c r="H28" s="511"/>
      <c r="I28" s="511"/>
      <c r="J28" s="511"/>
      <c r="K28" s="511"/>
      <c r="L28" s="511"/>
      <c r="M28" s="511"/>
      <c r="N28" s="511"/>
      <c r="O28" s="512"/>
      <c r="P28" s="236"/>
    </row>
    <row r="29" spans="2:16" ht="12" customHeight="1" x14ac:dyDescent="0.2">
      <c r="B29" s="250"/>
      <c r="C29" s="258">
        <v>4</v>
      </c>
      <c r="D29" s="511" t="s">
        <v>918</v>
      </c>
      <c r="E29" s="511"/>
      <c r="F29" s="511"/>
      <c r="G29" s="511"/>
      <c r="H29" s="511"/>
      <c r="I29" s="511"/>
      <c r="J29" s="511"/>
      <c r="K29" s="511"/>
      <c r="L29" s="511"/>
      <c r="M29" s="511"/>
      <c r="N29" s="511"/>
      <c r="O29" s="512"/>
      <c r="P29" s="236"/>
    </row>
    <row r="30" spans="2:16" ht="12" customHeight="1" thickBot="1" x14ac:dyDescent="0.25">
      <c r="B30" s="250"/>
      <c r="C30" s="259">
        <v>5</v>
      </c>
      <c r="D30" s="513" t="s">
        <v>919</v>
      </c>
      <c r="E30" s="513"/>
      <c r="F30" s="513"/>
      <c r="G30" s="513"/>
      <c r="H30" s="513"/>
      <c r="I30" s="513"/>
      <c r="J30" s="513"/>
      <c r="K30" s="513"/>
      <c r="L30" s="513"/>
      <c r="M30" s="513"/>
      <c r="N30" s="513"/>
      <c r="O30" s="514"/>
      <c r="P30" s="236"/>
    </row>
    <row r="31" spans="2:16" ht="12" customHeight="1" thickTop="1" thickBot="1" x14ac:dyDescent="0.25">
      <c r="B31" s="244"/>
      <c r="C31" s="245"/>
      <c r="D31" s="245"/>
      <c r="E31" s="245"/>
      <c r="F31" s="245"/>
      <c r="G31" s="245"/>
      <c r="H31" s="260"/>
      <c r="I31" s="260"/>
      <c r="J31" s="260"/>
      <c r="K31" s="515"/>
      <c r="L31" s="515"/>
      <c r="M31" s="245"/>
      <c r="N31" s="245"/>
      <c r="O31" s="245"/>
      <c r="P31" s="246"/>
    </row>
    <row r="32" spans="2:16" ht="12" customHeight="1" thickTop="1" thickBot="1" x14ac:dyDescent="0.25">
      <c r="K32" s="516"/>
      <c r="L32" s="516"/>
    </row>
    <row r="33" spans="2:16" ht="12" customHeight="1" thickTop="1" thickBot="1" x14ac:dyDescent="0.25">
      <c r="B33" s="487" t="s">
        <v>301</v>
      </c>
      <c r="C33" s="488"/>
      <c r="D33" s="488"/>
      <c r="E33" s="488"/>
      <c r="F33" s="488"/>
      <c r="G33" s="488"/>
      <c r="H33" s="488"/>
      <c r="I33" s="488"/>
      <c r="J33" s="488"/>
      <c r="K33" s="488"/>
      <c r="L33" s="488"/>
      <c r="M33" s="488"/>
      <c r="N33" s="488"/>
      <c r="O33" s="488"/>
      <c r="P33" s="489"/>
    </row>
    <row r="34" spans="2:16" ht="12" customHeight="1" thickTop="1" x14ac:dyDescent="0.2">
      <c r="B34" s="250"/>
      <c r="P34" s="249"/>
    </row>
    <row r="35" spans="2:16" ht="12" customHeight="1" x14ac:dyDescent="0.2">
      <c r="B35" s="250"/>
      <c r="C35" s="503" t="s">
        <v>302</v>
      </c>
      <c r="D35" s="504"/>
      <c r="E35" s="504"/>
      <c r="F35" s="504"/>
      <c r="G35" s="504"/>
      <c r="H35" s="504"/>
      <c r="I35" s="504"/>
      <c r="J35" s="504"/>
      <c r="K35" s="504"/>
      <c r="L35" s="504"/>
      <c r="M35" s="504"/>
      <c r="N35" s="504"/>
      <c r="O35" s="505"/>
      <c r="P35" s="236"/>
    </row>
    <row r="36" spans="2:16" ht="12" customHeight="1" thickBot="1" x14ac:dyDescent="0.25">
      <c r="B36" s="250"/>
      <c r="H36" s="255"/>
      <c r="I36" s="255"/>
      <c r="J36" s="255"/>
      <c r="P36" s="236"/>
    </row>
    <row r="37" spans="2:16" ht="12" customHeight="1" thickTop="1" thickBot="1" x14ac:dyDescent="0.25">
      <c r="B37" s="261"/>
      <c r="C37" s="262" t="s">
        <v>277</v>
      </c>
      <c r="D37" s="500" t="s">
        <v>300</v>
      </c>
      <c r="E37" s="501"/>
      <c r="F37" s="501"/>
      <c r="G37" s="501"/>
      <c r="H37" s="501"/>
      <c r="I37" s="502"/>
      <c r="J37" s="501" t="s">
        <v>303</v>
      </c>
      <c r="K37" s="501"/>
      <c r="L37" s="501"/>
      <c r="M37" s="501"/>
      <c r="N37" s="501"/>
      <c r="O37" s="502"/>
      <c r="P37" s="263"/>
    </row>
    <row r="38" spans="2:16" ht="16.5" customHeight="1" thickTop="1" thickBot="1" x14ac:dyDescent="0.25">
      <c r="B38" s="261"/>
      <c r="C38" s="264">
        <v>1</v>
      </c>
      <c r="D38" s="517" t="str">
        <f>D26</f>
        <v xml:space="preserve"> APLICACIONES EN CONTEXTO DE OPERACIONES  BÁSICAS EN EL CONJUNTO DE NÚMEROS ENTEROS</v>
      </c>
      <c r="E38" s="518"/>
      <c r="F38" s="518"/>
      <c r="G38" s="518"/>
      <c r="H38" s="518"/>
      <c r="I38" s="519"/>
      <c r="J38" s="518" t="s">
        <v>920</v>
      </c>
      <c r="K38" s="518"/>
      <c r="L38" s="518"/>
      <c r="M38" s="518"/>
      <c r="N38" s="518"/>
      <c r="O38" s="519"/>
      <c r="P38" s="263"/>
    </row>
    <row r="39" spans="2:16" ht="16.5" customHeight="1" thickTop="1" x14ac:dyDescent="0.2">
      <c r="B39" s="261"/>
      <c r="C39" s="265">
        <v>2</v>
      </c>
      <c r="D39" s="520" t="str">
        <f t="shared" ref="D39:D42" si="0">D27</f>
        <v>APLICACIONES EN CONTEXTO DE OPERACIONES  BÁSICAS EN EL CONJUNTO DE NÚMEROS RACIONALES</v>
      </c>
      <c r="E39" s="521"/>
      <c r="F39" s="521"/>
      <c r="G39" s="521"/>
      <c r="H39" s="521"/>
      <c r="I39" s="522"/>
      <c r="J39" s="518" t="s">
        <v>920</v>
      </c>
      <c r="K39" s="518"/>
      <c r="L39" s="518"/>
      <c r="M39" s="518"/>
      <c r="N39" s="518"/>
      <c r="O39" s="519"/>
      <c r="P39" s="263"/>
    </row>
    <row r="40" spans="2:16" ht="16.5" customHeight="1" x14ac:dyDescent="0.2">
      <c r="B40" s="261"/>
      <c r="C40" s="265">
        <v>3</v>
      </c>
      <c r="D40" s="520" t="str">
        <f t="shared" si="0"/>
        <v>TEOREMA DE PITÁGORAS  Y APLICACIONES EN CONTEXTO.</v>
      </c>
      <c r="E40" s="521"/>
      <c r="F40" s="521"/>
      <c r="G40" s="521"/>
      <c r="H40" s="521"/>
      <c r="I40" s="522"/>
      <c r="J40" s="521" t="s">
        <v>921</v>
      </c>
      <c r="K40" s="521"/>
      <c r="L40" s="521"/>
      <c r="M40" s="521"/>
      <c r="N40" s="521"/>
      <c r="O40" s="522"/>
      <c r="P40" s="263"/>
    </row>
    <row r="41" spans="2:16" ht="16.5" customHeight="1" x14ac:dyDescent="0.2">
      <c r="B41" s="261"/>
      <c r="C41" s="265">
        <v>4</v>
      </c>
      <c r="D41" s="520" t="str">
        <f t="shared" si="0"/>
        <v>RAZONES Y PROPORCIONES . APLICACIONES  DE PROPORCIONALIDAD DIRECTA E INVERSA</v>
      </c>
      <c r="E41" s="521"/>
      <c r="F41" s="521"/>
      <c r="G41" s="521"/>
      <c r="H41" s="521"/>
      <c r="I41" s="522"/>
      <c r="J41" s="521" t="s">
        <v>922</v>
      </c>
      <c r="K41" s="521"/>
      <c r="L41" s="521"/>
      <c r="M41" s="521"/>
      <c r="N41" s="521"/>
      <c r="O41" s="522"/>
      <c r="P41" s="263"/>
    </row>
    <row r="42" spans="2:16" ht="16.5" customHeight="1" thickBot="1" x14ac:dyDescent="0.25">
      <c r="B42" s="261"/>
      <c r="C42" s="266">
        <v>5</v>
      </c>
      <c r="D42" s="523" t="str">
        <f t="shared" si="0"/>
        <v>REGLA DE  TRES SIMPLE ,COMPUESTA .PORCENTAJES.</v>
      </c>
      <c r="E42" s="524"/>
      <c r="F42" s="524"/>
      <c r="G42" s="524"/>
      <c r="H42" s="524"/>
      <c r="I42" s="525"/>
      <c r="J42" s="524" t="s">
        <v>923</v>
      </c>
      <c r="K42" s="524"/>
      <c r="L42" s="524"/>
      <c r="M42" s="524"/>
      <c r="N42" s="524"/>
      <c r="O42" s="525"/>
      <c r="P42" s="263"/>
    </row>
    <row r="43" spans="2:16" ht="12" customHeight="1" thickTop="1" thickBot="1" x14ac:dyDescent="0.25">
      <c r="B43" s="267"/>
      <c r="C43" s="268"/>
      <c r="D43" s="268"/>
      <c r="E43" s="268"/>
      <c r="F43" s="268"/>
      <c r="G43" s="268"/>
      <c r="H43" s="268"/>
      <c r="I43" s="268"/>
      <c r="J43" s="269"/>
      <c r="K43" s="526"/>
      <c r="L43" s="526"/>
      <c r="M43" s="268"/>
      <c r="N43" s="268"/>
      <c r="O43" s="268"/>
      <c r="P43" s="270"/>
    </row>
    <row r="44" spans="2:16" ht="12" customHeight="1" thickTop="1" thickBot="1" x14ac:dyDescent="0.25">
      <c r="B44" s="271"/>
      <c r="C44" s="271"/>
      <c r="D44" s="271"/>
      <c r="E44" s="271"/>
      <c r="F44" s="271"/>
      <c r="G44" s="271"/>
      <c r="H44" s="271"/>
      <c r="I44" s="271"/>
      <c r="J44" s="271"/>
      <c r="K44" s="271"/>
      <c r="L44" s="271"/>
      <c r="M44" s="271"/>
      <c r="N44" s="271"/>
      <c r="O44" s="271"/>
      <c r="P44" s="271"/>
    </row>
    <row r="45" spans="2:16" ht="12" customHeight="1" thickTop="1" thickBot="1" x14ac:dyDescent="0.25">
      <c r="B45" s="527" t="s">
        <v>304</v>
      </c>
      <c r="C45" s="528"/>
      <c r="D45" s="528"/>
      <c r="E45" s="528"/>
      <c r="F45" s="528"/>
      <c r="G45" s="528"/>
      <c r="H45" s="528"/>
      <c r="I45" s="528"/>
      <c r="J45" s="528"/>
      <c r="K45" s="528"/>
      <c r="L45" s="528"/>
      <c r="M45" s="528"/>
      <c r="N45" s="528"/>
      <c r="O45" s="528"/>
      <c r="P45" s="529"/>
    </row>
    <row r="46" spans="2:16" ht="12" customHeight="1" thickTop="1" x14ac:dyDescent="0.2">
      <c r="B46" s="250"/>
      <c r="P46" s="249"/>
    </row>
    <row r="47" spans="2:16" ht="12" customHeight="1" x14ac:dyDescent="0.2">
      <c r="B47" s="250"/>
      <c r="C47" s="503" t="s">
        <v>305</v>
      </c>
      <c r="D47" s="504"/>
      <c r="E47" s="504"/>
      <c r="F47" s="504"/>
      <c r="G47" s="504"/>
      <c r="H47" s="504"/>
      <c r="I47" s="504"/>
      <c r="J47" s="504"/>
      <c r="K47" s="504"/>
      <c r="L47" s="504"/>
      <c r="M47" s="504"/>
      <c r="N47" s="504"/>
      <c r="O47" s="505"/>
      <c r="P47" s="236"/>
    </row>
    <row r="48" spans="2:16" ht="12" customHeight="1" thickBot="1" x14ac:dyDescent="0.25">
      <c r="B48" s="250"/>
      <c r="H48" s="255"/>
      <c r="I48" s="255"/>
      <c r="J48" s="255"/>
      <c r="P48" s="236"/>
    </row>
    <row r="49" spans="2:16" ht="12" customHeight="1" thickTop="1" thickBot="1" x14ac:dyDescent="0.25">
      <c r="B49" s="250"/>
      <c r="C49" s="262" t="s">
        <v>277</v>
      </c>
      <c r="D49" s="500" t="s">
        <v>300</v>
      </c>
      <c r="E49" s="501"/>
      <c r="F49" s="501"/>
      <c r="G49" s="501"/>
      <c r="H49" s="501"/>
      <c r="I49" s="502"/>
      <c r="J49" s="501" t="s">
        <v>306</v>
      </c>
      <c r="K49" s="501"/>
      <c r="L49" s="501"/>
      <c r="M49" s="501"/>
      <c r="N49" s="501"/>
      <c r="O49" s="502"/>
      <c r="P49" s="236"/>
    </row>
    <row r="50" spans="2:16" ht="12" customHeight="1" thickTop="1" x14ac:dyDescent="0.2">
      <c r="B50" s="250"/>
      <c r="C50" s="264">
        <v>1</v>
      </c>
      <c r="D50" s="517" t="str">
        <f>D38</f>
        <v xml:space="preserve"> APLICACIONES EN CONTEXTO DE OPERACIONES  BÁSICAS EN EL CONJUNTO DE NÚMEROS ENTEROS</v>
      </c>
      <c r="E50" s="518"/>
      <c r="F50" s="518"/>
      <c r="G50" s="518"/>
      <c r="H50" s="518"/>
      <c r="I50" s="519"/>
      <c r="J50" s="518" t="s">
        <v>924</v>
      </c>
      <c r="K50" s="518"/>
      <c r="L50" s="518"/>
      <c r="M50" s="518"/>
      <c r="N50" s="518"/>
      <c r="O50" s="519"/>
      <c r="P50" s="236"/>
    </row>
    <row r="51" spans="2:16" ht="12" customHeight="1" x14ac:dyDescent="0.2">
      <c r="B51" s="250"/>
      <c r="C51" s="265">
        <v>2</v>
      </c>
      <c r="D51" s="520" t="str">
        <f t="shared" ref="D51:D54" si="1">D39</f>
        <v>APLICACIONES EN CONTEXTO DE OPERACIONES  BÁSICAS EN EL CONJUNTO DE NÚMEROS RACIONALES</v>
      </c>
      <c r="E51" s="521"/>
      <c r="F51" s="521"/>
      <c r="G51" s="521"/>
      <c r="H51" s="521"/>
      <c r="I51" s="522"/>
      <c r="J51" s="521" t="s">
        <v>925</v>
      </c>
      <c r="K51" s="521"/>
      <c r="L51" s="521"/>
      <c r="M51" s="521"/>
      <c r="N51" s="521"/>
      <c r="O51" s="522"/>
      <c r="P51" s="236"/>
    </row>
    <row r="52" spans="2:16" ht="12" customHeight="1" x14ac:dyDescent="0.2">
      <c r="B52" s="250"/>
      <c r="C52" s="265">
        <v>3</v>
      </c>
      <c r="D52" s="520" t="str">
        <f t="shared" si="1"/>
        <v>TEOREMA DE PITÁGORAS  Y APLICACIONES EN CONTEXTO.</v>
      </c>
      <c r="E52" s="521"/>
      <c r="F52" s="521"/>
      <c r="G52" s="521"/>
      <c r="H52" s="521"/>
      <c r="I52" s="522"/>
      <c r="J52" s="521" t="s">
        <v>926</v>
      </c>
      <c r="K52" s="521"/>
      <c r="L52" s="521"/>
      <c r="M52" s="521"/>
      <c r="N52" s="521"/>
      <c r="O52" s="522"/>
      <c r="P52" s="236"/>
    </row>
    <row r="53" spans="2:16" ht="12" customHeight="1" x14ac:dyDescent="0.2">
      <c r="B53" s="250"/>
      <c r="C53" s="265">
        <v>4</v>
      </c>
      <c r="D53" s="520" t="str">
        <f t="shared" si="1"/>
        <v>RAZONES Y PROPORCIONES . APLICACIONES  DE PROPORCIONALIDAD DIRECTA E INVERSA</v>
      </c>
      <c r="E53" s="521"/>
      <c r="F53" s="521"/>
      <c r="G53" s="521"/>
      <c r="H53" s="521"/>
      <c r="I53" s="522"/>
      <c r="J53" s="521" t="s">
        <v>927</v>
      </c>
      <c r="K53" s="521"/>
      <c r="L53" s="521"/>
      <c r="M53" s="521"/>
      <c r="N53" s="521"/>
      <c r="O53" s="522"/>
      <c r="P53" s="236"/>
    </row>
    <row r="54" spans="2:16" ht="12" customHeight="1" thickBot="1" x14ac:dyDescent="0.25">
      <c r="B54" s="250"/>
      <c r="C54" s="266">
        <v>5</v>
      </c>
      <c r="D54" s="523" t="str">
        <f t="shared" si="1"/>
        <v>REGLA DE  TRES SIMPLE ,COMPUESTA .PORCENTAJES.</v>
      </c>
      <c r="E54" s="524"/>
      <c r="F54" s="524"/>
      <c r="G54" s="524"/>
      <c r="H54" s="524"/>
      <c r="I54" s="525"/>
      <c r="J54" s="524" t="s">
        <v>928</v>
      </c>
      <c r="K54" s="524"/>
      <c r="L54" s="524"/>
      <c r="M54" s="524"/>
      <c r="N54" s="524"/>
      <c r="O54" s="525"/>
      <c r="P54" s="236"/>
    </row>
    <row r="55" spans="2:16" ht="12" customHeight="1" thickTop="1" thickBot="1" x14ac:dyDescent="0.25">
      <c r="B55" s="244"/>
      <c r="C55" s="245"/>
      <c r="D55" s="245"/>
      <c r="E55" s="245"/>
      <c r="F55" s="245"/>
      <c r="G55" s="245"/>
      <c r="H55" s="260"/>
      <c r="I55" s="260"/>
      <c r="J55" s="260"/>
      <c r="K55" s="515"/>
      <c r="L55" s="515"/>
      <c r="M55" s="245"/>
      <c r="N55" s="245"/>
      <c r="O55" s="245"/>
      <c r="P55" s="246"/>
    </row>
    <row r="56" spans="2:16" ht="12" customHeight="1" thickTop="1" thickBot="1" x14ac:dyDescent="0.25"/>
    <row r="57" spans="2:16" ht="12" customHeight="1" thickTop="1" thickBot="1" x14ac:dyDescent="0.25">
      <c r="B57" s="487" t="s">
        <v>307</v>
      </c>
      <c r="C57" s="488"/>
      <c r="D57" s="488"/>
      <c r="E57" s="488"/>
      <c r="F57" s="488"/>
      <c r="G57" s="488"/>
      <c r="H57" s="488"/>
      <c r="I57" s="488"/>
      <c r="J57" s="488"/>
      <c r="K57" s="488"/>
      <c r="L57" s="488"/>
      <c r="M57" s="488"/>
      <c r="N57" s="488"/>
      <c r="O57" s="488"/>
      <c r="P57" s="489"/>
    </row>
    <row r="58" spans="2:16" ht="12" customHeight="1" thickTop="1" x14ac:dyDescent="0.2">
      <c r="B58" s="250"/>
      <c r="P58" s="249"/>
    </row>
    <row r="59" spans="2:16" ht="12" customHeight="1" x14ac:dyDescent="0.2">
      <c r="B59" s="250"/>
      <c r="C59" s="503" t="s">
        <v>308</v>
      </c>
      <c r="D59" s="504"/>
      <c r="E59" s="504"/>
      <c r="F59" s="504"/>
      <c r="G59" s="504"/>
      <c r="H59" s="504"/>
      <c r="I59" s="504"/>
      <c r="J59" s="504"/>
      <c r="K59" s="504"/>
      <c r="L59" s="504"/>
      <c r="M59" s="504"/>
      <c r="N59" s="504"/>
      <c r="O59" s="505"/>
      <c r="P59" s="236"/>
    </row>
    <row r="60" spans="2:16" ht="12" customHeight="1" thickBot="1" x14ac:dyDescent="0.25">
      <c r="B60" s="250"/>
      <c r="H60" s="255"/>
      <c r="I60" s="255"/>
      <c r="J60" s="255"/>
      <c r="P60" s="236"/>
    </row>
    <row r="61" spans="2:16" ht="12" customHeight="1" thickTop="1" thickBot="1" x14ac:dyDescent="0.25">
      <c r="B61" s="261"/>
      <c r="C61" s="262" t="s">
        <v>277</v>
      </c>
      <c r="D61" s="500" t="s">
        <v>300</v>
      </c>
      <c r="E61" s="501"/>
      <c r="F61" s="501"/>
      <c r="G61" s="501"/>
      <c r="H61" s="501"/>
      <c r="I61" s="502"/>
      <c r="J61" s="530" t="s">
        <v>309</v>
      </c>
      <c r="K61" s="530"/>
      <c r="L61" s="530"/>
      <c r="M61" s="530"/>
      <c r="N61" s="530" t="s">
        <v>310</v>
      </c>
      <c r="O61" s="530"/>
      <c r="P61" s="263"/>
    </row>
    <row r="62" spans="2:16" ht="12" customHeight="1" thickTop="1" thickBot="1" x14ac:dyDescent="0.25">
      <c r="B62" s="261"/>
      <c r="C62" s="264">
        <v>1</v>
      </c>
      <c r="D62" s="517" t="str">
        <f>D50</f>
        <v xml:space="preserve"> APLICACIONES EN CONTEXTO DE OPERACIONES  BÁSICAS EN EL CONJUNTO DE NÚMEROS ENTEROS</v>
      </c>
      <c r="E62" s="518"/>
      <c r="F62" s="518"/>
      <c r="G62" s="518"/>
      <c r="H62" s="518"/>
      <c r="I62" s="519"/>
      <c r="J62" s="517" t="s">
        <v>929</v>
      </c>
      <c r="K62" s="518"/>
      <c r="L62" s="518"/>
      <c r="M62" s="519"/>
      <c r="N62" s="517" t="s">
        <v>930</v>
      </c>
      <c r="O62" s="519"/>
      <c r="P62" s="263"/>
    </row>
    <row r="63" spans="2:16" ht="12" customHeight="1" thickTop="1" thickBot="1" x14ac:dyDescent="0.25">
      <c r="B63" s="261"/>
      <c r="C63" s="265">
        <v>2</v>
      </c>
      <c r="D63" s="520" t="str">
        <f t="shared" ref="D63:D66" si="2">D51</f>
        <v>APLICACIONES EN CONTEXTO DE OPERACIONES  BÁSICAS EN EL CONJUNTO DE NÚMEROS RACIONALES</v>
      </c>
      <c r="E63" s="521"/>
      <c r="F63" s="521"/>
      <c r="G63" s="521"/>
      <c r="H63" s="521"/>
      <c r="I63" s="522"/>
      <c r="J63" s="520" t="s">
        <v>931</v>
      </c>
      <c r="K63" s="521"/>
      <c r="L63" s="521"/>
      <c r="M63" s="522"/>
      <c r="N63" s="517" t="s">
        <v>932</v>
      </c>
      <c r="O63" s="519"/>
      <c r="P63" s="263"/>
    </row>
    <row r="64" spans="2:16" ht="12" customHeight="1" thickTop="1" thickBot="1" x14ac:dyDescent="0.25">
      <c r="B64" s="261"/>
      <c r="C64" s="265">
        <v>3</v>
      </c>
      <c r="D64" s="520" t="str">
        <f t="shared" si="2"/>
        <v>TEOREMA DE PITÁGORAS  Y APLICACIONES EN CONTEXTO.</v>
      </c>
      <c r="E64" s="521"/>
      <c r="F64" s="521"/>
      <c r="G64" s="521"/>
      <c r="H64" s="521"/>
      <c r="I64" s="522"/>
      <c r="J64" s="520" t="s">
        <v>933</v>
      </c>
      <c r="K64" s="521"/>
      <c r="L64" s="521"/>
      <c r="M64" s="522"/>
      <c r="N64" s="517" t="s">
        <v>934</v>
      </c>
      <c r="O64" s="519"/>
      <c r="P64" s="263"/>
    </row>
    <row r="65" spans="2:16" ht="12" customHeight="1" thickTop="1" thickBot="1" x14ac:dyDescent="0.25">
      <c r="B65" s="261"/>
      <c r="C65" s="265">
        <v>4</v>
      </c>
      <c r="D65" s="520" t="str">
        <f t="shared" si="2"/>
        <v>RAZONES Y PROPORCIONES . APLICACIONES  DE PROPORCIONALIDAD DIRECTA E INVERSA</v>
      </c>
      <c r="E65" s="521"/>
      <c r="F65" s="521"/>
      <c r="G65" s="521"/>
      <c r="H65" s="521"/>
      <c r="I65" s="522"/>
      <c r="J65" s="520" t="s">
        <v>935</v>
      </c>
      <c r="K65" s="521"/>
      <c r="L65" s="521"/>
      <c r="M65" s="522"/>
      <c r="N65" s="517" t="s">
        <v>936</v>
      </c>
      <c r="O65" s="519"/>
      <c r="P65" s="263"/>
    </row>
    <row r="66" spans="2:16" ht="12" customHeight="1" thickTop="1" thickBot="1" x14ac:dyDescent="0.25">
      <c r="B66" s="261"/>
      <c r="C66" s="266">
        <v>5</v>
      </c>
      <c r="D66" s="523" t="str">
        <f t="shared" si="2"/>
        <v>REGLA DE  TRES SIMPLE ,COMPUESTA .PORCENTAJES.</v>
      </c>
      <c r="E66" s="524"/>
      <c r="F66" s="524"/>
      <c r="G66" s="524"/>
      <c r="H66" s="524"/>
      <c r="I66" s="525"/>
      <c r="J66" s="523" t="s">
        <v>937</v>
      </c>
      <c r="K66" s="524"/>
      <c r="L66" s="524"/>
      <c r="M66" s="525"/>
      <c r="N66" s="517" t="s">
        <v>936</v>
      </c>
      <c r="O66" s="519"/>
      <c r="P66" s="263"/>
    </row>
    <row r="67" spans="2:16" ht="12" customHeight="1" thickTop="1" thickBot="1" x14ac:dyDescent="0.25">
      <c r="B67" s="267"/>
      <c r="C67" s="268"/>
      <c r="D67" s="268"/>
      <c r="E67" s="268"/>
      <c r="F67" s="268"/>
      <c r="G67" s="268"/>
      <c r="H67" s="269"/>
      <c r="I67" s="269"/>
      <c r="J67" s="269"/>
      <c r="K67" s="526"/>
      <c r="L67" s="526"/>
      <c r="M67" s="268"/>
      <c r="N67" s="268"/>
      <c r="O67" s="268"/>
      <c r="P67" s="270"/>
    </row>
    <row r="68" spans="2:16" ht="12" customHeight="1" thickTop="1" thickBot="1" x14ac:dyDescent="0.25">
      <c r="B68" s="271"/>
      <c r="C68" s="271"/>
      <c r="D68" s="271"/>
      <c r="E68" s="271"/>
      <c r="F68" s="271"/>
      <c r="G68" s="271"/>
      <c r="H68" s="271"/>
      <c r="I68" s="271"/>
      <c r="J68" s="271"/>
      <c r="K68" s="271"/>
      <c r="L68" s="271"/>
      <c r="M68" s="271"/>
      <c r="N68" s="271"/>
      <c r="O68" s="271"/>
      <c r="P68" s="271"/>
    </row>
    <row r="69" spans="2:16" ht="12" customHeight="1" thickTop="1" thickBot="1" x14ac:dyDescent="0.25">
      <c r="B69" s="527" t="s">
        <v>311</v>
      </c>
      <c r="C69" s="528"/>
      <c r="D69" s="528"/>
      <c r="E69" s="528"/>
      <c r="F69" s="528"/>
      <c r="G69" s="528"/>
      <c r="H69" s="528"/>
      <c r="I69" s="528"/>
      <c r="J69" s="528"/>
      <c r="K69" s="528"/>
      <c r="L69" s="528"/>
      <c r="M69" s="528"/>
      <c r="N69" s="528"/>
      <c r="O69" s="528"/>
      <c r="P69" s="529"/>
    </row>
    <row r="70" spans="2:16" ht="12" customHeight="1" thickTop="1" x14ac:dyDescent="0.2">
      <c r="B70" s="261"/>
      <c r="C70" s="271"/>
      <c r="D70" s="271"/>
      <c r="E70" s="271"/>
      <c r="F70" s="271"/>
      <c r="G70" s="271"/>
      <c r="H70" s="271"/>
      <c r="I70" s="271"/>
      <c r="J70" s="271"/>
      <c r="K70" s="271"/>
      <c r="L70" s="271"/>
      <c r="M70" s="271"/>
      <c r="N70" s="271"/>
      <c r="O70" s="271"/>
      <c r="P70" s="272"/>
    </row>
    <row r="71" spans="2:16" ht="12" customHeight="1" x14ac:dyDescent="0.2">
      <c r="B71" s="261"/>
      <c r="C71" s="531" t="s">
        <v>312</v>
      </c>
      <c r="D71" s="532"/>
      <c r="E71" s="532"/>
      <c r="F71" s="532"/>
      <c r="G71" s="532"/>
      <c r="H71" s="532"/>
      <c r="I71" s="532"/>
      <c r="J71" s="532"/>
      <c r="K71" s="532"/>
      <c r="L71" s="532"/>
      <c r="M71" s="532"/>
      <c r="N71" s="532"/>
      <c r="O71" s="533"/>
      <c r="P71" s="263"/>
    </row>
    <row r="72" spans="2:16" ht="12" customHeight="1" thickBot="1" x14ac:dyDescent="0.25">
      <c r="B72" s="261"/>
      <c r="C72" s="271"/>
      <c r="D72" s="271"/>
      <c r="E72" s="271"/>
      <c r="F72" s="271"/>
      <c r="G72" s="271"/>
      <c r="H72" s="273"/>
      <c r="I72" s="273"/>
      <c r="J72" s="273"/>
      <c r="K72" s="271"/>
      <c r="L72" s="271"/>
      <c r="M72" s="271"/>
      <c r="N72" s="271"/>
      <c r="O72" s="271"/>
      <c r="P72" s="263"/>
    </row>
    <row r="73" spans="2:16" ht="12" customHeight="1" thickTop="1" thickBot="1" x14ac:dyDescent="0.25">
      <c r="B73" s="261"/>
      <c r="C73" s="262" t="s">
        <v>277</v>
      </c>
      <c r="D73" s="500" t="s">
        <v>300</v>
      </c>
      <c r="E73" s="501"/>
      <c r="F73" s="501"/>
      <c r="G73" s="501"/>
      <c r="H73" s="501"/>
      <c r="I73" s="502"/>
      <c r="J73" s="530" t="s">
        <v>313</v>
      </c>
      <c r="K73" s="530"/>
      <c r="L73" s="530"/>
      <c r="M73" s="530"/>
      <c r="N73" s="530" t="s">
        <v>314</v>
      </c>
      <c r="O73" s="530"/>
      <c r="P73" s="263"/>
    </row>
    <row r="74" spans="2:16" ht="12" customHeight="1" thickTop="1" thickBot="1" x14ac:dyDescent="0.25">
      <c r="B74" s="261"/>
      <c r="C74" s="264">
        <v>1</v>
      </c>
      <c r="D74" s="517" t="str">
        <f>D62</f>
        <v xml:space="preserve"> APLICACIONES EN CONTEXTO DE OPERACIONES  BÁSICAS EN EL CONJUNTO DE NÚMEROS ENTEROS</v>
      </c>
      <c r="E74" s="518"/>
      <c r="F74" s="518"/>
      <c r="G74" s="518"/>
      <c r="H74" s="518"/>
      <c r="I74" s="519"/>
      <c r="J74" s="517" t="s">
        <v>938</v>
      </c>
      <c r="K74" s="518"/>
      <c r="L74" s="518"/>
      <c r="M74" s="519"/>
      <c r="N74" s="517" t="s">
        <v>930</v>
      </c>
      <c r="O74" s="519"/>
      <c r="P74" s="263"/>
    </row>
    <row r="75" spans="2:16" ht="12" customHeight="1" thickTop="1" thickBot="1" x14ac:dyDescent="0.25">
      <c r="B75" s="261"/>
      <c r="C75" s="265">
        <v>2</v>
      </c>
      <c r="D75" s="520" t="str">
        <f t="shared" ref="D75:D78" si="3">D63</f>
        <v>APLICACIONES EN CONTEXTO DE OPERACIONES  BÁSICAS EN EL CONJUNTO DE NÚMEROS RACIONALES</v>
      </c>
      <c r="E75" s="521"/>
      <c r="F75" s="521"/>
      <c r="G75" s="521"/>
      <c r="H75" s="521"/>
      <c r="I75" s="522"/>
      <c r="J75" s="520" t="s">
        <v>939</v>
      </c>
      <c r="K75" s="521"/>
      <c r="L75" s="521"/>
      <c r="M75" s="522"/>
      <c r="N75" s="517" t="s">
        <v>932</v>
      </c>
      <c r="O75" s="519"/>
      <c r="P75" s="263"/>
    </row>
    <row r="76" spans="2:16" ht="12" customHeight="1" thickTop="1" thickBot="1" x14ac:dyDescent="0.25">
      <c r="B76" s="261"/>
      <c r="C76" s="265">
        <v>3</v>
      </c>
      <c r="D76" s="520" t="str">
        <f t="shared" si="3"/>
        <v>TEOREMA DE PITÁGORAS  Y APLICACIONES EN CONTEXTO.</v>
      </c>
      <c r="E76" s="521"/>
      <c r="F76" s="521"/>
      <c r="G76" s="521"/>
      <c r="H76" s="521"/>
      <c r="I76" s="522"/>
      <c r="J76" s="520" t="s">
        <v>940</v>
      </c>
      <c r="K76" s="521"/>
      <c r="L76" s="521"/>
      <c r="M76" s="522"/>
      <c r="N76" s="517" t="s">
        <v>934</v>
      </c>
      <c r="O76" s="519"/>
      <c r="P76" s="263"/>
    </row>
    <row r="77" spans="2:16" ht="12" customHeight="1" thickTop="1" thickBot="1" x14ac:dyDescent="0.25">
      <c r="B77" s="261"/>
      <c r="C77" s="265">
        <v>4</v>
      </c>
      <c r="D77" s="520" t="str">
        <f t="shared" si="3"/>
        <v>RAZONES Y PROPORCIONES . APLICACIONES  DE PROPORCIONALIDAD DIRECTA E INVERSA</v>
      </c>
      <c r="E77" s="521"/>
      <c r="F77" s="521"/>
      <c r="G77" s="521"/>
      <c r="H77" s="521"/>
      <c r="I77" s="522"/>
      <c r="J77" s="520" t="s">
        <v>941</v>
      </c>
      <c r="K77" s="521"/>
      <c r="L77" s="521"/>
      <c r="M77" s="522"/>
      <c r="N77" s="517" t="s">
        <v>936</v>
      </c>
      <c r="O77" s="519"/>
      <c r="P77" s="263"/>
    </row>
    <row r="78" spans="2:16" ht="12" customHeight="1" thickTop="1" thickBot="1" x14ac:dyDescent="0.25">
      <c r="B78" s="261"/>
      <c r="C78" s="266">
        <v>5</v>
      </c>
      <c r="D78" s="523" t="str">
        <f t="shared" si="3"/>
        <v>REGLA DE  TRES SIMPLE ,COMPUESTA .PORCENTAJES.</v>
      </c>
      <c r="E78" s="524"/>
      <c r="F78" s="524"/>
      <c r="G78" s="524"/>
      <c r="H78" s="524"/>
      <c r="I78" s="525"/>
      <c r="J78" s="523" t="s">
        <v>942</v>
      </c>
      <c r="K78" s="524"/>
      <c r="L78" s="524"/>
      <c r="M78" s="525"/>
      <c r="N78" s="517" t="s">
        <v>936</v>
      </c>
      <c r="O78" s="519"/>
      <c r="P78" s="263"/>
    </row>
    <row r="79" spans="2:16" ht="12" customHeight="1" thickTop="1" thickBot="1" x14ac:dyDescent="0.25">
      <c r="B79" s="267"/>
      <c r="C79" s="268"/>
      <c r="D79" s="268"/>
      <c r="E79" s="268"/>
      <c r="F79" s="268"/>
      <c r="G79" s="268"/>
      <c r="H79" s="269"/>
      <c r="I79" s="269"/>
      <c r="J79" s="269"/>
      <c r="K79" s="526"/>
      <c r="L79" s="526"/>
      <c r="M79" s="268"/>
      <c r="N79" s="268"/>
      <c r="O79" s="268"/>
      <c r="P79" s="270"/>
    </row>
    <row r="80" spans="2:16" ht="12" customHeight="1" thickTop="1" x14ac:dyDescent="0.2">
      <c r="B80" s="271"/>
      <c r="C80" s="271"/>
      <c r="D80" s="271"/>
      <c r="E80" s="271"/>
      <c r="F80" s="271"/>
      <c r="G80" s="271"/>
      <c r="H80" s="271"/>
      <c r="I80" s="271"/>
      <c r="J80" s="271"/>
      <c r="K80" s="271"/>
      <c r="L80" s="271"/>
      <c r="M80" s="271"/>
      <c r="N80" s="271"/>
      <c r="O80" s="271"/>
      <c r="P80" s="271"/>
    </row>
    <row r="81" spans="2:16" ht="12" customHeight="1" x14ac:dyDescent="0.2">
      <c r="B81" s="271"/>
      <c r="C81" s="271"/>
      <c r="D81" s="271"/>
      <c r="E81" s="271"/>
      <c r="F81" s="271"/>
      <c r="G81" s="271"/>
      <c r="H81" s="271"/>
      <c r="I81" s="271"/>
      <c r="J81" s="271"/>
      <c r="K81" s="271"/>
      <c r="L81" s="271"/>
      <c r="M81" s="271"/>
      <c r="N81" s="271"/>
      <c r="O81" s="271"/>
      <c r="P81" s="271"/>
    </row>
    <row r="82" spans="2:16" ht="12" customHeight="1" x14ac:dyDescent="0.2">
      <c r="B82" s="271"/>
      <c r="C82" s="271"/>
      <c r="D82" s="271"/>
      <c r="E82" s="271"/>
      <c r="F82" s="271"/>
      <c r="G82" s="271"/>
      <c r="H82" s="271"/>
      <c r="I82" s="271"/>
      <c r="J82" s="271"/>
      <c r="K82" s="271"/>
      <c r="L82" s="271"/>
      <c r="M82" s="271"/>
      <c r="N82" s="271"/>
      <c r="O82" s="271"/>
      <c r="P82" s="271"/>
    </row>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169" priority="4">
      <formula>IF(D38=0,1,0)</formula>
    </cfRule>
  </conditionalFormatting>
  <conditionalFormatting sqref="D50:D54">
    <cfRule type="expression" dxfId="168" priority="3">
      <formula>IF(D50=0,1,0)</formula>
    </cfRule>
  </conditionalFormatting>
  <conditionalFormatting sqref="D62:D66">
    <cfRule type="expression" dxfId="167" priority="2">
      <formula>IF(D62=0,1,0)</formula>
    </cfRule>
  </conditionalFormatting>
  <conditionalFormatting sqref="D74:D78">
    <cfRule type="expression" dxfId="166" priority="1">
      <formula>IF(D74=0,1,0)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EC8A9-19BB-4E81-9C3C-15DBCA0E76D6}">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542" t="s">
        <v>943</v>
      </c>
      <c r="C1" s="543"/>
      <c r="D1" s="543"/>
      <c r="E1" s="543"/>
      <c r="F1" s="543"/>
      <c r="G1" s="543"/>
      <c r="H1" s="543"/>
      <c r="I1" s="543"/>
      <c r="J1" s="543"/>
      <c r="K1" s="543"/>
      <c r="L1" s="543"/>
      <c r="M1" s="543"/>
      <c r="N1" s="543"/>
      <c r="O1" s="543"/>
      <c r="P1" s="544"/>
    </row>
    <row r="2" spans="2:16" ht="9" customHeight="1" thickTop="1" thickBot="1" x14ac:dyDescent="0.3">
      <c r="B2" s="205"/>
      <c r="C2" s="205"/>
      <c r="D2" s="205"/>
      <c r="E2" s="205"/>
      <c r="F2" s="205"/>
      <c r="G2" s="205"/>
      <c r="H2" s="205"/>
      <c r="I2" s="205"/>
      <c r="J2" s="205"/>
      <c r="K2" s="205"/>
      <c r="L2" s="205"/>
      <c r="M2" s="205"/>
      <c r="N2" s="205"/>
      <c r="O2" s="205"/>
      <c r="P2" s="205"/>
    </row>
    <row r="3" spans="2:16" ht="18.75" customHeight="1" thickTop="1" thickBot="1" x14ac:dyDescent="0.3">
      <c r="B3" s="456" t="s">
        <v>11</v>
      </c>
      <c r="C3" s="457"/>
      <c r="D3" s="457"/>
      <c r="E3" s="457"/>
      <c r="F3" s="457"/>
      <c r="G3" s="457"/>
      <c r="H3" s="457"/>
      <c r="I3" s="457"/>
      <c r="J3" s="457"/>
      <c r="K3" s="457"/>
      <c r="L3" s="457"/>
      <c r="M3" s="457"/>
      <c r="N3" s="457"/>
      <c r="O3" s="457"/>
      <c r="P3" s="458"/>
    </row>
    <row r="4" spans="2:16" ht="9" customHeight="1" thickTop="1" x14ac:dyDescent="0.25">
      <c r="B4" s="274"/>
      <c r="C4" s="275"/>
      <c r="D4" s="275"/>
      <c r="E4" s="275"/>
      <c r="F4" s="275"/>
      <c r="G4" s="275"/>
      <c r="H4" s="275"/>
      <c r="I4" s="275"/>
      <c r="J4" s="275"/>
      <c r="K4" s="275"/>
      <c r="L4" s="275"/>
      <c r="M4" s="275"/>
      <c r="N4" s="275"/>
      <c r="O4" s="275"/>
      <c r="P4" s="207"/>
    </row>
    <row r="5" spans="2:16" x14ac:dyDescent="0.25">
      <c r="B5" s="276"/>
      <c r="C5" s="538" t="s">
        <v>279</v>
      </c>
      <c r="D5" s="538"/>
      <c r="E5" s="538"/>
      <c r="F5" s="538"/>
      <c r="G5" s="538"/>
      <c r="H5" s="538"/>
      <c r="I5" s="538"/>
      <c r="J5" s="538"/>
      <c r="K5" s="538"/>
      <c r="L5" s="538"/>
      <c r="M5" s="538"/>
      <c r="N5" s="538"/>
      <c r="O5" s="277"/>
      <c r="P5" s="207"/>
    </row>
    <row r="6" spans="2:16" ht="9" customHeight="1" thickBot="1" x14ac:dyDescent="0.3">
      <c r="B6" s="276"/>
      <c r="C6" s="278"/>
      <c r="D6" s="278"/>
      <c r="E6" s="278"/>
      <c r="F6" s="278"/>
      <c r="G6" s="278"/>
      <c r="H6" s="278"/>
      <c r="I6" s="278"/>
      <c r="J6" s="278"/>
      <c r="K6" s="278"/>
      <c r="L6" s="278"/>
      <c r="M6" s="278"/>
      <c r="N6" s="278"/>
      <c r="O6" s="278"/>
      <c r="P6" s="207"/>
    </row>
    <row r="7" spans="2:16" ht="16.5" thickTop="1" thickBot="1" x14ac:dyDescent="0.3">
      <c r="B7" s="279"/>
      <c r="C7" s="534" t="s">
        <v>10</v>
      </c>
      <c r="D7" s="534"/>
      <c r="E7" s="278"/>
      <c r="F7" s="535" t="s">
        <v>886</v>
      </c>
      <c r="G7" s="536"/>
      <c r="H7" s="536"/>
      <c r="I7" s="536"/>
      <c r="J7" s="536"/>
      <c r="K7" s="537"/>
      <c r="L7" s="280" t="s">
        <v>13</v>
      </c>
      <c r="M7" s="217"/>
      <c r="N7" s="545">
        <v>254498000705</v>
      </c>
      <c r="O7" s="546"/>
      <c r="P7" s="207"/>
    </row>
    <row r="8" spans="2:16" ht="9" customHeight="1" thickTop="1" thickBot="1" x14ac:dyDescent="0.3">
      <c r="B8" s="276"/>
      <c r="C8" s="277"/>
      <c r="D8" s="278"/>
      <c r="E8" s="278"/>
      <c r="F8" s="278"/>
      <c r="G8" s="278"/>
      <c r="H8" s="278"/>
      <c r="I8" s="278"/>
      <c r="J8" s="278"/>
      <c r="K8" s="278"/>
      <c r="L8" s="281"/>
      <c r="M8" s="217"/>
      <c r="N8" s="278"/>
      <c r="O8" s="278"/>
      <c r="P8" s="207"/>
    </row>
    <row r="9" spans="2:16" ht="16.5" thickTop="1" thickBot="1" x14ac:dyDescent="0.3">
      <c r="B9" s="279"/>
      <c r="C9" s="534" t="s">
        <v>12</v>
      </c>
      <c r="D9" s="534"/>
      <c r="E9" s="278"/>
      <c r="F9" s="535" t="s">
        <v>272</v>
      </c>
      <c r="G9" s="536"/>
      <c r="H9" s="536"/>
      <c r="I9" s="536"/>
      <c r="J9" s="536"/>
      <c r="K9" s="537"/>
      <c r="L9" s="280" t="s">
        <v>14</v>
      </c>
      <c r="M9" s="217"/>
      <c r="N9" s="535" t="s">
        <v>514</v>
      </c>
      <c r="O9" s="537"/>
      <c r="P9" s="207"/>
    </row>
    <row r="10" spans="2:16" ht="9" customHeight="1" thickTop="1" thickBot="1" x14ac:dyDescent="0.3">
      <c r="B10" s="224"/>
      <c r="C10" s="225"/>
      <c r="D10" s="225"/>
      <c r="E10" s="225"/>
      <c r="F10" s="225"/>
      <c r="G10" s="225"/>
      <c r="H10" s="225"/>
      <c r="I10" s="225"/>
      <c r="J10" s="225"/>
      <c r="K10" s="225"/>
      <c r="L10" s="225"/>
      <c r="M10" s="225"/>
      <c r="N10" s="225"/>
      <c r="O10" s="225"/>
      <c r="P10" s="226"/>
    </row>
    <row r="11" spans="2:16" ht="9" customHeight="1" thickTop="1" thickBot="1" x14ac:dyDescent="0.3">
      <c r="B11" s="205"/>
      <c r="C11" s="205"/>
      <c r="D11" s="205"/>
      <c r="E11" s="205"/>
      <c r="F11" s="205"/>
      <c r="G11" s="205"/>
      <c r="H11" s="205"/>
      <c r="I11" s="205"/>
      <c r="J11" s="205"/>
      <c r="K11" s="205"/>
      <c r="L11" s="205"/>
      <c r="M11" s="205"/>
      <c r="N11" s="205"/>
      <c r="O11" s="205"/>
      <c r="P11" s="205"/>
    </row>
    <row r="12" spans="2:16" ht="16.5" thickTop="1" thickBot="1" x14ac:dyDescent="0.3">
      <c r="B12" s="456" t="s">
        <v>275</v>
      </c>
      <c r="C12" s="457"/>
      <c r="D12" s="457"/>
      <c r="E12" s="457"/>
      <c r="F12" s="457"/>
      <c r="G12" s="457"/>
      <c r="H12" s="457"/>
      <c r="I12" s="457"/>
      <c r="J12" s="457"/>
      <c r="K12" s="457"/>
      <c r="L12" s="457"/>
      <c r="M12" s="457"/>
      <c r="N12" s="457"/>
      <c r="O12" s="457"/>
      <c r="P12" s="458"/>
    </row>
    <row r="13" spans="2:16" ht="9" customHeight="1" thickTop="1" x14ac:dyDescent="0.25">
      <c r="B13" s="282"/>
      <c r="C13" s="208"/>
      <c r="D13" s="208"/>
      <c r="E13" s="208"/>
      <c r="F13" s="208"/>
      <c r="G13" s="208"/>
      <c r="H13" s="208"/>
      <c r="I13" s="208"/>
      <c r="J13" s="208"/>
      <c r="K13" s="208"/>
      <c r="L13" s="208"/>
      <c r="M13" s="208"/>
      <c r="N13" s="208"/>
      <c r="O13" s="208"/>
      <c r="P13" s="209"/>
    </row>
    <row r="14" spans="2:16" x14ac:dyDescent="0.25">
      <c r="B14" s="206"/>
      <c r="C14" s="538" t="s">
        <v>276</v>
      </c>
      <c r="D14" s="538"/>
      <c r="E14" s="538"/>
      <c r="F14" s="538"/>
      <c r="G14" s="538"/>
      <c r="H14" s="538"/>
      <c r="I14" s="538"/>
      <c r="J14" s="538"/>
      <c r="K14" s="538"/>
      <c r="L14" s="538"/>
      <c r="M14" s="538"/>
      <c r="N14" s="538"/>
      <c r="O14" s="277"/>
      <c r="P14" s="207"/>
    </row>
    <row r="15" spans="2:16" ht="9" customHeight="1" thickBot="1" x14ac:dyDescent="0.3">
      <c r="B15" s="206"/>
      <c r="C15" s="205"/>
      <c r="D15" s="205"/>
      <c r="E15" s="205"/>
      <c r="F15" s="205"/>
      <c r="G15" s="205"/>
      <c r="H15" s="205"/>
      <c r="I15" s="205"/>
      <c r="J15" s="205"/>
      <c r="K15" s="205"/>
      <c r="L15" s="205"/>
      <c r="M15" s="205"/>
      <c r="N15" s="205"/>
      <c r="O15" s="205"/>
      <c r="P15" s="207"/>
    </row>
    <row r="16" spans="2:16" ht="16.5" thickTop="1" thickBot="1" x14ac:dyDescent="0.3">
      <c r="B16" s="206"/>
      <c r="C16" s="278"/>
      <c r="D16" s="280" t="s">
        <v>0</v>
      </c>
      <c r="E16" s="278"/>
      <c r="F16" s="539" t="s">
        <v>887</v>
      </c>
      <c r="G16" s="540"/>
      <c r="H16" s="540"/>
      <c r="I16" s="540"/>
      <c r="J16" s="540"/>
      <c r="K16" s="541"/>
      <c r="L16" s="283" t="s">
        <v>15</v>
      </c>
      <c r="M16" s="217"/>
      <c r="N16" s="539" t="s">
        <v>30</v>
      </c>
      <c r="O16" s="541"/>
      <c r="P16" s="207"/>
    </row>
    <row r="17" spans="2:16" ht="9" customHeight="1" thickTop="1" thickBot="1" x14ac:dyDescent="0.3">
      <c r="B17" s="224"/>
      <c r="C17" s="225"/>
      <c r="D17" s="225"/>
      <c r="E17" s="225"/>
      <c r="F17" s="225"/>
      <c r="G17" s="225"/>
      <c r="H17" s="225"/>
      <c r="I17" s="225"/>
      <c r="J17" s="225"/>
      <c r="K17" s="225"/>
      <c r="L17" s="225"/>
      <c r="M17" s="225"/>
      <c r="N17" s="225"/>
      <c r="O17" s="225"/>
      <c r="P17" s="226"/>
    </row>
    <row r="18" spans="2:16" ht="9" customHeight="1" thickTop="1" thickBot="1" x14ac:dyDescent="0.3">
      <c r="B18" s="205"/>
      <c r="C18" s="205"/>
      <c r="D18" s="205"/>
      <c r="E18" s="205"/>
      <c r="F18" s="205"/>
      <c r="G18" s="205"/>
      <c r="H18" s="205"/>
      <c r="I18" s="205"/>
      <c r="J18" s="205"/>
      <c r="K18" s="205"/>
      <c r="L18" s="205"/>
      <c r="M18" s="205"/>
      <c r="N18" s="205"/>
      <c r="O18" s="205"/>
      <c r="P18" s="205"/>
    </row>
    <row r="19" spans="2:16" ht="16.5" thickTop="1" thickBot="1" x14ac:dyDescent="0.3">
      <c r="B19" s="456" t="s">
        <v>287</v>
      </c>
      <c r="C19" s="457"/>
      <c r="D19" s="457"/>
      <c r="E19" s="457"/>
      <c r="F19" s="457"/>
      <c r="G19" s="457"/>
      <c r="H19" s="458"/>
      <c r="I19" s="205"/>
      <c r="J19" s="456" t="s">
        <v>289</v>
      </c>
      <c r="K19" s="457"/>
      <c r="L19" s="457"/>
      <c r="M19" s="457"/>
      <c r="N19" s="457"/>
      <c r="O19" s="457"/>
      <c r="P19" s="458"/>
    </row>
    <row r="20" spans="2:16" ht="9" customHeight="1" thickTop="1" x14ac:dyDescent="0.25">
      <c r="B20" s="206"/>
      <c r="C20" s="205"/>
      <c r="D20" s="205"/>
      <c r="E20" s="205"/>
      <c r="F20" s="205"/>
      <c r="G20" s="205"/>
      <c r="H20" s="207"/>
      <c r="I20" s="205"/>
      <c r="J20" s="206"/>
      <c r="K20" s="208"/>
      <c r="L20" s="208"/>
      <c r="M20" s="208"/>
      <c r="N20" s="208"/>
      <c r="O20" s="208"/>
      <c r="P20" s="209"/>
    </row>
    <row r="21" spans="2:16" ht="58.5" customHeight="1" x14ac:dyDescent="0.25">
      <c r="B21" s="206"/>
      <c r="C21" s="459" t="s">
        <v>288</v>
      </c>
      <c r="D21" s="459"/>
      <c r="E21" s="459"/>
      <c r="F21" s="459"/>
      <c r="G21" s="459"/>
      <c r="H21" s="210"/>
      <c r="I21" s="211"/>
      <c r="J21" s="212"/>
      <c r="K21" s="459" t="s">
        <v>290</v>
      </c>
      <c r="L21" s="459"/>
      <c r="M21" s="459"/>
      <c r="N21" s="459"/>
      <c r="O21" s="459"/>
      <c r="P21" s="207"/>
    </row>
    <row r="22" spans="2:16" ht="9" customHeight="1" thickBot="1" x14ac:dyDescent="0.3">
      <c r="B22" s="206"/>
      <c r="C22" s="205"/>
      <c r="D22" s="205"/>
      <c r="E22" s="205"/>
      <c r="F22" s="205"/>
      <c r="G22" s="205"/>
      <c r="H22" s="207"/>
      <c r="I22" s="205"/>
      <c r="J22" s="206"/>
      <c r="K22" s="205"/>
      <c r="L22" s="205"/>
      <c r="M22" s="205"/>
      <c r="N22" s="205"/>
      <c r="O22" s="205"/>
      <c r="P22" s="207"/>
    </row>
    <row r="23" spans="2:16" ht="16.5" thickTop="1" thickBot="1" x14ac:dyDescent="0.3">
      <c r="B23" s="206"/>
      <c r="C23" s="213" t="s">
        <v>277</v>
      </c>
      <c r="D23" s="460" t="s">
        <v>291</v>
      </c>
      <c r="E23" s="461"/>
      <c r="F23" s="461"/>
      <c r="G23" s="462"/>
      <c r="H23" s="214"/>
      <c r="I23" s="205"/>
      <c r="J23" s="206"/>
      <c r="K23" s="213" t="s">
        <v>277</v>
      </c>
      <c r="L23" s="463" t="s">
        <v>291</v>
      </c>
      <c r="M23" s="463"/>
      <c r="N23" s="463"/>
      <c r="O23" s="213" t="s">
        <v>18</v>
      </c>
      <c r="P23" s="207"/>
    </row>
    <row r="24" spans="2:16" ht="18.75" customHeight="1" thickTop="1" x14ac:dyDescent="0.25">
      <c r="B24" s="206"/>
      <c r="C24" s="215">
        <v>1</v>
      </c>
      <c r="D24" s="444" t="s">
        <v>944</v>
      </c>
      <c r="E24" s="445"/>
      <c r="F24" s="445"/>
      <c r="G24" s="446"/>
      <c r="H24" s="216"/>
      <c r="I24" s="217"/>
      <c r="J24" s="218"/>
      <c r="K24" s="215">
        <v>1</v>
      </c>
      <c r="L24" s="447" t="str">
        <f>D24</f>
        <v>CONJUNTO DE LOS NÚMEROS NATURALES, ENTEROS, RACIONALES OPERACIONES Y PROPIEDADES.</v>
      </c>
      <c r="M24" s="448"/>
      <c r="N24" s="449"/>
      <c r="O24" s="219" t="s">
        <v>19</v>
      </c>
      <c r="P24" s="207"/>
    </row>
    <row r="25" spans="2:16" ht="18.75" customHeight="1" x14ac:dyDescent="0.25">
      <c r="B25" s="206"/>
      <c r="C25" s="220">
        <v>2</v>
      </c>
      <c r="D25" s="450" t="s">
        <v>945</v>
      </c>
      <c r="E25" s="451"/>
      <c r="F25" s="451"/>
      <c r="G25" s="452"/>
      <c r="H25" s="216"/>
      <c r="I25" s="217"/>
      <c r="J25" s="218"/>
      <c r="K25" s="220">
        <v>2</v>
      </c>
      <c r="L25" s="453" t="str">
        <f t="shared" ref="L25:L43" si="0">D25</f>
        <v>CONJUNTO DE NÚMEROS IRRACIONALES,REPRESENTACIÓN EN LA RECTA NUMÉRICA,</v>
      </c>
      <c r="M25" s="454"/>
      <c r="N25" s="455"/>
      <c r="O25" s="219" t="s">
        <v>19</v>
      </c>
      <c r="P25" s="207"/>
    </row>
    <row r="26" spans="2:16" ht="18.75" customHeight="1" x14ac:dyDescent="0.25">
      <c r="B26" s="206"/>
      <c r="C26" s="220">
        <v>3</v>
      </c>
      <c r="D26" s="450" t="s">
        <v>946</v>
      </c>
      <c r="E26" s="451"/>
      <c r="F26" s="451"/>
      <c r="G26" s="452"/>
      <c r="H26" s="216"/>
      <c r="I26" s="217"/>
      <c r="J26" s="218"/>
      <c r="K26" s="221">
        <v>3</v>
      </c>
      <c r="L26" s="453" t="str">
        <f t="shared" si="0"/>
        <v>CONJUNTO DE NÚMEROS REALES,OPERACIONES CON NÚMEROS REALES,</v>
      </c>
      <c r="M26" s="454"/>
      <c r="N26" s="455"/>
      <c r="O26" s="219" t="s">
        <v>19</v>
      </c>
      <c r="P26" s="207"/>
    </row>
    <row r="27" spans="2:16" ht="18.75" customHeight="1" x14ac:dyDescent="0.25">
      <c r="B27" s="206"/>
      <c r="C27" s="220">
        <v>4</v>
      </c>
      <c r="D27" s="450" t="s">
        <v>947</v>
      </c>
      <c r="E27" s="451"/>
      <c r="F27" s="451"/>
      <c r="G27" s="452"/>
      <c r="H27" s="216"/>
      <c r="I27" s="217"/>
      <c r="J27" s="218"/>
      <c r="K27" s="220">
        <v>4</v>
      </c>
      <c r="L27" s="453" t="str">
        <f t="shared" si="0"/>
        <v>EXPRESIONES ALGEBRAICAS</v>
      </c>
      <c r="M27" s="454"/>
      <c r="N27" s="455"/>
      <c r="O27" s="219" t="s">
        <v>19</v>
      </c>
      <c r="P27" s="207"/>
    </row>
    <row r="28" spans="2:16" ht="18.75" customHeight="1" x14ac:dyDescent="0.25">
      <c r="B28" s="206"/>
      <c r="C28" s="220">
        <v>5</v>
      </c>
      <c r="D28" s="450" t="s">
        <v>948</v>
      </c>
      <c r="E28" s="451"/>
      <c r="F28" s="451"/>
      <c r="G28" s="452"/>
      <c r="H28" s="216"/>
      <c r="I28" s="217"/>
      <c r="J28" s="218"/>
      <c r="K28" s="220">
        <v>5</v>
      </c>
      <c r="L28" s="453" t="str">
        <f t="shared" si="0"/>
        <v>ÁNGULOS DETERMINADOS POR DOS PARALELAS SECANTE Y TRNSVERSAL.</v>
      </c>
      <c r="M28" s="454"/>
      <c r="N28" s="455"/>
      <c r="O28" s="219" t="s">
        <v>19</v>
      </c>
      <c r="P28" s="207"/>
    </row>
    <row r="29" spans="2:16" ht="18.75" customHeight="1" x14ac:dyDescent="0.25">
      <c r="B29" s="206"/>
      <c r="C29" s="220">
        <v>6</v>
      </c>
      <c r="D29" s="450" t="s">
        <v>949</v>
      </c>
      <c r="E29" s="451"/>
      <c r="F29" s="451"/>
      <c r="G29" s="452"/>
      <c r="H29" s="216"/>
      <c r="I29" s="217"/>
      <c r="J29" s="218"/>
      <c r="K29" s="221">
        <v>6</v>
      </c>
      <c r="L29" s="453" t="str">
        <f t="shared" si="0"/>
        <v>TRIÁNGULOS,CLASIFICACIÓN Y PROPIEDADES.</v>
      </c>
      <c r="M29" s="454"/>
      <c r="N29" s="455"/>
      <c r="O29" s="219" t="s">
        <v>19</v>
      </c>
      <c r="P29" s="207"/>
    </row>
    <row r="30" spans="2:16" ht="18.75" customHeight="1" x14ac:dyDescent="0.25">
      <c r="B30" s="206"/>
      <c r="C30" s="220">
        <v>7</v>
      </c>
      <c r="D30" s="450" t="s">
        <v>950</v>
      </c>
      <c r="E30" s="451"/>
      <c r="F30" s="451"/>
      <c r="G30" s="452"/>
      <c r="H30" s="216"/>
      <c r="I30" s="217"/>
      <c r="J30" s="218"/>
      <c r="K30" s="220">
        <v>7</v>
      </c>
      <c r="L30" s="453" t="str">
        <f t="shared" si="0"/>
        <v>ADICIÓN Y SUSTRACCIÓN DE EXPRESIONES ALGEBRAICAS.(MONOMIOS Y POLINOMIOS)</v>
      </c>
      <c r="M30" s="454"/>
      <c r="N30" s="455"/>
      <c r="O30" s="219" t="s">
        <v>19</v>
      </c>
      <c r="P30" s="207"/>
    </row>
    <row r="31" spans="2:16" ht="18.75" customHeight="1" x14ac:dyDescent="0.25">
      <c r="B31" s="206"/>
      <c r="C31" s="220">
        <v>8</v>
      </c>
      <c r="D31" s="450" t="s">
        <v>951</v>
      </c>
      <c r="E31" s="451"/>
      <c r="F31" s="451"/>
      <c r="G31" s="452"/>
      <c r="H31" s="216"/>
      <c r="I31" s="217"/>
      <c r="J31" s="218"/>
      <c r="K31" s="220">
        <v>8</v>
      </c>
      <c r="L31" s="453" t="str">
        <f t="shared" si="0"/>
        <v>PROPIEDADES DE LA POTENCIACIÓN.POTENCIACIÓN EN EXPRESIONES MONOMIOS,MULTIPLICACIÓN DE MONOMIOS Y MULTILPLICACIÓN DE POLINOMIOS.</v>
      </c>
      <c r="M31" s="454"/>
      <c r="N31" s="455"/>
      <c r="O31" s="219" t="s">
        <v>19</v>
      </c>
      <c r="P31" s="207"/>
    </row>
    <row r="32" spans="2:16" ht="18.75" customHeight="1" x14ac:dyDescent="0.25">
      <c r="B32" s="206"/>
      <c r="C32" s="220">
        <v>9</v>
      </c>
      <c r="D32" s="450" t="s">
        <v>952</v>
      </c>
      <c r="E32" s="451"/>
      <c r="F32" s="451"/>
      <c r="G32" s="452"/>
      <c r="H32" s="216"/>
      <c r="I32" s="217"/>
      <c r="J32" s="218"/>
      <c r="K32" s="221">
        <v>9</v>
      </c>
      <c r="L32" s="453" t="str">
        <f t="shared" si="0"/>
        <v>TRIÁNGULO RECTÁNGULO,TEOREMA DE PITÁGORAS.</v>
      </c>
      <c r="M32" s="454"/>
      <c r="N32" s="455"/>
      <c r="O32" s="219" t="s">
        <v>19</v>
      </c>
      <c r="P32" s="207"/>
    </row>
    <row r="33" spans="2:16" ht="18.75" customHeight="1" x14ac:dyDescent="0.25">
      <c r="B33" s="206"/>
      <c r="C33" s="220">
        <v>10</v>
      </c>
      <c r="D33" s="450" t="s">
        <v>953</v>
      </c>
      <c r="E33" s="451"/>
      <c r="F33" s="451"/>
      <c r="G33" s="452"/>
      <c r="H33" s="216"/>
      <c r="I33" s="217"/>
      <c r="J33" s="218"/>
      <c r="K33" s="220">
        <v>10</v>
      </c>
      <c r="L33" s="453" t="str">
        <f t="shared" si="0"/>
        <v>LÍNEAS Y PUNTOS NOTABLES DE UN TRIÁNGULO.</v>
      </c>
      <c r="M33" s="454"/>
      <c r="N33" s="455"/>
      <c r="O33" s="219" t="s">
        <v>19</v>
      </c>
      <c r="P33" s="207"/>
    </row>
    <row r="34" spans="2:16" ht="18.75" customHeight="1" x14ac:dyDescent="0.25">
      <c r="B34" s="206"/>
      <c r="C34" s="220">
        <v>11</v>
      </c>
      <c r="D34" s="450" t="s">
        <v>954</v>
      </c>
      <c r="E34" s="451"/>
      <c r="F34" s="451"/>
      <c r="G34" s="452"/>
      <c r="H34" s="216"/>
      <c r="I34" s="217"/>
      <c r="J34" s="218"/>
      <c r="K34" s="220">
        <v>11</v>
      </c>
      <c r="L34" s="453" t="str">
        <f t="shared" si="0"/>
        <v>PRODUCTOS NOTABLES.TRIÁNGULO DE PASCAL</v>
      </c>
      <c r="M34" s="454"/>
      <c r="N34" s="455"/>
      <c r="O34" s="219" t="s">
        <v>19</v>
      </c>
      <c r="P34" s="207"/>
    </row>
    <row r="35" spans="2:16" ht="18.75" customHeight="1" x14ac:dyDescent="0.25">
      <c r="B35" s="206"/>
      <c r="C35" s="220">
        <v>12</v>
      </c>
      <c r="D35" s="450" t="s">
        <v>955</v>
      </c>
      <c r="E35" s="451"/>
      <c r="F35" s="451"/>
      <c r="G35" s="452"/>
      <c r="H35" s="216"/>
      <c r="I35" s="217"/>
      <c r="J35" s="218"/>
      <c r="K35" s="221">
        <v>12</v>
      </c>
      <c r="L35" s="453" t="str">
        <f t="shared" si="0"/>
        <v>TRIÁNGULOS SEMEJANTES</v>
      </c>
      <c r="M35" s="454"/>
      <c r="N35" s="455"/>
      <c r="O35" s="219" t="s">
        <v>19</v>
      </c>
      <c r="P35" s="207"/>
    </row>
    <row r="36" spans="2:16" ht="18.75" customHeight="1" x14ac:dyDescent="0.25">
      <c r="B36" s="206"/>
      <c r="C36" s="220">
        <v>13</v>
      </c>
      <c r="D36" s="450" t="s">
        <v>956</v>
      </c>
      <c r="E36" s="451"/>
      <c r="F36" s="451"/>
      <c r="G36" s="452"/>
      <c r="H36" s="216"/>
      <c r="I36" s="217"/>
      <c r="J36" s="218"/>
      <c r="K36" s="221">
        <v>13</v>
      </c>
      <c r="L36" s="453" t="str">
        <f t="shared" si="0"/>
        <v>DIVISIÓN DE POLINOMIOS ENTRE MONOMIO, POLINOMIOS ENTRE POLINOMIOS.REGLA DE RUFFINI O DIVISIÓN SINTÉTICA. TEOREMA DEL RESIDUO</v>
      </c>
      <c r="M36" s="454"/>
      <c r="N36" s="455"/>
      <c r="O36" s="219" t="s">
        <v>19</v>
      </c>
      <c r="P36" s="207"/>
    </row>
    <row r="37" spans="2:16" ht="18.75" customHeight="1" x14ac:dyDescent="0.25">
      <c r="B37" s="206"/>
      <c r="C37" s="220">
        <v>14</v>
      </c>
      <c r="D37" s="450" t="s">
        <v>957</v>
      </c>
      <c r="E37" s="451"/>
      <c r="F37" s="451"/>
      <c r="G37" s="452"/>
      <c r="H37" s="216"/>
      <c r="I37" s="217"/>
      <c r="J37" s="218"/>
      <c r="K37" s="220">
        <v>14</v>
      </c>
      <c r="L37" s="453" t="str">
        <f t="shared" si="0"/>
        <v>LA CIRCUNFERENCIA , LONGITUD DE LA CIRCUNFERENCIA</v>
      </c>
      <c r="M37" s="454"/>
      <c r="N37" s="455"/>
      <c r="O37" s="219" t="s">
        <v>19</v>
      </c>
      <c r="P37" s="207"/>
    </row>
    <row r="38" spans="2:16" ht="18.75" customHeight="1" x14ac:dyDescent="0.25">
      <c r="B38" s="206"/>
      <c r="C38" s="220">
        <v>15</v>
      </c>
      <c r="D38" s="450" t="s">
        <v>958</v>
      </c>
      <c r="E38" s="451"/>
      <c r="F38" s="451"/>
      <c r="G38" s="452"/>
      <c r="H38" s="216"/>
      <c r="I38" s="217"/>
      <c r="J38" s="218"/>
      <c r="K38" s="221">
        <v>15</v>
      </c>
      <c r="L38" s="453" t="str">
        <f t="shared" si="0"/>
        <v>FACTORIZACIÓN  POR FACTOR COMUN MONOMIO Y POLINOMIO.FACTORIZACION POR FACTOR COMUN POR AGRUPACIÓN .</v>
      </c>
      <c r="M38" s="454"/>
      <c r="N38" s="455"/>
      <c r="O38" s="219" t="s">
        <v>19</v>
      </c>
      <c r="P38" s="207"/>
    </row>
    <row r="39" spans="2:16" ht="18.75" customHeight="1" x14ac:dyDescent="0.25">
      <c r="B39" s="206"/>
      <c r="C39" s="220">
        <v>16</v>
      </c>
      <c r="D39" s="450" t="s">
        <v>959</v>
      </c>
      <c r="E39" s="451"/>
      <c r="F39" s="451"/>
      <c r="G39" s="452"/>
      <c r="H39" s="216"/>
      <c r="I39" s="217"/>
      <c r="J39" s="218"/>
      <c r="K39" s="220">
        <v>16</v>
      </c>
      <c r="L39" s="453" t="str">
        <f t="shared" si="0"/>
        <v>FACTORIZACIÓN DE BINOMIOS,DIFERENCIA DE CUADRADOS ,DIFERENCIA DE CUBOS. SUMA DE CUBOS. SUMA Y DIFERENCIA DE POTENCIAS IGUALES.</v>
      </c>
      <c r="M39" s="454"/>
      <c r="N39" s="455"/>
      <c r="O39" s="219" t="s">
        <v>19</v>
      </c>
      <c r="P39" s="207"/>
    </row>
    <row r="40" spans="2:16" ht="18.75" customHeight="1" x14ac:dyDescent="0.25">
      <c r="B40" s="206"/>
      <c r="C40" s="220">
        <v>17</v>
      </c>
      <c r="D40" s="450" t="s">
        <v>960</v>
      </c>
      <c r="E40" s="451"/>
      <c r="F40" s="451"/>
      <c r="G40" s="452"/>
      <c r="H40" s="216"/>
      <c r="I40" s="217"/>
      <c r="J40" s="218"/>
      <c r="K40" s="220">
        <v>17</v>
      </c>
      <c r="L40" s="453" t="str">
        <f t="shared" si="0"/>
        <v>FACTORIZACIÓN DE TRINOMIOS. TGRINOMIO CUADRADO PERFECTO, TRINOMIO DE LA 1° Y 2° FORMA. CUBOS  PERFECTOS</v>
      </c>
      <c r="M40" s="454"/>
      <c r="N40" s="455"/>
      <c r="O40" s="219" t="s">
        <v>19</v>
      </c>
      <c r="P40" s="207"/>
    </row>
    <row r="41" spans="2:16" ht="18.75" customHeight="1" x14ac:dyDescent="0.25">
      <c r="B41" s="206"/>
      <c r="C41" s="220">
        <v>18</v>
      </c>
      <c r="D41" s="450" t="s">
        <v>961</v>
      </c>
      <c r="E41" s="451"/>
      <c r="F41" s="451"/>
      <c r="G41" s="452"/>
      <c r="H41" s="216"/>
      <c r="I41" s="217"/>
      <c r="J41" s="218"/>
      <c r="K41" s="221">
        <v>18</v>
      </c>
      <c r="L41" s="453" t="str">
        <f t="shared" si="0"/>
        <v>TABLAS DE FRECUENCIA PARA DATOS AGRUPADOS.</v>
      </c>
      <c r="M41" s="454"/>
      <c r="N41" s="455"/>
      <c r="O41" s="219" t="s">
        <v>19</v>
      </c>
      <c r="P41" s="207"/>
    </row>
    <row r="42" spans="2:16" ht="18.75" customHeight="1" x14ac:dyDescent="0.25">
      <c r="B42" s="206"/>
      <c r="C42" s="220">
        <v>19</v>
      </c>
      <c r="D42" s="450" t="s">
        <v>962</v>
      </c>
      <c r="E42" s="451"/>
      <c r="F42" s="451"/>
      <c r="G42" s="452"/>
      <c r="H42" s="216"/>
      <c r="I42" s="217"/>
      <c r="J42" s="218"/>
      <c r="K42" s="220">
        <v>19</v>
      </c>
      <c r="L42" s="453" t="str">
        <f t="shared" si="0"/>
        <v>MEDIDAS DE TENDENCIA CENTRAL.</v>
      </c>
      <c r="M42" s="454"/>
      <c r="N42" s="455"/>
      <c r="O42" s="219" t="s">
        <v>19</v>
      </c>
      <c r="P42" s="207"/>
    </row>
    <row r="43" spans="2:16" ht="18.75" customHeight="1" thickBot="1" x14ac:dyDescent="0.3">
      <c r="B43" s="206"/>
      <c r="C43" s="222">
        <v>20</v>
      </c>
      <c r="D43" s="464" t="s">
        <v>963</v>
      </c>
      <c r="E43" s="465"/>
      <c r="F43" s="465"/>
      <c r="G43" s="466"/>
      <c r="H43" s="216"/>
      <c r="I43" s="217"/>
      <c r="J43" s="218"/>
      <c r="K43" s="222">
        <v>20</v>
      </c>
      <c r="L43" s="467" t="str">
        <f t="shared" si="0"/>
        <v>FRACCIONES ALGEBRAICAS OPERACIONES .SIMPLIFICACIÓN.</v>
      </c>
      <c r="M43" s="468"/>
      <c r="N43" s="469"/>
      <c r="O43" s="223" t="s">
        <v>24</v>
      </c>
      <c r="P43" s="207"/>
    </row>
    <row r="44" spans="2:16" ht="9" customHeight="1" thickTop="1" thickBot="1" x14ac:dyDescent="0.3">
      <c r="B44" s="224"/>
      <c r="C44" s="225"/>
      <c r="D44" s="225"/>
      <c r="E44" s="225"/>
      <c r="F44" s="225"/>
      <c r="G44" s="225"/>
      <c r="H44" s="226"/>
      <c r="I44" s="205"/>
      <c r="J44" s="224"/>
      <c r="K44" s="470"/>
      <c r="L44" s="470"/>
      <c r="M44" s="225"/>
      <c r="N44" s="225"/>
      <c r="O44" s="225"/>
      <c r="P44" s="226"/>
    </row>
    <row r="45" spans="2:16" ht="9" customHeight="1" thickTop="1" thickBot="1" x14ac:dyDescent="0.3">
      <c r="B45" s="205"/>
      <c r="C45" s="205"/>
      <c r="D45" s="205"/>
      <c r="E45" s="205"/>
      <c r="F45" s="205"/>
      <c r="G45" s="205"/>
      <c r="H45" s="205"/>
      <c r="I45" s="205"/>
      <c r="J45" s="205"/>
      <c r="K45" s="471"/>
      <c r="L45" s="471"/>
      <c r="M45" s="205"/>
      <c r="N45" s="205"/>
      <c r="O45" s="205"/>
      <c r="P45" s="205"/>
    </row>
    <row r="46" spans="2:16" ht="16.5" thickTop="1" thickBot="1" x14ac:dyDescent="0.3">
      <c r="B46" s="456" t="s">
        <v>292</v>
      </c>
      <c r="C46" s="457"/>
      <c r="D46" s="457"/>
      <c r="E46" s="457"/>
      <c r="F46" s="457"/>
      <c r="G46" s="457"/>
      <c r="H46" s="457"/>
      <c r="I46" s="457"/>
      <c r="J46" s="457"/>
      <c r="K46" s="457"/>
      <c r="L46" s="457"/>
      <c r="M46" s="457"/>
      <c r="N46" s="457"/>
      <c r="O46" s="457"/>
      <c r="P46" s="458"/>
    </row>
    <row r="47" spans="2:16" ht="9" customHeight="1" thickTop="1" x14ac:dyDescent="0.25">
      <c r="B47" s="282"/>
      <c r="C47" s="208"/>
      <c r="D47" s="208"/>
      <c r="E47" s="208"/>
      <c r="F47" s="208"/>
      <c r="G47" s="208"/>
      <c r="H47" s="208"/>
      <c r="I47" s="208"/>
      <c r="J47" s="208"/>
      <c r="K47" s="547"/>
      <c r="L47" s="547"/>
      <c r="M47" s="208"/>
      <c r="N47" s="208"/>
      <c r="O47" s="208"/>
      <c r="P47" s="209"/>
    </row>
    <row r="48" spans="2:16" ht="30" customHeight="1" x14ac:dyDescent="0.25">
      <c r="B48" s="206"/>
      <c r="C48" s="548" t="s">
        <v>293</v>
      </c>
      <c r="D48" s="549"/>
      <c r="E48" s="549"/>
      <c r="F48" s="549"/>
      <c r="G48" s="549"/>
      <c r="H48" s="549"/>
      <c r="I48" s="549"/>
      <c r="J48" s="549"/>
      <c r="K48" s="549"/>
      <c r="L48" s="549"/>
      <c r="M48" s="549"/>
      <c r="N48" s="549"/>
      <c r="O48" s="549"/>
      <c r="P48" s="284"/>
    </row>
    <row r="49" spans="2:17" ht="9" customHeight="1" thickBot="1" x14ac:dyDescent="0.3">
      <c r="B49" s="206"/>
      <c r="C49" s="227"/>
      <c r="D49" s="227"/>
      <c r="E49" s="227"/>
      <c r="F49" s="227"/>
      <c r="G49" s="227"/>
      <c r="H49" s="227"/>
      <c r="I49" s="227"/>
      <c r="J49" s="227"/>
      <c r="K49" s="227"/>
      <c r="L49" s="227"/>
      <c r="M49" s="227"/>
      <c r="N49" s="227"/>
      <c r="O49" s="227"/>
      <c r="P49" s="284"/>
    </row>
    <row r="50" spans="2:17" ht="16.5" thickTop="1" thickBot="1" x14ac:dyDescent="0.3">
      <c r="B50" s="206"/>
      <c r="C50" s="227"/>
      <c r="D50" s="213" t="s">
        <v>277</v>
      </c>
      <c r="E50" s="460" t="s">
        <v>291</v>
      </c>
      <c r="F50" s="461"/>
      <c r="G50" s="461"/>
      <c r="H50" s="461"/>
      <c r="I50" s="461"/>
      <c r="J50" s="461"/>
      <c r="K50" s="462"/>
      <c r="L50" s="213" t="s">
        <v>18</v>
      </c>
      <c r="M50" s="460" t="s">
        <v>280</v>
      </c>
      <c r="N50" s="462"/>
      <c r="O50" s="227"/>
      <c r="P50" s="284"/>
    </row>
    <row r="51" spans="2:17" ht="18.75" customHeight="1" thickTop="1" x14ac:dyDescent="0.25">
      <c r="B51" s="206"/>
      <c r="C51" s="229">
        <f>IF(L51="No trabajado",1,0)</f>
        <v>0</v>
      </c>
      <c r="D51" s="215">
        <v>1</v>
      </c>
      <c r="E51" s="477" t="s">
        <v>964</v>
      </c>
      <c r="F51" s="478"/>
      <c r="G51" s="478"/>
      <c r="H51" s="478"/>
      <c r="I51" s="478"/>
      <c r="J51" s="478"/>
      <c r="K51" s="479"/>
      <c r="L51" s="228" t="str">
        <f t="shared" ref="L51:L70" si="1">O24</f>
        <v>Trabajado</v>
      </c>
      <c r="M51" s="480" t="s">
        <v>282</v>
      </c>
      <c r="N51" s="481"/>
      <c r="O51" s="229">
        <f>IF(M51="Bajo",1,0)</f>
        <v>0</v>
      </c>
      <c r="P51" s="285">
        <f>IF(M51="Básico",-3,0)</f>
        <v>-3</v>
      </c>
      <c r="Q51" s="49">
        <f>C51+O51+P51</f>
        <v>-3</v>
      </c>
    </row>
    <row r="52" spans="2:17" ht="18.75" customHeight="1" x14ac:dyDescent="0.25">
      <c r="B52" s="206"/>
      <c r="C52" s="229">
        <f t="shared" ref="C52:C70" si="2">IF(L52="No trabajado",1,0)</f>
        <v>0</v>
      </c>
      <c r="D52" s="221">
        <v>2</v>
      </c>
      <c r="E52" s="472" t="s">
        <v>945</v>
      </c>
      <c r="F52" s="473"/>
      <c r="G52" s="473"/>
      <c r="H52" s="473"/>
      <c r="I52" s="473"/>
      <c r="J52" s="473"/>
      <c r="K52" s="474"/>
      <c r="L52" s="230" t="str">
        <f t="shared" si="1"/>
        <v>Trabajado</v>
      </c>
      <c r="M52" s="475" t="s">
        <v>282</v>
      </c>
      <c r="N52" s="476"/>
      <c r="O52" s="229">
        <f t="shared" ref="O52:O70" si="3">IF(M52="Bajo",1,0)</f>
        <v>0</v>
      </c>
      <c r="P52" s="285">
        <f t="shared" ref="P52:P70" si="4">IF(M52="Básico",-3,0)</f>
        <v>-3</v>
      </c>
      <c r="Q52" s="49">
        <f t="shared" ref="Q52:Q70" si="5">C52+O52+P52</f>
        <v>-3</v>
      </c>
    </row>
    <row r="53" spans="2:17" ht="18.75" customHeight="1" x14ac:dyDescent="0.25">
      <c r="B53" s="206"/>
      <c r="C53" s="229">
        <f t="shared" si="2"/>
        <v>0</v>
      </c>
      <c r="D53" s="221">
        <v>3</v>
      </c>
      <c r="E53" s="472" t="s">
        <v>946</v>
      </c>
      <c r="F53" s="473"/>
      <c r="G53" s="473"/>
      <c r="H53" s="473"/>
      <c r="I53" s="473"/>
      <c r="J53" s="473"/>
      <c r="K53" s="474"/>
      <c r="L53" s="230" t="str">
        <f t="shared" si="1"/>
        <v>Trabajado</v>
      </c>
      <c r="M53" s="475" t="s">
        <v>282</v>
      </c>
      <c r="N53" s="476"/>
      <c r="O53" s="229">
        <f t="shared" si="3"/>
        <v>0</v>
      </c>
      <c r="P53" s="285">
        <f t="shared" si="4"/>
        <v>-3</v>
      </c>
      <c r="Q53" s="49">
        <f t="shared" si="5"/>
        <v>-3</v>
      </c>
    </row>
    <row r="54" spans="2:17" ht="18.75" customHeight="1" x14ac:dyDescent="0.25">
      <c r="B54" s="206"/>
      <c r="C54" s="229">
        <f t="shared" si="2"/>
        <v>0</v>
      </c>
      <c r="D54" s="221">
        <v>4</v>
      </c>
      <c r="E54" s="472" t="s">
        <v>947</v>
      </c>
      <c r="F54" s="473"/>
      <c r="G54" s="473"/>
      <c r="H54" s="473"/>
      <c r="I54" s="473"/>
      <c r="J54" s="473"/>
      <c r="K54" s="474"/>
      <c r="L54" s="230" t="str">
        <f t="shared" si="1"/>
        <v>Trabajado</v>
      </c>
      <c r="M54" s="475" t="s">
        <v>282</v>
      </c>
      <c r="N54" s="476"/>
      <c r="O54" s="229">
        <f t="shared" si="3"/>
        <v>0</v>
      </c>
      <c r="P54" s="285">
        <f t="shared" si="4"/>
        <v>-3</v>
      </c>
      <c r="Q54" s="49">
        <f t="shared" si="5"/>
        <v>-3</v>
      </c>
    </row>
    <row r="55" spans="2:17" ht="18.75" customHeight="1" x14ac:dyDescent="0.25">
      <c r="B55" s="206"/>
      <c r="C55" s="229">
        <f t="shared" si="2"/>
        <v>0</v>
      </c>
      <c r="D55" s="221">
        <v>5</v>
      </c>
      <c r="E55" s="472" t="s">
        <v>948</v>
      </c>
      <c r="F55" s="473"/>
      <c r="G55" s="473"/>
      <c r="H55" s="473"/>
      <c r="I55" s="473"/>
      <c r="J55" s="473"/>
      <c r="K55" s="474"/>
      <c r="L55" s="230" t="str">
        <f t="shared" si="1"/>
        <v>Trabajado</v>
      </c>
      <c r="M55" s="475" t="s">
        <v>282</v>
      </c>
      <c r="N55" s="476"/>
      <c r="O55" s="229">
        <f t="shared" si="3"/>
        <v>0</v>
      </c>
      <c r="P55" s="285">
        <f t="shared" si="4"/>
        <v>-3</v>
      </c>
      <c r="Q55" s="49">
        <f t="shared" si="5"/>
        <v>-3</v>
      </c>
    </row>
    <row r="56" spans="2:17" ht="18.75" customHeight="1" x14ac:dyDescent="0.25">
      <c r="B56" s="206"/>
      <c r="C56" s="229">
        <f t="shared" si="2"/>
        <v>0</v>
      </c>
      <c r="D56" s="221">
        <v>6</v>
      </c>
      <c r="E56" s="472" t="s">
        <v>949</v>
      </c>
      <c r="F56" s="473"/>
      <c r="G56" s="473"/>
      <c r="H56" s="473"/>
      <c r="I56" s="473"/>
      <c r="J56" s="473"/>
      <c r="K56" s="474"/>
      <c r="L56" s="230" t="str">
        <f t="shared" si="1"/>
        <v>Trabajado</v>
      </c>
      <c r="M56" s="475" t="s">
        <v>282</v>
      </c>
      <c r="N56" s="476"/>
      <c r="O56" s="229">
        <f t="shared" si="3"/>
        <v>0</v>
      </c>
      <c r="P56" s="285">
        <f t="shared" si="4"/>
        <v>-3</v>
      </c>
      <c r="Q56" s="49">
        <f t="shared" si="5"/>
        <v>-3</v>
      </c>
    </row>
    <row r="57" spans="2:17" ht="18.75" customHeight="1" x14ac:dyDescent="0.25">
      <c r="B57" s="206"/>
      <c r="C57" s="229">
        <f t="shared" si="2"/>
        <v>0</v>
      </c>
      <c r="D57" s="221">
        <v>7</v>
      </c>
      <c r="E57" s="472" t="s">
        <v>950</v>
      </c>
      <c r="F57" s="473"/>
      <c r="G57" s="473"/>
      <c r="H57" s="473"/>
      <c r="I57" s="473"/>
      <c r="J57" s="473"/>
      <c r="K57" s="474"/>
      <c r="L57" s="230" t="str">
        <f t="shared" si="1"/>
        <v>Trabajado</v>
      </c>
      <c r="M57" s="475" t="s">
        <v>282</v>
      </c>
      <c r="N57" s="476"/>
      <c r="O57" s="229">
        <f t="shared" si="3"/>
        <v>0</v>
      </c>
      <c r="P57" s="285">
        <f t="shared" si="4"/>
        <v>-3</v>
      </c>
      <c r="Q57" s="49">
        <f t="shared" si="5"/>
        <v>-3</v>
      </c>
    </row>
    <row r="58" spans="2:17" ht="18.75" customHeight="1" x14ac:dyDescent="0.25">
      <c r="B58" s="206"/>
      <c r="C58" s="229">
        <f t="shared" si="2"/>
        <v>0</v>
      </c>
      <c r="D58" s="221">
        <v>8</v>
      </c>
      <c r="E58" s="472" t="s">
        <v>951</v>
      </c>
      <c r="F58" s="473"/>
      <c r="G58" s="473"/>
      <c r="H58" s="473"/>
      <c r="I58" s="473"/>
      <c r="J58" s="473"/>
      <c r="K58" s="474"/>
      <c r="L58" s="230" t="str">
        <f t="shared" si="1"/>
        <v>Trabajado</v>
      </c>
      <c r="M58" s="475" t="s">
        <v>282</v>
      </c>
      <c r="N58" s="476"/>
      <c r="O58" s="229">
        <f t="shared" si="3"/>
        <v>0</v>
      </c>
      <c r="P58" s="285">
        <f t="shared" si="4"/>
        <v>-3</v>
      </c>
      <c r="Q58" s="49">
        <f t="shared" si="5"/>
        <v>-3</v>
      </c>
    </row>
    <row r="59" spans="2:17" ht="18.75" customHeight="1" x14ac:dyDescent="0.25">
      <c r="B59" s="206"/>
      <c r="C59" s="229">
        <f t="shared" si="2"/>
        <v>0</v>
      </c>
      <c r="D59" s="221">
        <v>9</v>
      </c>
      <c r="E59" s="472" t="s">
        <v>952</v>
      </c>
      <c r="F59" s="473"/>
      <c r="G59" s="473"/>
      <c r="H59" s="473"/>
      <c r="I59" s="473"/>
      <c r="J59" s="473"/>
      <c r="K59" s="474"/>
      <c r="L59" s="230" t="str">
        <f t="shared" si="1"/>
        <v>Trabajado</v>
      </c>
      <c r="M59" s="475" t="s">
        <v>282</v>
      </c>
      <c r="N59" s="476"/>
      <c r="O59" s="229">
        <f t="shared" si="3"/>
        <v>0</v>
      </c>
      <c r="P59" s="285">
        <f t="shared" si="4"/>
        <v>-3</v>
      </c>
      <c r="Q59" s="49">
        <f t="shared" si="5"/>
        <v>-3</v>
      </c>
    </row>
    <row r="60" spans="2:17" ht="18.75" customHeight="1" x14ac:dyDescent="0.25">
      <c r="B60" s="206"/>
      <c r="C60" s="229">
        <f t="shared" si="2"/>
        <v>0</v>
      </c>
      <c r="D60" s="221">
        <v>10</v>
      </c>
      <c r="E60" s="472" t="s">
        <v>953</v>
      </c>
      <c r="F60" s="473"/>
      <c r="G60" s="473"/>
      <c r="H60" s="473"/>
      <c r="I60" s="473"/>
      <c r="J60" s="473"/>
      <c r="K60" s="474"/>
      <c r="L60" s="230" t="str">
        <f t="shared" si="1"/>
        <v>Trabajado</v>
      </c>
      <c r="M60" s="475" t="s">
        <v>282</v>
      </c>
      <c r="N60" s="476"/>
      <c r="O60" s="229">
        <f t="shared" si="3"/>
        <v>0</v>
      </c>
      <c r="P60" s="285">
        <f t="shared" si="4"/>
        <v>-3</v>
      </c>
      <c r="Q60" s="49">
        <f t="shared" si="5"/>
        <v>-3</v>
      </c>
    </row>
    <row r="61" spans="2:17" ht="18.75" customHeight="1" x14ac:dyDescent="0.25">
      <c r="B61" s="206"/>
      <c r="C61" s="229">
        <f t="shared" si="2"/>
        <v>0</v>
      </c>
      <c r="D61" s="221">
        <v>11</v>
      </c>
      <c r="E61" s="472" t="s">
        <v>954</v>
      </c>
      <c r="F61" s="473"/>
      <c r="G61" s="473"/>
      <c r="H61" s="473"/>
      <c r="I61" s="473"/>
      <c r="J61" s="473"/>
      <c r="K61" s="474"/>
      <c r="L61" s="230" t="str">
        <f t="shared" si="1"/>
        <v>Trabajado</v>
      </c>
      <c r="M61" s="475" t="s">
        <v>282</v>
      </c>
      <c r="N61" s="476"/>
      <c r="O61" s="229">
        <f t="shared" si="3"/>
        <v>0</v>
      </c>
      <c r="P61" s="285">
        <f t="shared" si="4"/>
        <v>-3</v>
      </c>
      <c r="Q61" s="49">
        <f t="shared" si="5"/>
        <v>-3</v>
      </c>
    </row>
    <row r="62" spans="2:17" ht="18.75" customHeight="1" x14ac:dyDescent="0.25">
      <c r="B62" s="206"/>
      <c r="C62" s="229">
        <f t="shared" si="2"/>
        <v>0</v>
      </c>
      <c r="D62" s="221">
        <v>12</v>
      </c>
      <c r="E62" s="472" t="s">
        <v>955</v>
      </c>
      <c r="F62" s="473"/>
      <c r="G62" s="473"/>
      <c r="H62" s="473"/>
      <c r="I62" s="473"/>
      <c r="J62" s="473"/>
      <c r="K62" s="474"/>
      <c r="L62" s="230" t="str">
        <f t="shared" si="1"/>
        <v>Trabajado</v>
      </c>
      <c r="M62" s="475" t="s">
        <v>282</v>
      </c>
      <c r="N62" s="476"/>
      <c r="O62" s="229">
        <f t="shared" si="3"/>
        <v>0</v>
      </c>
      <c r="P62" s="285">
        <f t="shared" si="4"/>
        <v>-3</v>
      </c>
      <c r="Q62" s="49">
        <f t="shared" si="5"/>
        <v>-3</v>
      </c>
    </row>
    <row r="63" spans="2:17" ht="18.75" customHeight="1" x14ac:dyDescent="0.25">
      <c r="B63" s="206"/>
      <c r="C63" s="229">
        <f t="shared" si="2"/>
        <v>0</v>
      </c>
      <c r="D63" s="221">
        <v>13</v>
      </c>
      <c r="E63" s="472" t="s">
        <v>956</v>
      </c>
      <c r="F63" s="473"/>
      <c r="G63" s="473"/>
      <c r="H63" s="473"/>
      <c r="I63" s="473"/>
      <c r="J63" s="473"/>
      <c r="K63" s="474"/>
      <c r="L63" s="230" t="str">
        <f t="shared" si="1"/>
        <v>Trabajado</v>
      </c>
      <c r="M63" s="475" t="s">
        <v>282</v>
      </c>
      <c r="N63" s="476"/>
      <c r="O63" s="229">
        <f t="shared" si="3"/>
        <v>0</v>
      </c>
      <c r="P63" s="285">
        <f t="shared" si="4"/>
        <v>-3</v>
      </c>
      <c r="Q63" s="49">
        <f t="shared" si="5"/>
        <v>-3</v>
      </c>
    </row>
    <row r="64" spans="2:17" ht="18.75" customHeight="1" x14ac:dyDescent="0.25">
      <c r="B64" s="206"/>
      <c r="C64" s="229">
        <f t="shared" si="2"/>
        <v>0</v>
      </c>
      <c r="D64" s="221">
        <v>14</v>
      </c>
      <c r="E64" s="472" t="s">
        <v>957</v>
      </c>
      <c r="F64" s="473"/>
      <c r="G64" s="473"/>
      <c r="H64" s="473"/>
      <c r="I64" s="473"/>
      <c r="J64" s="473"/>
      <c r="K64" s="474"/>
      <c r="L64" s="230" t="str">
        <f t="shared" si="1"/>
        <v>Trabajado</v>
      </c>
      <c r="M64" s="475" t="s">
        <v>282</v>
      </c>
      <c r="N64" s="476"/>
      <c r="O64" s="229">
        <f t="shared" si="3"/>
        <v>0</v>
      </c>
      <c r="P64" s="285">
        <f t="shared" si="4"/>
        <v>-3</v>
      </c>
      <c r="Q64" s="49">
        <f t="shared" si="5"/>
        <v>-3</v>
      </c>
    </row>
    <row r="65" spans="2:17" ht="18.75" customHeight="1" x14ac:dyDescent="0.25">
      <c r="B65" s="206"/>
      <c r="C65" s="229">
        <f t="shared" si="2"/>
        <v>0</v>
      </c>
      <c r="D65" s="221">
        <v>15</v>
      </c>
      <c r="E65" s="472" t="s">
        <v>958</v>
      </c>
      <c r="F65" s="473"/>
      <c r="G65" s="473"/>
      <c r="H65" s="473"/>
      <c r="I65" s="473"/>
      <c r="J65" s="473"/>
      <c r="K65" s="474"/>
      <c r="L65" s="230" t="str">
        <f t="shared" si="1"/>
        <v>Trabajado</v>
      </c>
      <c r="M65" s="475" t="s">
        <v>282</v>
      </c>
      <c r="N65" s="476"/>
      <c r="O65" s="229">
        <f t="shared" si="3"/>
        <v>0</v>
      </c>
      <c r="P65" s="285">
        <f t="shared" si="4"/>
        <v>-3</v>
      </c>
      <c r="Q65" s="49">
        <f t="shared" si="5"/>
        <v>-3</v>
      </c>
    </row>
    <row r="66" spans="2:17" ht="18.75" customHeight="1" x14ac:dyDescent="0.25">
      <c r="B66" s="206"/>
      <c r="C66" s="229">
        <f t="shared" si="2"/>
        <v>0</v>
      </c>
      <c r="D66" s="221">
        <v>16</v>
      </c>
      <c r="E66" s="472" t="s">
        <v>965</v>
      </c>
      <c r="F66" s="473"/>
      <c r="G66" s="473"/>
      <c r="H66" s="473"/>
      <c r="I66" s="473"/>
      <c r="J66" s="473"/>
      <c r="K66" s="474"/>
      <c r="L66" s="230" t="str">
        <f t="shared" si="1"/>
        <v>Trabajado</v>
      </c>
      <c r="M66" s="475" t="s">
        <v>282</v>
      </c>
      <c r="N66" s="476"/>
      <c r="O66" s="229">
        <f t="shared" si="3"/>
        <v>0</v>
      </c>
      <c r="P66" s="285">
        <f t="shared" si="4"/>
        <v>-3</v>
      </c>
      <c r="Q66" s="49">
        <f t="shared" si="5"/>
        <v>-3</v>
      </c>
    </row>
    <row r="67" spans="2:17" ht="18.75" customHeight="1" x14ac:dyDescent="0.25">
      <c r="B67" s="206"/>
      <c r="C67" s="229">
        <f t="shared" si="2"/>
        <v>0</v>
      </c>
      <c r="D67" s="221">
        <v>17</v>
      </c>
      <c r="E67" s="472" t="s">
        <v>960</v>
      </c>
      <c r="F67" s="473"/>
      <c r="G67" s="473"/>
      <c r="H67" s="473"/>
      <c r="I67" s="473"/>
      <c r="J67" s="473"/>
      <c r="K67" s="474"/>
      <c r="L67" s="230" t="str">
        <f t="shared" si="1"/>
        <v>Trabajado</v>
      </c>
      <c r="M67" s="475" t="s">
        <v>282</v>
      </c>
      <c r="N67" s="476"/>
      <c r="O67" s="229">
        <f t="shared" si="3"/>
        <v>0</v>
      </c>
      <c r="P67" s="285">
        <f t="shared" si="4"/>
        <v>-3</v>
      </c>
      <c r="Q67" s="49">
        <f t="shared" si="5"/>
        <v>-3</v>
      </c>
    </row>
    <row r="68" spans="2:17" ht="18.75" customHeight="1" x14ac:dyDescent="0.25">
      <c r="B68" s="206"/>
      <c r="C68" s="229">
        <f t="shared" si="2"/>
        <v>0</v>
      </c>
      <c r="D68" s="221">
        <v>18</v>
      </c>
      <c r="E68" s="472" t="s">
        <v>961</v>
      </c>
      <c r="F68" s="473"/>
      <c r="G68" s="473"/>
      <c r="H68" s="473"/>
      <c r="I68" s="473"/>
      <c r="J68" s="473"/>
      <c r="K68" s="474"/>
      <c r="L68" s="230" t="str">
        <f t="shared" si="1"/>
        <v>Trabajado</v>
      </c>
      <c r="M68" s="475" t="s">
        <v>282</v>
      </c>
      <c r="N68" s="476"/>
      <c r="O68" s="229">
        <f t="shared" si="3"/>
        <v>0</v>
      </c>
      <c r="P68" s="285">
        <f t="shared" si="4"/>
        <v>-3</v>
      </c>
      <c r="Q68" s="49">
        <f t="shared" si="5"/>
        <v>-3</v>
      </c>
    </row>
    <row r="69" spans="2:17" ht="18.75" customHeight="1" x14ac:dyDescent="0.25">
      <c r="B69" s="206"/>
      <c r="C69" s="229">
        <f t="shared" si="2"/>
        <v>0</v>
      </c>
      <c r="D69" s="221">
        <v>19</v>
      </c>
      <c r="E69" s="472" t="s">
        <v>966</v>
      </c>
      <c r="F69" s="473"/>
      <c r="G69" s="473"/>
      <c r="H69" s="473"/>
      <c r="I69" s="473"/>
      <c r="J69" s="473"/>
      <c r="K69" s="474"/>
      <c r="L69" s="230" t="str">
        <f t="shared" si="1"/>
        <v>Trabajado</v>
      </c>
      <c r="M69" s="475" t="s">
        <v>282</v>
      </c>
      <c r="N69" s="476"/>
      <c r="O69" s="229">
        <f t="shared" si="3"/>
        <v>0</v>
      </c>
      <c r="P69" s="285">
        <f t="shared" si="4"/>
        <v>-3</v>
      </c>
      <c r="Q69" s="49">
        <f t="shared" si="5"/>
        <v>-3</v>
      </c>
    </row>
    <row r="70" spans="2:17" ht="18.75" customHeight="1" thickBot="1" x14ac:dyDescent="0.3">
      <c r="B70" s="206"/>
      <c r="C70" s="229">
        <f t="shared" si="2"/>
        <v>1</v>
      </c>
      <c r="D70" s="222">
        <v>20</v>
      </c>
      <c r="E70" s="482" t="s">
        <v>963</v>
      </c>
      <c r="F70" s="483"/>
      <c r="G70" s="483"/>
      <c r="H70" s="483"/>
      <c r="I70" s="483"/>
      <c r="J70" s="483"/>
      <c r="K70" s="484"/>
      <c r="L70" s="231" t="str">
        <f t="shared" si="1"/>
        <v>No trabajado</v>
      </c>
      <c r="M70" s="485"/>
      <c r="N70" s="486"/>
      <c r="O70" s="229">
        <f t="shared" si="3"/>
        <v>0</v>
      </c>
      <c r="P70" s="285">
        <f t="shared" si="4"/>
        <v>0</v>
      </c>
      <c r="Q70" s="49">
        <f t="shared" si="5"/>
        <v>1</v>
      </c>
    </row>
    <row r="71" spans="2:17" ht="9" customHeight="1" thickTop="1" thickBot="1" x14ac:dyDescent="0.3">
      <c r="B71" s="224"/>
      <c r="C71" s="225"/>
      <c r="D71" s="225"/>
      <c r="E71" s="225"/>
      <c r="F71" s="225"/>
      <c r="G71" s="225"/>
      <c r="H71" s="225"/>
      <c r="I71" s="225"/>
      <c r="J71" s="232">
        <f>O44</f>
        <v>0</v>
      </c>
      <c r="K71" s="232"/>
      <c r="L71" s="232"/>
      <c r="M71" s="232"/>
      <c r="N71" s="232"/>
      <c r="O71" s="232"/>
      <c r="P71" s="226"/>
    </row>
    <row r="72" spans="2:17" ht="6" customHeight="1" thickTop="1" thickBot="1" x14ac:dyDescent="0.3">
      <c r="B72" s="205"/>
      <c r="C72" s="205"/>
      <c r="D72" s="205"/>
      <c r="E72" s="205"/>
      <c r="F72" s="205"/>
      <c r="G72" s="205"/>
      <c r="H72" s="205"/>
      <c r="I72" s="205"/>
      <c r="J72" s="286"/>
      <c r="K72" s="286"/>
      <c r="L72" s="286"/>
      <c r="M72" s="286"/>
      <c r="N72" s="286"/>
      <c r="O72" s="286"/>
      <c r="P72" s="205"/>
    </row>
    <row r="73" spans="2:17" ht="16.5" customHeight="1" thickTop="1" thickBot="1" x14ac:dyDescent="0.3">
      <c r="B73" s="552" t="s">
        <v>285</v>
      </c>
      <c r="C73" s="553"/>
      <c r="D73" s="553"/>
      <c r="E73" s="553"/>
      <c r="F73" s="553"/>
      <c r="G73" s="553"/>
      <c r="H73" s="553"/>
      <c r="I73" s="553"/>
      <c r="J73" s="553"/>
      <c r="K73" s="553"/>
      <c r="L73" s="553"/>
      <c r="M73" s="553"/>
      <c r="N73" s="553"/>
      <c r="O73" s="553"/>
      <c r="P73" s="554"/>
    </row>
    <row r="74" spans="2:17" ht="9" customHeight="1" thickTop="1" x14ac:dyDescent="0.25">
      <c r="B74" s="282"/>
      <c r="C74" s="208"/>
      <c r="D74" s="208"/>
      <c r="E74" s="208"/>
      <c r="F74" s="208"/>
      <c r="G74" s="208"/>
      <c r="H74" s="208"/>
      <c r="I74" s="208"/>
      <c r="J74" s="287"/>
      <c r="K74" s="287"/>
      <c r="L74" s="287"/>
      <c r="M74" s="287"/>
      <c r="N74" s="287"/>
      <c r="O74" s="287"/>
      <c r="P74" s="209"/>
    </row>
    <row r="75" spans="2:17" ht="61.5" customHeight="1" x14ac:dyDescent="0.25">
      <c r="B75" s="206"/>
      <c r="C75" s="555" t="s">
        <v>967</v>
      </c>
      <c r="D75" s="556"/>
      <c r="E75" s="556"/>
      <c r="F75" s="556"/>
      <c r="G75" s="556"/>
      <c r="H75" s="556"/>
      <c r="I75" s="556"/>
      <c r="J75" s="556"/>
      <c r="K75" s="556"/>
      <c r="L75" s="556"/>
      <c r="M75" s="556"/>
      <c r="N75" s="556"/>
      <c r="O75" s="556"/>
      <c r="P75" s="207"/>
    </row>
    <row r="76" spans="2:17" ht="9" customHeight="1" thickBot="1" x14ac:dyDescent="0.3">
      <c r="B76" s="224"/>
      <c r="C76" s="225"/>
      <c r="D76" s="225"/>
      <c r="E76" s="225"/>
      <c r="F76" s="225"/>
      <c r="G76" s="225"/>
      <c r="H76" s="225"/>
      <c r="I76" s="225"/>
      <c r="J76" s="232"/>
      <c r="K76" s="232"/>
      <c r="L76" s="232"/>
      <c r="M76" s="232"/>
      <c r="N76" s="232"/>
      <c r="O76" s="232"/>
      <c r="P76" s="226"/>
    </row>
    <row r="77" spans="2:17" ht="9" customHeight="1" thickTop="1" thickBot="1" x14ac:dyDescent="0.3">
      <c r="B77" s="205"/>
      <c r="C77" s="205"/>
      <c r="D77" s="205"/>
      <c r="E77" s="205"/>
      <c r="F77" s="205"/>
      <c r="G77" s="205"/>
      <c r="H77" s="205"/>
      <c r="I77" s="205"/>
      <c r="J77" s="205"/>
      <c r="K77" s="205"/>
      <c r="L77" s="205"/>
      <c r="M77" s="205"/>
      <c r="N77" s="205"/>
      <c r="O77" s="205"/>
      <c r="P77" s="205"/>
    </row>
    <row r="78" spans="2:17" ht="16.5" thickTop="1" thickBot="1" x14ac:dyDescent="0.3">
      <c r="B78" s="456" t="s">
        <v>278</v>
      </c>
      <c r="C78" s="457"/>
      <c r="D78" s="457"/>
      <c r="E78" s="457"/>
      <c r="F78" s="457"/>
      <c r="G78" s="457"/>
      <c r="H78" s="457"/>
      <c r="I78" s="457"/>
      <c r="J78" s="457"/>
      <c r="K78" s="457"/>
      <c r="L78" s="457"/>
      <c r="M78" s="457"/>
      <c r="N78" s="457"/>
      <c r="O78" s="457"/>
      <c r="P78" s="458"/>
    </row>
    <row r="79" spans="2:17" ht="9" customHeight="1" thickTop="1" x14ac:dyDescent="0.25">
      <c r="B79" s="282"/>
      <c r="C79" s="208"/>
      <c r="D79" s="208"/>
      <c r="E79" s="208"/>
      <c r="F79" s="208"/>
      <c r="G79" s="208"/>
      <c r="H79" s="208"/>
      <c r="I79" s="208"/>
      <c r="J79" s="208"/>
      <c r="K79" s="208"/>
      <c r="L79" s="208"/>
      <c r="M79" s="208"/>
      <c r="N79" s="208"/>
      <c r="O79" s="208"/>
      <c r="P79" s="209"/>
    </row>
    <row r="80" spans="2:17" ht="45" customHeight="1" x14ac:dyDescent="0.25">
      <c r="B80" s="206"/>
      <c r="C80" s="550" t="s">
        <v>908</v>
      </c>
      <c r="D80" s="550"/>
      <c r="E80" s="550"/>
      <c r="F80" s="550"/>
      <c r="G80" s="550"/>
      <c r="H80" s="550"/>
      <c r="I80" s="550"/>
      <c r="J80" s="550"/>
      <c r="K80" s="550"/>
      <c r="L80" s="550"/>
      <c r="M80" s="550"/>
      <c r="N80" s="550"/>
      <c r="O80" s="550"/>
      <c r="P80" s="207"/>
    </row>
    <row r="81" spans="2:16" ht="45" customHeight="1" x14ac:dyDescent="0.25">
      <c r="B81" s="206"/>
      <c r="C81" s="550" t="s">
        <v>968</v>
      </c>
      <c r="D81" s="550"/>
      <c r="E81" s="550"/>
      <c r="F81" s="550"/>
      <c r="G81" s="550"/>
      <c r="H81" s="550"/>
      <c r="I81" s="550"/>
      <c r="J81" s="550"/>
      <c r="K81" s="550"/>
      <c r="L81" s="550"/>
      <c r="M81" s="550"/>
      <c r="N81" s="550"/>
      <c r="O81" s="550"/>
      <c r="P81" s="207"/>
    </row>
    <row r="82" spans="2:16" ht="45" customHeight="1" x14ac:dyDescent="0.25">
      <c r="B82" s="206"/>
      <c r="C82" s="551"/>
      <c r="D82" s="551"/>
      <c r="E82" s="551"/>
      <c r="F82" s="551"/>
      <c r="G82" s="551"/>
      <c r="H82" s="551"/>
      <c r="I82" s="551"/>
      <c r="J82" s="551"/>
      <c r="K82" s="551"/>
      <c r="L82" s="551"/>
      <c r="M82" s="551"/>
      <c r="N82" s="551"/>
      <c r="O82" s="551"/>
      <c r="P82" s="207"/>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65" priority="5">
      <formula>IF(L24=0,1,0)</formula>
    </cfRule>
  </conditionalFormatting>
  <conditionalFormatting sqref="E51:N70">
    <cfRule type="expression" dxfId="164" priority="1">
      <formula>IF(Q51&lt;0,1,0)</formula>
    </cfRule>
    <cfRule type="expression" dxfId="163" priority="4">
      <formula>IF(Q51&gt;0,1,0)</formula>
    </cfRule>
  </conditionalFormatting>
  <conditionalFormatting sqref="E51:K70">
    <cfRule type="expression" dxfId="162" priority="3">
      <formula>IF(E51=0,1,0)</formula>
    </cfRule>
  </conditionalFormatting>
  <conditionalFormatting sqref="L51:L70">
    <cfRule type="expression" dxfId="161" priority="2">
      <formula>IF(L51=0,1,0)</formula>
    </cfRule>
  </conditionalFormatting>
  <dataValidations count="1">
    <dataValidation type="list" allowBlank="1" showInputMessage="1" showErrorMessage="1" sqref="M51:N70" xr:uid="{80269900-3401-4B4F-965E-3685E699122D}">
      <formula1>INDIRECT(O24)</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3BBEC-2CCD-4B67-A6F1-0D25A1985966}">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549</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9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2" t="s">
        <v>592</v>
      </c>
      <c r="G16" s="382"/>
      <c r="H16" s="382"/>
      <c r="I16" s="382"/>
      <c r="J16" s="382"/>
      <c r="K16" s="383"/>
      <c r="L16" s="76" t="s">
        <v>295</v>
      </c>
      <c r="M16" s="72"/>
      <c r="N16" s="89" t="s">
        <v>572</v>
      </c>
      <c r="O16" s="75"/>
      <c r="P16" s="22"/>
    </row>
    <row r="17" spans="2:16" ht="9" customHeight="1" thickTop="1" thickBot="1" x14ac:dyDescent="0.3">
      <c r="B17" s="21"/>
      <c r="P17" s="22"/>
    </row>
    <row r="18" spans="2:16" ht="16.5" thickTop="1" thickBot="1" x14ac:dyDescent="0.3">
      <c r="B18" s="21"/>
      <c r="C18" s="69"/>
      <c r="D18" s="91" t="s">
        <v>296</v>
      </c>
      <c r="E18" s="69"/>
      <c r="F18" s="89" t="s">
        <v>28</v>
      </c>
      <c r="G18" s="74"/>
      <c r="H18" s="74"/>
      <c r="I18" s="74"/>
      <c r="J18" s="74"/>
      <c r="K18" s="75"/>
      <c r="L18" s="76" t="s">
        <v>297</v>
      </c>
      <c r="M18" s="72"/>
      <c r="N18" s="89" t="s">
        <v>573</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438" t="str">
        <f>'[4]Hoja 1'!D27:G27</f>
        <v>Acepta que los valores humanos son el pilar fundamental para la convivencia.</v>
      </c>
      <c r="E26" s="438"/>
      <c r="F26" s="438"/>
      <c r="G26" s="438"/>
      <c r="H26" s="438"/>
      <c r="I26" s="438"/>
      <c r="J26" s="438"/>
      <c r="K26" s="438"/>
      <c r="L26" s="438"/>
      <c r="M26" s="438"/>
      <c r="N26" s="438"/>
      <c r="O26" s="439"/>
      <c r="P26" s="22"/>
    </row>
    <row r="27" spans="2:16" ht="18.75" customHeight="1" x14ac:dyDescent="0.25">
      <c r="B27" s="21"/>
      <c r="C27" s="79">
        <v>2</v>
      </c>
      <c r="D27" s="434" t="str">
        <f>'[4]Hoja 1'!D31:G31</f>
        <v>Identifica el concepto de autocuidado a partir de acciones que garanticen vida, salud y bienestar.</v>
      </c>
      <c r="E27" s="434"/>
      <c r="F27" s="434"/>
      <c r="G27" s="434"/>
      <c r="H27" s="434"/>
      <c r="I27" s="434"/>
      <c r="J27" s="434"/>
      <c r="K27" s="434"/>
      <c r="L27" s="434"/>
      <c r="M27" s="434"/>
      <c r="N27" s="434"/>
      <c r="O27" s="435"/>
      <c r="P27" s="22"/>
    </row>
    <row r="28" spans="2:16" ht="18.75" customHeight="1" x14ac:dyDescent="0.25">
      <c r="B28" s="21"/>
      <c r="C28" s="79">
        <v>3</v>
      </c>
      <c r="D28" s="434"/>
      <c r="E28" s="434"/>
      <c r="F28" s="434"/>
      <c r="G28" s="434"/>
      <c r="H28" s="434"/>
      <c r="I28" s="434"/>
      <c r="J28" s="434"/>
      <c r="K28" s="434"/>
      <c r="L28" s="434"/>
      <c r="M28" s="434"/>
      <c r="N28" s="434"/>
      <c r="O28" s="435"/>
      <c r="P28" s="22"/>
    </row>
    <row r="29" spans="2:16" ht="18.75" customHeight="1" x14ac:dyDescent="0.25">
      <c r="B29" s="21"/>
      <c r="C29" s="79">
        <v>4</v>
      </c>
      <c r="D29" s="434"/>
      <c r="E29" s="434"/>
      <c r="F29" s="434"/>
      <c r="G29" s="434"/>
      <c r="H29" s="434"/>
      <c r="I29" s="434"/>
      <c r="J29" s="434"/>
      <c r="K29" s="434"/>
      <c r="L29" s="434"/>
      <c r="M29" s="434"/>
      <c r="N29" s="434"/>
      <c r="O29" s="435"/>
      <c r="P29" s="22"/>
    </row>
    <row r="30" spans="2:16" ht="18.75" customHeight="1" thickBot="1" x14ac:dyDescent="0.3">
      <c r="B30" s="21"/>
      <c r="C30" s="80">
        <v>5</v>
      </c>
      <c r="D30" s="440"/>
      <c r="E30" s="440"/>
      <c r="F30" s="440"/>
      <c r="G30" s="440"/>
      <c r="H30" s="440"/>
      <c r="I30" s="440"/>
      <c r="J30" s="440"/>
      <c r="K30" s="440"/>
      <c r="L30" s="440"/>
      <c r="M30" s="440"/>
      <c r="N30" s="440"/>
      <c r="O30" s="441"/>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6.5" thickTop="1" thickBot="1" x14ac:dyDescent="0.3">
      <c r="B38" s="21"/>
      <c r="C38" s="78">
        <v>1</v>
      </c>
      <c r="D38" s="430" t="str">
        <f>D26</f>
        <v>Acepta que los valores humanos son el pilar fundamental para la convivencia.</v>
      </c>
      <c r="E38" s="431"/>
      <c r="F38" s="431"/>
      <c r="G38" s="431"/>
      <c r="H38" s="431"/>
      <c r="I38" s="432"/>
      <c r="J38" s="431" t="s">
        <v>593</v>
      </c>
      <c r="K38" s="429"/>
      <c r="L38" s="429"/>
      <c r="M38" s="429"/>
      <c r="N38" s="429"/>
      <c r="O38" s="425"/>
      <c r="P38" s="22"/>
    </row>
    <row r="39" spans="2:16" ht="15" customHeight="1" thickTop="1" thickBot="1" x14ac:dyDescent="0.3">
      <c r="B39" s="21"/>
      <c r="C39" s="79">
        <v>2</v>
      </c>
      <c r="D39" s="418" t="str">
        <f t="shared" ref="D39:D42" si="0">D27</f>
        <v>Identifica el concepto de autocuidado a partir de acciones que garanticen vida, salud y bienestar.</v>
      </c>
      <c r="E39" s="419"/>
      <c r="F39" s="419"/>
      <c r="G39" s="419"/>
      <c r="H39" s="419"/>
      <c r="I39" s="420"/>
      <c r="J39" s="431" t="s">
        <v>593</v>
      </c>
      <c r="K39" s="429"/>
      <c r="L39" s="429"/>
      <c r="M39" s="429"/>
      <c r="N39" s="429"/>
      <c r="O39" s="425"/>
      <c r="P39" s="22"/>
    </row>
    <row r="40" spans="2:16" ht="16.5" thickTop="1" thickBot="1" x14ac:dyDescent="0.3">
      <c r="B40" s="21"/>
      <c r="C40" s="79">
        <v>3</v>
      </c>
      <c r="D40" s="418">
        <f t="shared" si="0"/>
        <v>0</v>
      </c>
      <c r="E40" s="419"/>
      <c r="F40" s="419"/>
      <c r="G40" s="419"/>
      <c r="H40" s="419"/>
      <c r="I40" s="420"/>
      <c r="J40" s="431"/>
      <c r="K40" s="429"/>
      <c r="L40" s="429"/>
      <c r="M40" s="429"/>
      <c r="N40" s="429"/>
      <c r="O40" s="425"/>
      <c r="P40" s="22"/>
    </row>
    <row r="41" spans="2:16" ht="15" customHeight="1" thickTop="1" thickBot="1" x14ac:dyDescent="0.3">
      <c r="B41" s="21"/>
      <c r="C41" s="79">
        <v>4</v>
      </c>
      <c r="D41" s="418">
        <f t="shared" si="0"/>
        <v>0</v>
      </c>
      <c r="E41" s="419"/>
      <c r="F41" s="419"/>
      <c r="G41" s="419"/>
      <c r="H41" s="419"/>
      <c r="I41" s="420"/>
      <c r="J41" s="431"/>
      <c r="K41" s="429"/>
      <c r="L41" s="429"/>
      <c r="M41" s="429"/>
      <c r="N41" s="429"/>
      <c r="O41" s="425"/>
      <c r="P41" s="22"/>
    </row>
    <row r="42" spans="2:16" ht="15.75" customHeight="1" thickTop="1" thickBot="1" x14ac:dyDescent="0.3">
      <c r="B42" s="21"/>
      <c r="C42" s="80">
        <v>5</v>
      </c>
      <c r="D42" s="426">
        <f t="shared" si="0"/>
        <v>0</v>
      </c>
      <c r="E42" s="427"/>
      <c r="F42" s="427"/>
      <c r="G42" s="427"/>
      <c r="H42" s="427"/>
      <c r="I42" s="428"/>
      <c r="J42" s="431"/>
      <c r="K42" s="429"/>
      <c r="L42" s="429"/>
      <c r="M42" s="429"/>
      <c r="N42" s="429"/>
      <c r="O42" s="42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430" t="str">
        <f>D38</f>
        <v>Acepta que los valores humanos son el pilar fundamental para la convivencia.</v>
      </c>
      <c r="E50" s="431"/>
      <c r="F50" s="431"/>
      <c r="G50" s="431"/>
      <c r="H50" s="431"/>
      <c r="I50" s="432"/>
      <c r="J50" s="429" t="s">
        <v>594</v>
      </c>
      <c r="K50" s="429"/>
      <c r="L50" s="429"/>
      <c r="M50" s="429"/>
      <c r="N50" s="429"/>
      <c r="O50" s="425"/>
      <c r="P50" s="22"/>
    </row>
    <row r="51" spans="2:16" x14ac:dyDescent="0.25">
      <c r="B51" s="21"/>
      <c r="C51" s="79">
        <v>2</v>
      </c>
      <c r="D51" s="418" t="str">
        <f t="shared" ref="D51:D54" si="1">D39</f>
        <v>Identifica el concepto de autocuidado a partir de acciones que garanticen vida, salud y bienestar.</v>
      </c>
      <c r="E51" s="419"/>
      <c r="F51" s="419"/>
      <c r="G51" s="419"/>
      <c r="H51" s="419"/>
      <c r="I51" s="420"/>
      <c r="J51" s="422" t="s">
        <v>595</v>
      </c>
      <c r="K51" s="422"/>
      <c r="L51" s="422"/>
      <c r="M51" s="422"/>
      <c r="N51" s="422"/>
      <c r="O51" s="423"/>
      <c r="P51" s="22"/>
    </row>
    <row r="52" spans="2:16" x14ac:dyDescent="0.25">
      <c r="B52" s="21"/>
      <c r="C52" s="79">
        <v>3</v>
      </c>
      <c r="D52" s="418">
        <f t="shared" si="1"/>
        <v>0</v>
      </c>
      <c r="E52" s="419"/>
      <c r="F52" s="419"/>
      <c r="G52" s="419"/>
      <c r="H52" s="419"/>
      <c r="I52" s="420"/>
      <c r="J52" s="422"/>
      <c r="K52" s="434"/>
      <c r="L52" s="434"/>
      <c r="M52" s="434"/>
      <c r="N52" s="434"/>
      <c r="O52" s="435"/>
      <c r="P52" s="22"/>
    </row>
    <row r="53" spans="2:16" ht="15.75" thickBot="1" x14ac:dyDescent="0.3">
      <c r="B53" s="21"/>
      <c r="C53" s="79">
        <v>4</v>
      </c>
      <c r="D53" s="418">
        <f t="shared" si="1"/>
        <v>0</v>
      </c>
      <c r="E53" s="419"/>
      <c r="F53" s="419"/>
      <c r="G53" s="419"/>
      <c r="H53" s="419"/>
      <c r="I53" s="420"/>
      <c r="J53" s="422"/>
      <c r="K53" s="422"/>
      <c r="L53" s="422"/>
      <c r="M53" s="422"/>
      <c r="N53" s="422"/>
      <c r="O53" s="423"/>
      <c r="P53" s="22"/>
    </row>
    <row r="54" spans="2:16" ht="16.5" thickTop="1" thickBot="1" x14ac:dyDescent="0.3">
      <c r="B54" s="21"/>
      <c r="C54" s="80">
        <v>5</v>
      </c>
      <c r="D54" s="426">
        <f t="shared" si="1"/>
        <v>0</v>
      </c>
      <c r="E54" s="427"/>
      <c r="F54" s="427"/>
      <c r="G54" s="427"/>
      <c r="H54" s="427"/>
      <c r="I54" s="428"/>
      <c r="J54" s="429"/>
      <c r="K54" s="429"/>
      <c r="L54" s="429"/>
      <c r="M54" s="429"/>
      <c r="N54" s="429"/>
      <c r="O54" s="42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c r="C56" s="433"/>
      <c r="D56" s="433"/>
      <c r="E56" s="433"/>
      <c r="F56" s="433"/>
      <c r="G56" s="433"/>
      <c r="H56" s="433"/>
      <c r="I56" s="433"/>
      <c r="J56" s="433"/>
      <c r="K56" s="433"/>
      <c r="L56" s="433"/>
      <c r="M56" s="433"/>
      <c r="N56" s="433"/>
      <c r="O56" s="433"/>
    </row>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430" t="str">
        <f>D50</f>
        <v>Acepta que los valores humanos son el pilar fundamental para la convivencia.</v>
      </c>
      <c r="E62" s="431"/>
      <c r="F62" s="431"/>
      <c r="G62" s="431"/>
      <c r="H62" s="431"/>
      <c r="I62" s="432"/>
      <c r="J62" s="424" t="s">
        <v>594</v>
      </c>
      <c r="K62" s="429"/>
      <c r="L62" s="429"/>
      <c r="M62" s="425"/>
      <c r="N62" s="424" t="s">
        <v>585</v>
      </c>
      <c r="O62" s="425"/>
      <c r="P62" s="22"/>
    </row>
    <row r="63" spans="2:16" ht="16.5" thickTop="1" thickBot="1" x14ac:dyDescent="0.3">
      <c r="B63" s="21"/>
      <c r="C63" s="79">
        <v>2</v>
      </c>
      <c r="D63" s="418" t="str">
        <f t="shared" ref="D63:D66" si="2">D51</f>
        <v>Identifica el concepto de autocuidado a partir de acciones que garanticen vida, salud y bienestar.</v>
      </c>
      <c r="E63" s="419"/>
      <c r="F63" s="419"/>
      <c r="G63" s="419"/>
      <c r="H63" s="419"/>
      <c r="I63" s="420"/>
      <c r="J63" s="421" t="s">
        <v>596</v>
      </c>
      <c r="K63" s="422"/>
      <c r="L63" s="422"/>
      <c r="M63" s="423"/>
      <c r="N63" s="424" t="s">
        <v>585</v>
      </c>
      <c r="O63" s="425"/>
      <c r="P63" s="22"/>
    </row>
    <row r="64" spans="2:16" ht="16.5" thickTop="1" thickBot="1" x14ac:dyDescent="0.3">
      <c r="B64" s="21"/>
      <c r="C64" s="79">
        <v>3</v>
      </c>
      <c r="D64" s="418">
        <f t="shared" si="2"/>
        <v>0</v>
      </c>
      <c r="E64" s="419"/>
      <c r="F64" s="419"/>
      <c r="G64" s="419"/>
      <c r="H64" s="419"/>
      <c r="I64" s="420"/>
      <c r="J64" s="421"/>
      <c r="K64" s="422"/>
      <c r="L64" s="422"/>
      <c r="M64" s="423"/>
      <c r="N64" s="424"/>
      <c r="O64" s="425"/>
      <c r="P64" s="22"/>
    </row>
    <row r="65" spans="2:16" ht="16.5" thickTop="1" thickBot="1" x14ac:dyDescent="0.3">
      <c r="B65" s="21"/>
      <c r="C65" s="79">
        <v>4</v>
      </c>
      <c r="D65" s="418">
        <f t="shared" si="2"/>
        <v>0</v>
      </c>
      <c r="E65" s="419"/>
      <c r="F65" s="419"/>
      <c r="G65" s="419"/>
      <c r="H65" s="419"/>
      <c r="I65" s="420"/>
      <c r="J65" s="421"/>
      <c r="K65" s="422"/>
      <c r="L65" s="422"/>
      <c r="M65" s="423"/>
      <c r="N65" s="424"/>
      <c r="O65" s="425"/>
      <c r="P65" s="22"/>
    </row>
    <row r="66" spans="2:16" ht="16.5" thickTop="1" thickBot="1" x14ac:dyDescent="0.3">
      <c r="B66" s="21"/>
      <c r="C66" s="80">
        <v>5</v>
      </c>
      <c r="D66" s="426">
        <f t="shared" si="2"/>
        <v>0</v>
      </c>
      <c r="E66" s="427"/>
      <c r="F66" s="427"/>
      <c r="G66" s="427"/>
      <c r="H66" s="427"/>
      <c r="I66" s="428"/>
      <c r="J66" s="424"/>
      <c r="K66" s="429"/>
      <c r="L66" s="429"/>
      <c r="M66" s="425"/>
      <c r="N66" s="424"/>
      <c r="O66" s="42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430" t="str">
        <f>D62</f>
        <v>Acepta que los valores humanos son el pilar fundamental para la convivencia.</v>
      </c>
      <c r="E74" s="431"/>
      <c r="F74" s="431"/>
      <c r="G74" s="431"/>
      <c r="H74" s="431"/>
      <c r="I74" s="432"/>
      <c r="J74" s="424" t="s">
        <v>597</v>
      </c>
      <c r="K74" s="429"/>
      <c r="L74" s="429"/>
      <c r="M74" s="425"/>
      <c r="N74" s="557" t="s">
        <v>585</v>
      </c>
      <c r="O74" s="558"/>
      <c r="P74" s="22"/>
    </row>
    <row r="75" spans="2:16" ht="16.5" thickTop="1" thickBot="1" x14ac:dyDescent="0.3">
      <c r="B75" s="21"/>
      <c r="C75" s="79">
        <v>2</v>
      </c>
      <c r="D75" s="418" t="str">
        <f>'[4]Hoja 1'!D31:G31</f>
        <v>Identifica el concepto de autocuidado a partir de acciones que garanticen vida, salud y bienestar.</v>
      </c>
      <c r="E75" s="419"/>
      <c r="F75" s="419"/>
      <c r="G75" s="419"/>
      <c r="H75" s="419"/>
      <c r="I75" s="420"/>
      <c r="J75" s="421" t="s">
        <v>598</v>
      </c>
      <c r="K75" s="422"/>
      <c r="L75" s="422"/>
      <c r="M75" s="423"/>
      <c r="N75" s="557" t="s">
        <v>585</v>
      </c>
      <c r="O75" s="558"/>
      <c r="P75" s="22"/>
    </row>
    <row r="76" spans="2:16" ht="16.5" thickTop="1" thickBot="1" x14ac:dyDescent="0.3">
      <c r="B76" s="21"/>
      <c r="C76" s="79">
        <v>3</v>
      </c>
      <c r="D76" s="418">
        <f t="shared" ref="D76:D78" si="3">D64</f>
        <v>0</v>
      </c>
      <c r="E76" s="419"/>
      <c r="F76" s="419"/>
      <c r="G76" s="419"/>
      <c r="H76" s="419"/>
      <c r="I76" s="420"/>
      <c r="J76" s="421"/>
      <c r="K76" s="422"/>
      <c r="L76" s="422"/>
      <c r="M76" s="423"/>
      <c r="N76" s="424"/>
      <c r="O76" s="425"/>
      <c r="P76" s="22"/>
    </row>
    <row r="77" spans="2:16" ht="16.5" thickTop="1" thickBot="1" x14ac:dyDescent="0.3">
      <c r="B77" s="21"/>
      <c r="C77" s="79">
        <v>4</v>
      </c>
      <c r="D77" s="418">
        <f t="shared" si="3"/>
        <v>0</v>
      </c>
      <c r="E77" s="419"/>
      <c r="F77" s="419"/>
      <c r="G77" s="419"/>
      <c r="H77" s="419"/>
      <c r="I77" s="420"/>
      <c r="J77" s="421"/>
      <c r="K77" s="422"/>
      <c r="L77" s="422"/>
      <c r="M77" s="423"/>
      <c r="N77" s="424"/>
      <c r="O77" s="425"/>
      <c r="P77" s="22"/>
    </row>
    <row r="78" spans="2:16" ht="16.5" thickTop="1" thickBot="1" x14ac:dyDescent="0.3">
      <c r="B78" s="21"/>
      <c r="C78" s="80">
        <v>5</v>
      </c>
      <c r="D78" s="426">
        <f t="shared" si="3"/>
        <v>0</v>
      </c>
      <c r="E78" s="427"/>
      <c r="F78" s="427"/>
      <c r="G78" s="427"/>
      <c r="H78" s="427"/>
      <c r="I78" s="428"/>
      <c r="J78" s="424"/>
      <c r="K78" s="429"/>
      <c r="L78" s="429"/>
      <c r="M78" s="425"/>
      <c r="N78" s="424"/>
      <c r="O78" s="42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5">
    <mergeCell ref="F16:K16"/>
    <mergeCell ref="B1:P1"/>
    <mergeCell ref="B3:P3"/>
    <mergeCell ref="C5:N5"/>
    <mergeCell ref="C7:D7"/>
    <mergeCell ref="F7:K7"/>
    <mergeCell ref="N7:O7"/>
    <mergeCell ref="C9:D9"/>
    <mergeCell ref="F9:K9"/>
    <mergeCell ref="N9:O9"/>
    <mergeCell ref="B12:P12"/>
    <mergeCell ref="C14:N14"/>
    <mergeCell ref="C35:O35"/>
    <mergeCell ref="B21:P21"/>
    <mergeCell ref="C23:O23"/>
    <mergeCell ref="D25:O25"/>
    <mergeCell ref="D26:O26"/>
    <mergeCell ref="D27:O27"/>
    <mergeCell ref="D28:O28"/>
    <mergeCell ref="D29:O29"/>
    <mergeCell ref="D30:O30"/>
    <mergeCell ref="K31:L31"/>
    <mergeCell ref="K32:L32"/>
    <mergeCell ref="B33:P33"/>
    <mergeCell ref="D37:I37"/>
    <mergeCell ref="J37:O37"/>
    <mergeCell ref="D38:I38"/>
    <mergeCell ref="J38:O38"/>
    <mergeCell ref="D39:I39"/>
    <mergeCell ref="J39:O39"/>
    <mergeCell ref="D50:I50"/>
    <mergeCell ref="J50:O50"/>
    <mergeCell ref="D40:I40"/>
    <mergeCell ref="J40:O40"/>
    <mergeCell ref="D41:I41"/>
    <mergeCell ref="J41:O41"/>
    <mergeCell ref="D42:I42"/>
    <mergeCell ref="J42:O42"/>
    <mergeCell ref="K43:L43"/>
    <mergeCell ref="B45:P45"/>
    <mergeCell ref="C47:O47"/>
    <mergeCell ref="D49:I49"/>
    <mergeCell ref="J49:O49"/>
    <mergeCell ref="C59:O59"/>
    <mergeCell ref="D51:I51"/>
    <mergeCell ref="J51:O51"/>
    <mergeCell ref="D52:I52"/>
    <mergeCell ref="J52:O52"/>
    <mergeCell ref="D53:I53"/>
    <mergeCell ref="J53:O53"/>
    <mergeCell ref="D54:I54"/>
    <mergeCell ref="J54:O54"/>
    <mergeCell ref="K55:L55"/>
    <mergeCell ref="C56:O56"/>
    <mergeCell ref="B57:P57"/>
    <mergeCell ref="D61:I61"/>
    <mergeCell ref="J61:M61"/>
    <mergeCell ref="N61:O61"/>
    <mergeCell ref="D62:I62"/>
    <mergeCell ref="J62:M62"/>
    <mergeCell ref="N62:O62"/>
    <mergeCell ref="D63:I63"/>
    <mergeCell ref="J63:M63"/>
    <mergeCell ref="N63:O63"/>
    <mergeCell ref="D64:I64"/>
    <mergeCell ref="J64:M64"/>
    <mergeCell ref="N64:O64"/>
    <mergeCell ref="D65:I65"/>
    <mergeCell ref="J65:M65"/>
    <mergeCell ref="N65:O65"/>
    <mergeCell ref="D66:I66"/>
    <mergeCell ref="J66:M66"/>
    <mergeCell ref="N66:O66"/>
    <mergeCell ref="K67:L67"/>
    <mergeCell ref="B69:P69"/>
    <mergeCell ref="C71:O71"/>
    <mergeCell ref="D73:I73"/>
    <mergeCell ref="J73:M73"/>
    <mergeCell ref="N73:O73"/>
    <mergeCell ref="D74:I74"/>
    <mergeCell ref="J74:M74"/>
    <mergeCell ref="N74:O74"/>
    <mergeCell ref="D75:I75"/>
    <mergeCell ref="J75:M75"/>
    <mergeCell ref="N75:O75"/>
    <mergeCell ref="D78:I78"/>
    <mergeCell ref="J78:M78"/>
    <mergeCell ref="N78:O78"/>
    <mergeCell ref="K79:L79"/>
    <mergeCell ref="D76:I76"/>
    <mergeCell ref="J76:M76"/>
    <mergeCell ref="N76:O76"/>
    <mergeCell ref="D77:I77"/>
    <mergeCell ref="J77:M77"/>
    <mergeCell ref="N77:O77"/>
  </mergeCells>
  <conditionalFormatting sqref="D38:D42">
    <cfRule type="expression" dxfId="160" priority="4">
      <formula>IF(D38=0,1,0)</formula>
    </cfRule>
  </conditionalFormatting>
  <conditionalFormatting sqref="D50:D54">
    <cfRule type="expression" dxfId="159" priority="3">
      <formula>IF(D50=0,1,0)</formula>
    </cfRule>
  </conditionalFormatting>
  <conditionalFormatting sqref="D62:D66">
    <cfRule type="expression" dxfId="158" priority="2">
      <formula>IF(D62=0,1,0)</formula>
    </cfRule>
  </conditionalFormatting>
  <conditionalFormatting sqref="D74:D78">
    <cfRule type="expression" dxfId="157" priority="1">
      <formula>IF(D74=0,1,0)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34D6-C7DC-466D-9CFE-D134F2315A8B}">
  <dimension ref="B1:Q84"/>
  <sheetViews>
    <sheetView workbookViewId="0">
      <selection activeCell="R1" sqref="R1"/>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549</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9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9" t="s">
        <v>599</v>
      </c>
      <c r="G16" s="404"/>
      <c r="H16" s="404"/>
      <c r="I16" s="404"/>
      <c r="J16" s="404"/>
      <c r="K16" s="405"/>
      <c r="L16" s="76" t="s">
        <v>15</v>
      </c>
      <c r="M16" s="72"/>
      <c r="N16" s="349" t="s">
        <v>28</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88" t="s">
        <v>277</v>
      </c>
      <c r="D23" s="310" t="s">
        <v>291</v>
      </c>
      <c r="E23" s="311"/>
      <c r="F23" s="311"/>
      <c r="G23" s="312"/>
      <c r="H23" s="133"/>
      <c r="J23" s="21"/>
      <c r="K23" s="88" t="s">
        <v>277</v>
      </c>
      <c r="L23" s="307" t="s">
        <v>291</v>
      </c>
      <c r="M23" s="307"/>
      <c r="N23" s="307"/>
      <c r="O23" s="88" t="s">
        <v>18</v>
      </c>
      <c r="P23" s="22"/>
    </row>
    <row r="24" spans="2:16" ht="18.75" customHeight="1" thickTop="1" x14ac:dyDescent="0.25">
      <c r="B24" s="21"/>
      <c r="C24" s="78">
        <v>1</v>
      </c>
      <c r="D24" s="330" t="s">
        <v>600</v>
      </c>
      <c r="E24" s="331"/>
      <c r="F24" s="331"/>
      <c r="G24" s="332"/>
      <c r="H24" s="134"/>
      <c r="I24" s="72"/>
      <c r="J24" s="135"/>
      <c r="K24" s="78">
        <v>1</v>
      </c>
      <c r="L24" s="333" t="str">
        <f>D24</f>
        <v>Reconoce que los buenos hábitos ayudan a la superación personal.</v>
      </c>
      <c r="M24" s="334"/>
      <c r="N24" s="335"/>
      <c r="O24" s="136" t="s">
        <v>19</v>
      </c>
      <c r="P24" s="22"/>
    </row>
    <row r="25" spans="2:16" ht="18.75" customHeight="1" x14ac:dyDescent="0.25">
      <c r="B25" s="21"/>
      <c r="C25" s="137">
        <v>2</v>
      </c>
      <c r="D25" s="316" t="s">
        <v>601</v>
      </c>
      <c r="E25" s="317"/>
      <c r="F25" s="317"/>
      <c r="G25" s="318"/>
      <c r="H25" s="134"/>
      <c r="I25" s="72"/>
      <c r="J25" s="135"/>
      <c r="K25" s="137">
        <v>2</v>
      </c>
      <c r="L25" s="319" t="str">
        <f t="shared" ref="L25:L43" si="0">D25</f>
        <v>Reconoce la importancia de cuidar su cuerpo.</v>
      </c>
      <c r="M25" s="320"/>
      <c r="N25" s="321"/>
      <c r="O25" s="136" t="s">
        <v>19</v>
      </c>
      <c r="P25" s="22"/>
    </row>
    <row r="26" spans="2:16" ht="18.75" customHeight="1" x14ac:dyDescent="0.25">
      <c r="B26" s="21"/>
      <c r="C26" s="137">
        <v>3</v>
      </c>
      <c r="D26" s="316" t="s">
        <v>602</v>
      </c>
      <c r="E26" s="317"/>
      <c r="F26" s="317"/>
      <c r="G26" s="318"/>
      <c r="H26" s="134"/>
      <c r="I26" s="72"/>
      <c r="J26" s="135"/>
      <c r="K26" s="79">
        <v>3</v>
      </c>
      <c r="L26" s="319" t="str">
        <f t="shared" si="0"/>
        <v>Identifica los valores humanos más destacados para una buena convivencia</v>
      </c>
      <c r="M26" s="320"/>
      <c r="N26" s="321"/>
      <c r="O26" s="136" t="s">
        <v>19</v>
      </c>
      <c r="P26" s="22"/>
    </row>
    <row r="27" spans="2:16" ht="18.75" customHeight="1" x14ac:dyDescent="0.25">
      <c r="B27" s="21"/>
      <c r="C27" s="137">
        <v>4</v>
      </c>
      <c r="D27" s="583" t="s">
        <v>603</v>
      </c>
      <c r="E27" s="584"/>
      <c r="F27" s="584"/>
      <c r="G27" s="585"/>
      <c r="H27" s="134"/>
      <c r="I27" s="72"/>
      <c r="J27" s="135"/>
      <c r="K27" s="137">
        <v>4</v>
      </c>
      <c r="L27" s="586" t="str">
        <f t="shared" si="0"/>
        <v>Acepta que los valores humanos son el pilar fundamental para la convivencia.</v>
      </c>
      <c r="M27" s="587"/>
      <c r="N27" s="588"/>
      <c r="O27" s="136" t="s">
        <v>19</v>
      </c>
      <c r="P27" s="22"/>
    </row>
    <row r="28" spans="2:16" ht="18.75" customHeight="1" x14ac:dyDescent="0.25">
      <c r="B28" s="21"/>
      <c r="C28" s="137">
        <v>5</v>
      </c>
      <c r="D28" s="406" t="s">
        <v>604</v>
      </c>
      <c r="E28" s="407"/>
      <c r="F28" s="407"/>
      <c r="G28" s="408"/>
      <c r="H28" s="134"/>
      <c r="I28" s="72"/>
      <c r="J28" s="135"/>
      <c r="K28" s="137">
        <v>5</v>
      </c>
      <c r="L28" s="409" t="str">
        <f>D28</f>
        <v>Establece diferencias entre el respeto como valor moral, cívico, democrático, profesional y religioso.</v>
      </c>
      <c r="M28" s="410"/>
      <c r="N28" s="411"/>
      <c r="O28" s="145" t="s">
        <v>19</v>
      </c>
      <c r="P28" s="22"/>
    </row>
    <row r="29" spans="2:16" ht="18.75" customHeight="1" x14ac:dyDescent="0.25">
      <c r="B29" s="21"/>
      <c r="C29" s="137">
        <v>6</v>
      </c>
      <c r="D29" s="406" t="s">
        <v>605</v>
      </c>
      <c r="E29" s="407"/>
      <c r="F29" s="407"/>
      <c r="G29" s="408"/>
      <c r="H29" s="134"/>
      <c r="I29" s="72"/>
      <c r="J29" s="135"/>
      <c r="K29" s="79">
        <v>6</v>
      </c>
      <c r="L29" s="409" t="str">
        <f t="shared" si="0"/>
        <v xml:space="preserve">Acepta que el respeto se practica hacia las instituciones, los niños, personas mayores, padres, medio ambiente, símbolos patrios, diversidad, normas y hacia uno mismo. </v>
      </c>
      <c r="M29" s="410"/>
      <c r="N29" s="411"/>
      <c r="O29" s="145" t="s">
        <v>19</v>
      </c>
      <c r="P29" s="22"/>
    </row>
    <row r="30" spans="2:16" ht="18.75" customHeight="1" x14ac:dyDescent="0.25">
      <c r="B30" s="21"/>
      <c r="C30" s="137">
        <v>7</v>
      </c>
      <c r="D30" s="571" t="s">
        <v>606</v>
      </c>
      <c r="E30" s="572"/>
      <c r="F30" s="572"/>
      <c r="G30" s="573"/>
      <c r="H30" s="134"/>
      <c r="I30" s="72"/>
      <c r="J30" s="135"/>
      <c r="K30" s="137">
        <v>7</v>
      </c>
      <c r="L30" s="574" t="str">
        <f t="shared" si="0"/>
        <v>Identifica el valor de la responsabilidad como pilar fundamental para su formación integral.</v>
      </c>
      <c r="M30" s="575"/>
      <c r="N30" s="576"/>
      <c r="O30" s="147" t="s">
        <v>19</v>
      </c>
      <c r="P30" s="22"/>
    </row>
    <row r="31" spans="2:16" ht="18.75" customHeight="1" x14ac:dyDescent="0.25">
      <c r="B31" s="21"/>
      <c r="C31" s="137">
        <v>8</v>
      </c>
      <c r="D31" s="577" t="s">
        <v>607</v>
      </c>
      <c r="E31" s="578"/>
      <c r="F31" s="578"/>
      <c r="G31" s="579"/>
      <c r="H31" s="134"/>
      <c r="I31" s="72"/>
      <c r="J31" s="135"/>
      <c r="K31" s="137">
        <v>8</v>
      </c>
      <c r="L31" s="580" t="str">
        <f t="shared" si="0"/>
        <v>Identifica el concepto de autocuidado a partir de acciones que garanticen vida, salud y bienestar.</v>
      </c>
      <c r="M31" s="581"/>
      <c r="N31" s="582"/>
      <c r="O31" s="147" t="s">
        <v>19</v>
      </c>
      <c r="P31" s="22"/>
    </row>
    <row r="32" spans="2:16" ht="18.75" customHeight="1" x14ac:dyDescent="0.25">
      <c r="B32" s="21"/>
      <c r="C32" s="137">
        <v>9</v>
      </c>
      <c r="D32" s="406" t="s">
        <v>608</v>
      </c>
      <c r="E32" s="407"/>
      <c r="F32" s="407"/>
      <c r="G32" s="408"/>
      <c r="H32" s="134"/>
      <c r="I32" s="72"/>
      <c r="J32" s="135"/>
      <c r="K32" s="79">
        <v>9</v>
      </c>
      <c r="L32" s="409" t="str">
        <f t="shared" si="0"/>
        <v>Desarrolla prácticas de lectura crítica sobre el signficado de la palabra reencuentro en el marco de la emergencia sanitaria.</v>
      </c>
      <c r="M32" s="410"/>
      <c r="N32" s="411"/>
      <c r="O32" s="145" t="s">
        <v>19</v>
      </c>
      <c r="P32" s="22"/>
    </row>
    <row r="33" spans="2:16" ht="18.75" customHeight="1" x14ac:dyDescent="0.25">
      <c r="B33" s="21"/>
      <c r="C33" s="137">
        <v>10</v>
      </c>
      <c r="D33" s="406" t="s">
        <v>609</v>
      </c>
      <c r="E33" s="407"/>
      <c r="F33" s="407"/>
      <c r="G33" s="408"/>
      <c r="H33" s="134"/>
      <c r="I33" s="72"/>
      <c r="J33" s="135"/>
      <c r="K33" s="137">
        <v>10</v>
      </c>
      <c r="L33" s="409" t="str">
        <f t="shared" si="0"/>
        <v>Reconoce la importancia de la responsabilidad que implican los reencuentros en el marco de la pandemia covid-19.</v>
      </c>
      <c r="M33" s="410"/>
      <c r="N33" s="411"/>
      <c r="O33" s="145" t="s">
        <v>19</v>
      </c>
      <c r="P33" s="22"/>
    </row>
    <row r="34" spans="2:16" ht="18.75" customHeight="1" x14ac:dyDescent="0.25">
      <c r="B34" s="21"/>
      <c r="C34" s="137">
        <v>11</v>
      </c>
      <c r="D34" s="406" t="s">
        <v>610</v>
      </c>
      <c r="E34" s="407"/>
      <c r="F34" s="407"/>
      <c r="G34" s="408"/>
      <c r="H34" s="134"/>
      <c r="I34" s="72"/>
      <c r="J34" s="135"/>
      <c r="K34" s="137">
        <v>11</v>
      </c>
      <c r="L34" s="409" t="str">
        <f t="shared" si="0"/>
        <v>Aprecia significativamente el valor de los reencuentros con los amigos al retornar a la presencialidad escolar.</v>
      </c>
      <c r="M34" s="410"/>
      <c r="N34" s="411"/>
      <c r="O34" s="145" t="s">
        <v>19</v>
      </c>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406"/>
      <c r="E39" s="407"/>
      <c r="F39" s="407"/>
      <c r="G39" s="408"/>
      <c r="H39" s="134"/>
      <c r="I39" s="72"/>
      <c r="J39" s="135"/>
      <c r="K39" s="137">
        <v>16</v>
      </c>
      <c r="L39" s="409">
        <f t="shared" si="0"/>
        <v>0</v>
      </c>
      <c r="M39" s="410"/>
      <c r="N39" s="411"/>
      <c r="O39" s="145"/>
      <c r="P39" s="22"/>
    </row>
    <row r="40" spans="2:16" ht="18.75" customHeight="1" x14ac:dyDescent="0.25">
      <c r="B40" s="21"/>
      <c r="C40" s="137">
        <v>17</v>
      </c>
      <c r="D40" s="406"/>
      <c r="E40" s="407"/>
      <c r="F40" s="407"/>
      <c r="G40" s="408"/>
      <c r="H40" s="134"/>
      <c r="I40" s="72"/>
      <c r="J40" s="135"/>
      <c r="K40" s="137">
        <v>17</v>
      </c>
      <c r="L40" s="409">
        <f t="shared" si="0"/>
        <v>0</v>
      </c>
      <c r="M40" s="410"/>
      <c r="N40" s="411"/>
      <c r="O40" s="145"/>
      <c r="P40" s="22"/>
    </row>
    <row r="41" spans="2:16" ht="18.75" customHeight="1" x14ac:dyDescent="0.25">
      <c r="B41" s="21"/>
      <c r="C41" s="137">
        <v>18</v>
      </c>
      <c r="D41" s="406"/>
      <c r="E41" s="407"/>
      <c r="F41" s="407"/>
      <c r="G41" s="408"/>
      <c r="H41" s="134"/>
      <c r="I41" s="72"/>
      <c r="J41" s="135"/>
      <c r="K41" s="79">
        <v>18</v>
      </c>
      <c r="L41" s="409">
        <f t="shared" si="0"/>
        <v>0</v>
      </c>
      <c r="M41" s="410"/>
      <c r="N41" s="411"/>
      <c r="O41" s="145"/>
      <c r="P41" s="22"/>
    </row>
    <row r="42" spans="2:16" ht="18.75" customHeight="1" x14ac:dyDescent="0.25">
      <c r="B42" s="21"/>
      <c r="C42" s="137">
        <v>19</v>
      </c>
      <c r="D42" s="406"/>
      <c r="E42" s="407"/>
      <c r="F42" s="407"/>
      <c r="G42" s="408"/>
      <c r="H42" s="134"/>
      <c r="I42" s="72"/>
      <c r="J42" s="135"/>
      <c r="K42" s="137">
        <v>19</v>
      </c>
      <c r="L42" s="409">
        <f t="shared" si="0"/>
        <v>0</v>
      </c>
      <c r="M42" s="410"/>
      <c r="N42" s="411"/>
      <c r="O42" s="145"/>
      <c r="P42" s="22"/>
    </row>
    <row r="43" spans="2:16" ht="18.75" customHeight="1" thickBot="1" x14ac:dyDescent="0.3">
      <c r="B43" s="21"/>
      <c r="C43" s="80">
        <v>20</v>
      </c>
      <c r="D43" s="412"/>
      <c r="E43" s="413"/>
      <c r="F43" s="413"/>
      <c r="G43" s="414"/>
      <c r="H43" s="134"/>
      <c r="I43" s="72"/>
      <c r="J43" s="135"/>
      <c r="K43" s="80">
        <v>20</v>
      </c>
      <c r="L43" s="415">
        <f t="shared" si="0"/>
        <v>0</v>
      </c>
      <c r="M43" s="416"/>
      <c r="N43" s="417"/>
      <c r="O43" s="146"/>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88" t="s">
        <v>277</v>
      </c>
      <c r="E50" s="310" t="s">
        <v>291</v>
      </c>
      <c r="F50" s="311"/>
      <c r="G50" s="311"/>
      <c r="H50" s="311"/>
      <c r="I50" s="311"/>
      <c r="J50" s="311"/>
      <c r="K50" s="312"/>
      <c r="L50" s="88" t="s">
        <v>18</v>
      </c>
      <c r="M50" s="310" t="s">
        <v>280</v>
      </c>
      <c r="N50" s="312"/>
      <c r="O50" s="140"/>
      <c r="P50" s="139"/>
    </row>
    <row r="51" spans="2:17" ht="18.75" customHeight="1" thickTop="1" x14ac:dyDescent="0.25">
      <c r="B51" s="21"/>
      <c r="C51" s="141">
        <f>IF(L51="No trabajado",1,0)</f>
        <v>0</v>
      </c>
      <c r="D51" s="78">
        <v>1</v>
      </c>
      <c r="E51" s="568" t="str">
        <f t="shared" ref="E51:E70" si="1">D24</f>
        <v>Reconoce que los buenos hábitos ayudan a la superación personal.</v>
      </c>
      <c r="F51" s="569"/>
      <c r="G51" s="569"/>
      <c r="H51" s="569"/>
      <c r="I51" s="569"/>
      <c r="J51" s="569"/>
      <c r="K51" s="570"/>
      <c r="L51" s="63" t="str">
        <f t="shared" ref="L51:L70" si="2">O24</f>
        <v>Trabajado</v>
      </c>
      <c r="M51" s="401" t="s">
        <v>281</v>
      </c>
      <c r="N51" s="402"/>
      <c r="O51" s="141">
        <f>IF(M51="Bajo",1,0)</f>
        <v>0</v>
      </c>
      <c r="P51" s="52">
        <f>IF(M51="Básico",-3,0)</f>
        <v>0</v>
      </c>
      <c r="Q51" s="49">
        <f>C51+O51+P51</f>
        <v>0</v>
      </c>
    </row>
    <row r="52" spans="2:17" ht="18.75" customHeight="1" x14ac:dyDescent="0.25">
      <c r="B52" s="21"/>
      <c r="C52" s="141">
        <f t="shared" ref="C52:C70" si="3">IF(L52="No trabajado",1,0)</f>
        <v>0</v>
      </c>
      <c r="D52" s="79">
        <v>2</v>
      </c>
      <c r="E52" s="559" t="str">
        <f>D25</f>
        <v>Reconoce la importancia de cuidar su cuerpo.</v>
      </c>
      <c r="F52" s="560"/>
      <c r="G52" s="560"/>
      <c r="H52" s="560"/>
      <c r="I52" s="560"/>
      <c r="J52" s="560"/>
      <c r="K52" s="561"/>
      <c r="L52" s="55" t="str">
        <f t="shared" si="2"/>
        <v>Trabajado</v>
      </c>
      <c r="M52" s="394" t="s">
        <v>281</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559" t="str">
        <f t="shared" si="1"/>
        <v>Identifica los valores humanos más destacados para una buena convivencia</v>
      </c>
      <c r="F53" s="560"/>
      <c r="G53" s="560"/>
      <c r="H53" s="560"/>
      <c r="I53" s="560"/>
      <c r="J53" s="560"/>
      <c r="K53" s="561"/>
      <c r="L53" s="55" t="str">
        <f t="shared" si="2"/>
        <v>Trabajado</v>
      </c>
      <c r="M53" s="394" t="s">
        <v>281</v>
      </c>
      <c r="N53" s="395"/>
      <c r="O53" s="141">
        <f t="shared" si="4"/>
        <v>0</v>
      </c>
      <c r="P53" s="52">
        <f t="shared" si="5"/>
        <v>0</v>
      </c>
      <c r="Q53" s="49">
        <f t="shared" si="6"/>
        <v>0</v>
      </c>
    </row>
    <row r="54" spans="2:17" ht="18.75" customHeight="1" x14ac:dyDescent="0.25">
      <c r="B54" s="21"/>
      <c r="C54" s="141">
        <f t="shared" si="3"/>
        <v>0</v>
      </c>
      <c r="D54" s="79">
        <v>4</v>
      </c>
      <c r="E54" s="562" t="str">
        <f>D27</f>
        <v>Acepta que los valores humanos son el pilar fundamental para la convivencia.</v>
      </c>
      <c r="F54" s="563"/>
      <c r="G54" s="563"/>
      <c r="H54" s="563"/>
      <c r="I54" s="563"/>
      <c r="J54" s="563"/>
      <c r="K54" s="564"/>
      <c r="L54" s="55" t="str">
        <f t="shared" si="2"/>
        <v>Trabajado</v>
      </c>
      <c r="M54" s="394" t="s">
        <v>281</v>
      </c>
      <c r="N54" s="395"/>
      <c r="O54" s="141">
        <f t="shared" si="4"/>
        <v>0</v>
      </c>
      <c r="P54" s="52">
        <f t="shared" si="5"/>
        <v>0</v>
      </c>
      <c r="Q54" s="49">
        <f t="shared" si="6"/>
        <v>0</v>
      </c>
    </row>
    <row r="55" spans="2:17" ht="18.75" customHeight="1" x14ac:dyDescent="0.25">
      <c r="B55" s="21"/>
      <c r="C55" s="141">
        <f t="shared" si="3"/>
        <v>0</v>
      </c>
      <c r="D55" s="79">
        <v>5</v>
      </c>
      <c r="E55" s="565" t="str">
        <f t="shared" si="1"/>
        <v>Establece diferencias entre el respeto como valor moral, cívico, democrático, profesional y religioso.</v>
      </c>
      <c r="F55" s="566"/>
      <c r="G55" s="566"/>
      <c r="H55" s="566"/>
      <c r="I55" s="566"/>
      <c r="J55" s="566"/>
      <c r="K55" s="567"/>
      <c r="L55" s="55" t="str">
        <f t="shared" si="2"/>
        <v>Trabajado</v>
      </c>
      <c r="M55" s="394" t="s">
        <v>281</v>
      </c>
      <c r="N55" s="395"/>
      <c r="O55" s="141">
        <f t="shared" si="4"/>
        <v>0</v>
      </c>
      <c r="P55" s="52">
        <f t="shared" si="5"/>
        <v>0</v>
      </c>
      <c r="Q55" s="49">
        <f t="shared" si="6"/>
        <v>0</v>
      </c>
    </row>
    <row r="56" spans="2:17" ht="18.75" customHeight="1" x14ac:dyDescent="0.25">
      <c r="B56" s="21"/>
      <c r="C56" s="141">
        <f t="shared" si="3"/>
        <v>0</v>
      </c>
      <c r="D56" s="79">
        <v>6</v>
      </c>
      <c r="E56" s="565" t="str">
        <f t="shared" si="1"/>
        <v xml:space="preserve">Acepta que el respeto se practica hacia las instituciones, los niños, personas mayores, padres, medio ambiente, símbolos patrios, diversidad, normas y hacia uno mismo. </v>
      </c>
      <c r="F56" s="566"/>
      <c r="G56" s="566"/>
      <c r="H56" s="566"/>
      <c r="I56" s="566"/>
      <c r="J56" s="566"/>
      <c r="K56" s="567"/>
      <c r="L56" s="55" t="str">
        <f t="shared" si="2"/>
        <v>Trabajado</v>
      </c>
      <c r="M56" s="394" t="s">
        <v>281</v>
      </c>
      <c r="N56" s="395"/>
      <c r="O56" s="141">
        <f t="shared" si="4"/>
        <v>0</v>
      </c>
      <c r="P56" s="52">
        <f t="shared" si="5"/>
        <v>0</v>
      </c>
      <c r="Q56" s="49">
        <f t="shared" si="6"/>
        <v>0</v>
      </c>
    </row>
    <row r="57" spans="2:17" ht="18.75" customHeight="1" x14ac:dyDescent="0.25">
      <c r="B57" s="21"/>
      <c r="C57" s="141">
        <f t="shared" si="3"/>
        <v>0</v>
      </c>
      <c r="D57" s="79">
        <v>7</v>
      </c>
      <c r="E57" s="565" t="str">
        <f t="shared" si="1"/>
        <v>Identifica el valor de la responsabilidad como pilar fundamental para su formación integral.</v>
      </c>
      <c r="F57" s="566"/>
      <c r="G57" s="566"/>
      <c r="H57" s="566"/>
      <c r="I57" s="566"/>
      <c r="J57" s="566"/>
      <c r="K57" s="567"/>
      <c r="L57" s="55" t="str">
        <f t="shared" si="2"/>
        <v>Trabajado</v>
      </c>
      <c r="M57" s="394" t="s">
        <v>281</v>
      </c>
      <c r="N57" s="395"/>
      <c r="O57" s="141">
        <f t="shared" si="4"/>
        <v>0</v>
      </c>
      <c r="P57" s="52">
        <f t="shared" si="5"/>
        <v>0</v>
      </c>
      <c r="Q57" s="49">
        <f t="shared" si="6"/>
        <v>0</v>
      </c>
    </row>
    <row r="58" spans="2:17" ht="18.75" customHeight="1" x14ac:dyDescent="0.25">
      <c r="B58" s="21"/>
      <c r="C58" s="141">
        <f t="shared" si="3"/>
        <v>0</v>
      </c>
      <c r="D58" s="79">
        <v>8</v>
      </c>
      <c r="E58" s="562" t="str">
        <f t="shared" si="1"/>
        <v>Identifica el concepto de autocuidado a partir de acciones que garanticen vida, salud y bienestar.</v>
      </c>
      <c r="F58" s="563"/>
      <c r="G58" s="563"/>
      <c r="H58" s="563"/>
      <c r="I58" s="563"/>
      <c r="J58" s="563"/>
      <c r="K58" s="564"/>
      <c r="L58" s="55" t="str">
        <f t="shared" si="2"/>
        <v>Trabajado</v>
      </c>
      <c r="M58" s="394" t="s">
        <v>281</v>
      </c>
      <c r="N58" s="395"/>
      <c r="O58" s="141">
        <f t="shared" si="4"/>
        <v>0</v>
      </c>
      <c r="P58" s="52">
        <f t="shared" si="5"/>
        <v>0</v>
      </c>
      <c r="Q58" s="49">
        <f t="shared" si="6"/>
        <v>0</v>
      </c>
    </row>
    <row r="59" spans="2:17" ht="18.75" customHeight="1" x14ac:dyDescent="0.25">
      <c r="B59" s="21"/>
      <c r="C59" s="141">
        <f t="shared" si="3"/>
        <v>0</v>
      </c>
      <c r="D59" s="79">
        <v>9</v>
      </c>
      <c r="E59" s="559" t="str">
        <f t="shared" si="1"/>
        <v>Desarrolla prácticas de lectura crítica sobre el signficado de la palabra reencuentro en el marco de la emergencia sanitaria.</v>
      </c>
      <c r="F59" s="560"/>
      <c r="G59" s="560"/>
      <c r="H59" s="560"/>
      <c r="I59" s="560"/>
      <c r="J59" s="560"/>
      <c r="K59" s="561"/>
      <c r="L59" s="55" t="str">
        <f t="shared" si="2"/>
        <v>Trabajado</v>
      </c>
      <c r="M59" s="394" t="s">
        <v>281</v>
      </c>
      <c r="N59" s="395"/>
      <c r="O59" s="141">
        <f t="shared" si="4"/>
        <v>0</v>
      </c>
      <c r="P59" s="52">
        <f t="shared" si="5"/>
        <v>0</v>
      </c>
      <c r="Q59" s="49">
        <f t="shared" si="6"/>
        <v>0</v>
      </c>
    </row>
    <row r="60" spans="2:17" ht="18.75" customHeight="1" x14ac:dyDescent="0.25">
      <c r="B60" s="21"/>
      <c r="C60" s="141">
        <f t="shared" si="3"/>
        <v>0</v>
      </c>
      <c r="D60" s="79">
        <v>10</v>
      </c>
      <c r="E60" s="559" t="str">
        <f t="shared" si="1"/>
        <v>Reconoce la importancia de la responsabilidad que implican los reencuentros en el marco de la pandemia covid-19.</v>
      </c>
      <c r="F60" s="560"/>
      <c r="G60" s="560"/>
      <c r="H60" s="560"/>
      <c r="I60" s="560"/>
      <c r="J60" s="560"/>
      <c r="K60" s="561"/>
      <c r="L60" s="55" t="str">
        <f t="shared" si="2"/>
        <v>Trabajado</v>
      </c>
      <c r="M60" s="394" t="s">
        <v>281</v>
      </c>
      <c r="N60" s="395"/>
      <c r="O60" s="141">
        <f t="shared" si="4"/>
        <v>0</v>
      </c>
      <c r="P60" s="52">
        <f t="shared" si="5"/>
        <v>0</v>
      </c>
      <c r="Q60" s="49">
        <f t="shared" si="6"/>
        <v>0</v>
      </c>
    </row>
    <row r="61" spans="2:17" ht="18.75" customHeight="1" x14ac:dyDescent="0.25">
      <c r="B61" s="21"/>
      <c r="C61" s="141">
        <f t="shared" si="3"/>
        <v>0</v>
      </c>
      <c r="D61" s="79">
        <v>11</v>
      </c>
      <c r="E61" s="559" t="str">
        <f t="shared" si="1"/>
        <v>Aprecia significativamente el valor de los reencuentros con los amigos al retornar a la presencialidad escolar.</v>
      </c>
      <c r="F61" s="560"/>
      <c r="G61" s="560"/>
      <c r="H61" s="560"/>
      <c r="I61" s="560"/>
      <c r="J61" s="560"/>
      <c r="K61" s="561"/>
      <c r="L61" s="55" t="str">
        <f t="shared" si="2"/>
        <v>Trabajado</v>
      </c>
      <c r="M61" s="394" t="s">
        <v>281</v>
      </c>
      <c r="N61" s="395"/>
      <c r="O61" s="141">
        <f t="shared" si="4"/>
        <v>0</v>
      </c>
      <c r="P61" s="52">
        <f t="shared" si="5"/>
        <v>0</v>
      </c>
      <c r="Q61" s="49">
        <f t="shared" si="6"/>
        <v>0</v>
      </c>
    </row>
    <row r="62" spans="2:17" ht="18.75" customHeight="1" x14ac:dyDescent="0.25">
      <c r="B62" s="21"/>
      <c r="C62" s="141">
        <f t="shared" si="3"/>
        <v>0</v>
      </c>
      <c r="D62" s="79">
        <v>12</v>
      </c>
      <c r="E62" s="391">
        <f t="shared" si="1"/>
        <v>0</v>
      </c>
      <c r="F62" s="392"/>
      <c r="G62" s="392"/>
      <c r="H62" s="392"/>
      <c r="I62" s="392"/>
      <c r="J62" s="392"/>
      <c r="K62" s="393"/>
      <c r="L62" s="55">
        <f t="shared" si="2"/>
        <v>0</v>
      </c>
      <c r="M62" s="394"/>
      <c r="N62" s="395"/>
      <c r="O62" s="141">
        <f t="shared" si="4"/>
        <v>0</v>
      </c>
      <c r="P62" s="52">
        <f t="shared" si="5"/>
        <v>0</v>
      </c>
      <c r="Q62" s="49">
        <f t="shared" si="6"/>
        <v>0</v>
      </c>
    </row>
    <row r="63" spans="2:17" ht="18.75" customHeight="1" x14ac:dyDescent="0.25">
      <c r="B63" s="21"/>
      <c r="C63" s="141">
        <f t="shared" si="3"/>
        <v>0</v>
      </c>
      <c r="D63" s="79">
        <v>13</v>
      </c>
      <c r="E63" s="391">
        <f t="shared" si="1"/>
        <v>0</v>
      </c>
      <c r="F63" s="392"/>
      <c r="G63" s="392"/>
      <c r="H63" s="392"/>
      <c r="I63" s="392"/>
      <c r="J63" s="392"/>
      <c r="K63" s="393"/>
      <c r="L63" s="55">
        <f t="shared" si="2"/>
        <v>0</v>
      </c>
      <c r="M63" s="394"/>
      <c r="N63" s="395"/>
      <c r="O63" s="141">
        <f t="shared" si="4"/>
        <v>0</v>
      </c>
      <c r="P63" s="52">
        <f t="shared" si="5"/>
        <v>0</v>
      </c>
      <c r="Q63" s="49">
        <f t="shared" si="6"/>
        <v>0</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611</v>
      </c>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9:D9"/>
    <mergeCell ref="F9:K9"/>
    <mergeCell ref="N9:O9"/>
    <mergeCell ref="B12:P12"/>
    <mergeCell ref="C14:N14"/>
    <mergeCell ref="F16:K16"/>
    <mergeCell ref="N16:O16"/>
    <mergeCell ref="B1:P1"/>
    <mergeCell ref="B3:P3"/>
    <mergeCell ref="C5:N5"/>
    <mergeCell ref="C7:D7"/>
    <mergeCell ref="F7:K7"/>
    <mergeCell ref="N7:O7"/>
    <mergeCell ref="D24:G24"/>
    <mergeCell ref="L24:N24"/>
    <mergeCell ref="D25:G25"/>
    <mergeCell ref="L25:N25"/>
    <mergeCell ref="D26:G26"/>
    <mergeCell ref="L26:N26"/>
    <mergeCell ref="B19:H19"/>
    <mergeCell ref="J19:P19"/>
    <mergeCell ref="C21:G21"/>
    <mergeCell ref="K21:O21"/>
    <mergeCell ref="D23:G23"/>
    <mergeCell ref="L23:N23"/>
    <mergeCell ref="D30:G30"/>
    <mergeCell ref="L30:N30"/>
    <mergeCell ref="D31:G31"/>
    <mergeCell ref="L31:N31"/>
    <mergeCell ref="D32:G32"/>
    <mergeCell ref="L32:N32"/>
    <mergeCell ref="D27:G27"/>
    <mergeCell ref="L27:N27"/>
    <mergeCell ref="D28:G28"/>
    <mergeCell ref="L28:N28"/>
    <mergeCell ref="D29:G29"/>
    <mergeCell ref="L29:N29"/>
    <mergeCell ref="D36:G36"/>
    <mergeCell ref="L36:N36"/>
    <mergeCell ref="D37:G37"/>
    <mergeCell ref="L37:N37"/>
    <mergeCell ref="D38:G38"/>
    <mergeCell ref="L38:N38"/>
    <mergeCell ref="D33:G33"/>
    <mergeCell ref="L33:N33"/>
    <mergeCell ref="D34:G34"/>
    <mergeCell ref="L34:N34"/>
    <mergeCell ref="D35:G35"/>
    <mergeCell ref="L35:N35"/>
    <mergeCell ref="D42:G42"/>
    <mergeCell ref="L42:N42"/>
    <mergeCell ref="D43:G43"/>
    <mergeCell ref="L43:N43"/>
    <mergeCell ref="K44:L44"/>
    <mergeCell ref="K45:L45"/>
    <mergeCell ref="D39:G39"/>
    <mergeCell ref="L39:N39"/>
    <mergeCell ref="D40:G40"/>
    <mergeCell ref="L40:N40"/>
    <mergeCell ref="D41:G41"/>
    <mergeCell ref="L41:N41"/>
    <mergeCell ref="E52:K52"/>
    <mergeCell ref="M52:N52"/>
    <mergeCell ref="E53:K53"/>
    <mergeCell ref="M53:N53"/>
    <mergeCell ref="E54:K54"/>
    <mergeCell ref="M54:N54"/>
    <mergeCell ref="B46:P46"/>
    <mergeCell ref="K47:L47"/>
    <mergeCell ref="C48:O48"/>
    <mergeCell ref="E50:K50"/>
    <mergeCell ref="M50:N50"/>
    <mergeCell ref="E51:K51"/>
    <mergeCell ref="M51:N51"/>
    <mergeCell ref="E58:K58"/>
    <mergeCell ref="M58:N58"/>
    <mergeCell ref="E59:K59"/>
    <mergeCell ref="M59:N59"/>
    <mergeCell ref="E60:K60"/>
    <mergeCell ref="M60:N60"/>
    <mergeCell ref="E55:K55"/>
    <mergeCell ref="M55:N55"/>
    <mergeCell ref="E56:K56"/>
    <mergeCell ref="M56:N56"/>
    <mergeCell ref="E57:K57"/>
    <mergeCell ref="M57:N57"/>
    <mergeCell ref="E64:K64"/>
    <mergeCell ref="M64:N64"/>
    <mergeCell ref="E65:K65"/>
    <mergeCell ref="M65:N65"/>
    <mergeCell ref="E66:K66"/>
    <mergeCell ref="M66:N66"/>
    <mergeCell ref="E61:K61"/>
    <mergeCell ref="M61:N61"/>
    <mergeCell ref="E62:K62"/>
    <mergeCell ref="M62:N62"/>
    <mergeCell ref="E63:K63"/>
    <mergeCell ref="M63:N63"/>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s>
  <conditionalFormatting sqref="L24:L43">
    <cfRule type="expression" dxfId="156" priority="5">
      <formula>IF(L24=0,1,0)</formula>
    </cfRule>
  </conditionalFormatting>
  <conditionalFormatting sqref="E51:N70">
    <cfRule type="expression" dxfId="155" priority="1">
      <formula>IF(Q51&lt;0,1,0)</formula>
    </cfRule>
    <cfRule type="expression" dxfId="154" priority="4">
      <formula>IF(Q51&gt;0,1,0)</formula>
    </cfRule>
  </conditionalFormatting>
  <conditionalFormatting sqref="E51:K70">
    <cfRule type="expression" dxfId="153" priority="3">
      <formula>IF(E51=0,1,0)</formula>
    </cfRule>
  </conditionalFormatting>
  <conditionalFormatting sqref="L51:L70">
    <cfRule type="expression" dxfId="152" priority="2">
      <formula>IF(L51=0,1,0)</formula>
    </cfRule>
  </conditionalFormatting>
  <dataValidations count="1">
    <dataValidation type="list" allowBlank="1" showInputMessage="1" showErrorMessage="1" sqref="M51:N70" xr:uid="{2F40AE47-9616-40ED-846A-9B66133AC07A}">
      <formula1>INDIRECT(O24)</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98FD-9C24-4353-B554-38E6DE7EA499}">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549</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9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2" t="s">
        <v>592</v>
      </c>
      <c r="G16" s="382"/>
      <c r="H16" s="382"/>
      <c r="I16" s="382"/>
      <c r="J16" s="382"/>
      <c r="K16" s="383"/>
      <c r="L16" s="76" t="s">
        <v>295</v>
      </c>
      <c r="M16" s="72"/>
      <c r="N16" s="89" t="s">
        <v>572</v>
      </c>
      <c r="O16" s="75"/>
      <c r="P16" s="22"/>
    </row>
    <row r="17" spans="2:16" ht="9" customHeight="1" thickTop="1" thickBot="1" x14ac:dyDescent="0.3">
      <c r="B17" s="21"/>
      <c r="P17" s="22"/>
    </row>
    <row r="18" spans="2:16" ht="16.5" thickTop="1" thickBot="1" x14ac:dyDescent="0.3">
      <c r="B18" s="21"/>
      <c r="C18" s="69"/>
      <c r="D18" s="91" t="s">
        <v>296</v>
      </c>
      <c r="E18" s="69"/>
      <c r="F18" s="89" t="s">
        <v>29</v>
      </c>
      <c r="G18" s="74"/>
      <c r="H18" s="74"/>
      <c r="I18" s="74"/>
      <c r="J18" s="74"/>
      <c r="K18" s="75"/>
      <c r="L18" s="76" t="s">
        <v>297</v>
      </c>
      <c r="M18" s="72"/>
      <c r="N18" s="89" t="s">
        <v>573</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438" t="str">
        <f>'[5]Hoja 1'!E57</f>
        <v>Reconoce la confianza personal como una estrategia para aumentar la autoestima.</v>
      </c>
      <c r="E26" s="438"/>
      <c r="F26" s="438"/>
      <c r="G26" s="438"/>
      <c r="H26" s="438"/>
      <c r="I26" s="438"/>
      <c r="J26" s="438"/>
      <c r="K26" s="438"/>
      <c r="L26" s="438"/>
      <c r="M26" s="438"/>
      <c r="N26" s="438"/>
      <c r="O26" s="439"/>
      <c r="P26" s="22"/>
    </row>
    <row r="27" spans="2:16" ht="18.75" customHeight="1" x14ac:dyDescent="0.25">
      <c r="B27" s="21"/>
      <c r="C27" s="79">
        <v>2</v>
      </c>
      <c r="D27" s="434" t="str">
        <f>'[5]Hoja 1'!E61</f>
        <v>Reconoce la importancia del autocuidado como un tema de responsabilidad personal, familiar y social.</v>
      </c>
      <c r="E27" s="434"/>
      <c r="F27" s="434"/>
      <c r="G27" s="434"/>
      <c r="H27" s="434"/>
      <c r="I27" s="434"/>
      <c r="J27" s="434"/>
      <c r="K27" s="434"/>
      <c r="L27" s="434"/>
      <c r="M27" s="434"/>
      <c r="N27" s="434"/>
      <c r="O27" s="435"/>
      <c r="P27" s="22"/>
    </row>
    <row r="28" spans="2:16" ht="18.75" customHeight="1" x14ac:dyDescent="0.25">
      <c r="B28" s="21"/>
      <c r="C28" s="79">
        <v>3</v>
      </c>
      <c r="D28" s="434"/>
      <c r="E28" s="434"/>
      <c r="F28" s="434"/>
      <c r="G28" s="434"/>
      <c r="H28" s="434"/>
      <c r="I28" s="434"/>
      <c r="J28" s="434"/>
      <c r="K28" s="434"/>
      <c r="L28" s="434"/>
      <c r="M28" s="434"/>
      <c r="N28" s="434"/>
      <c r="O28" s="435"/>
      <c r="P28" s="22"/>
    </row>
    <row r="29" spans="2:16" ht="18.75" customHeight="1" x14ac:dyDescent="0.25">
      <c r="B29" s="21"/>
      <c r="C29" s="79">
        <v>4</v>
      </c>
      <c r="D29" s="434"/>
      <c r="E29" s="434"/>
      <c r="F29" s="434"/>
      <c r="G29" s="434"/>
      <c r="H29" s="434"/>
      <c r="I29" s="434"/>
      <c r="J29" s="434"/>
      <c r="K29" s="434"/>
      <c r="L29" s="434"/>
      <c r="M29" s="434"/>
      <c r="N29" s="434"/>
      <c r="O29" s="435"/>
      <c r="P29" s="22"/>
    </row>
    <row r="30" spans="2:16" ht="18.75" customHeight="1" thickBot="1" x14ac:dyDescent="0.3">
      <c r="B30" s="21"/>
      <c r="C30" s="80">
        <v>5</v>
      </c>
      <c r="D30" s="440"/>
      <c r="E30" s="440"/>
      <c r="F30" s="440"/>
      <c r="G30" s="440"/>
      <c r="H30" s="440"/>
      <c r="I30" s="440"/>
      <c r="J30" s="440"/>
      <c r="K30" s="440"/>
      <c r="L30" s="440"/>
      <c r="M30" s="440"/>
      <c r="N30" s="440"/>
      <c r="O30" s="441"/>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6.5" thickTop="1" thickBot="1" x14ac:dyDescent="0.3">
      <c r="B38" s="21"/>
      <c r="C38" s="78">
        <v>1</v>
      </c>
      <c r="D38" s="430" t="str">
        <f>D26</f>
        <v>Reconoce la confianza personal como una estrategia para aumentar la autoestima.</v>
      </c>
      <c r="E38" s="431"/>
      <c r="F38" s="431"/>
      <c r="G38" s="431"/>
      <c r="H38" s="431"/>
      <c r="I38" s="432"/>
      <c r="J38" s="431" t="s">
        <v>593</v>
      </c>
      <c r="K38" s="429"/>
      <c r="L38" s="429"/>
      <c r="M38" s="429"/>
      <c r="N38" s="429"/>
      <c r="O38" s="425"/>
      <c r="P38" s="22"/>
    </row>
    <row r="39" spans="2:16" ht="15" customHeight="1" thickTop="1" thickBot="1" x14ac:dyDescent="0.3">
      <c r="B39" s="21"/>
      <c r="C39" s="79">
        <v>2</v>
      </c>
      <c r="D39" s="418" t="str">
        <f>D27</f>
        <v>Reconoce la importancia del autocuidado como un tema de responsabilidad personal, familiar y social.</v>
      </c>
      <c r="E39" s="419"/>
      <c r="F39" s="419"/>
      <c r="G39" s="419"/>
      <c r="H39" s="419"/>
      <c r="I39" s="420"/>
      <c r="J39" s="431" t="s">
        <v>593</v>
      </c>
      <c r="K39" s="429"/>
      <c r="L39" s="429"/>
      <c r="M39" s="429"/>
      <c r="N39" s="429"/>
      <c r="O39" s="425"/>
      <c r="P39" s="22"/>
    </row>
    <row r="40" spans="2:16" ht="16.5" thickTop="1" thickBot="1" x14ac:dyDescent="0.3">
      <c r="B40" s="21"/>
      <c r="C40" s="79">
        <v>3</v>
      </c>
      <c r="D40" s="418">
        <f>D28</f>
        <v>0</v>
      </c>
      <c r="E40" s="419"/>
      <c r="F40" s="419"/>
      <c r="G40" s="419"/>
      <c r="H40" s="419"/>
      <c r="I40" s="420"/>
      <c r="J40" s="431"/>
      <c r="K40" s="429"/>
      <c r="L40" s="429"/>
      <c r="M40" s="429"/>
      <c r="N40" s="429"/>
      <c r="O40" s="425"/>
      <c r="P40" s="22"/>
    </row>
    <row r="41" spans="2:16" ht="15" customHeight="1" thickTop="1" thickBot="1" x14ac:dyDescent="0.3">
      <c r="B41" s="21"/>
      <c r="C41" s="79">
        <v>4</v>
      </c>
      <c r="D41" s="418">
        <f>D29</f>
        <v>0</v>
      </c>
      <c r="E41" s="419"/>
      <c r="F41" s="419"/>
      <c r="G41" s="419"/>
      <c r="H41" s="419"/>
      <c r="I41" s="420"/>
      <c r="J41" s="431"/>
      <c r="K41" s="429"/>
      <c r="L41" s="429"/>
      <c r="M41" s="429"/>
      <c r="N41" s="429"/>
      <c r="O41" s="425"/>
      <c r="P41" s="22"/>
    </row>
    <row r="42" spans="2:16" ht="15.75" customHeight="1" thickTop="1" thickBot="1" x14ac:dyDescent="0.3">
      <c r="B42" s="21"/>
      <c r="C42" s="80">
        <v>5</v>
      </c>
      <c r="D42" s="426">
        <f>D30</f>
        <v>0</v>
      </c>
      <c r="E42" s="427"/>
      <c r="F42" s="427"/>
      <c r="G42" s="427"/>
      <c r="H42" s="427"/>
      <c r="I42" s="428"/>
      <c r="J42" s="431"/>
      <c r="K42" s="429"/>
      <c r="L42" s="429"/>
      <c r="M42" s="429"/>
      <c r="N42" s="429"/>
      <c r="O42" s="42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430" t="str">
        <f>D38</f>
        <v>Reconoce la confianza personal como una estrategia para aumentar la autoestima.</v>
      </c>
      <c r="E50" s="431"/>
      <c r="F50" s="431"/>
      <c r="G50" s="431"/>
      <c r="H50" s="431"/>
      <c r="I50" s="432"/>
      <c r="J50" s="429" t="s">
        <v>594</v>
      </c>
      <c r="K50" s="429"/>
      <c r="L50" s="429"/>
      <c r="M50" s="429"/>
      <c r="N50" s="429"/>
      <c r="O50" s="425"/>
      <c r="P50" s="22"/>
    </row>
    <row r="51" spans="2:16" x14ac:dyDescent="0.25">
      <c r="B51" s="21"/>
      <c r="C51" s="79">
        <v>2</v>
      </c>
      <c r="D51" s="418" t="str">
        <f>D39</f>
        <v>Reconoce la importancia del autocuidado como un tema de responsabilidad personal, familiar y social.</v>
      </c>
      <c r="E51" s="419"/>
      <c r="F51" s="419"/>
      <c r="G51" s="419"/>
      <c r="H51" s="419"/>
      <c r="I51" s="420"/>
      <c r="J51" s="422" t="s">
        <v>595</v>
      </c>
      <c r="K51" s="422"/>
      <c r="L51" s="422"/>
      <c r="M51" s="422"/>
      <c r="N51" s="422"/>
      <c r="O51" s="423"/>
      <c r="P51" s="22"/>
    </row>
    <row r="52" spans="2:16" x14ac:dyDescent="0.25">
      <c r="B52" s="21"/>
      <c r="C52" s="79">
        <v>3</v>
      </c>
      <c r="D52" s="418">
        <f>D40</f>
        <v>0</v>
      </c>
      <c r="E52" s="419"/>
      <c r="F52" s="419"/>
      <c r="G52" s="419"/>
      <c r="H52" s="419"/>
      <c r="I52" s="420"/>
      <c r="J52" s="422"/>
      <c r="K52" s="434"/>
      <c r="L52" s="434"/>
      <c r="M52" s="434"/>
      <c r="N52" s="434"/>
      <c r="O52" s="435"/>
      <c r="P52" s="22"/>
    </row>
    <row r="53" spans="2:16" ht="15.75" thickBot="1" x14ac:dyDescent="0.3">
      <c r="B53" s="21"/>
      <c r="C53" s="79">
        <v>4</v>
      </c>
      <c r="D53" s="418">
        <f>D41</f>
        <v>0</v>
      </c>
      <c r="E53" s="419"/>
      <c r="F53" s="419"/>
      <c r="G53" s="419"/>
      <c r="H53" s="419"/>
      <c r="I53" s="420"/>
      <c r="J53" s="422"/>
      <c r="K53" s="422"/>
      <c r="L53" s="422"/>
      <c r="M53" s="422"/>
      <c r="N53" s="422"/>
      <c r="O53" s="423"/>
      <c r="P53" s="22"/>
    </row>
    <row r="54" spans="2:16" ht="16.5" thickTop="1" thickBot="1" x14ac:dyDescent="0.3">
      <c r="B54" s="21"/>
      <c r="C54" s="80">
        <v>5</v>
      </c>
      <c r="D54" s="426">
        <f>D42</f>
        <v>0</v>
      </c>
      <c r="E54" s="427"/>
      <c r="F54" s="427"/>
      <c r="G54" s="427"/>
      <c r="H54" s="427"/>
      <c r="I54" s="428"/>
      <c r="J54" s="429"/>
      <c r="K54" s="429"/>
      <c r="L54" s="429"/>
      <c r="M54" s="429"/>
      <c r="N54" s="429"/>
      <c r="O54" s="42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c r="C56" s="433"/>
      <c r="D56" s="433"/>
      <c r="E56" s="433"/>
      <c r="F56" s="433"/>
      <c r="G56" s="433"/>
      <c r="H56" s="433"/>
      <c r="I56" s="433"/>
      <c r="J56" s="433"/>
      <c r="K56" s="433"/>
      <c r="L56" s="433"/>
      <c r="M56" s="433"/>
      <c r="N56" s="433"/>
      <c r="O56" s="433"/>
    </row>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430" t="str">
        <f>D50</f>
        <v>Reconoce la confianza personal como una estrategia para aumentar la autoestima.</v>
      </c>
      <c r="E62" s="431"/>
      <c r="F62" s="431"/>
      <c r="G62" s="431"/>
      <c r="H62" s="431"/>
      <c r="I62" s="432"/>
      <c r="J62" s="424" t="s">
        <v>594</v>
      </c>
      <c r="K62" s="429"/>
      <c r="L62" s="429"/>
      <c r="M62" s="425"/>
      <c r="N62" s="424" t="s">
        <v>585</v>
      </c>
      <c r="O62" s="425"/>
      <c r="P62" s="22"/>
    </row>
    <row r="63" spans="2:16" ht="16.5" thickTop="1" thickBot="1" x14ac:dyDescent="0.3">
      <c r="B63" s="21"/>
      <c r="C63" s="79">
        <v>2</v>
      </c>
      <c r="D63" s="418" t="str">
        <f>D51</f>
        <v>Reconoce la importancia del autocuidado como un tema de responsabilidad personal, familiar y social.</v>
      </c>
      <c r="E63" s="419"/>
      <c r="F63" s="419"/>
      <c r="G63" s="419"/>
      <c r="H63" s="419"/>
      <c r="I63" s="420"/>
      <c r="J63" s="421" t="s">
        <v>596</v>
      </c>
      <c r="K63" s="422"/>
      <c r="L63" s="422"/>
      <c r="M63" s="423"/>
      <c r="N63" s="424" t="s">
        <v>585</v>
      </c>
      <c r="O63" s="425"/>
      <c r="P63" s="22"/>
    </row>
    <row r="64" spans="2:16" ht="16.5" thickTop="1" thickBot="1" x14ac:dyDescent="0.3">
      <c r="B64" s="21"/>
      <c r="C64" s="79">
        <v>3</v>
      </c>
      <c r="D64" s="418">
        <f>D52</f>
        <v>0</v>
      </c>
      <c r="E64" s="419"/>
      <c r="F64" s="419"/>
      <c r="G64" s="419"/>
      <c r="H64" s="419"/>
      <c r="I64" s="420"/>
      <c r="J64" s="421"/>
      <c r="K64" s="422"/>
      <c r="L64" s="422"/>
      <c r="M64" s="423"/>
      <c r="N64" s="424"/>
      <c r="O64" s="425"/>
      <c r="P64" s="22"/>
    </row>
    <row r="65" spans="2:16" ht="16.5" thickTop="1" thickBot="1" x14ac:dyDescent="0.3">
      <c r="B65" s="21"/>
      <c r="C65" s="79">
        <v>4</v>
      </c>
      <c r="D65" s="418">
        <f>D53</f>
        <v>0</v>
      </c>
      <c r="E65" s="419"/>
      <c r="F65" s="419"/>
      <c r="G65" s="419"/>
      <c r="H65" s="419"/>
      <c r="I65" s="420"/>
      <c r="J65" s="421"/>
      <c r="K65" s="422"/>
      <c r="L65" s="422"/>
      <c r="M65" s="423"/>
      <c r="N65" s="424"/>
      <c r="O65" s="425"/>
      <c r="P65" s="22"/>
    </row>
    <row r="66" spans="2:16" ht="16.5" thickTop="1" thickBot="1" x14ac:dyDescent="0.3">
      <c r="B66" s="21"/>
      <c r="C66" s="80">
        <v>5</v>
      </c>
      <c r="D66" s="426">
        <f>D54</f>
        <v>0</v>
      </c>
      <c r="E66" s="427"/>
      <c r="F66" s="427"/>
      <c r="G66" s="427"/>
      <c r="H66" s="427"/>
      <c r="I66" s="428"/>
      <c r="J66" s="424"/>
      <c r="K66" s="429"/>
      <c r="L66" s="429"/>
      <c r="M66" s="425"/>
      <c r="N66" s="424"/>
      <c r="O66" s="42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430" t="str">
        <f>D62</f>
        <v>Reconoce la confianza personal como una estrategia para aumentar la autoestima.</v>
      </c>
      <c r="E74" s="431"/>
      <c r="F74" s="431"/>
      <c r="G74" s="431"/>
      <c r="H74" s="431"/>
      <c r="I74" s="432"/>
      <c r="J74" s="424" t="s">
        <v>597</v>
      </c>
      <c r="K74" s="429"/>
      <c r="L74" s="429"/>
      <c r="M74" s="425"/>
      <c r="N74" s="557" t="s">
        <v>585</v>
      </c>
      <c r="O74" s="558"/>
      <c r="P74" s="22"/>
    </row>
    <row r="75" spans="2:16" ht="16.5" thickTop="1" thickBot="1" x14ac:dyDescent="0.3">
      <c r="B75" s="21"/>
      <c r="C75" s="79">
        <v>2</v>
      </c>
      <c r="D75" s="418" t="str">
        <f>D63</f>
        <v>Reconoce la importancia del autocuidado como un tema de responsabilidad personal, familiar y social.</v>
      </c>
      <c r="E75" s="419"/>
      <c r="F75" s="419"/>
      <c r="G75" s="419"/>
      <c r="H75" s="419"/>
      <c r="I75" s="420"/>
      <c r="J75" s="421" t="s">
        <v>598</v>
      </c>
      <c r="K75" s="422"/>
      <c r="L75" s="422"/>
      <c r="M75" s="423"/>
      <c r="N75" s="557" t="s">
        <v>585</v>
      </c>
      <c r="O75" s="558"/>
      <c r="P75" s="22"/>
    </row>
    <row r="76" spans="2:16" ht="16.5" thickTop="1" thickBot="1" x14ac:dyDescent="0.3">
      <c r="B76" s="21"/>
      <c r="C76" s="79">
        <v>3</v>
      </c>
      <c r="D76" s="418">
        <f>D64</f>
        <v>0</v>
      </c>
      <c r="E76" s="419"/>
      <c r="F76" s="419"/>
      <c r="G76" s="419"/>
      <c r="H76" s="419"/>
      <c r="I76" s="420"/>
      <c r="J76" s="421"/>
      <c r="K76" s="422"/>
      <c r="L76" s="422"/>
      <c r="M76" s="423"/>
      <c r="N76" s="424"/>
      <c r="O76" s="425"/>
      <c r="P76" s="22"/>
    </row>
    <row r="77" spans="2:16" ht="16.5" thickTop="1" thickBot="1" x14ac:dyDescent="0.3">
      <c r="B77" s="21"/>
      <c r="C77" s="79">
        <v>4</v>
      </c>
      <c r="D77" s="418">
        <f>D65</f>
        <v>0</v>
      </c>
      <c r="E77" s="419"/>
      <c r="F77" s="419"/>
      <c r="G77" s="419"/>
      <c r="H77" s="419"/>
      <c r="I77" s="420"/>
      <c r="J77" s="421"/>
      <c r="K77" s="422"/>
      <c r="L77" s="422"/>
      <c r="M77" s="423"/>
      <c r="N77" s="424"/>
      <c r="O77" s="425"/>
      <c r="P77" s="22"/>
    </row>
    <row r="78" spans="2:16" ht="16.5" thickTop="1" thickBot="1" x14ac:dyDescent="0.3">
      <c r="B78" s="21"/>
      <c r="C78" s="80">
        <v>5</v>
      </c>
      <c r="D78" s="426">
        <f>D66</f>
        <v>0</v>
      </c>
      <c r="E78" s="427"/>
      <c r="F78" s="427"/>
      <c r="G78" s="427"/>
      <c r="H78" s="427"/>
      <c r="I78" s="428"/>
      <c r="J78" s="424"/>
      <c r="K78" s="429"/>
      <c r="L78" s="429"/>
      <c r="M78" s="425"/>
      <c r="N78" s="424"/>
      <c r="O78" s="42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5">
    <mergeCell ref="F16:K16"/>
    <mergeCell ref="B1:P1"/>
    <mergeCell ref="B3:P3"/>
    <mergeCell ref="C5:N5"/>
    <mergeCell ref="C7:D7"/>
    <mergeCell ref="F7:K7"/>
    <mergeCell ref="N7:O7"/>
    <mergeCell ref="C9:D9"/>
    <mergeCell ref="F9:K9"/>
    <mergeCell ref="N9:O9"/>
    <mergeCell ref="B12:P12"/>
    <mergeCell ref="C14:N14"/>
    <mergeCell ref="C35:O35"/>
    <mergeCell ref="B21:P21"/>
    <mergeCell ref="C23:O23"/>
    <mergeCell ref="D25:O25"/>
    <mergeCell ref="D26:O26"/>
    <mergeCell ref="D27:O27"/>
    <mergeCell ref="D28:O28"/>
    <mergeCell ref="D29:O29"/>
    <mergeCell ref="D30:O30"/>
    <mergeCell ref="K31:L31"/>
    <mergeCell ref="K32:L32"/>
    <mergeCell ref="B33:P33"/>
    <mergeCell ref="D37:I37"/>
    <mergeCell ref="J37:O37"/>
    <mergeCell ref="D38:I38"/>
    <mergeCell ref="J38:O38"/>
    <mergeCell ref="D39:I39"/>
    <mergeCell ref="J39:O39"/>
    <mergeCell ref="D50:I50"/>
    <mergeCell ref="J50:O50"/>
    <mergeCell ref="D40:I40"/>
    <mergeCell ref="J40:O40"/>
    <mergeCell ref="D41:I41"/>
    <mergeCell ref="J41:O41"/>
    <mergeCell ref="D42:I42"/>
    <mergeCell ref="J42:O42"/>
    <mergeCell ref="K43:L43"/>
    <mergeCell ref="B45:P45"/>
    <mergeCell ref="C47:O47"/>
    <mergeCell ref="D49:I49"/>
    <mergeCell ref="J49:O49"/>
    <mergeCell ref="C59:O59"/>
    <mergeCell ref="D51:I51"/>
    <mergeCell ref="J51:O51"/>
    <mergeCell ref="D52:I52"/>
    <mergeCell ref="J52:O52"/>
    <mergeCell ref="D53:I53"/>
    <mergeCell ref="J53:O53"/>
    <mergeCell ref="D54:I54"/>
    <mergeCell ref="J54:O54"/>
    <mergeCell ref="K55:L55"/>
    <mergeCell ref="C56:O56"/>
    <mergeCell ref="B57:P57"/>
    <mergeCell ref="D61:I61"/>
    <mergeCell ref="J61:M61"/>
    <mergeCell ref="N61:O61"/>
    <mergeCell ref="D62:I62"/>
    <mergeCell ref="J62:M62"/>
    <mergeCell ref="N62:O62"/>
    <mergeCell ref="D63:I63"/>
    <mergeCell ref="J63:M63"/>
    <mergeCell ref="N63:O63"/>
    <mergeCell ref="D64:I64"/>
    <mergeCell ref="J64:M64"/>
    <mergeCell ref="N64:O64"/>
    <mergeCell ref="D65:I65"/>
    <mergeCell ref="J65:M65"/>
    <mergeCell ref="N65:O65"/>
    <mergeCell ref="D66:I66"/>
    <mergeCell ref="J66:M66"/>
    <mergeCell ref="N66:O66"/>
    <mergeCell ref="K67:L67"/>
    <mergeCell ref="B69:P69"/>
    <mergeCell ref="C71:O71"/>
    <mergeCell ref="D73:I73"/>
    <mergeCell ref="J73:M73"/>
    <mergeCell ref="N73:O73"/>
    <mergeCell ref="D74:I74"/>
    <mergeCell ref="J74:M74"/>
    <mergeCell ref="N74:O74"/>
    <mergeCell ref="D75:I75"/>
    <mergeCell ref="J75:M75"/>
    <mergeCell ref="N75:O75"/>
    <mergeCell ref="D78:I78"/>
    <mergeCell ref="J78:M78"/>
    <mergeCell ref="N78:O78"/>
    <mergeCell ref="K79:L79"/>
    <mergeCell ref="D76:I76"/>
    <mergeCell ref="J76:M76"/>
    <mergeCell ref="N76:O76"/>
    <mergeCell ref="D77:I77"/>
    <mergeCell ref="J77:M77"/>
    <mergeCell ref="N77:O77"/>
  </mergeCells>
  <conditionalFormatting sqref="D38:D42">
    <cfRule type="expression" dxfId="151" priority="4">
      <formula>IF(D38=0,1,0)</formula>
    </cfRule>
  </conditionalFormatting>
  <conditionalFormatting sqref="D50:D54">
    <cfRule type="expression" dxfId="150" priority="3">
      <formula>IF(D50=0,1,0)</formula>
    </cfRule>
  </conditionalFormatting>
  <conditionalFormatting sqref="D62:D66">
    <cfRule type="expression" dxfId="149" priority="2">
      <formula>IF(D62=0,1,0)</formula>
    </cfRule>
  </conditionalFormatting>
  <conditionalFormatting sqref="D74:D78">
    <cfRule type="expression" dxfId="148" priority="1">
      <formula>IF(D74=0,1,0)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7A01C-5511-4EDE-B66B-FABD3D3862F6}">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549</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9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2" t="s">
        <v>592</v>
      </c>
      <c r="G16" s="382"/>
      <c r="H16" s="382"/>
      <c r="I16" s="382"/>
      <c r="J16" s="382"/>
      <c r="K16" s="383"/>
      <c r="L16" s="76" t="s">
        <v>295</v>
      </c>
      <c r="M16" s="72"/>
      <c r="N16" s="89" t="s">
        <v>572</v>
      </c>
      <c r="O16" s="75"/>
      <c r="P16" s="22"/>
    </row>
    <row r="17" spans="2:16" ht="9" customHeight="1" thickTop="1" thickBot="1" x14ac:dyDescent="0.3">
      <c r="B17" s="21"/>
      <c r="P17" s="22"/>
    </row>
    <row r="18" spans="2:16" ht="16.5" thickTop="1" thickBot="1" x14ac:dyDescent="0.3">
      <c r="B18" s="21"/>
      <c r="C18" s="69"/>
      <c r="D18" s="91" t="s">
        <v>296</v>
      </c>
      <c r="E18" s="69"/>
      <c r="F18" s="89" t="s">
        <v>28</v>
      </c>
      <c r="G18" s="74"/>
      <c r="H18" s="74"/>
      <c r="I18" s="74"/>
      <c r="J18" s="74"/>
      <c r="K18" s="75"/>
      <c r="L18" s="76" t="s">
        <v>297</v>
      </c>
      <c r="M18" s="72"/>
      <c r="N18" s="89" t="s">
        <v>573</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438" t="str">
        <f>'[4]Hoja 1'!D27:G27</f>
        <v>Acepta que los valores humanos son el pilar fundamental para la convivencia.</v>
      </c>
      <c r="E26" s="438"/>
      <c r="F26" s="438"/>
      <c r="G26" s="438"/>
      <c r="H26" s="438"/>
      <c r="I26" s="438"/>
      <c r="J26" s="438"/>
      <c r="K26" s="438"/>
      <c r="L26" s="438"/>
      <c r="M26" s="438"/>
      <c r="N26" s="438"/>
      <c r="O26" s="439"/>
      <c r="P26" s="22"/>
    </row>
    <row r="27" spans="2:16" ht="18.75" customHeight="1" x14ac:dyDescent="0.25">
      <c r="B27" s="21"/>
      <c r="C27" s="79">
        <v>2</v>
      </c>
      <c r="D27" s="434" t="str">
        <f>'[4]Hoja 1'!D31:G31</f>
        <v>Identifica el concepto de autocuidado a partir de acciones que garanticen vida, salud y bienestar.</v>
      </c>
      <c r="E27" s="434"/>
      <c r="F27" s="434"/>
      <c r="G27" s="434"/>
      <c r="H27" s="434"/>
      <c r="I27" s="434"/>
      <c r="J27" s="434"/>
      <c r="K27" s="434"/>
      <c r="L27" s="434"/>
      <c r="M27" s="434"/>
      <c r="N27" s="434"/>
      <c r="O27" s="435"/>
      <c r="P27" s="22"/>
    </row>
    <row r="28" spans="2:16" ht="18.75" customHeight="1" x14ac:dyDescent="0.25">
      <c r="B28" s="21"/>
      <c r="C28" s="79">
        <v>3</v>
      </c>
      <c r="D28" s="434"/>
      <c r="E28" s="434"/>
      <c r="F28" s="434"/>
      <c r="G28" s="434"/>
      <c r="H28" s="434"/>
      <c r="I28" s="434"/>
      <c r="J28" s="434"/>
      <c r="K28" s="434"/>
      <c r="L28" s="434"/>
      <c r="M28" s="434"/>
      <c r="N28" s="434"/>
      <c r="O28" s="435"/>
      <c r="P28" s="22"/>
    </row>
    <row r="29" spans="2:16" ht="18.75" customHeight="1" x14ac:dyDescent="0.25">
      <c r="B29" s="21"/>
      <c r="C29" s="79">
        <v>4</v>
      </c>
      <c r="D29" s="434"/>
      <c r="E29" s="434"/>
      <c r="F29" s="434"/>
      <c r="G29" s="434"/>
      <c r="H29" s="434"/>
      <c r="I29" s="434"/>
      <c r="J29" s="434"/>
      <c r="K29" s="434"/>
      <c r="L29" s="434"/>
      <c r="M29" s="434"/>
      <c r="N29" s="434"/>
      <c r="O29" s="435"/>
      <c r="P29" s="22"/>
    </row>
    <row r="30" spans="2:16" ht="18.75" customHeight="1" thickBot="1" x14ac:dyDescent="0.3">
      <c r="B30" s="21"/>
      <c r="C30" s="80">
        <v>5</v>
      </c>
      <c r="D30" s="440"/>
      <c r="E30" s="440"/>
      <c r="F30" s="440"/>
      <c r="G30" s="440"/>
      <c r="H30" s="440"/>
      <c r="I30" s="440"/>
      <c r="J30" s="440"/>
      <c r="K30" s="440"/>
      <c r="L30" s="440"/>
      <c r="M30" s="440"/>
      <c r="N30" s="440"/>
      <c r="O30" s="441"/>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6.5" thickTop="1" thickBot="1" x14ac:dyDescent="0.3">
      <c r="B38" s="21"/>
      <c r="C38" s="78">
        <v>1</v>
      </c>
      <c r="D38" s="430" t="str">
        <f>D26</f>
        <v>Acepta que los valores humanos son el pilar fundamental para la convivencia.</v>
      </c>
      <c r="E38" s="431"/>
      <c r="F38" s="431"/>
      <c r="G38" s="431"/>
      <c r="H38" s="431"/>
      <c r="I38" s="432"/>
      <c r="J38" s="431" t="s">
        <v>593</v>
      </c>
      <c r="K38" s="429"/>
      <c r="L38" s="429"/>
      <c r="M38" s="429"/>
      <c r="N38" s="429"/>
      <c r="O38" s="425"/>
      <c r="P38" s="22"/>
    </row>
    <row r="39" spans="2:16" ht="15" customHeight="1" thickTop="1" thickBot="1" x14ac:dyDescent="0.3">
      <c r="B39" s="21"/>
      <c r="C39" s="79">
        <v>2</v>
      </c>
      <c r="D39" s="418" t="str">
        <f t="shared" ref="D39:D42" si="0">D27</f>
        <v>Identifica el concepto de autocuidado a partir de acciones que garanticen vida, salud y bienestar.</v>
      </c>
      <c r="E39" s="419"/>
      <c r="F39" s="419"/>
      <c r="G39" s="419"/>
      <c r="H39" s="419"/>
      <c r="I39" s="420"/>
      <c r="J39" s="431" t="s">
        <v>593</v>
      </c>
      <c r="K39" s="429"/>
      <c r="L39" s="429"/>
      <c r="M39" s="429"/>
      <c r="N39" s="429"/>
      <c r="O39" s="425"/>
      <c r="P39" s="22"/>
    </row>
    <row r="40" spans="2:16" ht="16.5" thickTop="1" thickBot="1" x14ac:dyDescent="0.3">
      <c r="B40" s="21"/>
      <c r="C40" s="79">
        <v>3</v>
      </c>
      <c r="D40" s="418">
        <f t="shared" si="0"/>
        <v>0</v>
      </c>
      <c r="E40" s="419"/>
      <c r="F40" s="419"/>
      <c r="G40" s="419"/>
      <c r="H40" s="419"/>
      <c r="I40" s="420"/>
      <c r="J40" s="431"/>
      <c r="K40" s="429"/>
      <c r="L40" s="429"/>
      <c r="M40" s="429"/>
      <c r="N40" s="429"/>
      <c r="O40" s="425"/>
      <c r="P40" s="22"/>
    </row>
    <row r="41" spans="2:16" ht="15" customHeight="1" thickTop="1" thickBot="1" x14ac:dyDescent="0.3">
      <c r="B41" s="21"/>
      <c r="C41" s="79">
        <v>4</v>
      </c>
      <c r="D41" s="418">
        <f t="shared" si="0"/>
        <v>0</v>
      </c>
      <c r="E41" s="419"/>
      <c r="F41" s="419"/>
      <c r="G41" s="419"/>
      <c r="H41" s="419"/>
      <c r="I41" s="420"/>
      <c r="J41" s="431"/>
      <c r="K41" s="429"/>
      <c r="L41" s="429"/>
      <c r="M41" s="429"/>
      <c r="N41" s="429"/>
      <c r="O41" s="425"/>
      <c r="P41" s="22"/>
    </row>
    <row r="42" spans="2:16" ht="15.75" customHeight="1" thickTop="1" thickBot="1" x14ac:dyDescent="0.3">
      <c r="B42" s="21"/>
      <c r="C42" s="80">
        <v>5</v>
      </c>
      <c r="D42" s="426">
        <f t="shared" si="0"/>
        <v>0</v>
      </c>
      <c r="E42" s="427"/>
      <c r="F42" s="427"/>
      <c r="G42" s="427"/>
      <c r="H42" s="427"/>
      <c r="I42" s="428"/>
      <c r="J42" s="431"/>
      <c r="K42" s="429"/>
      <c r="L42" s="429"/>
      <c r="M42" s="429"/>
      <c r="N42" s="429"/>
      <c r="O42" s="42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430" t="str">
        <f>D38</f>
        <v>Acepta que los valores humanos son el pilar fundamental para la convivencia.</v>
      </c>
      <c r="E50" s="431"/>
      <c r="F50" s="431"/>
      <c r="G50" s="431"/>
      <c r="H50" s="431"/>
      <c r="I50" s="432"/>
      <c r="J50" s="429" t="s">
        <v>594</v>
      </c>
      <c r="K50" s="429"/>
      <c r="L50" s="429"/>
      <c r="M50" s="429"/>
      <c r="N50" s="429"/>
      <c r="O50" s="425"/>
      <c r="P50" s="22"/>
    </row>
    <row r="51" spans="2:16" x14ac:dyDescent="0.25">
      <c r="B51" s="21"/>
      <c r="C51" s="79">
        <v>2</v>
      </c>
      <c r="D51" s="418" t="str">
        <f t="shared" ref="D51:D54" si="1">D39</f>
        <v>Identifica el concepto de autocuidado a partir de acciones que garanticen vida, salud y bienestar.</v>
      </c>
      <c r="E51" s="419"/>
      <c r="F51" s="419"/>
      <c r="G51" s="419"/>
      <c r="H51" s="419"/>
      <c r="I51" s="420"/>
      <c r="J51" s="422" t="s">
        <v>595</v>
      </c>
      <c r="K51" s="422"/>
      <c r="L51" s="422"/>
      <c r="M51" s="422"/>
      <c r="N51" s="422"/>
      <c r="O51" s="423"/>
      <c r="P51" s="22"/>
    </row>
    <row r="52" spans="2:16" x14ac:dyDescent="0.25">
      <c r="B52" s="21"/>
      <c r="C52" s="79">
        <v>3</v>
      </c>
      <c r="D52" s="418">
        <f t="shared" si="1"/>
        <v>0</v>
      </c>
      <c r="E52" s="419"/>
      <c r="F52" s="419"/>
      <c r="G52" s="419"/>
      <c r="H52" s="419"/>
      <c r="I52" s="420"/>
      <c r="J52" s="422"/>
      <c r="K52" s="434"/>
      <c r="L52" s="434"/>
      <c r="M52" s="434"/>
      <c r="N52" s="434"/>
      <c r="O52" s="435"/>
      <c r="P52" s="22"/>
    </row>
    <row r="53" spans="2:16" ht="15.75" thickBot="1" x14ac:dyDescent="0.3">
      <c r="B53" s="21"/>
      <c r="C53" s="79">
        <v>4</v>
      </c>
      <c r="D53" s="418">
        <f t="shared" si="1"/>
        <v>0</v>
      </c>
      <c r="E53" s="419"/>
      <c r="F53" s="419"/>
      <c r="G53" s="419"/>
      <c r="H53" s="419"/>
      <c r="I53" s="420"/>
      <c r="J53" s="422"/>
      <c r="K53" s="422"/>
      <c r="L53" s="422"/>
      <c r="M53" s="422"/>
      <c r="N53" s="422"/>
      <c r="O53" s="423"/>
      <c r="P53" s="22"/>
    </row>
    <row r="54" spans="2:16" ht="16.5" thickTop="1" thickBot="1" x14ac:dyDescent="0.3">
      <c r="B54" s="21"/>
      <c r="C54" s="80">
        <v>5</v>
      </c>
      <c r="D54" s="426">
        <f t="shared" si="1"/>
        <v>0</v>
      </c>
      <c r="E54" s="427"/>
      <c r="F54" s="427"/>
      <c r="G54" s="427"/>
      <c r="H54" s="427"/>
      <c r="I54" s="428"/>
      <c r="J54" s="429"/>
      <c r="K54" s="429"/>
      <c r="L54" s="429"/>
      <c r="M54" s="429"/>
      <c r="N54" s="429"/>
      <c r="O54" s="42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c r="C56" s="433"/>
      <c r="D56" s="433"/>
      <c r="E56" s="433"/>
      <c r="F56" s="433"/>
      <c r="G56" s="433"/>
      <c r="H56" s="433"/>
      <c r="I56" s="433"/>
      <c r="J56" s="433"/>
      <c r="K56" s="433"/>
      <c r="L56" s="433"/>
      <c r="M56" s="433"/>
      <c r="N56" s="433"/>
      <c r="O56" s="433"/>
    </row>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430" t="str">
        <f>D50</f>
        <v>Acepta que los valores humanos son el pilar fundamental para la convivencia.</v>
      </c>
      <c r="E62" s="431"/>
      <c r="F62" s="431"/>
      <c r="G62" s="431"/>
      <c r="H62" s="431"/>
      <c r="I62" s="432"/>
      <c r="J62" s="424" t="s">
        <v>594</v>
      </c>
      <c r="K62" s="429"/>
      <c r="L62" s="429"/>
      <c r="M62" s="425"/>
      <c r="N62" s="424" t="s">
        <v>585</v>
      </c>
      <c r="O62" s="425"/>
      <c r="P62" s="22"/>
    </row>
    <row r="63" spans="2:16" ht="16.5" thickTop="1" thickBot="1" x14ac:dyDescent="0.3">
      <c r="B63" s="21"/>
      <c r="C63" s="79">
        <v>2</v>
      </c>
      <c r="D63" s="418" t="str">
        <f t="shared" ref="D63:D66" si="2">D51</f>
        <v>Identifica el concepto de autocuidado a partir de acciones que garanticen vida, salud y bienestar.</v>
      </c>
      <c r="E63" s="419"/>
      <c r="F63" s="419"/>
      <c r="G63" s="419"/>
      <c r="H63" s="419"/>
      <c r="I63" s="420"/>
      <c r="J63" s="421" t="s">
        <v>596</v>
      </c>
      <c r="K63" s="422"/>
      <c r="L63" s="422"/>
      <c r="M63" s="423"/>
      <c r="N63" s="424" t="s">
        <v>585</v>
      </c>
      <c r="O63" s="425"/>
      <c r="P63" s="22"/>
    </row>
    <row r="64" spans="2:16" ht="16.5" thickTop="1" thickBot="1" x14ac:dyDescent="0.3">
      <c r="B64" s="21"/>
      <c r="C64" s="79">
        <v>3</v>
      </c>
      <c r="D64" s="418">
        <f t="shared" si="2"/>
        <v>0</v>
      </c>
      <c r="E64" s="419"/>
      <c r="F64" s="419"/>
      <c r="G64" s="419"/>
      <c r="H64" s="419"/>
      <c r="I64" s="420"/>
      <c r="J64" s="421"/>
      <c r="K64" s="422"/>
      <c r="L64" s="422"/>
      <c r="M64" s="423"/>
      <c r="N64" s="424"/>
      <c r="O64" s="425"/>
      <c r="P64" s="22"/>
    </row>
    <row r="65" spans="2:16" ht="16.5" thickTop="1" thickBot="1" x14ac:dyDescent="0.3">
      <c r="B65" s="21"/>
      <c r="C65" s="79">
        <v>4</v>
      </c>
      <c r="D65" s="418">
        <f t="shared" si="2"/>
        <v>0</v>
      </c>
      <c r="E65" s="419"/>
      <c r="F65" s="419"/>
      <c r="G65" s="419"/>
      <c r="H65" s="419"/>
      <c r="I65" s="420"/>
      <c r="J65" s="421"/>
      <c r="K65" s="422"/>
      <c r="L65" s="422"/>
      <c r="M65" s="423"/>
      <c r="N65" s="424"/>
      <c r="O65" s="425"/>
      <c r="P65" s="22"/>
    </row>
    <row r="66" spans="2:16" ht="16.5" thickTop="1" thickBot="1" x14ac:dyDescent="0.3">
      <c r="B66" s="21"/>
      <c r="C66" s="80">
        <v>5</v>
      </c>
      <c r="D66" s="426">
        <f t="shared" si="2"/>
        <v>0</v>
      </c>
      <c r="E66" s="427"/>
      <c r="F66" s="427"/>
      <c r="G66" s="427"/>
      <c r="H66" s="427"/>
      <c r="I66" s="428"/>
      <c r="J66" s="424"/>
      <c r="K66" s="429"/>
      <c r="L66" s="429"/>
      <c r="M66" s="425"/>
      <c r="N66" s="424"/>
      <c r="O66" s="42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430" t="str">
        <f>D62</f>
        <v>Acepta que los valores humanos son el pilar fundamental para la convivencia.</v>
      </c>
      <c r="E74" s="431"/>
      <c r="F74" s="431"/>
      <c r="G74" s="431"/>
      <c r="H74" s="431"/>
      <c r="I74" s="432"/>
      <c r="J74" s="424" t="s">
        <v>597</v>
      </c>
      <c r="K74" s="429"/>
      <c r="L74" s="429"/>
      <c r="M74" s="425"/>
      <c r="N74" s="557" t="s">
        <v>585</v>
      </c>
      <c r="O74" s="558"/>
      <c r="P74" s="22"/>
    </row>
    <row r="75" spans="2:16" ht="16.5" thickTop="1" thickBot="1" x14ac:dyDescent="0.3">
      <c r="B75" s="21"/>
      <c r="C75" s="79">
        <v>2</v>
      </c>
      <c r="D75" s="418" t="str">
        <f>'[4]Hoja 1'!D31:G31</f>
        <v>Identifica el concepto de autocuidado a partir de acciones que garanticen vida, salud y bienestar.</v>
      </c>
      <c r="E75" s="419"/>
      <c r="F75" s="419"/>
      <c r="G75" s="419"/>
      <c r="H75" s="419"/>
      <c r="I75" s="420"/>
      <c r="J75" s="421" t="s">
        <v>598</v>
      </c>
      <c r="K75" s="422"/>
      <c r="L75" s="422"/>
      <c r="M75" s="423"/>
      <c r="N75" s="557" t="s">
        <v>585</v>
      </c>
      <c r="O75" s="558"/>
      <c r="P75" s="22"/>
    </row>
    <row r="76" spans="2:16" ht="16.5" thickTop="1" thickBot="1" x14ac:dyDescent="0.3">
      <c r="B76" s="21"/>
      <c r="C76" s="79">
        <v>3</v>
      </c>
      <c r="D76" s="418">
        <f t="shared" ref="D76:D78" si="3">D64</f>
        <v>0</v>
      </c>
      <c r="E76" s="419"/>
      <c r="F76" s="419"/>
      <c r="G76" s="419"/>
      <c r="H76" s="419"/>
      <c r="I76" s="420"/>
      <c r="J76" s="421"/>
      <c r="K76" s="422"/>
      <c r="L76" s="422"/>
      <c r="M76" s="423"/>
      <c r="N76" s="424"/>
      <c r="O76" s="425"/>
      <c r="P76" s="22"/>
    </row>
    <row r="77" spans="2:16" ht="16.5" thickTop="1" thickBot="1" x14ac:dyDescent="0.3">
      <c r="B77" s="21"/>
      <c r="C77" s="79">
        <v>4</v>
      </c>
      <c r="D77" s="418">
        <f t="shared" si="3"/>
        <v>0</v>
      </c>
      <c r="E77" s="419"/>
      <c r="F77" s="419"/>
      <c r="G77" s="419"/>
      <c r="H77" s="419"/>
      <c r="I77" s="420"/>
      <c r="J77" s="421"/>
      <c r="K77" s="422"/>
      <c r="L77" s="422"/>
      <c r="M77" s="423"/>
      <c r="N77" s="424"/>
      <c r="O77" s="425"/>
      <c r="P77" s="22"/>
    </row>
    <row r="78" spans="2:16" ht="16.5" thickTop="1" thickBot="1" x14ac:dyDescent="0.3">
      <c r="B78" s="21"/>
      <c r="C78" s="80">
        <v>5</v>
      </c>
      <c r="D78" s="426">
        <f t="shared" si="3"/>
        <v>0</v>
      </c>
      <c r="E78" s="427"/>
      <c r="F78" s="427"/>
      <c r="G78" s="427"/>
      <c r="H78" s="427"/>
      <c r="I78" s="428"/>
      <c r="J78" s="424"/>
      <c r="K78" s="429"/>
      <c r="L78" s="429"/>
      <c r="M78" s="425"/>
      <c r="N78" s="424"/>
      <c r="O78" s="42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5">
    <mergeCell ref="F16:K16"/>
    <mergeCell ref="B1:P1"/>
    <mergeCell ref="B3:P3"/>
    <mergeCell ref="C5:N5"/>
    <mergeCell ref="C7:D7"/>
    <mergeCell ref="F7:K7"/>
    <mergeCell ref="N7:O7"/>
    <mergeCell ref="C9:D9"/>
    <mergeCell ref="F9:K9"/>
    <mergeCell ref="N9:O9"/>
    <mergeCell ref="B12:P12"/>
    <mergeCell ref="C14:N14"/>
    <mergeCell ref="C35:O35"/>
    <mergeCell ref="B21:P21"/>
    <mergeCell ref="C23:O23"/>
    <mergeCell ref="D25:O25"/>
    <mergeCell ref="D26:O26"/>
    <mergeCell ref="D27:O27"/>
    <mergeCell ref="D28:O28"/>
    <mergeCell ref="D29:O29"/>
    <mergeCell ref="D30:O30"/>
    <mergeCell ref="K31:L31"/>
    <mergeCell ref="K32:L32"/>
    <mergeCell ref="B33:P33"/>
    <mergeCell ref="D37:I37"/>
    <mergeCell ref="J37:O37"/>
    <mergeCell ref="D38:I38"/>
    <mergeCell ref="J38:O38"/>
    <mergeCell ref="D39:I39"/>
    <mergeCell ref="J39:O39"/>
    <mergeCell ref="D50:I50"/>
    <mergeCell ref="J50:O50"/>
    <mergeCell ref="D40:I40"/>
    <mergeCell ref="J40:O40"/>
    <mergeCell ref="D41:I41"/>
    <mergeCell ref="J41:O41"/>
    <mergeCell ref="D42:I42"/>
    <mergeCell ref="J42:O42"/>
    <mergeCell ref="K43:L43"/>
    <mergeCell ref="B45:P45"/>
    <mergeCell ref="C47:O47"/>
    <mergeCell ref="D49:I49"/>
    <mergeCell ref="J49:O49"/>
    <mergeCell ref="C59:O59"/>
    <mergeCell ref="D51:I51"/>
    <mergeCell ref="J51:O51"/>
    <mergeCell ref="D52:I52"/>
    <mergeCell ref="J52:O52"/>
    <mergeCell ref="D53:I53"/>
    <mergeCell ref="J53:O53"/>
    <mergeCell ref="D54:I54"/>
    <mergeCell ref="J54:O54"/>
    <mergeCell ref="K55:L55"/>
    <mergeCell ref="C56:O56"/>
    <mergeCell ref="B57:P57"/>
    <mergeCell ref="D61:I61"/>
    <mergeCell ref="J61:M61"/>
    <mergeCell ref="N61:O61"/>
    <mergeCell ref="D62:I62"/>
    <mergeCell ref="J62:M62"/>
    <mergeCell ref="N62:O62"/>
    <mergeCell ref="D63:I63"/>
    <mergeCell ref="J63:M63"/>
    <mergeCell ref="N63:O63"/>
    <mergeCell ref="D64:I64"/>
    <mergeCell ref="J64:M64"/>
    <mergeCell ref="N64:O64"/>
    <mergeCell ref="D65:I65"/>
    <mergeCell ref="J65:M65"/>
    <mergeCell ref="N65:O65"/>
    <mergeCell ref="D66:I66"/>
    <mergeCell ref="J66:M66"/>
    <mergeCell ref="N66:O66"/>
    <mergeCell ref="K67:L67"/>
    <mergeCell ref="B69:P69"/>
    <mergeCell ref="C71:O71"/>
    <mergeCell ref="D73:I73"/>
    <mergeCell ref="J73:M73"/>
    <mergeCell ref="N73:O73"/>
    <mergeCell ref="D74:I74"/>
    <mergeCell ref="J74:M74"/>
    <mergeCell ref="N74:O74"/>
    <mergeCell ref="D75:I75"/>
    <mergeCell ref="J75:M75"/>
    <mergeCell ref="N75:O75"/>
    <mergeCell ref="D78:I78"/>
    <mergeCell ref="J78:M78"/>
    <mergeCell ref="N78:O78"/>
    <mergeCell ref="K79:L79"/>
    <mergeCell ref="D76:I76"/>
    <mergeCell ref="J76:M76"/>
    <mergeCell ref="N76:O76"/>
    <mergeCell ref="D77:I77"/>
    <mergeCell ref="J77:M77"/>
    <mergeCell ref="N77:O77"/>
  </mergeCells>
  <conditionalFormatting sqref="D38:D42">
    <cfRule type="expression" dxfId="147" priority="4">
      <formula>IF(D38=0,1,0)</formula>
    </cfRule>
  </conditionalFormatting>
  <conditionalFormatting sqref="D50:D54">
    <cfRule type="expression" dxfId="146" priority="3">
      <formula>IF(D50=0,1,0)</formula>
    </cfRule>
  </conditionalFormatting>
  <conditionalFormatting sqref="D62:D66">
    <cfRule type="expression" dxfId="145" priority="2">
      <formula>IF(D62=0,1,0)</formula>
    </cfRule>
  </conditionalFormatting>
  <conditionalFormatting sqref="D74:D78">
    <cfRule type="expression" dxfId="144" priority="1">
      <formula>IF(D74=0,1,0)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7388-B885-47E6-9227-771E1CB9451A}">
  <dimension ref="B1:P80"/>
  <sheetViews>
    <sheetView workbookViewId="0">
      <selection activeCell="U21" sqref="U21"/>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90"/>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549</v>
      </c>
      <c r="G7" s="382"/>
      <c r="H7" s="382"/>
      <c r="I7" s="382"/>
      <c r="J7" s="382"/>
      <c r="K7" s="383"/>
      <c r="L7" s="91" t="s">
        <v>13</v>
      </c>
      <c r="M7" s="72"/>
      <c r="N7" s="342">
        <v>254498000705</v>
      </c>
      <c r="O7" s="383"/>
      <c r="P7" s="22"/>
    </row>
    <row r="8" spans="2:16" ht="9" customHeight="1" thickTop="1" thickBot="1" x14ac:dyDescent="0.3">
      <c r="B8" s="67"/>
      <c r="C8" s="90"/>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91"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90"/>
      <c r="P14" s="22"/>
    </row>
    <row r="15" spans="2:16" ht="9" customHeight="1" thickBot="1" x14ac:dyDescent="0.3">
      <c r="B15" s="21"/>
      <c r="P15" s="22"/>
    </row>
    <row r="16" spans="2:16" ht="16.5" thickTop="1" thickBot="1" x14ac:dyDescent="0.3">
      <c r="B16" s="21"/>
      <c r="C16" s="69"/>
      <c r="D16" s="91" t="s">
        <v>0</v>
      </c>
      <c r="E16" s="69"/>
      <c r="F16" s="342" t="s">
        <v>592</v>
      </c>
      <c r="G16" s="382"/>
      <c r="H16" s="382"/>
      <c r="I16" s="382"/>
      <c r="J16" s="382"/>
      <c r="K16" s="383"/>
      <c r="L16" s="76" t="s">
        <v>295</v>
      </c>
      <c r="M16" s="72"/>
      <c r="N16" s="89" t="s">
        <v>572</v>
      </c>
      <c r="O16" s="75"/>
      <c r="P16" s="22"/>
    </row>
    <row r="17" spans="2:16" ht="9" customHeight="1" thickTop="1" thickBot="1" x14ac:dyDescent="0.3">
      <c r="B17" s="21"/>
      <c r="P17" s="22"/>
    </row>
    <row r="18" spans="2:16" ht="16.5" thickTop="1" thickBot="1" x14ac:dyDescent="0.3">
      <c r="B18" s="21"/>
      <c r="C18" s="69"/>
      <c r="D18" s="91" t="s">
        <v>296</v>
      </c>
      <c r="E18" s="69"/>
      <c r="F18" s="89" t="s">
        <v>30</v>
      </c>
      <c r="G18" s="74"/>
      <c r="H18" s="74"/>
      <c r="I18" s="74"/>
      <c r="J18" s="74"/>
      <c r="K18" s="75"/>
      <c r="L18" s="76" t="s">
        <v>297</v>
      </c>
      <c r="M18" s="72"/>
      <c r="N18" s="89" t="s">
        <v>573</v>
      </c>
      <c r="O18" s="75"/>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88"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438" t="str">
        <f>'[6]Hoja 1'!E55</f>
        <v>Reconoce la importancia del manejo de conflictos como estrategia para mantener una buena convivencia al interior del grupo familiar.</v>
      </c>
      <c r="E26" s="438"/>
      <c r="F26" s="438"/>
      <c r="G26" s="438"/>
      <c r="H26" s="438"/>
      <c r="I26" s="438"/>
      <c r="J26" s="438"/>
      <c r="K26" s="438"/>
      <c r="L26" s="438"/>
      <c r="M26" s="438"/>
      <c r="N26" s="438"/>
      <c r="O26" s="439"/>
      <c r="P26" s="22"/>
    </row>
    <row r="27" spans="2:16" ht="18.75" customHeight="1" x14ac:dyDescent="0.25">
      <c r="B27" s="21"/>
      <c r="C27" s="79">
        <v>2</v>
      </c>
      <c r="D27" s="434" t="str">
        <f>'[6]Hoja 1'!E60</f>
        <v>Reconoce que toda acción tiene consecuencias que se deben asumir con responsabilidad.</v>
      </c>
      <c r="E27" s="434"/>
      <c r="F27" s="434"/>
      <c r="G27" s="434"/>
      <c r="H27" s="434"/>
      <c r="I27" s="434"/>
      <c r="J27" s="434"/>
      <c r="K27" s="434"/>
      <c r="L27" s="434"/>
      <c r="M27" s="434"/>
      <c r="N27" s="434"/>
      <c r="O27" s="435"/>
      <c r="P27" s="22"/>
    </row>
    <row r="28" spans="2:16" ht="18.75" customHeight="1" x14ac:dyDescent="0.25">
      <c r="B28" s="21"/>
      <c r="C28" s="79">
        <v>3</v>
      </c>
      <c r="D28" s="434"/>
      <c r="E28" s="434"/>
      <c r="F28" s="434"/>
      <c r="G28" s="434"/>
      <c r="H28" s="434"/>
      <c r="I28" s="434"/>
      <c r="J28" s="434"/>
      <c r="K28" s="434"/>
      <c r="L28" s="434"/>
      <c r="M28" s="434"/>
      <c r="N28" s="434"/>
      <c r="O28" s="435"/>
      <c r="P28" s="22"/>
    </row>
    <row r="29" spans="2:16" ht="18.75" customHeight="1" x14ac:dyDescent="0.25">
      <c r="B29" s="21"/>
      <c r="C29" s="79">
        <v>4</v>
      </c>
      <c r="D29" s="434"/>
      <c r="E29" s="434"/>
      <c r="F29" s="434"/>
      <c r="G29" s="434"/>
      <c r="H29" s="434"/>
      <c r="I29" s="434"/>
      <c r="J29" s="434"/>
      <c r="K29" s="434"/>
      <c r="L29" s="434"/>
      <c r="M29" s="434"/>
      <c r="N29" s="434"/>
      <c r="O29" s="435"/>
      <c r="P29" s="22"/>
    </row>
    <row r="30" spans="2:16" ht="18.75" customHeight="1" thickBot="1" x14ac:dyDescent="0.3">
      <c r="B30" s="21"/>
      <c r="C30" s="80">
        <v>5</v>
      </c>
      <c r="D30" s="440"/>
      <c r="E30" s="440"/>
      <c r="F30" s="440"/>
      <c r="G30" s="440"/>
      <c r="H30" s="440"/>
      <c r="I30" s="440"/>
      <c r="J30" s="440"/>
      <c r="K30" s="440"/>
      <c r="L30" s="440"/>
      <c r="M30" s="440"/>
      <c r="N30" s="440"/>
      <c r="O30" s="441"/>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88" t="s">
        <v>277</v>
      </c>
      <c r="D37" s="366" t="s">
        <v>300</v>
      </c>
      <c r="E37" s="367"/>
      <c r="F37" s="367"/>
      <c r="G37" s="367"/>
      <c r="H37" s="367"/>
      <c r="I37" s="368"/>
      <c r="J37" s="367" t="s">
        <v>303</v>
      </c>
      <c r="K37" s="367"/>
      <c r="L37" s="367"/>
      <c r="M37" s="367"/>
      <c r="N37" s="367"/>
      <c r="O37" s="368"/>
      <c r="P37" s="22"/>
    </row>
    <row r="38" spans="2:16" ht="16.5" thickTop="1" thickBot="1" x14ac:dyDescent="0.3">
      <c r="B38" s="21"/>
      <c r="C38" s="78">
        <v>1</v>
      </c>
      <c r="D38" s="430" t="str">
        <f>D26</f>
        <v>Reconoce la importancia del manejo de conflictos como estrategia para mantener una buena convivencia al interior del grupo familiar.</v>
      </c>
      <c r="E38" s="431"/>
      <c r="F38" s="431"/>
      <c r="G38" s="431"/>
      <c r="H38" s="431"/>
      <c r="I38" s="432"/>
      <c r="J38" s="431" t="s">
        <v>593</v>
      </c>
      <c r="K38" s="429"/>
      <c r="L38" s="429"/>
      <c r="M38" s="429"/>
      <c r="N38" s="429"/>
      <c r="O38" s="425"/>
      <c r="P38" s="22"/>
    </row>
    <row r="39" spans="2:16" ht="15" customHeight="1" thickTop="1" thickBot="1" x14ac:dyDescent="0.3">
      <c r="B39" s="21"/>
      <c r="C39" s="79">
        <v>2</v>
      </c>
      <c r="D39" s="418" t="str">
        <f>D27</f>
        <v>Reconoce que toda acción tiene consecuencias que se deben asumir con responsabilidad.</v>
      </c>
      <c r="E39" s="419"/>
      <c r="F39" s="419"/>
      <c r="G39" s="419"/>
      <c r="H39" s="419"/>
      <c r="I39" s="420"/>
      <c r="J39" s="431" t="s">
        <v>593</v>
      </c>
      <c r="K39" s="429"/>
      <c r="L39" s="429"/>
      <c r="M39" s="429"/>
      <c r="N39" s="429"/>
      <c r="O39" s="425"/>
      <c r="P39" s="22"/>
    </row>
    <row r="40" spans="2:16" ht="16.5" thickTop="1" thickBot="1" x14ac:dyDescent="0.3">
      <c r="B40" s="21"/>
      <c r="C40" s="79">
        <v>3</v>
      </c>
      <c r="D40" s="418">
        <f>D28</f>
        <v>0</v>
      </c>
      <c r="E40" s="419"/>
      <c r="F40" s="419"/>
      <c r="G40" s="419"/>
      <c r="H40" s="419"/>
      <c r="I40" s="420"/>
      <c r="J40" s="431"/>
      <c r="K40" s="429"/>
      <c r="L40" s="429"/>
      <c r="M40" s="429"/>
      <c r="N40" s="429"/>
      <c r="O40" s="425"/>
      <c r="P40" s="22"/>
    </row>
    <row r="41" spans="2:16" ht="15" customHeight="1" thickTop="1" thickBot="1" x14ac:dyDescent="0.3">
      <c r="B41" s="21"/>
      <c r="C41" s="79">
        <v>4</v>
      </c>
      <c r="D41" s="418">
        <f>D29</f>
        <v>0</v>
      </c>
      <c r="E41" s="419"/>
      <c r="F41" s="419"/>
      <c r="G41" s="419"/>
      <c r="H41" s="419"/>
      <c r="I41" s="420"/>
      <c r="J41" s="431"/>
      <c r="K41" s="429"/>
      <c r="L41" s="429"/>
      <c r="M41" s="429"/>
      <c r="N41" s="429"/>
      <c r="O41" s="425"/>
      <c r="P41" s="22"/>
    </row>
    <row r="42" spans="2:16" ht="15.75" customHeight="1" thickTop="1" thickBot="1" x14ac:dyDescent="0.3">
      <c r="B42" s="21"/>
      <c r="C42" s="80">
        <v>5</v>
      </c>
      <c r="D42" s="426">
        <f>D30</f>
        <v>0</v>
      </c>
      <c r="E42" s="427"/>
      <c r="F42" s="427"/>
      <c r="G42" s="427"/>
      <c r="H42" s="427"/>
      <c r="I42" s="428"/>
      <c r="J42" s="431"/>
      <c r="K42" s="429"/>
      <c r="L42" s="429"/>
      <c r="M42" s="429"/>
      <c r="N42" s="429"/>
      <c r="O42" s="42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88"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430" t="str">
        <f>D38</f>
        <v>Reconoce la importancia del manejo de conflictos como estrategia para mantener una buena convivencia al interior del grupo familiar.</v>
      </c>
      <c r="E50" s="431"/>
      <c r="F50" s="431"/>
      <c r="G50" s="431"/>
      <c r="H50" s="431"/>
      <c r="I50" s="432"/>
      <c r="J50" s="429" t="s">
        <v>594</v>
      </c>
      <c r="K50" s="429"/>
      <c r="L50" s="429"/>
      <c r="M50" s="429"/>
      <c r="N50" s="429"/>
      <c r="O50" s="425"/>
      <c r="P50" s="22"/>
    </row>
    <row r="51" spans="2:16" x14ac:dyDescent="0.25">
      <c r="B51" s="21"/>
      <c r="C51" s="79">
        <v>2</v>
      </c>
      <c r="D51" s="418" t="str">
        <f>D39</f>
        <v>Reconoce que toda acción tiene consecuencias que se deben asumir con responsabilidad.</v>
      </c>
      <c r="E51" s="419"/>
      <c r="F51" s="419"/>
      <c r="G51" s="419"/>
      <c r="H51" s="419"/>
      <c r="I51" s="420"/>
      <c r="J51" s="422" t="s">
        <v>595</v>
      </c>
      <c r="K51" s="422"/>
      <c r="L51" s="422"/>
      <c r="M51" s="422"/>
      <c r="N51" s="422"/>
      <c r="O51" s="423"/>
      <c r="P51" s="22"/>
    </row>
    <row r="52" spans="2:16" x14ac:dyDescent="0.25">
      <c r="B52" s="21"/>
      <c r="C52" s="79">
        <v>3</v>
      </c>
      <c r="D52" s="418">
        <f>D40</f>
        <v>0</v>
      </c>
      <c r="E52" s="419"/>
      <c r="F52" s="419"/>
      <c r="G52" s="419"/>
      <c r="H52" s="419"/>
      <c r="I52" s="420"/>
      <c r="J52" s="422"/>
      <c r="K52" s="434"/>
      <c r="L52" s="434"/>
      <c r="M52" s="434"/>
      <c r="N52" s="434"/>
      <c r="O52" s="435"/>
      <c r="P52" s="22"/>
    </row>
    <row r="53" spans="2:16" ht="15.75" thickBot="1" x14ac:dyDescent="0.3">
      <c r="B53" s="21"/>
      <c r="C53" s="79">
        <v>4</v>
      </c>
      <c r="D53" s="418">
        <f>D41</f>
        <v>0</v>
      </c>
      <c r="E53" s="419"/>
      <c r="F53" s="419"/>
      <c r="G53" s="419"/>
      <c r="H53" s="419"/>
      <c r="I53" s="420"/>
      <c r="J53" s="422"/>
      <c r="K53" s="422"/>
      <c r="L53" s="422"/>
      <c r="M53" s="422"/>
      <c r="N53" s="422"/>
      <c r="O53" s="423"/>
      <c r="P53" s="22"/>
    </row>
    <row r="54" spans="2:16" ht="16.5" thickTop="1" thickBot="1" x14ac:dyDescent="0.3">
      <c r="B54" s="21"/>
      <c r="C54" s="80">
        <v>5</v>
      </c>
      <c r="D54" s="426">
        <f>D42</f>
        <v>0</v>
      </c>
      <c r="E54" s="427"/>
      <c r="F54" s="427"/>
      <c r="G54" s="427"/>
      <c r="H54" s="427"/>
      <c r="I54" s="428"/>
      <c r="J54" s="429"/>
      <c r="K54" s="429"/>
      <c r="L54" s="429"/>
      <c r="M54" s="429"/>
      <c r="N54" s="429"/>
      <c r="O54" s="42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c r="C56" s="433"/>
      <c r="D56" s="433"/>
      <c r="E56" s="433"/>
      <c r="F56" s="433"/>
      <c r="G56" s="433"/>
      <c r="H56" s="433"/>
      <c r="I56" s="433"/>
      <c r="J56" s="433"/>
      <c r="K56" s="433"/>
      <c r="L56" s="433"/>
      <c r="M56" s="433"/>
      <c r="N56" s="433"/>
      <c r="O56" s="433"/>
    </row>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88"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430" t="str">
        <f>D50</f>
        <v>Reconoce la importancia del manejo de conflictos como estrategia para mantener una buena convivencia al interior del grupo familiar.</v>
      </c>
      <c r="E62" s="431"/>
      <c r="F62" s="431"/>
      <c r="G62" s="431"/>
      <c r="H62" s="431"/>
      <c r="I62" s="432"/>
      <c r="J62" s="424" t="s">
        <v>594</v>
      </c>
      <c r="K62" s="429"/>
      <c r="L62" s="429"/>
      <c r="M62" s="425"/>
      <c r="N62" s="424" t="s">
        <v>585</v>
      </c>
      <c r="O62" s="425"/>
      <c r="P62" s="22"/>
    </row>
    <row r="63" spans="2:16" ht="16.5" thickTop="1" thickBot="1" x14ac:dyDescent="0.3">
      <c r="B63" s="21"/>
      <c r="C63" s="79">
        <v>2</v>
      </c>
      <c r="D63" s="418" t="str">
        <f>D51</f>
        <v>Reconoce que toda acción tiene consecuencias que se deben asumir con responsabilidad.</v>
      </c>
      <c r="E63" s="419"/>
      <c r="F63" s="419"/>
      <c r="G63" s="419"/>
      <c r="H63" s="419"/>
      <c r="I63" s="420"/>
      <c r="J63" s="421" t="s">
        <v>596</v>
      </c>
      <c r="K63" s="422"/>
      <c r="L63" s="422"/>
      <c r="M63" s="423"/>
      <c r="N63" s="424" t="s">
        <v>585</v>
      </c>
      <c r="O63" s="425"/>
      <c r="P63" s="22"/>
    </row>
    <row r="64" spans="2:16" ht="16.5" thickTop="1" thickBot="1" x14ac:dyDescent="0.3">
      <c r="B64" s="21"/>
      <c r="C64" s="79">
        <v>3</v>
      </c>
      <c r="D64" s="418">
        <f>D52</f>
        <v>0</v>
      </c>
      <c r="E64" s="419"/>
      <c r="F64" s="419"/>
      <c r="G64" s="419"/>
      <c r="H64" s="419"/>
      <c r="I64" s="420"/>
      <c r="J64" s="421"/>
      <c r="K64" s="422"/>
      <c r="L64" s="422"/>
      <c r="M64" s="423"/>
      <c r="N64" s="424"/>
      <c r="O64" s="425"/>
      <c r="P64" s="22"/>
    </row>
    <row r="65" spans="2:16" ht="16.5" thickTop="1" thickBot="1" x14ac:dyDescent="0.3">
      <c r="B65" s="21"/>
      <c r="C65" s="79">
        <v>4</v>
      </c>
      <c r="D65" s="418">
        <f>D53</f>
        <v>0</v>
      </c>
      <c r="E65" s="419"/>
      <c r="F65" s="419"/>
      <c r="G65" s="419"/>
      <c r="H65" s="419"/>
      <c r="I65" s="420"/>
      <c r="J65" s="421"/>
      <c r="K65" s="422"/>
      <c r="L65" s="422"/>
      <c r="M65" s="423"/>
      <c r="N65" s="424"/>
      <c r="O65" s="425"/>
      <c r="P65" s="22"/>
    </row>
    <row r="66" spans="2:16" ht="16.5" thickTop="1" thickBot="1" x14ac:dyDescent="0.3">
      <c r="B66" s="21"/>
      <c r="C66" s="80">
        <v>5</v>
      </c>
      <c r="D66" s="426">
        <f>D54</f>
        <v>0</v>
      </c>
      <c r="E66" s="427"/>
      <c r="F66" s="427"/>
      <c r="G66" s="427"/>
      <c r="H66" s="427"/>
      <c r="I66" s="428"/>
      <c r="J66" s="424"/>
      <c r="K66" s="429"/>
      <c r="L66" s="429"/>
      <c r="M66" s="425"/>
      <c r="N66" s="424"/>
      <c r="O66" s="42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88"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430" t="str">
        <f>D62</f>
        <v>Reconoce la importancia del manejo de conflictos como estrategia para mantener una buena convivencia al interior del grupo familiar.</v>
      </c>
      <c r="E74" s="431"/>
      <c r="F74" s="431"/>
      <c r="G74" s="431"/>
      <c r="H74" s="431"/>
      <c r="I74" s="432"/>
      <c r="J74" s="424" t="s">
        <v>597</v>
      </c>
      <c r="K74" s="429"/>
      <c r="L74" s="429"/>
      <c r="M74" s="425"/>
      <c r="N74" s="557" t="s">
        <v>585</v>
      </c>
      <c r="O74" s="558"/>
      <c r="P74" s="22"/>
    </row>
    <row r="75" spans="2:16" ht="16.5" thickTop="1" thickBot="1" x14ac:dyDescent="0.3">
      <c r="B75" s="21"/>
      <c r="C75" s="79">
        <v>2</v>
      </c>
      <c r="D75" s="418" t="str">
        <f>D63</f>
        <v>Reconoce que toda acción tiene consecuencias que se deben asumir con responsabilidad.</v>
      </c>
      <c r="E75" s="419"/>
      <c r="F75" s="419"/>
      <c r="G75" s="419"/>
      <c r="H75" s="419"/>
      <c r="I75" s="420"/>
      <c r="J75" s="421" t="s">
        <v>598</v>
      </c>
      <c r="K75" s="422"/>
      <c r="L75" s="422"/>
      <c r="M75" s="423"/>
      <c r="N75" s="557" t="s">
        <v>585</v>
      </c>
      <c r="O75" s="558"/>
      <c r="P75" s="22"/>
    </row>
    <row r="76" spans="2:16" ht="16.5" thickTop="1" thickBot="1" x14ac:dyDescent="0.3">
      <c r="B76" s="21"/>
      <c r="C76" s="79">
        <v>3</v>
      </c>
      <c r="D76" s="418">
        <f>D64</f>
        <v>0</v>
      </c>
      <c r="E76" s="419"/>
      <c r="F76" s="419"/>
      <c r="G76" s="419"/>
      <c r="H76" s="419"/>
      <c r="I76" s="420"/>
      <c r="J76" s="421"/>
      <c r="K76" s="422"/>
      <c r="L76" s="422"/>
      <c r="M76" s="423"/>
      <c r="N76" s="424"/>
      <c r="O76" s="425"/>
      <c r="P76" s="22"/>
    </row>
    <row r="77" spans="2:16" ht="16.5" thickTop="1" thickBot="1" x14ac:dyDescent="0.3">
      <c r="B77" s="21"/>
      <c r="C77" s="79">
        <v>4</v>
      </c>
      <c r="D77" s="418">
        <f>D65</f>
        <v>0</v>
      </c>
      <c r="E77" s="419"/>
      <c r="F77" s="419"/>
      <c r="G77" s="419"/>
      <c r="H77" s="419"/>
      <c r="I77" s="420"/>
      <c r="J77" s="421"/>
      <c r="K77" s="422"/>
      <c r="L77" s="422"/>
      <c r="M77" s="423"/>
      <c r="N77" s="424"/>
      <c r="O77" s="425"/>
      <c r="P77" s="22"/>
    </row>
    <row r="78" spans="2:16" ht="16.5" thickTop="1" thickBot="1" x14ac:dyDescent="0.3">
      <c r="B78" s="21"/>
      <c r="C78" s="80">
        <v>5</v>
      </c>
      <c r="D78" s="426">
        <f>D66</f>
        <v>0</v>
      </c>
      <c r="E78" s="427"/>
      <c r="F78" s="427"/>
      <c r="G78" s="427"/>
      <c r="H78" s="427"/>
      <c r="I78" s="428"/>
      <c r="J78" s="424"/>
      <c r="K78" s="429"/>
      <c r="L78" s="429"/>
      <c r="M78" s="425"/>
      <c r="N78" s="424"/>
      <c r="O78" s="42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5">
    <mergeCell ref="F16:K16"/>
    <mergeCell ref="B1:P1"/>
    <mergeCell ref="B3:P3"/>
    <mergeCell ref="C5:N5"/>
    <mergeCell ref="C7:D7"/>
    <mergeCell ref="F7:K7"/>
    <mergeCell ref="N7:O7"/>
    <mergeCell ref="C9:D9"/>
    <mergeCell ref="F9:K9"/>
    <mergeCell ref="N9:O9"/>
    <mergeCell ref="B12:P12"/>
    <mergeCell ref="C14:N14"/>
    <mergeCell ref="C35:O35"/>
    <mergeCell ref="B21:P21"/>
    <mergeCell ref="C23:O23"/>
    <mergeCell ref="D25:O25"/>
    <mergeCell ref="D26:O26"/>
    <mergeCell ref="D27:O27"/>
    <mergeCell ref="D28:O28"/>
    <mergeCell ref="D29:O29"/>
    <mergeCell ref="D30:O30"/>
    <mergeCell ref="K31:L31"/>
    <mergeCell ref="K32:L32"/>
    <mergeCell ref="B33:P33"/>
    <mergeCell ref="D37:I37"/>
    <mergeCell ref="J37:O37"/>
    <mergeCell ref="D38:I38"/>
    <mergeCell ref="J38:O38"/>
    <mergeCell ref="D39:I39"/>
    <mergeCell ref="J39:O39"/>
    <mergeCell ref="D50:I50"/>
    <mergeCell ref="J50:O50"/>
    <mergeCell ref="D40:I40"/>
    <mergeCell ref="J40:O40"/>
    <mergeCell ref="D41:I41"/>
    <mergeCell ref="J41:O41"/>
    <mergeCell ref="D42:I42"/>
    <mergeCell ref="J42:O42"/>
    <mergeCell ref="K43:L43"/>
    <mergeCell ref="B45:P45"/>
    <mergeCell ref="C47:O47"/>
    <mergeCell ref="D49:I49"/>
    <mergeCell ref="J49:O49"/>
    <mergeCell ref="C59:O59"/>
    <mergeCell ref="D51:I51"/>
    <mergeCell ref="J51:O51"/>
    <mergeCell ref="D52:I52"/>
    <mergeCell ref="J52:O52"/>
    <mergeCell ref="D53:I53"/>
    <mergeCell ref="J53:O53"/>
    <mergeCell ref="D54:I54"/>
    <mergeCell ref="J54:O54"/>
    <mergeCell ref="K55:L55"/>
    <mergeCell ref="C56:O56"/>
    <mergeCell ref="B57:P57"/>
    <mergeCell ref="D61:I61"/>
    <mergeCell ref="J61:M61"/>
    <mergeCell ref="N61:O61"/>
    <mergeCell ref="D62:I62"/>
    <mergeCell ref="J62:M62"/>
    <mergeCell ref="N62:O62"/>
    <mergeCell ref="D63:I63"/>
    <mergeCell ref="J63:M63"/>
    <mergeCell ref="N63:O63"/>
    <mergeCell ref="D64:I64"/>
    <mergeCell ref="J64:M64"/>
    <mergeCell ref="N64:O64"/>
    <mergeCell ref="D65:I65"/>
    <mergeCell ref="J65:M65"/>
    <mergeCell ref="N65:O65"/>
    <mergeCell ref="D66:I66"/>
    <mergeCell ref="J66:M66"/>
    <mergeCell ref="N66:O66"/>
    <mergeCell ref="K67:L67"/>
    <mergeCell ref="B69:P69"/>
    <mergeCell ref="C71:O71"/>
    <mergeCell ref="D73:I73"/>
    <mergeCell ref="J73:M73"/>
    <mergeCell ref="N73:O73"/>
    <mergeCell ref="D74:I74"/>
    <mergeCell ref="J74:M74"/>
    <mergeCell ref="N74:O74"/>
    <mergeCell ref="D75:I75"/>
    <mergeCell ref="J75:M75"/>
    <mergeCell ref="N75:O75"/>
    <mergeCell ref="D78:I78"/>
    <mergeCell ref="J78:M78"/>
    <mergeCell ref="N78:O78"/>
    <mergeCell ref="K79:L79"/>
    <mergeCell ref="D76:I76"/>
    <mergeCell ref="J76:M76"/>
    <mergeCell ref="N76:O76"/>
    <mergeCell ref="D77:I77"/>
    <mergeCell ref="J77:M77"/>
    <mergeCell ref="N77:O77"/>
  </mergeCells>
  <conditionalFormatting sqref="D38:D42">
    <cfRule type="expression" dxfId="143" priority="4">
      <formula>IF(D38=0,1,0)</formula>
    </cfRule>
  </conditionalFormatting>
  <conditionalFormatting sqref="D50:D54">
    <cfRule type="expression" dxfId="142" priority="3">
      <formula>IF(D50=0,1,0)</formula>
    </cfRule>
  </conditionalFormatting>
  <conditionalFormatting sqref="D62:D66">
    <cfRule type="expression" dxfId="141" priority="2">
      <formula>IF(D62=0,1,0)</formula>
    </cfRule>
  </conditionalFormatting>
  <conditionalFormatting sqref="D74:D78">
    <cfRule type="expression" dxfId="140" priority="1">
      <formula>IF(D74=0,1,0)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FF6E6-1FD4-41FE-B412-EC47B8AA6CD5}">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616</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617</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c r="G16" s="128"/>
      <c r="H16" s="128"/>
      <c r="I16" s="128" t="s">
        <v>618</v>
      </c>
      <c r="J16" s="128"/>
      <c r="K16" s="129"/>
      <c r="L16" s="76" t="s">
        <v>295</v>
      </c>
      <c r="M16" s="72"/>
      <c r="N16" s="99" t="s">
        <v>619</v>
      </c>
      <c r="O16" s="129"/>
      <c r="P16" s="22"/>
    </row>
    <row r="17" spans="2:16" ht="9" customHeight="1" thickTop="1" thickBot="1" x14ac:dyDescent="0.3">
      <c r="B17" s="21"/>
      <c r="P17" s="22"/>
    </row>
    <row r="18" spans="2:16" ht="16.5" thickTop="1" thickBot="1" x14ac:dyDescent="0.3">
      <c r="B18" s="21"/>
      <c r="C18" s="69"/>
      <c r="D18" s="104" t="s">
        <v>296</v>
      </c>
      <c r="E18" s="69"/>
      <c r="F18" s="99"/>
      <c r="G18" s="128" t="s">
        <v>31</v>
      </c>
      <c r="H18" s="128"/>
      <c r="I18" s="128"/>
      <c r="J18" s="128"/>
      <c r="K18" s="129"/>
      <c r="L18" s="76" t="s">
        <v>297</v>
      </c>
      <c r="M18" s="72"/>
      <c r="N18" s="99" t="s">
        <v>573</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620</v>
      </c>
      <c r="E26" s="374"/>
      <c r="F26" s="374"/>
      <c r="G26" s="374"/>
      <c r="H26" s="374"/>
      <c r="I26" s="374"/>
      <c r="J26" s="374"/>
      <c r="K26" s="374"/>
      <c r="L26" s="374"/>
      <c r="M26" s="374"/>
      <c r="N26" s="374"/>
      <c r="O26" s="375"/>
      <c r="P26" s="22"/>
    </row>
    <row r="27" spans="2:16" ht="18.75" customHeight="1" x14ac:dyDescent="0.25">
      <c r="B27" s="21"/>
      <c r="C27" s="79">
        <v>2</v>
      </c>
      <c r="D27" s="358" t="s">
        <v>621</v>
      </c>
      <c r="E27" s="358"/>
      <c r="F27" s="358"/>
      <c r="G27" s="358"/>
      <c r="H27" s="358"/>
      <c r="I27" s="358"/>
      <c r="J27" s="358"/>
      <c r="K27" s="358"/>
      <c r="L27" s="358"/>
      <c r="M27" s="358"/>
      <c r="N27" s="358"/>
      <c r="O27" s="359"/>
      <c r="P27" s="22"/>
    </row>
    <row r="28" spans="2:16" ht="18.75" customHeight="1" x14ac:dyDescent="0.25">
      <c r="B28" s="21"/>
      <c r="C28" s="79">
        <v>3</v>
      </c>
      <c r="D28" s="358" t="s">
        <v>622</v>
      </c>
      <c r="E28" s="358"/>
      <c r="F28" s="358"/>
      <c r="G28" s="358"/>
      <c r="H28" s="358"/>
      <c r="I28" s="358"/>
      <c r="J28" s="358"/>
      <c r="K28" s="358"/>
      <c r="L28" s="358"/>
      <c r="M28" s="358"/>
      <c r="N28" s="358"/>
      <c r="O28" s="359"/>
      <c r="P28" s="22"/>
    </row>
    <row r="29" spans="2:16" ht="18.75" customHeight="1" x14ac:dyDescent="0.25">
      <c r="B29" s="21"/>
      <c r="C29" s="79">
        <v>4</v>
      </c>
      <c r="D29" s="358" t="s">
        <v>623</v>
      </c>
      <c r="E29" s="358"/>
      <c r="F29" s="358"/>
      <c r="G29" s="358"/>
      <c r="H29" s="358"/>
      <c r="I29" s="358"/>
      <c r="J29" s="358"/>
      <c r="K29" s="358"/>
      <c r="L29" s="358"/>
      <c r="M29" s="358"/>
      <c r="N29" s="358"/>
      <c r="O29" s="359"/>
      <c r="P29" s="22"/>
    </row>
    <row r="30" spans="2:16" ht="18.75" customHeight="1" thickBot="1" x14ac:dyDescent="0.3">
      <c r="B30" s="21"/>
      <c r="C30" s="80">
        <v>5</v>
      </c>
      <c r="D30" s="364" t="s">
        <v>624</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El origen y la evolución del universo</v>
      </c>
      <c r="E38" s="371"/>
      <c r="F38" s="371"/>
      <c r="G38" s="371"/>
      <c r="H38" s="371"/>
      <c r="I38" s="372"/>
      <c r="J38" s="374" t="s">
        <v>625</v>
      </c>
      <c r="K38" s="374"/>
      <c r="L38" s="374"/>
      <c r="M38" s="374"/>
      <c r="N38" s="374"/>
      <c r="O38" s="375"/>
      <c r="P38" s="22"/>
    </row>
    <row r="39" spans="2:16" x14ac:dyDescent="0.25">
      <c r="B39" s="21"/>
      <c r="C39" s="79">
        <v>2</v>
      </c>
      <c r="D39" s="354" t="str">
        <f t="shared" ref="D39:D42" si="0">D27</f>
        <v>Ondas</v>
      </c>
      <c r="E39" s="355"/>
      <c r="F39" s="355"/>
      <c r="G39" s="355"/>
      <c r="H39" s="355"/>
      <c r="I39" s="356"/>
      <c r="J39" s="358" t="s">
        <v>626</v>
      </c>
      <c r="K39" s="358"/>
      <c r="L39" s="358"/>
      <c r="M39" s="358"/>
      <c r="N39" s="358"/>
      <c r="O39" s="359"/>
      <c r="P39" s="22"/>
    </row>
    <row r="40" spans="2:16" x14ac:dyDescent="0.25">
      <c r="B40" s="21"/>
      <c r="C40" s="79">
        <v>3</v>
      </c>
      <c r="D40" s="354" t="str">
        <f t="shared" si="0"/>
        <v>Las teorías sobre la evolución</v>
      </c>
      <c r="E40" s="355"/>
      <c r="F40" s="355"/>
      <c r="G40" s="355"/>
      <c r="H40" s="355"/>
      <c r="I40" s="356"/>
      <c r="J40" s="358" t="s">
        <v>627</v>
      </c>
      <c r="K40" s="358"/>
      <c r="L40" s="358"/>
      <c r="M40" s="358"/>
      <c r="N40" s="358"/>
      <c r="O40" s="359"/>
      <c r="P40" s="22"/>
    </row>
    <row r="41" spans="2:16" x14ac:dyDescent="0.25">
      <c r="B41" s="21"/>
      <c r="C41" s="79">
        <v>4</v>
      </c>
      <c r="D41" s="354" t="str">
        <f t="shared" si="0"/>
        <v>Origen y evolución del ser humano</v>
      </c>
      <c r="E41" s="355"/>
      <c r="F41" s="355"/>
      <c r="G41" s="355"/>
      <c r="H41" s="355"/>
      <c r="I41" s="356"/>
      <c r="J41" s="358" t="s">
        <v>628</v>
      </c>
      <c r="K41" s="358"/>
      <c r="L41" s="358"/>
      <c r="M41" s="358"/>
      <c r="N41" s="358"/>
      <c r="O41" s="359"/>
      <c r="P41" s="22"/>
    </row>
    <row r="42" spans="2:16" ht="15.75" thickBot="1" x14ac:dyDescent="0.3">
      <c r="B42" s="21"/>
      <c r="C42" s="80">
        <v>5</v>
      </c>
      <c r="D42" s="360" t="str">
        <f t="shared" si="0"/>
        <v>Elementos y compuestos</v>
      </c>
      <c r="E42" s="361"/>
      <c r="F42" s="361"/>
      <c r="G42" s="361"/>
      <c r="H42" s="361"/>
      <c r="I42" s="362"/>
      <c r="J42" s="364" t="s">
        <v>629</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6.5" thickTop="1" thickBot="1" x14ac:dyDescent="0.3">
      <c r="B50" s="21"/>
      <c r="C50" s="78">
        <v>1</v>
      </c>
      <c r="D50" s="370" t="str">
        <f>D38</f>
        <v>El origen y la evolución del universo</v>
      </c>
      <c r="E50" s="371"/>
      <c r="F50" s="371"/>
      <c r="G50" s="371"/>
      <c r="H50" s="371"/>
      <c r="I50" s="372"/>
      <c r="J50" s="589" t="s">
        <v>630</v>
      </c>
      <c r="K50" s="589"/>
      <c r="L50" s="589"/>
      <c r="M50" s="589"/>
      <c r="N50" s="589"/>
      <c r="O50" s="590"/>
      <c r="P50" s="22"/>
    </row>
    <row r="51" spans="2:16" ht="16.5" thickTop="1" thickBot="1" x14ac:dyDescent="0.3">
      <c r="B51" s="21"/>
      <c r="C51" s="79">
        <v>2</v>
      </c>
      <c r="D51" s="354" t="str">
        <f t="shared" ref="D51:D54" si="1">D39</f>
        <v>Ondas</v>
      </c>
      <c r="E51" s="355"/>
      <c r="F51" s="355"/>
      <c r="G51" s="355"/>
      <c r="H51" s="355"/>
      <c r="I51" s="356"/>
      <c r="J51" s="589" t="s">
        <v>630</v>
      </c>
      <c r="K51" s="589"/>
      <c r="L51" s="589"/>
      <c r="M51" s="589"/>
      <c r="N51" s="589"/>
      <c r="O51" s="590"/>
      <c r="P51" s="22"/>
    </row>
    <row r="52" spans="2:16" ht="16.5" thickTop="1" thickBot="1" x14ac:dyDescent="0.3">
      <c r="B52" s="21"/>
      <c r="C52" s="79">
        <v>3</v>
      </c>
      <c r="D52" s="354" t="str">
        <f t="shared" si="1"/>
        <v>Las teorías sobre la evolución</v>
      </c>
      <c r="E52" s="355"/>
      <c r="F52" s="355"/>
      <c r="G52" s="355"/>
      <c r="H52" s="355"/>
      <c r="I52" s="356"/>
      <c r="J52" s="589" t="s">
        <v>630</v>
      </c>
      <c r="K52" s="589"/>
      <c r="L52" s="589"/>
      <c r="M52" s="589"/>
      <c r="N52" s="589"/>
      <c r="O52" s="590"/>
      <c r="P52" s="22"/>
    </row>
    <row r="53" spans="2:16" ht="16.5" thickTop="1" thickBot="1" x14ac:dyDescent="0.3">
      <c r="B53" s="21"/>
      <c r="C53" s="79">
        <v>4</v>
      </c>
      <c r="D53" s="354" t="str">
        <f t="shared" si="1"/>
        <v>Origen y evolución del ser humano</v>
      </c>
      <c r="E53" s="355"/>
      <c r="F53" s="355"/>
      <c r="G53" s="355"/>
      <c r="H53" s="355"/>
      <c r="I53" s="356"/>
      <c r="J53" s="589" t="s">
        <v>630</v>
      </c>
      <c r="K53" s="589"/>
      <c r="L53" s="589"/>
      <c r="M53" s="589"/>
      <c r="N53" s="589"/>
      <c r="O53" s="590"/>
      <c r="P53" s="22"/>
    </row>
    <row r="54" spans="2:16" ht="16.5" thickTop="1" thickBot="1" x14ac:dyDescent="0.3">
      <c r="B54" s="21"/>
      <c r="C54" s="80">
        <v>5</v>
      </c>
      <c r="D54" s="360" t="str">
        <f t="shared" si="1"/>
        <v>Elementos y compuestos</v>
      </c>
      <c r="E54" s="361"/>
      <c r="F54" s="361"/>
      <c r="G54" s="361"/>
      <c r="H54" s="361"/>
      <c r="I54" s="362"/>
      <c r="J54" s="589" t="s">
        <v>630</v>
      </c>
      <c r="K54" s="589"/>
      <c r="L54" s="589"/>
      <c r="M54" s="589"/>
      <c r="N54" s="589"/>
      <c r="O54" s="590"/>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370" t="str">
        <f>D50</f>
        <v>El origen y la evolución del universo</v>
      </c>
      <c r="E62" s="371"/>
      <c r="F62" s="371"/>
      <c r="G62" s="371"/>
      <c r="H62" s="371"/>
      <c r="I62" s="372"/>
      <c r="J62" s="591" t="s">
        <v>631</v>
      </c>
      <c r="K62" s="589"/>
      <c r="L62" s="589"/>
      <c r="M62" s="590"/>
      <c r="N62" s="591" t="s">
        <v>632</v>
      </c>
      <c r="O62" s="590"/>
      <c r="P62" s="22"/>
    </row>
    <row r="63" spans="2:16" ht="16.5" thickTop="1" thickBot="1" x14ac:dyDescent="0.3">
      <c r="B63" s="21"/>
      <c r="C63" s="79">
        <v>2</v>
      </c>
      <c r="D63" s="354" t="str">
        <f t="shared" ref="D63:D66" si="2">D51</f>
        <v>Ondas</v>
      </c>
      <c r="E63" s="355"/>
      <c r="F63" s="355"/>
      <c r="G63" s="355"/>
      <c r="H63" s="355"/>
      <c r="I63" s="356"/>
      <c r="J63" s="591" t="s">
        <v>631</v>
      </c>
      <c r="K63" s="589"/>
      <c r="L63" s="589"/>
      <c r="M63" s="590"/>
      <c r="N63" s="591" t="s">
        <v>632</v>
      </c>
      <c r="O63" s="590"/>
      <c r="P63" s="22"/>
    </row>
    <row r="64" spans="2:16" ht="16.5" thickTop="1" thickBot="1" x14ac:dyDescent="0.3">
      <c r="B64" s="21"/>
      <c r="C64" s="79">
        <v>3</v>
      </c>
      <c r="D64" s="354" t="str">
        <f t="shared" si="2"/>
        <v>Las teorías sobre la evolución</v>
      </c>
      <c r="E64" s="355"/>
      <c r="F64" s="355"/>
      <c r="G64" s="355"/>
      <c r="H64" s="355"/>
      <c r="I64" s="356"/>
      <c r="J64" s="591" t="s">
        <v>631</v>
      </c>
      <c r="K64" s="589"/>
      <c r="L64" s="589"/>
      <c r="M64" s="590"/>
      <c r="N64" s="591" t="s">
        <v>632</v>
      </c>
      <c r="O64" s="590"/>
      <c r="P64" s="22"/>
    </row>
    <row r="65" spans="2:16" ht="16.5" thickTop="1" thickBot="1" x14ac:dyDescent="0.3">
      <c r="B65" s="21"/>
      <c r="C65" s="79">
        <v>4</v>
      </c>
      <c r="D65" s="354" t="str">
        <f t="shared" si="2"/>
        <v>Origen y evolución del ser humano</v>
      </c>
      <c r="E65" s="355"/>
      <c r="F65" s="355"/>
      <c r="G65" s="355"/>
      <c r="H65" s="355"/>
      <c r="I65" s="356"/>
      <c r="J65" s="591" t="s">
        <v>631</v>
      </c>
      <c r="K65" s="589"/>
      <c r="L65" s="589"/>
      <c r="M65" s="590"/>
      <c r="N65" s="591" t="s">
        <v>632</v>
      </c>
      <c r="O65" s="590"/>
      <c r="P65" s="22"/>
    </row>
    <row r="66" spans="2:16" ht="16.5" thickTop="1" thickBot="1" x14ac:dyDescent="0.3">
      <c r="B66" s="21"/>
      <c r="C66" s="80">
        <v>5</v>
      </c>
      <c r="D66" s="360" t="str">
        <f t="shared" si="2"/>
        <v>Elementos y compuestos</v>
      </c>
      <c r="E66" s="361"/>
      <c r="F66" s="361"/>
      <c r="G66" s="361"/>
      <c r="H66" s="361"/>
      <c r="I66" s="362"/>
      <c r="J66" s="591" t="s">
        <v>631</v>
      </c>
      <c r="K66" s="589"/>
      <c r="L66" s="589"/>
      <c r="M66" s="590"/>
      <c r="N66" s="591" t="s">
        <v>632</v>
      </c>
      <c r="O66" s="590"/>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370" t="str">
        <f>D62</f>
        <v>El origen y la evolución del universo</v>
      </c>
      <c r="E74" s="371"/>
      <c r="F74" s="371"/>
      <c r="G74" s="371"/>
      <c r="H74" s="371"/>
      <c r="I74" s="372"/>
      <c r="J74" s="591" t="s">
        <v>633</v>
      </c>
      <c r="K74" s="589"/>
      <c r="L74" s="589"/>
      <c r="M74" s="590"/>
      <c r="N74" s="591" t="s">
        <v>634</v>
      </c>
      <c r="O74" s="590"/>
      <c r="P74" s="22"/>
    </row>
    <row r="75" spans="2:16" ht="16.5" thickTop="1" thickBot="1" x14ac:dyDescent="0.3">
      <c r="B75" s="21"/>
      <c r="C75" s="79">
        <v>2</v>
      </c>
      <c r="D75" s="354" t="str">
        <f t="shared" ref="D75:D78" si="3">D63</f>
        <v>Ondas</v>
      </c>
      <c r="E75" s="355"/>
      <c r="F75" s="355"/>
      <c r="G75" s="355"/>
      <c r="H75" s="355"/>
      <c r="I75" s="356"/>
      <c r="J75" s="591" t="s">
        <v>633</v>
      </c>
      <c r="K75" s="589"/>
      <c r="L75" s="589"/>
      <c r="M75" s="590"/>
      <c r="N75" s="591" t="s">
        <v>634</v>
      </c>
      <c r="O75" s="590"/>
      <c r="P75" s="22"/>
    </row>
    <row r="76" spans="2:16" ht="16.5" thickTop="1" thickBot="1" x14ac:dyDescent="0.3">
      <c r="B76" s="21"/>
      <c r="C76" s="79">
        <v>3</v>
      </c>
      <c r="D76" s="354" t="str">
        <f t="shared" si="3"/>
        <v>Las teorías sobre la evolución</v>
      </c>
      <c r="E76" s="355"/>
      <c r="F76" s="355"/>
      <c r="G76" s="355"/>
      <c r="H76" s="355"/>
      <c r="I76" s="356"/>
      <c r="J76" s="591" t="s">
        <v>633</v>
      </c>
      <c r="K76" s="589"/>
      <c r="L76" s="589"/>
      <c r="M76" s="590"/>
      <c r="N76" s="591" t="s">
        <v>634</v>
      </c>
      <c r="O76" s="590"/>
      <c r="P76" s="22"/>
    </row>
    <row r="77" spans="2:16" ht="16.5" thickTop="1" thickBot="1" x14ac:dyDescent="0.3">
      <c r="B77" s="21"/>
      <c r="C77" s="79">
        <v>4</v>
      </c>
      <c r="D77" s="354" t="str">
        <f t="shared" si="3"/>
        <v>Origen y evolución del ser humano</v>
      </c>
      <c r="E77" s="355"/>
      <c r="F77" s="355"/>
      <c r="G77" s="355"/>
      <c r="H77" s="355"/>
      <c r="I77" s="356"/>
      <c r="J77" s="591" t="s">
        <v>633</v>
      </c>
      <c r="K77" s="589"/>
      <c r="L77" s="589"/>
      <c r="M77" s="590"/>
      <c r="N77" s="591" t="s">
        <v>634</v>
      </c>
      <c r="O77" s="590"/>
      <c r="P77" s="22"/>
    </row>
    <row r="78" spans="2:16" ht="16.5" thickTop="1" thickBot="1" x14ac:dyDescent="0.3">
      <c r="B78" s="21"/>
      <c r="C78" s="80">
        <v>5</v>
      </c>
      <c r="D78" s="360" t="str">
        <f t="shared" si="3"/>
        <v>Elementos y compuestos</v>
      </c>
      <c r="E78" s="361"/>
      <c r="F78" s="361"/>
      <c r="G78" s="361"/>
      <c r="H78" s="361"/>
      <c r="I78" s="362"/>
      <c r="J78" s="591" t="s">
        <v>633</v>
      </c>
      <c r="K78" s="589"/>
      <c r="L78" s="589"/>
      <c r="M78" s="590"/>
      <c r="N78" s="591" t="s">
        <v>634</v>
      </c>
      <c r="O78" s="590"/>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139" priority="4">
      <formula>IF(D38=0,1,0)</formula>
    </cfRule>
  </conditionalFormatting>
  <conditionalFormatting sqref="D50:D54">
    <cfRule type="expression" dxfId="138" priority="3">
      <formula>IF(D50=0,1,0)</formula>
    </cfRule>
  </conditionalFormatting>
  <conditionalFormatting sqref="D62:D66">
    <cfRule type="expression" dxfId="137" priority="2">
      <formula>IF(D62=0,1,0)</formula>
    </cfRule>
  </conditionalFormatting>
  <conditionalFormatting sqref="D74:D78">
    <cfRule type="expression" dxfId="136" priority="1">
      <formula>IF(D74=0,1,0)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92E98-F442-4FCF-BFB5-98EFB82142C1}">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616</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617</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c r="G16" s="128"/>
      <c r="H16" s="128"/>
      <c r="I16" s="128" t="s">
        <v>618</v>
      </c>
      <c r="J16" s="128"/>
      <c r="K16" s="129"/>
      <c r="L16" s="76" t="s">
        <v>295</v>
      </c>
      <c r="M16" s="72"/>
      <c r="N16" s="99" t="s">
        <v>619</v>
      </c>
      <c r="O16" s="129"/>
      <c r="P16" s="22"/>
    </row>
    <row r="17" spans="2:16" ht="9" customHeight="1" thickTop="1" thickBot="1" x14ac:dyDescent="0.3">
      <c r="B17" s="21"/>
      <c r="P17" s="22"/>
    </row>
    <row r="18" spans="2:16" ht="16.5" thickTop="1" thickBot="1" x14ac:dyDescent="0.3">
      <c r="B18" s="21"/>
      <c r="C18" s="69"/>
      <c r="D18" s="104" t="s">
        <v>296</v>
      </c>
      <c r="E18" s="69"/>
      <c r="F18" s="99"/>
      <c r="G18" s="128" t="s">
        <v>31</v>
      </c>
      <c r="H18" s="128"/>
      <c r="I18" s="128"/>
      <c r="J18" s="128"/>
      <c r="K18" s="129"/>
      <c r="L18" s="76" t="s">
        <v>297</v>
      </c>
      <c r="M18" s="72"/>
      <c r="N18" s="99" t="s">
        <v>573</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620</v>
      </c>
      <c r="E26" s="374"/>
      <c r="F26" s="374"/>
      <c r="G26" s="374"/>
      <c r="H26" s="374"/>
      <c r="I26" s="374"/>
      <c r="J26" s="374"/>
      <c r="K26" s="374"/>
      <c r="L26" s="374"/>
      <c r="M26" s="374"/>
      <c r="N26" s="374"/>
      <c r="O26" s="375"/>
      <c r="P26" s="22"/>
    </row>
    <row r="27" spans="2:16" ht="18.75" customHeight="1" x14ac:dyDescent="0.25">
      <c r="B27" s="21"/>
      <c r="C27" s="79">
        <v>2</v>
      </c>
      <c r="D27" s="358" t="s">
        <v>621</v>
      </c>
      <c r="E27" s="358"/>
      <c r="F27" s="358"/>
      <c r="G27" s="358"/>
      <c r="H27" s="358"/>
      <c r="I27" s="358"/>
      <c r="J27" s="358"/>
      <c r="K27" s="358"/>
      <c r="L27" s="358"/>
      <c r="M27" s="358"/>
      <c r="N27" s="358"/>
      <c r="O27" s="359"/>
      <c r="P27" s="22"/>
    </row>
    <row r="28" spans="2:16" ht="18.75" customHeight="1" x14ac:dyDescent="0.25">
      <c r="B28" s="21"/>
      <c r="C28" s="79">
        <v>3</v>
      </c>
      <c r="D28" s="358" t="s">
        <v>622</v>
      </c>
      <c r="E28" s="358"/>
      <c r="F28" s="358"/>
      <c r="G28" s="358"/>
      <c r="H28" s="358"/>
      <c r="I28" s="358"/>
      <c r="J28" s="358"/>
      <c r="K28" s="358"/>
      <c r="L28" s="358"/>
      <c r="M28" s="358"/>
      <c r="N28" s="358"/>
      <c r="O28" s="359"/>
      <c r="P28" s="22"/>
    </row>
    <row r="29" spans="2:16" ht="18.75" customHeight="1" x14ac:dyDescent="0.25">
      <c r="B29" s="21"/>
      <c r="C29" s="79">
        <v>4</v>
      </c>
      <c r="D29" s="358" t="s">
        <v>623</v>
      </c>
      <c r="E29" s="358"/>
      <c r="F29" s="358"/>
      <c r="G29" s="358"/>
      <c r="H29" s="358"/>
      <c r="I29" s="358"/>
      <c r="J29" s="358"/>
      <c r="K29" s="358"/>
      <c r="L29" s="358"/>
      <c r="M29" s="358"/>
      <c r="N29" s="358"/>
      <c r="O29" s="359"/>
      <c r="P29" s="22"/>
    </row>
    <row r="30" spans="2:16" ht="18.75" customHeight="1" thickBot="1" x14ac:dyDescent="0.3">
      <c r="B30" s="21"/>
      <c r="C30" s="80">
        <v>5</v>
      </c>
      <c r="D30" s="364" t="s">
        <v>624</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El origen y la evolución del universo</v>
      </c>
      <c r="E38" s="371"/>
      <c r="F38" s="371"/>
      <c r="G38" s="371"/>
      <c r="H38" s="371"/>
      <c r="I38" s="372"/>
      <c r="J38" s="374" t="s">
        <v>625</v>
      </c>
      <c r="K38" s="374"/>
      <c r="L38" s="374"/>
      <c r="M38" s="374"/>
      <c r="N38" s="374"/>
      <c r="O38" s="375"/>
      <c r="P38" s="22"/>
    </row>
    <row r="39" spans="2:16" x14ac:dyDescent="0.25">
      <c r="B39" s="21"/>
      <c r="C39" s="79">
        <v>2</v>
      </c>
      <c r="D39" s="354" t="str">
        <f t="shared" ref="D39:D42" si="0">D27</f>
        <v>Ondas</v>
      </c>
      <c r="E39" s="355"/>
      <c r="F39" s="355"/>
      <c r="G39" s="355"/>
      <c r="H39" s="355"/>
      <c r="I39" s="356"/>
      <c r="J39" s="358" t="s">
        <v>626</v>
      </c>
      <c r="K39" s="358"/>
      <c r="L39" s="358"/>
      <c r="M39" s="358"/>
      <c r="N39" s="358"/>
      <c r="O39" s="359"/>
      <c r="P39" s="22"/>
    </row>
    <row r="40" spans="2:16" x14ac:dyDescent="0.25">
      <c r="B40" s="21"/>
      <c r="C40" s="79">
        <v>3</v>
      </c>
      <c r="D40" s="354" t="str">
        <f t="shared" si="0"/>
        <v>Las teorías sobre la evolución</v>
      </c>
      <c r="E40" s="355"/>
      <c r="F40" s="355"/>
      <c r="G40" s="355"/>
      <c r="H40" s="355"/>
      <c r="I40" s="356"/>
      <c r="J40" s="358" t="s">
        <v>627</v>
      </c>
      <c r="K40" s="358"/>
      <c r="L40" s="358"/>
      <c r="M40" s="358"/>
      <c r="N40" s="358"/>
      <c r="O40" s="359"/>
      <c r="P40" s="22"/>
    </row>
    <row r="41" spans="2:16" x14ac:dyDescent="0.25">
      <c r="B41" s="21"/>
      <c r="C41" s="79">
        <v>4</v>
      </c>
      <c r="D41" s="354" t="str">
        <f t="shared" si="0"/>
        <v>Origen y evolución del ser humano</v>
      </c>
      <c r="E41" s="355"/>
      <c r="F41" s="355"/>
      <c r="G41" s="355"/>
      <c r="H41" s="355"/>
      <c r="I41" s="356"/>
      <c r="J41" s="358" t="s">
        <v>628</v>
      </c>
      <c r="K41" s="358"/>
      <c r="L41" s="358"/>
      <c r="M41" s="358"/>
      <c r="N41" s="358"/>
      <c r="O41" s="359"/>
      <c r="P41" s="22"/>
    </row>
    <row r="42" spans="2:16" ht="15.75" thickBot="1" x14ac:dyDescent="0.3">
      <c r="B42" s="21"/>
      <c r="C42" s="80">
        <v>5</v>
      </c>
      <c r="D42" s="360" t="str">
        <f t="shared" si="0"/>
        <v>Elementos y compuestos</v>
      </c>
      <c r="E42" s="361"/>
      <c r="F42" s="361"/>
      <c r="G42" s="361"/>
      <c r="H42" s="361"/>
      <c r="I42" s="362"/>
      <c r="J42" s="364" t="s">
        <v>629</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6.5" thickTop="1" thickBot="1" x14ac:dyDescent="0.3">
      <c r="B50" s="21"/>
      <c r="C50" s="78">
        <v>1</v>
      </c>
      <c r="D50" s="370" t="str">
        <f>D38</f>
        <v>El origen y la evolución del universo</v>
      </c>
      <c r="E50" s="371"/>
      <c r="F50" s="371"/>
      <c r="G50" s="371"/>
      <c r="H50" s="371"/>
      <c r="I50" s="372"/>
      <c r="J50" s="589" t="s">
        <v>630</v>
      </c>
      <c r="K50" s="589"/>
      <c r="L50" s="589"/>
      <c r="M50" s="589"/>
      <c r="N50" s="589"/>
      <c r="O50" s="590"/>
      <c r="P50" s="22"/>
    </row>
    <row r="51" spans="2:16" ht="16.5" thickTop="1" thickBot="1" x14ac:dyDescent="0.3">
      <c r="B51" s="21"/>
      <c r="C51" s="79">
        <v>2</v>
      </c>
      <c r="D51" s="354" t="str">
        <f t="shared" ref="D51:D54" si="1">D39</f>
        <v>Ondas</v>
      </c>
      <c r="E51" s="355"/>
      <c r="F51" s="355"/>
      <c r="G51" s="355"/>
      <c r="H51" s="355"/>
      <c r="I51" s="356"/>
      <c r="J51" s="589" t="s">
        <v>630</v>
      </c>
      <c r="K51" s="589"/>
      <c r="L51" s="589"/>
      <c r="M51" s="589"/>
      <c r="N51" s="589"/>
      <c r="O51" s="590"/>
      <c r="P51" s="22"/>
    </row>
    <row r="52" spans="2:16" ht="16.5" thickTop="1" thickBot="1" x14ac:dyDescent="0.3">
      <c r="B52" s="21"/>
      <c r="C52" s="79">
        <v>3</v>
      </c>
      <c r="D52" s="354" t="str">
        <f t="shared" si="1"/>
        <v>Las teorías sobre la evolución</v>
      </c>
      <c r="E52" s="355"/>
      <c r="F52" s="355"/>
      <c r="G52" s="355"/>
      <c r="H52" s="355"/>
      <c r="I52" s="356"/>
      <c r="J52" s="589" t="s">
        <v>630</v>
      </c>
      <c r="K52" s="589"/>
      <c r="L52" s="589"/>
      <c r="M52" s="589"/>
      <c r="N52" s="589"/>
      <c r="O52" s="590"/>
      <c r="P52" s="22"/>
    </row>
    <row r="53" spans="2:16" ht="16.5" thickTop="1" thickBot="1" x14ac:dyDescent="0.3">
      <c r="B53" s="21"/>
      <c r="C53" s="79">
        <v>4</v>
      </c>
      <c r="D53" s="354" t="str">
        <f t="shared" si="1"/>
        <v>Origen y evolución del ser humano</v>
      </c>
      <c r="E53" s="355"/>
      <c r="F53" s="355"/>
      <c r="G53" s="355"/>
      <c r="H53" s="355"/>
      <c r="I53" s="356"/>
      <c r="J53" s="589" t="s">
        <v>630</v>
      </c>
      <c r="K53" s="589"/>
      <c r="L53" s="589"/>
      <c r="M53" s="589"/>
      <c r="N53" s="589"/>
      <c r="O53" s="590"/>
      <c r="P53" s="22"/>
    </row>
    <row r="54" spans="2:16" ht="16.5" thickTop="1" thickBot="1" x14ac:dyDescent="0.3">
      <c r="B54" s="21"/>
      <c r="C54" s="80">
        <v>5</v>
      </c>
      <c r="D54" s="360" t="str">
        <f t="shared" si="1"/>
        <v>Elementos y compuestos</v>
      </c>
      <c r="E54" s="361"/>
      <c r="F54" s="361"/>
      <c r="G54" s="361"/>
      <c r="H54" s="361"/>
      <c r="I54" s="362"/>
      <c r="J54" s="589" t="s">
        <v>630</v>
      </c>
      <c r="K54" s="589"/>
      <c r="L54" s="589"/>
      <c r="M54" s="589"/>
      <c r="N54" s="589"/>
      <c r="O54" s="590"/>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370" t="str">
        <f>D50</f>
        <v>El origen y la evolución del universo</v>
      </c>
      <c r="E62" s="371"/>
      <c r="F62" s="371"/>
      <c r="G62" s="371"/>
      <c r="H62" s="371"/>
      <c r="I62" s="372"/>
      <c r="J62" s="591" t="s">
        <v>631</v>
      </c>
      <c r="K62" s="589"/>
      <c r="L62" s="589"/>
      <c r="M62" s="590"/>
      <c r="N62" s="591" t="s">
        <v>632</v>
      </c>
      <c r="O62" s="590"/>
      <c r="P62" s="22"/>
    </row>
    <row r="63" spans="2:16" ht="16.5" thickTop="1" thickBot="1" x14ac:dyDescent="0.3">
      <c r="B63" s="21"/>
      <c r="C63" s="79">
        <v>2</v>
      </c>
      <c r="D63" s="354" t="str">
        <f t="shared" ref="D63:D66" si="2">D51</f>
        <v>Ondas</v>
      </c>
      <c r="E63" s="355"/>
      <c r="F63" s="355"/>
      <c r="G63" s="355"/>
      <c r="H63" s="355"/>
      <c r="I63" s="356"/>
      <c r="J63" s="591" t="s">
        <v>631</v>
      </c>
      <c r="K63" s="589"/>
      <c r="L63" s="589"/>
      <c r="M63" s="590"/>
      <c r="N63" s="591" t="s">
        <v>632</v>
      </c>
      <c r="O63" s="590"/>
      <c r="P63" s="22"/>
    </row>
    <row r="64" spans="2:16" ht="16.5" thickTop="1" thickBot="1" x14ac:dyDescent="0.3">
      <c r="B64" s="21"/>
      <c r="C64" s="79">
        <v>3</v>
      </c>
      <c r="D64" s="354" t="str">
        <f t="shared" si="2"/>
        <v>Las teorías sobre la evolución</v>
      </c>
      <c r="E64" s="355"/>
      <c r="F64" s="355"/>
      <c r="G64" s="355"/>
      <c r="H64" s="355"/>
      <c r="I64" s="356"/>
      <c r="J64" s="591" t="s">
        <v>631</v>
      </c>
      <c r="K64" s="589"/>
      <c r="L64" s="589"/>
      <c r="M64" s="590"/>
      <c r="N64" s="591" t="s">
        <v>632</v>
      </c>
      <c r="O64" s="590"/>
      <c r="P64" s="22"/>
    </row>
    <row r="65" spans="2:16" ht="16.5" thickTop="1" thickBot="1" x14ac:dyDescent="0.3">
      <c r="B65" s="21"/>
      <c r="C65" s="79">
        <v>4</v>
      </c>
      <c r="D65" s="354" t="str">
        <f t="shared" si="2"/>
        <v>Origen y evolución del ser humano</v>
      </c>
      <c r="E65" s="355"/>
      <c r="F65" s="355"/>
      <c r="G65" s="355"/>
      <c r="H65" s="355"/>
      <c r="I65" s="356"/>
      <c r="J65" s="591" t="s">
        <v>631</v>
      </c>
      <c r="K65" s="589"/>
      <c r="L65" s="589"/>
      <c r="M65" s="590"/>
      <c r="N65" s="591" t="s">
        <v>632</v>
      </c>
      <c r="O65" s="590"/>
      <c r="P65" s="22"/>
    </row>
    <row r="66" spans="2:16" ht="16.5" thickTop="1" thickBot="1" x14ac:dyDescent="0.3">
      <c r="B66" s="21"/>
      <c r="C66" s="80">
        <v>5</v>
      </c>
      <c r="D66" s="360" t="str">
        <f t="shared" si="2"/>
        <v>Elementos y compuestos</v>
      </c>
      <c r="E66" s="361"/>
      <c r="F66" s="361"/>
      <c r="G66" s="361"/>
      <c r="H66" s="361"/>
      <c r="I66" s="362"/>
      <c r="J66" s="591" t="s">
        <v>631</v>
      </c>
      <c r="K66" s="589"/>
      <c r="L66" s="589"/>
      <c r="M66" s="590"/>
      <c r="N66" s="591" t="s">
        <v>632</v>
      </c>
      <c r="O66" s="590"/>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370" t="str">
        <f>D62</f>
        <v>El origen y la evolución del universo</v>
      </c>
      <c r="E74" s="371"/>
      <c r="F74" s="371"/>
      <c r="G74" s="371"/>
      <c r="H74" s="371"/>
      <c r="I74" s="372"/>
      <c r="J74" s="591" t="s">
        <v>633</v>
      </c>
      <c r="K74" s="589"/>
      <c r="L74" s="589"/>
      <c r="M74" s="590"/>
      <c r="N74" s="591" t="s">
        <v>634</v>
      </c>
      <c r="O74" s="590"/>
      <c r="P74" s="22"/>
    </row>
    <row r="75" spans="2:16" ht="16.5" thickTop="1" thickBot="1" x14ac:dyDescent="0.3">
      <c r="B75" s="21"/>
      <c r="C75" s="79">
        <v>2</v>
      </c>
      <c r="D75" s="354" t="str">
        <f t="shared" ref="D75:D78" si="3">D63</f>
        <v>Ondas</v>
      </c>
      <c r="E75" s="355"/>
      <c r="F75" s="355"/>
      <c r="G75" s="355"/>
      <c r="H75" s="355"/>
      <c r="I75" s="356"/>
      <c r="J75" s="591" t="s">
        <v>633</v>
      </c>
      <c r="K75" s="589"/>
      <c r="L75" s="589"/>
      <c r="M75" s="590"/>
      <c r="N75" s="591" t="s">
        <v>634</v>
      </c>
      <c r="O75" s="590"/>
      <c r="P75" s="22"/>
    </row>
    <row r="76" spans="2:16" ht="16.5" thickTop="1" thickBot="1" x14ac:dyDescent="0.3">
      <c r="B76" s="21"/>
      <c r="C76" s="79">
        <v>3</v>
      </c>
      <c r="D76" s="354" t="str">
        <f t="shared" si="3"/>
        <v>Las teorías sobre la evolución</v>
      </c>
      <c r="E76" s="355"/>
      <c r="F76" s="355"/>
      <c r="G76" s="355"/>
      <c r="H76" s="355"/>
      <c r="I76" s="356"/>
      <c r="J76" s="591" t="s">
        <v>633</v>
      </c>
      <c r="K76" s="589"/>
      <c r="L76" s="589"/>
      <c r="M76" s="590"/>
      <c r="N76" s="591" t="s">
        <v>634</v>
      </c>
      <c r="O76" s="590"/>
      <c r="P76" s="22"/>
    </row>
    <row r="77" spans="2:16" ht="16.5" thickTop="1" thickBot="1" x14ac:dyDescent="0.3">
      <c r="B77" s="21"/>
      <c r="C77" s="79">
        <v>4</v>
      </c>
      <c r="D77" s="354" t="str">
        <f t="shared" si="3"/>
        <v>Origen y evolución del ser humano</v>
      </c>
      <c r="E77" s="355"/>
      <c r="F77" s="355"/>
      <c r="G77" s="355"/>
      <c r="H77" s="355"/>
      <c r="I77" s="356"/>
      <c r="J77" s="591" t="s">
        <v>633</v>
      </c>
      <c r="K77" s="589"/>
      <c r="L77" s="589"/>
      <c r="M77" s="590"/>
      <c r="N77" s="591" t="s">
        <v>634</v>
      </c>
      <c r="O77" s="590"/>
      <c r="P77" s="22"/>
    </row>
    <row r="78" spans="2:16" ht="16.5" thickTop="1" thickBot="1" x14ac:dyDescent="0.3">
      <c r="B78" s="21"/>
      <c r="C78" s="80">
        <v>5</v>
      </c>
      <c r="D78" s="360" t="str">
        <f t="shared" si="3"/>
        <v>Elementos y compuestos</v>
      </c>
      <c r="E78" s="361"/>
      <c r="F78" s="361"/>
      <c r="G78" s="361"/>
      <c r="H78" s="361"/>
      <c r="I78" s="362"/>
      <c r="J78" s="591" t="s">
        <v>633</v>
      </c>
      <c r="K78" s="589"/>
      <c r="L78" s="589"/>
      <c r="M78" s="590"/>
      <c r="N78" s="591" t="s">
        <v>634</v>
      </c>
      <c r="O78" s="590"/>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D78:I78"/>
    <mergeCell ref="J78:M78"/>
    <mergeCell ref="N78:O78"/>
    <mergeCell ref="K79:L79"/>
    <mergeCell ref="J75:M75"/>
    <mergeCell ref="N75:O75"/>
    <mergeCell ref="D76:I76"/>
    <mergeCell ref="J76:M76"/>
    <mergeCell ref="N76:O76"/>
    <mergeCell ref="D77:I77"/>
    <mergeCell ref="J77:M77"/>
    <mergeCell ref="N77:O77"/>
    <mergeCell ref="D63:I63"/>
    <mergeCell ref="J63:M63"/>
    <mergeCell ref="N63:O63"/>
    <mergeCell ref="D64:I64"/>
    <mergeCell ref="J64:M64"/>
    <mergeCell ref="N64:O64"/>
    <mergeCell ref="D50:I50"/>
    <mergeCell ref="J50:O50"/>
    <mergeCell ref="D51:I51"/>
    <mergeCell ref="J51:O51"/>
    <mergeCell ref="D52:I52"/>
    <mergeCell ref="J52:O52"/>
    <mergeCell ref="D37:I37"/>
    <mergeCell ref="J37:O37"/>
    <mergeCell ref="D38:I38"/>
    <mergeCell ref="J38:O38"/>
    <mergeCell ref="B33:P33"/>
    <mergeCell ref="C35:O35"/>
    <mergeCell ref="D74:I74"/>
    <mergeCell ref="J74:M74"/>
    <mergeCell ref="N74:O74"/>
    <mergeCell ref="D75:I75"/>
    <mergeCell ref="D65:I65"/>
    <mergeCell ref="J65:M65"/>
    <mergeCell ref="N65:O65"/>
    <mergeCell ref="D66:I66"/>
    <mergeCell ref="D73:I73"/>
    <mergeCell ref="J73:M73"/>
    <mergeCell ref="N73:O73"/>
    <mergeCell ref="J66:M66"/>
    <mergeCell ref="N66:O66"/>
    <mergeCell ref="K67:L67"/>
    <mergeCell ref="B69:P69"/>
    <mergeCell ref="C71:O71"/>
    <mergeCell ref="D61:I61"/>
    <mergeCell ref="J61:M61"/>
    <mergeCell ref="N61:O61"/>
    <mergeCell ref="D62:I62"/>
    <mergeCell ref="C59:O59"/>
    <mergeCell ref="J62:M62"/>
    <mergeCell ref="N62:O62"/>
    <mergeCell ref="K55:L55"/>
    <mergeCell ref="B57:P57"/>
    <mergeCell ref="D53:I53"/>
    <mergeCell ref="J53:O53"/>
    <mergeCell ref="D54:I54"/>
    <mergeCell ref="J54:O54"/>
    <mergeCell ref="C47:O47"/>
    <mergeCell ref="D49:I49"/>
    <mergeCell ref="J49:O49"/>
    <mergeCell ref="D39:I39"/>
    <mergeCell ref="J39:O39"/>
    <mergeCell ref="D40:I40"/>
    <mergeCell ref="J40:O40"/>
    <mergeCell ref="B45:P45"/>
    <mergeCell ref="D41:I41"/>
    <mergeCell ref="J41:O41"/>
    <mergeCell ref="D42:I42"/>
    <mergeCell ref="J42:O42"/>
    <mergeCell ref="K43:L43"/>
    <mergeCell ref="K32:L32"/>
    <mergeCell ref="C9:D9"/>
    <mergeCell ref="F9:K9"/>
    <mergeCell ref="N9:O9"/>
    <mergeCell ref="B12:P12"/>
    <mergeCell ref="C14:N14"/>
    <mergeCell ref="B21:P21"/>
    <mergeCell ref="C23:O23"/>
    <mergeCell ref="D25:O25"/>
    <mergeCell ref="D26:O26"/>
    <mergeCell ref="D27:O27"/>
    <mergeCell ref="D28:O28"/>
    <mergeCell ref="D29:O29"/>
    <mergeCell ref="D30:O30"/>
    <mergeCell ref="K31:L31"/>
    <mergeCell ref="B1:P1"/>
    <mergeCell ref="B3:P3"/>
    <mergeCell ref="C5:N5"/>
    <mergeCell ref="C7:D7"/>
    <mergeCell ref="F7:K7"/>
    <mergeCell ref="N7:O7"/>
  </mergeCells>
  <conditionalFormatting sqref="D38:D42">
    <cfRule type="expression" dxfId="135" priority="4">
      <formula>IF(D38=0,1,0)</formula>
    </cfRule>
  </conditionalFormatting>
  <conditionalFormatting sqref="D50:D54">
    <cfRule type="expression" dxfId="134" priority="3">
      <formula>IF(D50=0,1,0)</formula>
    </cfRule>
  </conditionalFormatting>
  <conditionalFormatting sqref="D62:D66">
    <cfRule type="expression" dxfId="133" priority="2">
      <formula>IF(D62=0,1,0)</formula>
    </cfRule>
  </conditionalFormatting>
  <conditionalFormatting sqref="D74:D78">
    <cfRule type="expression" dxfId="132" priority="1">
      <formula>IF(D74=0,1,0)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EB26A-17BC-46CE-A5D4-5D424E2C65E5}">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442">
        <v>254498000705</v>
      </c>
      <c r="O7" s="44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592" t="s">
        <v>514</v>
      </c>
      <c r="O9" s="59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613</v>
      </c>
      <c r="G16" s="404"/>
      <c r="H16" s="404"/>
      <c r="I16" s="404"/>
      <c r="J16" s="404"/>
      <c r="K16" s="405"/>
      <c r="L16" s="76" t="s">
        <v>15</v>
      </c>
      <c r="M16" s="72"/>
      <c r="N16" s="349" t="s">
        <v>32</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330" t="s">
        <v>635</v>
      </c>
      <c r="E24" s="331"/>
      <c r="F24" s="331"/>
      <c r="G24" s="332"/>
      <c r="H24" s="134"/>
      <c r="I24" s="72"/>
      <c r="J24" s="135"/>
      <c r="K24" s="78">
        <v>1</v>
      </c>
      <c r="L24" s="333"/>
      <c r="M24" s="334"/>
      <c r="N24" s="335"/>
      <c r="O24" s="136" t="s">
        <v>19</v>
      </c>
      <c r="P24" s="22"/>
    </row>
    <row r="25" spans="2:16" ht="18.75" customHeight="1" x14ac:dyDescent="0.25">
      <c r="B25" s="21"/>
      <c r="C25" s="137">
        <v>2</v>
      </c>
      <c r="D25" s="316" t="s">
        <v>636</v>
      </c>
      <c r="E25" s="317"/>
      <c r="F25" s="317"/>
      <c r="G25" s="318"/>
      <c r="H25" s="134"/>
      <c r="I25" s="72"/>
      <c r="J25" s="135"/>
      <c r="K25" s="137">
        <v>2</v>
      </c>
      <c r="L25" s="319" t="str">
        <f t="shared" ref="L25:L43" si="0">D25</f>
        <v>Histiología de la química</v>
      </c>
      <c r="M25" s="320"/>
      <c r="N25" s="321"/>
      <c r="O25" s="136" t="s">
        <v>19</v>
      </c>
      <c r="P25" s="22"/>
    </row>
    <row r="26" spans="2:16" ht="18.75" customHeight="1" x14ac:dyDescent="0.25">
      <c r="B26" s="21"/>
      <c r="C26" s="137">
        <v>3</v>
      </c>
      <c r="D26" s="316" t="s">
        <v>637</v>
      </c>
      <c r="E26" s="317"/>
      <c r="F26" s="317"/>
      <c r="G26" s="318"/>
      <c r="H26" s="134"/>
      <c r="I26" s="72"/>
      <c r="J26" s="135"/>
      <c r="K26" s="79">
        <v>3</v>
      </c>
      <c r="L26" s="319" t="str">
        <f t="shared" si="0"/>
        <v>Química una ciencia que estudia la materia</v>
      </c>
      <c r="M26" s="320"/>
      <c r="N26" s="321"/>
      <c r="O26" s="136" t="s">
        <v>19</v>
      </c>
      <c r="P26" s="22"/>
    </row>
    <row r="27" spans="2:16" ht="18.75" customHeight="1" x14ac:dyDescent="0.25">
      <c r="B27" s="21"/>
      <c r="C27" s="137">
        <v>4</v>
      </c>
      <c r="D27" s="316" t="s">
        <v>638</v>
      </c>
      <c r="E27" s="317"/>
      <c r="F27" s="317"/>
      <c r="G27" s="318"/>
      <c r="H27" s="134"/>
      <c r="I27" s="72"/>
      <c r="J27" s="135"/>
      <c r="K27" s="137">
        <v>4</v>
      </c>
      <c r="L27" s="319" t="str">
        <f t="shared" si="0"/>
        <v>la materia</v>
      </c>
      <c r="M27" s="320"/>
      <c r="N27" s="321"/>
      <c r="O27" s="136" t="s">
        <v>19</v>
      </c>
      <c r="P27" s="22"/>
    </row>
    <row r="28" spans="2:16" ht="18.75" customHeight="1" x14ac:dyDescent="0.25">
      <c r="B28" s="21"/>
      <c r="C28" s="137">
        <v>5</v>
      </c>
      <c r="D28" s="316" t="s">
        <v>639</v>
      </c>
      <c r="E28" s="317"/>
      <c r="F28" s="317"/>
      <c r="G28" s="318"/>
      <c r="H28" s="134"/>
      <c r="I28" s="72"/>
      <c r="J28" s="135"/>
      <c r="K28" s="137">
        <v>5</v>
      </c>
      <c r="L28" s="319" t="str">
        <f t="shared" si="0"/>
        <v>propiedades de la materia</v>
      </c>
      <c r="M28" s="320"/>
      <c r="N28" s="321"/>
      <c r="O28" s="136" t="s">
        <v>19</v>
      </c>
      <c r="P28" s="22"/>
    </row>
    <row r="29" spans="2:16" ht="18.75" customHeight="1" x14ac:dyDescent="0.25">
      <c r="B29" s="21"/>
      <c r="C29" s="137">
        <v>6</v>
      </c>
      <c r="D29" s="316" t="s">
        <v>640</v>
      </c>
      <c r="E29" s="317"/>
      <c r="F29" s="317"/>
      <c r="G29" s="318"/>
      <c r="H29" s="134"/>
      <c r="I29" s="72"/>
      <c r="J29" s="135"/>
      <c r="K29" s="79">
        <v>6</v>
      </c>
      <c r="L29" s="319" t="str">
        <f t="shared" si="0"/>
        <v>el atomo y sus propiedades</v>
      </c>
      <c r="M29" s="320"/>
      <c r="N29" s="321"/>
      <c r="O29" s="136" t="s">
        <v>19</v>
      </c>
      <c r="P29" s="22"/>
    </row>
    <row r="30" spans="2:16" ht="18.75" customHeight="1" x14ac:dyDescent="0.25">
      <c r="B30" s="21"/>
      <c r="C30" s="137">
        <v>7</v>
      </c>
      <c r="D30" s="316" t="s">
        <v>641</v>
      </c>
      <c r="E30" s="317"/>
      <c r="F30" s="317"/>
      <c r="G30" s="318"/>
      <c r="H30" s="134"/>
      <c r="I30" s="72"/>
      <c r="J30" s="135"/>
      <c r="K30" s="137">
        <v>7</v>
      </c>
      <c r="L30" s="319" t="str">
        <f t="shared" si="0"/>
        <v>tabla periodica de los elementos</v>
      </c>
      <c r="M30" s="320"/>
      <c r="N30" s="321"/>
      <c r="O30" s="136" t="s">
        <v>19</v>
      </c>
      <c r="P30" s="22"/>
    </row>
    <row r="31" spans="2:16" ht="18.75" customHeight="1" x14ac:dyDescent="0.25">
      <c r="B31" s="21"/>
      <c r="C31" s="137">
        <v>8</v>
      </c>
      <c r="D31" s="316" t="s">
        <v>642</v>
      </c>
      <c r="E31" s="317"/>
      <c r="F31" s="317"/>
      <c r="G31" s="318"/>
      <c r="H31" s="134"/>
      <c r="I31" s="72"/>
      <c r="J31" s="135"/>
      <c r="K31" s="137">
        <v>8</v>
      </c>
      <c r="L31" s="319" t="str">
        <f t="shared" si="0"/>
        <v>enlaces químicos</v>
      </c>
      <c r="M31" s="320"/>
      <c r="N31" s="321"/>
      <c r="O31" s="136" t="s">
        <v>19</v>
      </c>
      <c r="P31" s="22"/>
    </row>
    <row r="32" spans="2:16" ht="18.75" customHeight="1" x14ac:dyDescent="0.25">
      <c r="B32" s="21"/>
      <c r="C32" s="137">
        <v>9</v>
      </c>
      <c r="D32" s="316" t="s">
        <v>643</v>
      </c>
      <c r="E32" s="317"/>
      <c r="F32" s="317"/>
      <c r="G32" s="318"/>
      <c r="H32" s="134"/>
      <c r="I32" s="72"/>
      <c r="J32" s="135"/>
      <c r="K32" s="79">
        <v>9</v>
      </c>
      <c r="L32" s="319" t="str">
        <f t="shared" si="0"/>
        <v>Las soluciones</v>
      </c>
      <c r="M32" s="320"/>
      <c r="N32" s="321"/>
      <c r="O32" s="136" t="s">
        <v>19</v>
      </c>
      <c r="P32" s="22"/>
    </row>
    <row r="33" spans="2:16" ht="18.75" customHeight="1" x14ac:dyDescent="0.25">
      <c r="B33" s="21"/>
      <c r="C33" s="137">
        <v>10</v>
      </c>
      <c r="D33" s="316" t="s">
        <v>644</v>
      </c>
      <c r="E33" s="317"/>
      <c r="F33" s="317"/>
      <c r="G33" s="318"/>
      <c r="H33" s="134"/>
      <c r="I33" s="72"/>
      <c r="J33" s="135"/>
      <c r="K33" s="137">
        <v>10</v>
      </c>
      <c r="L33" s="319" t="str">
        <f t="shared" si="0"/>
        <v>concentración de las soluciones</v>
      </c>
      <c r="M33" s="320"/>
      <c r="N33" s="321"/>
      <c r="O33" s="136" t="s">
        <v>19</v>
      </c>
      <c r="P33" s="22"/>
    </row>
    <row r="34" spans="2:16" ht="18.75" customHeight="1" x14ac:dyDescent="0.25">
      <c r="B34" s="21"/>
      <c r="C34" s="137">
        <v>11</v>
      </c>
      <c r="D34" s="316" t="s">
        <v>645</v>
      </c>
      <c r="E34" s="317"/>
      <c r="F34" s="317"/>
      <c r="G34" s="318"/>
      <c r="H34" s="134"/>
      <c r="I34" s="72"/>
      <c r="J34" s="135"/>
      <c r="K34" s="137">
        <v>11</v>
      </c>
      <c r="L34" s="319" t="str">
        <f t="shared" si="0"/>
        <v>Disoluciones</v>
      </c>
      <c r="M34" s="320"/>
      <c r="N34" s="321"/>
      <c r="O34" s="136" t="s">
        <v>24</v>
      </c>
      <c r="P34" s="22"/>
    </row>
    <row r="35" spans="2:16" ht="18.75" customHeight="1" x14ac:dyDescent="0.25">
      <c r="B35" s="21"/>
      <c r="C35" s="137">
        <v>12</v>
      </c>
      <c r="D35" s="316" t="s">
        <v>646</v>
      </c>
      <c r="E35" s="317"/>
      <c r="F35" s="317"/>
      <c r="G35" s="318"/>
      <c r="H35" s="134"/>
      <c r="I35" s="72"/>
      <c r="J35" s="135"/>
      <c r="K35" s="79">
        <v>12</v>
      </c>
      <c r="L35" s="319" t="str">
        <f t="shared" si="0"/>
        <v>División celular mitotica</v>
      </c>
      <c r="M35" s="320"/>
      <c r="N35" s="321"/>
      <c r="O35" s="136" t="s">
        <v>19</v>
      </c>
      <c r="P35" s="22"/>
    </row>
    <row r="36" spans="2:16" ht="18.75" customHeight="1" x14ac:dyDescent="0.25">
      <c r="B36" s="21"/>
      <c r="C36" s="137">
        <v>13</v>
      </c>
      <c r="D36" s="316" t="s">
        <v>647</v>
      </c>
      <c r="E36" s="317"/>
      <c r="F36" s="317"/>
      <c r="G36" s="318"/>
      <c r="H36" s="134"/>
      <c r="I36" s="72"/>
      <c r="J36" s="135"/>
      <c r="K36" s="79">
        <v>13</v>
      </c>
      <c r="L36" s="319" t="str">
        <f t="shared" si="0"/>
        <v xml:space="preserve">la respiración </v>
      </c>
      <c r="M36" s="320"/>
      <c r="N36" s="321"/>
      <c r="O36" s="136" t="s">
        <v>19</v>
      </c>
      <c r="P36" s="22"/>
    </row>
    <row r="37" spans="2:16" ht="18.75" customHeight="1" x14ac:dyDescent="0.25">
      <c r="B37" s="21"/>
      <c r="C37" s="137">
        <v>14</v>
      </c>
      <c r="D37" s="316" t="s">
        <v>648</v>
      </c>
      <c r="E37" s="317"/>
      <c r="F37" s="317"/>
      <c r="G37" s="318"/>
      <c r="H37" s="134"/>
      <c r="I37" s="72"/>
      <c r="J37" s="135"/>
      <c r="K37" s="137">
        <v>14</v>
      </c>
      <c r="L37" s="319" t="str">
        <f t="shared" si="0"/>
        <v>La respiración en los seres vivos</v>
      </c>
      <c r="M37" s="320"/>
      <c r="N37" s="321"/>
      <c r="O37" s="136" t="s">
        <v>19</v>
      </c>
      <c r="P37" s="22"/>
    </row>
    <row r="38" spans="2:16" ht="18.75" customHeight="1" x14ac:dyDescent="0.25">
      <c r="B38" s="21"/>
      <c r="C38" s="137">
        <v>15</v>
      </c>
      <c r="D38" s="316" t="s">
        <v>649</v>
      </c>
      <c r="E38" s="317"/>
      <c r="F38" s="317"/>
      <c r="G38" s="318"/>
      <c r="H38" s="134"/>
      <c r="I38" s="72"/>
      <c r="J38" s="135"/>
      <c r="K38" s="79">
        <v>15</v>
      </c>
      <c r="L38" s="319" t="str">
        <f t="shared" si="0"/>
        <v>la respiración sexual en los animales</v>
      </c>
      <c r="M38" s="320"/>
      <c r="N38" s="321"/>
      <c r="O38" s="136" t="s">
        <v>19</v>
      </c>
      <c r="P38" s="22"/>
    </row>
    <row r="39" spans="2:16" ht="18.75" customHeight="1" x14ac:dyDescent="0.25">
      <c r="B39" s="21"/>
      <c r="C39" s="137">
        <v>16</v>
      </c>
      <c r="D39" s="316" t="s">
        <v>650</v>
      </c>
      <c r="E39" s="317"/>
      <c r="F39" s="317"/>
      <c r="G39" s="318"/>
      <c r="H39" s="134"/>
      <c r="I39" s="72"/>
      <c r="J39" s="135"/>
      <c r="K39" s="137">
        <v>16</v>
      </c>
      <c r="L39" s="319" t="str">
        <f t="shared" si="0"/>
        <v>Sistrema reproductor humano</v>
      </c>
      <c r="M39" s="320"/>
      <c r="N39" s="321"/>
      <c r="O39" s="136" t="s">
        <v>19</v>
      </c>
      <c r="P39" s="22"/>
    </row>
    <row r="40" spans="2:16" ht="18.75" customHeight="1" x14ac:dyDescent="0.25">
      <c r="B40" s="21"/>
      <c r="C40" s="137">
        <v>17</v>
      </c>
      <c r="D40" s="316" t="s">
        <v>651</v>
      </c>
      <c r="E40" s="317"/>
      <c r="F40" s="317"/>
      <c r="G40" s="318"/>
      <c r="H40" s="134"/>
      <c r="I40" s="72"/>
      <c r="J40" s="135"/>
      <c r="K40" s="137">
        <v>17</v>
      </c>
      <c r="L40" s="319" t="str">
        <f t="shared" si="0"/>
        <v>Sistemas reproductores masculino y femenino</v>
      </c>
      <c r="M40" s="320"/>
      <c r="N40" s="321"/>
      <c r="O40" s="136" t="s">
        <v>19</v>
      </c>
      <c r="P40" s="22"/>
    </row>
    <row r="41" spans="2:16" ht="18.75" customHeight="1" x14ac:dyDescent="0.25">
      <c r="B41" s="21"/>
      <c r="C41" s="137">
        <v>18</v>
      </c>
      <c r="D41" s="316" t="s">
        <v>652</v>
      </c>
      <c r="E41" s="317"/>
      <c r="F41" s="317"/>
      <c r="G41" s="318"/>
      <c r="H41" s="134"/>
      <c r="I41" s="72"/>
      <c r="J41" s="135"/>
      <c r="K41" s="79">
        <v>18</v>
      </c>
      <c r="L41" s="319" t="str">
        <f t="shared" si="0"/>
        <v>reproducción sexual en plantas</v>
      </c>
      <c r="M41" s="320"/>
      <c r="N41" s="321"/>
      <c r="O41" s="136" t="s">
        <v>19</v>
      </c>
      <c r="P41" s="22"/>
    </row>
    <row r="42" spans="2:16" ht="18.75" customHeight="1" x14ac:dyDescent="0.25">
      <c r="B42" s="21"/>
      <c r="C42" s="137">
        <v>19</v>
      </c>
      <c r="D42" s="316" t="s">
        <v>653</v>
      </c>
      <c r="E42" s="317"/>
      <c r="F42" s="317"/>
      <c r="G42" s="318"/>
      <c r="H42" s="134"/>
      <c r="I42" s="72"/>
      <c r="J42" s="135"/>
      <c r="K42" s="137">
        <v>19</v>
      </c>
      <c r="L42" s="319" t="str">
        <f t="shared" si="0"/>
        <v>los tejidos vegetales</v>
      </c>
      <c r="M42" s="320"/>
      <c r="N42" s="321"/>
      <c r="O42" s="136" t="s">
        <v>19</v>
      </c>
      <c r="P42" s="22"/>
    </row>
    <row r="43" spans="2:16" ht="18.75" customHeight="1" thickBot="1" x14ac:dyDescent="0.3">
      <c r="B43" s="21"/>
      <c r="C43" s="80">
        <v>20</v>
      </c>
      <c r="D43" s="325" t="s">
        <v>654</v>
      </c>
      <c r="E43" s="326"/>
      <c r="F43" s="326"/>
      <c r="G43" s="327"/>
      <c r="H43" s="134"/>
      <c r="I43" s="72"/>
      <c r="J43" s="135"/>
      <c r="K43" s="80">
        <v>20</v>
      </c>
      <c r="L43" s="322" t="str">
        <f t="shared" si="0"/>
        <v>la polinización</v>
      </c>
      <c r="M43" s="323"/>
      <c r="N43" s="324"/>
      <c r="O43" s="138"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 t="shared" ref="C51:C70" si="1">IF(L51="No trabajado",1,0)</f>
        <v>0</v>
      </c>
      <c r="D51" s="78">
        <v>1</v>
      </c>
      <c r="E51" s="398" t="str">
        <f t="shared" ref="E51:E70" si="2">D24</f>
        <v>El estudio de la química</v>
      </c>
      <c r="F51" s="399"/>
      <c r="G51" s="399"/>
      <c r="H51" s="399"/>
      <c r="I51" s="399"/>
      <c r="J51" s="399"/>
      <c r="K51" s="400"/>
      <c r="L51" s="63" t="str">
        <f t="shared" ref="L51:L70" si="3">O24</f>
        <v>Trabajado</v>
      </c>
      <c r="M51" s="401" t="s">
        <v>284</v>
      </c>
      <c r="N51" s="402"/>
      <c r="O51" s="141">
        <f t="shared" ref="O51:O70" si="4">IF(M51="Bajo",1,0)</f>
        <v>0</v>
      </c>
      <c r="P51" s="52">
        <f t="shared" ref="P51:P70" si="5">IF(M51="Básico",-3,0)</f>
        <v>0</v>
      </c>
      <c r="Q51" s="49">
        <f t="shared" ref="Q51:Q70" si="6">C51+O51+P51</f>
        <v>0</v>
      </c>
    </row>
    <row r="52" spans="2:17" ht="18.75" customHeight="1" x14ac:dyDescent="0.25">
      <c r="B52" s="21"/>
      <c r="C52" s="141">
        <f t="shared" si="1"/>
        <v>0</v>
      </c>
      <c r="D52" s="79">
        <v>2</v>
      </c>
      <c r="E52" s="391" t="str">
        <f t="shared" si="2"/>
        <v>Histiología de la química</v>
      </c>
      <c r="F52" s="392"/>
      <c r="G52" s="392"/>
      <c r="H52" s="392"/>
      <c r="I52" s="392"/>
      <c r="J52" s="392"/>
      <c r="K52" s="393"/>
      <c r="L52" s="55" t="str">
        <f t="shared" si="3"/>
        <v>Trabajado</v>
      </c>
      <c r="M52" s="394" t="s">
        <v>281</v>
      </c>
      <c r="N52" s="395"/>
      <c r="O52" s="141">
        <f t="shared" si="4"/>
        <v>0</v>
      </c>
      <c r="P52" s="52">
        <f t="shared" si="5"/>
        <v>0</v>
      </c>
      <c r="Q52" s="49">
        <f t="shared" si="6"/>
        <v>0</v>
      </c>
    </row>
    <row r="53" spans="2:17" ht="18.75" customHeight="1" x14ac:dyDescent="0.25">
      <c r="B53" s="21"/>
      <c r="C53" s="141">
        <f t="shared" si="1"/>
        <v>0</v>
      </c>
      <c r="D53" s="79">
        <v>3</v>
      </c>
      <c r="E53" s="391" t="str">
        <f t="shared" si="2"/>
        <v>Química una ciencia que estudia la materia</v>
      </c>
      <c r="F53" s="392"/>
      <c r="G53" s="392"/>
      <c r="H53" s="392"/>
      <c r="I53" s="392"/>
      <c r="J53" s="392"/>
      <c r="K53" s="393"/>
      <c r="L53" s="55" t="str">
        <f t="shared" si="3"/>
        <v>Trabajado</v>
      </c>
      <c r="M53" s="394" t="s">
        <v>281</v>
      </c>
      <c r="N53" s="395"/>
      <c r="O53" s="141">
        <f t="shared" si="4"/>
        <v>0</v>
      </c>
      <c r="P53" s="52">
        <f t="shared" si="5"/>
        <v>0</v>
      </c>
      <c r="Q53" s="49">
        <f t="shared" si="6"/>
        <v>0</v>
      </c>
    </row>
    <row r="54" spans="2:17" ht="18.75" customHeight="1" x14ac:dyDescent="0.25">
      <c r="B54" s="21"/>
      <c r="C54" s="141">
        <f t="shared" si="1"/>
        <v>0</v>
      </c>
      <c r="D54" s="79">
        <v>4</v>
      </c>
      <c r="E54" s="391" t="str">
        <f t="shared" si="2"/>
        <v>la materia</v>
      </c>
      <c r="F54" s="392"/>
      <c r="G54" s="392"/>
      <c r="H54" s="392"/>
      <c r="I54" s="392"/>
      <c r="J54" s="392"/>
      <c r="K54" s="393"/>
      <c r="L54" s="55" t="str">
        <f t="shared" si="3"/>
        <v>Trabajado</v>
      </c>
      <c r="M54" s="394" t="s">
        <v>281</v>
      </c>
      <c r="N54" s="395"/>
      <c r="O54" s="141">
        <f t="shared" si="4"/>
        <v>0</v>
      </c>
      <c r="P54" s="52">
        <f t="shared" si="5"/>
        <v>0</v>
      </c>
      <c r="Q54" s="49">
        <f t="shared" si="6"/>
        <v>0</v>
      </c>
    </row>
    <row r="55" spans="2:17" ht="18.75" customHeight="1" x14ac:dyDescent="0.25">
      <c r="B55" s="21"/>
      <c r="C55" s="141">
        <f t="shared" si="1"/>
        <v>0</v>
      </c>
      <c r="D55" s="79">
        <v>5</v>
      </c>
      <c r="E55" s="391" t="str">
        <f t="shared" si="2"/>
        <v>propiedades de la materia</v>
      </c>
      <c r="F55" s="392"/>
      <c r="G55" s="392"/>
      <c r="H55" s="392"/>
      <c r="I55" s="392"/>
      <c r="J55" s="392"/>
      <c r="K55" s="393"/>
      <c r="L55" s="55" t="str">
        <f t="shared" si="3"/>
        <v>Trabajado</v>
      </c>
      <c r="M55" s="394" t="s">
        <v>284</v>
      </c>
      <c r="N55" s="395"/>
      <c r="O55" s="141">
        <f t="shared" si="4"/>
        <v>0</v>
      </c>
      <c r="P55" s="52">
        <f t="shared" si="5"/>
        <v>0</v>
      </c>
      <c r="Q55" s="49">
        <f t="shared" si="6"/>
        <v>0</v>
      </c>
    </row>
    <row r="56" spans="2:17" ht="18.75" customHeight="1" x14ac:dyDescent="0.25">
      <c r="B56" s="21"/>
      <c r="C56" s="141">
        <f t="shared" si="1"/>
        <v>0</v>
      </c>
      <c r="D56" s="79">
        <v>6</v>
      </c>
      <c r="E56" s="391" t="str">
        <f t="shared" si="2"/>
        <v>el atomo y sus propiedades</v>
      </c>
      <c r="F56" s="392"/>
      <c r="G56" s="392"/>
      <c r="H56" s="392"/>
      <c r="I56" s="392"/>
      <c r="J56" s="392"/>
      <c r="K56" s="393"/>
      <c r="L56" s="55" t="str">
        <f t="shared" si="3"/>
        <v>Trabajado</v>
      </c>
      <c r="M56" s="394" t="s">
        <v>284</v>
      </c>
      <c r="N56" s="395"/>
      <c r="O56" s="141">
        <f t="shared" si="4"/>
        <v>0</v>
      </c>
      <c r="P56" s="52">
        <f t="shared" si="5"/>
        <v>0</v>
      </c>
      <c r="Q56" s="49">
        <f t="shared" si="6"/>
        <v>0</v>
      </c>
    </row>
    <row r="57" spans="2:17" ht="18.75" customHeight="1" x14ac:dyDescent="0.25">
      <c r="B57" s="21"/>
      <c r="C57" s="141">
        <f t="shared" si="1"/>
        <v>0</v>
      </c>
      <c r="D57" s="79">
        <v>7</v>
      </c>
      <c r="E57" s="391" t="str">
        <f t="shared" si="2"/>
        <v>tabla periodica de los elementos</v>
      </c>
      <c r="F57" s="392"/>
      <c r="G57" s="392"/>
      <c r="H57" s="392"/>
      <c r="I57" s="392"/>
      <c r="J57" s="392"/>
      <c r="K57" s="393"/>
      <c r="L57" s="55" t="str">
        <f t="shared" si="3"/>
        <v>Trabajado</v>
      </c>
      <c r="M57" s="394" t="s">
        <v>281</v>
      </c>
      <c r="N57" s="395"/>
      <c r="O57" s="141">
        <f t="shared" si="4"/>
        <v>0</v>
      </c>
      <c r="P57" s="52">
        <f t="shared" si="5"/>
        <v>0</v>
      </c>
      <c r="Q57" s="49">
        <f t="shared" si="6"/>
        <v>0</v>
      </c>
    </row>
    <row r="58" spans="2:17" ht="18.75" customHeight="1" x14ac:dyDescent="0.25">
      <c r="B58" s="21"/>
      <c r="C58" s="141">
        <f t="shared" si="1"/>
        <v>0</v>
      </c>
      <c r="D58" s="79">
        <v>8</v>
      </c>
      <c r="E58" s="594" t="str">
        <f t="shared" si="2"/>
        <v>enlaces químicos</v>
      </c>
      <c r="F58" s="595"/>
      <c r="G58" s="595"/>
      <c r="H58" s="595"/>
      <c r="I58" s="595"/>
      <c r="J58" s="595"/>
      <c r="K58" s="596"/>
      <c r="L58" s="55" t="str">
        <f t="shared" si="3"/>
        <v>Trabajado</v>
      </c>
      <c r="M58" s="394" t="s">
        <v>282</v>
      </c>
      <c r="N58" s="395"/>
      <c r="O58" s="141">
        <f t="shared" si="4"/>
        <v>0</v>
      </c>
      <c r="P58" s="52">
        <f t="shared" si="5"/>
        <v>-3</v>
      </c>
      <c r="Q58" s="49">
        <f t="shared" si="6"/>
        <v>-3</v>
      </c>
    </row>
    <row r="59" spans="2:17" ht="18.75" customHeight="1" x14ac:dyDescent="0.25">
      <c r="B59" s="21"/>
      <c r="C59" s="141">
        <f t="shared" si="1"/>
        <v>0</v>
      </c>
      <c r="D59" s="79">
        <v>9</v>
      </c>
      <c r="E59" s="391" t="str">
        <f t="shared" si="2"/>
        <v>Las soluciones</v>
      </c>
      <c r="F59" s="392"/>
      <c r="G59" s="392"/>
      <c r="H59" s="392"/>
      <c r="I59" s="392"/>
      <c r="J59" s="392"/>
      <c r="K59" s="393"/>
      <c r="L59" s="55" t="str">
        <f t="shared" si="3"/>
        <v>Trabajado</v>
      </c>
      <c r="M59" s="394" t="s">
        <v>282</v>
      </c>
      <c r="N59" s="395"/>
      <c r="O59" s="141">
        <f t="shared" si="4"/>
        <v>0</v>
      </c>
      <c r="P59" s="52">
        <f t="shared" si="5"/>
        <v>-3</v>
      </c>
      <c r="Q59" s="49">
        <f t="shared" si="6"/>
        <v>-3</v>
      </c>
    </row>
    <row r="60" spans="2:17" ht="18.75" customHeight="1" x14ac:dyDescent="0.25">
      <c r="B60" s="21"/>
      <c r="C60" s="141">
        <f t="shared" si="1"/>
        <v>0</v>
      </c>
      <c r="D60" s="79">
        <v>10</v>
      </c>
      <c r="E60" s="391" t="str">
        <f t="shared" si="2"/>
        <v>concentración de las soluciones</v>
      </c>
      <c r="F60" s="392"/>
      <c r="G60" s="392"/>
      <c r="H60" s="392"/>
      <c r="I60" s="392"/>
      <c r="J60" s="392"/>
      <c r="K60" s="393"/>
      <c r="L60" s="55" t="str">
        <f t="shared" si="3"/>
        <v>Trabajado</v>
      </c>
      <c r="M60" s="394" t="s">
        <v>282</v>
      </c>
      <c r="N60" s="395"/>
      <c r="O60" s="141">
        <f t="shared" si="4"/>
        <v>0</v>
      </c>
      <c r="P60" s="52">
        <f t="shared" si="5"/>
        <v>-3</v>
      </c>
      <c r="Q60" s="49">
        <f t="shared" si="6"/>
        <v>-3</v>
      </c>
    </row>
    <row r="61" spans="2:17" ht="18.75" customHeight="1" x14ac:dyDescent="0.25">
      <c r="B61" s="21"/>
      <c r="C61" s="141">
        <f t="shared" si="1"/>
        <v>1</v>
      </c>
      <c r="D61" s="79">
        <v>11</v>
      </c>
      <c r="E61" s="391" t="str">
        <f t="shared" si="2"/>
        <v>Disoluciones</v>
      </c>
      <c r="F61" s="392"/>
      <c r="G61" s="392"/>
      <c r="H61" s="392"/>
      <c r="I61" s="392"/>
      <c r="J61" s="392"/>
      <c r="K61" s="393"/>
      <c r="L61" s="55" t="str">
        <f t="shared" si="3"/>
        <v>No trabajado</v>
      </c>
      <c r="M61" s="394"/>
      <c r="N61" s="395"/>
      <c r="O61" s="141">
        <f t="shared" si="4"/>
        <v>0</v>
      </c>
      <c r="P61" s="52">
        <f t="shared" si="5"/>
        <v>0</v>
      </c>
      <c r="Q61" s="49">
        <f t="shared" si="6"/>
        <v>1</v>
      </c>
    </row>
    <row r="62" spans="2:17" ht="18.75" customHeight="1" x14ac:dyDescent="0.25">
      <c r="B62" s="21"/>
      <c r="C62" s="141">
        <f t="shared" si="1"/>
        <v>0</v>
      </c>
      <c r="D62" s="79">
        <v>12</v>
      </c>
      <c r="E62" s="391" t="str">
        <f t="shared" si="2"/>
        <v>División celular mitotica</v>
      </c>
      <c r="F62" s="392"/>
      <c r="G62" s="392"/>
      <c r="H62" s="392"/>
      <c r="I62" s="392"/>
      <c r="J62" s="392"/>
      <c r="K62" s="393"/>
      <c r="L62" s="55" t="str">
        <f t="shared" si="3"/>
        <v>Trabajado</v>
      </c>
      <c r="M62" s="394" t="s">
        <v>281</v>
      </c>
      <c r="N62" s="395"/>
      <c r="O62" s="141">
        <f t="shared" si="4"/>
        <v>0</v>
      </c>
      <c r="P62" s="52">
        <f t="shared" si="5"/>
        <v>0</v>
      </c>
      <c r="Q62" s="49">
        <f t="shared" si="6"/>
        <v>0</v>
      </c>
    </row>
    <row r="63" spans="2:17" ht="18.75" customHeight="1" x14ac:dyDescent="0.25">
      <c r="B63" s="21"/>
      <c r="C63" s="141">
        <f t="shared" si="1"/>
        <v>0</v>
      </c>
      <c r="D63" s="79">
        <v>13</v>
      </c>
      <c r="E63" s="391" t="str">
        <f t="shared" si="2"/>
        <v xml:space="preserve">la respiración </v>
      </c>
      <c r="F63" s="392"/>
      <c r="G63" s="392"/>
      <c r="H63" s="392"/>
      <c r="I63" s="392"/>
      <c r="J63" s="392"/>
      <c r="K63" s="393"/>
      <c r="L63" s="55" t="str">
        <f t="shared" si="3"/>
        <v>Trabajado</v>
      </c>
      <c r="M63" s="394" t="s">
        <v>281</v>
      </c>
      <c r="N63" s="395"/>
      <c r="O63" s="141">
        <f t="shared" si="4"/>
        <v>0</v>
      </c>
      <c r="P63" s="52">
        <f t="shared" si="5"/>
        <v>0</v>
      </c>
      <c r="Q63" s="49">
        <f t="shared" si="6"/>
        <v>0</v>
      </c>
    </row>
    <row r="64" spans="2:17" ht="18.75" customHeight="1" x14ac:dyDescent="0.25">
      <c r="B64" s="21"/>
      <c r="C64" s="141">
        <f t="shared" si="1"/>
        <v>0</v>
      </c>
      <c r="D64" s="79">
        <v>14</v>
      </c>
      <c r="E64" s="391" t="str">
        <f t="shared" si="2"/>
        <v>La respiración en los seres vivos</v>
      </c>
      <c r="F64" s="392"/>
      <c r="G64" s="392"/>
      <c r="H64" s="392"/>
      <c r="I64" s="392"/>
      <c r="J64" s="392"/>
      <c r="K64" s="393"/>
      <c r="L64" s="55" t="str">
        <f t="shared" si="3"/>
        <v>Trabajado</v>
      </c>
      <c r="M64" s="394" t="s">
        <v>281</v>
      </c>
      <c r="N64" s="395"/>
      <c r="O64" s="141">
        <f t="shared" si="4"/>
        <v>0</v>
      </c>
      <c r="P64" s="52">
        <f t="shared" si="5"/>
        <v>0</v>
      </c>
      <c r="Q64" s="49">
        <f t="shared" si="6"/>
        <v>0</v>
      </c>
    </row>
    <row r="65" spans="2:17" ht="18.75" customHeight="1" x14ac:dyDescent="0.25">
      <c r="B65" s="21"/>
      <c r="C65" s="141">
        <f t="shared" si="1"/>
        <v>0</v>
      </c>
      <c r="D65" s="79">
        <v>15</v>
      </c>
      <c r="E65" s="391" t="str">
        <f t="shared" si="2"/>
        <v>la respiración sexual en los animales</v>
      </c>
      <c r="F65" s="392"/>
      <c r="G65" s="392"/>
      <c r="H65" s="392"/>
      <c r="I65" s="392"/>
      <c r="J65" s="392"/>
      <c r="K65" s="393"/>
      <c r="L65" s="55" t="str">
        <f t="shared" si="3"/>
        <v>Trabajado</v>
      </c>
      <c r="M65" s="394" t="s">
        <v>282</v>
      </c>
      <c r="N65" s="395"/>
      <c r="O65" s="141">
        <f t="shared" si="4"/>
        <v>0</v>
      </c>
      <c r="P65" s="52">
        <f t="shared" si="5"/>
        <v>-3</v>
      </c>
      <c r="Q65" s="49">
        <f t="shared" si="6"/>
        <v>-3</v>
      </c>
    </row>
    <row r="66" spans="2:17" ht="18.75" customHeight="1" x14ac:dyDescent="0.25">
      <c r="B66" s="21"/>
      <c r="C66" s="141">
        <f t="shared" si="1"/>
        <v>0</v>
      </c>
      <c r="D66" s="79">
        <v>16</v>
      </c>
      <c r="E66" s="391" t="str">
        <f t="shared" si="2"/>
        <v>Sistrema reproductor humano</v>
      </c>
      <c r="F66" s="392"/>
      <c r="G66" s="392"/>
      <c r="H66" s="392"/>
      <c r="I66" s="392"/>
      <c r="J66" s="392"/>
      <c r="K66" s="393"/>
      <c r="L66" s="55" t="str">
        <f t="shared" si="3"/>
        <v>Trabajado</v>
      </c>
      <c r="M66" s="394" t="s">
        <v>284</v>
      </c>
      <c r="N66" s="395"/>
      <c r="O66" s="141">
        <f t="shared" si="4"/>
        <v>0</v>
      </c>
      <c r="P66" s="52">
        <f t="shared" si="5"/>
        <v>0</v>
      </c>
      <c r="Q66" s="49">
        <f t="shared" si="6"/>
        <v>0</v>
      </c>
    </row>
    <row r="67" spans="2:17" ht="18.75" customHeight="1" x14ac:dyDescent="0.25">
      <c r="B67" s="21"/>
      <c r="C67" s="141">
        <f t="shared" si="1"/>
        <v>0</v>
      </c>
      <c r="D67" s="79">
        <v>17</v>
      </c>
      <c r="E67" s="391" t="str">
        <f t="shared" si="2"/>
        <v>Sistemas reproductores masculino y femenino</v>
      </c>
      <c r="F67" s="392"/>
      <c r="G67" s="392"/>
      <c r="H67" s="392"/>
      <c r="I67" s="392"/>
      <c r="J67" s="392"/>
      <c r="K67" s="393"/>
      <c r="L67" s="55" t="str">
        <f t="shared" si="3"/>
        <v>Trabajado</v>
      </c>
      <c r="M67" s="394" t="s">
        <v>281</v>
      </c>
      <c r="N67" s="395"/>
      <c r="O67" s="141">
        <f t="shared" si="4"/>
        <v>0</v>
      </c>
      <c r="P67" s="52">
        <f t="shared" si="5"/>
        <v>0</v>
      </c>
      <c r="Q67" s="49">
        <f t="shared" si="6"/>
        <v>0</v>
      </c>
    </row>
    <row r="68" spans="2:17" ht="18.75" customHeight="1" x14ac:dyDescent="0.25">
      <c r="B68" s="21"/>
      <c r="C68" s="141">
        <f t="shared" si="1"/>
        <v>0</v>
      </c>
      <c r="D68" s="79">
        <v>18</v>
      </c>
      <c r="E68" s="391" t="str">
        <f t="shared" si="2"/>
        <v>reproducción sexual en plantas</v>
      </c>
      <c r="F68" s="392"/>
      <c r="G68" s="392"/>
      <c r="H68" s="392"/>
      <c r="I68" s="392"/>
      <c r="J68" s="392"/>
      <c r="K68" s="393"/>
      <c r="L68" s="55" t="str">
        <f t="shared" si="3"/>
        <v>Trabajado</v>
      </c>
      <c r="M68" s="394" t="s">
        <v>284</v>
      </c>
      <c r="N68" s="395"/>
      <c r="O68" s="141">
        <f t="shared" si="4"/>
        <v>0</v>
      </c>
      <c r="P68" s="52">
        <f t="shared" si="5"/>
        <v>0</v>
      </c>
      <c r="Q68" s="49">
        <f t="shared" si="6"/>
        <v>0</v>
      </c>
    </row>
    <row r="69" spans="2:17" ht="18.75" customHeight="1" x14ac:dyDescent="0.25">
      <c r="B69" s="21"/>
      <c r="C69" s="141">
        <f t="shared" si="1"/>
        <v>0</v>
      </c>
      <c r="D69" s="79">
        <v>19</v>
      </c>
      <c r="E69" s="391" t="str">
        <f t="shared" si="2"/>
        <v>los tejidos vegetales</v>
      </c>
      <c r="F69" s="392"/>
      <c r="G69" s="392"/>
      <c r="H69" s="392"/>
      <c r="I69" s="392"/>
      <c r="J69" s="392"/>
      <c r="K69" s="393"/>
      <c r="L69" s="55" t="str">
        <f t="shared" si="3"/>
        <v>Trabajado</v>
      </c>
      <c r="M69" s="394" t="s">
        <v>284</v>
      </c>
      <c r="N69" s="395"/>
      <c r="O69" s="141">
        <f t="shared" si="4"/>
        <v>0</v>
      </c>
      <c r="P69" s="52">
        <f t="shared" si="5"/>
        <v>0</v>
      </c>
      <c r="Q69" s="49">
        <f t="shared" si="6"/>
        <v>0</v>
      </c>
    </row>
    <row r="70" spans="2:17" ht="18.75" customHeight="1" thickBot="1" x14ac:dyDescent="0.3">
      <c r="B70" s="21"/>
      <c r="C70" s="141">
        <f t="shared" si="1"/>
        <v>0</v>
      </c>
      <c r="D70" s="80">
        <v>20</v>
      </c>
      <c r="E70" s="384" t="str">
        <f t="shared" si="2"/>
        <v>la polinización</v>
      </c>
      <c r="F70" s="385"/>
      <c r="G70" s="385"/>
      <c r="H70" s="385"/>
      <c r="I70" s="385"/>
      <c r="J70" s="385"/>
      <c r="K70" s="386"/>
      <c r="L70" s="56" t="str">
        <f t="shared" si="3"/>
        <v>Trabajado</v>
      </c>
      <c r="M70" s="387" t="s">
        <v>281</v>
      </c>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31" priority="5">
      <formula>IF(L24=0,1,0)</formula>
    </cfRule>
  </conditionalFormatting>
  <conditionalFormatting sqref="E51:N70">
    <cfRule type="expression" dxfId="130" priority="1">
      <formula>IF(Q51&lt;0,1,0)</formula>
    </cfRule>
    <cfRule type="expression" dxfId="129" priority="4">
      <formula>IF(Q51&gt;0,1,0)</formula>
    </cfRule>
  </conditionalFormatting>
  <conditionalFormatting sqref="E51:K70">
    <cfRule type="expression" dxfId="128" priority="3">
      <formula>IF(E51=0,1,0)</formula>
    </cfRule>
  </conditionalFormatting>
  <conditionalFormatting sqref="L51:L70">
    <cfRule type="expression" dxfId="127" priority="2">
      <formula>IF(L51=0,1,0)</formula>
    </cfRule>
  </conditionalFormatting>
  <dataValidations count="1">
    <dataValidation type="list" allowBlank="1" showInputMessage="1" showErrorMessage="1" sqref="M51:N70" xr:uid="{6EABAF15-DAA7-4486-8A23-A1A3710E42FC}">
      <formula1>INDIRECT(O24)</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A13E3-5061-449A-A488-3579EDB1FA6B}">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616</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617</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c r="G16" s="128" t="s">
        <v>655</v>
      </c>
      <c r="H16" s="128"/>
      <c r="I16" s="128"/>
      <c r="J16" s="128"/>
      <c r="K16" s="129"/>
      <c r="L16" s="76" t="s">
        <v>295</v>
      </c>
      <c r="M16" s="72"/>
      <c r="N16" s="99" t="s">
        <v>656</v>
      </c>
      <c r="O16" s="129"/>
      <c r="P16" s="22"/>
    </row>
    <row r="17" spans="2:16" ht="9" customHeight="1" thickTop="1" thickBot="1" x14ac:dyDescent="0.3">
      <c r="B17" s="21"/>
      <c r="P17" s="22"/>
    </row>
    <row r="18" spans="2:16" ht="16.5" thickTop="1" thickBot="1" x14ac:dyDescent="0.3">
      <c r="B18" s="21"/>
      <c r="C18" s="69"/>
      <c r="D18" s="104" t="s">
        <v>296</v>
      </c>
      <c r="E18" s="69"/>
      <c r="F18" s="99"/>
      <c r="G18" s="128"/>
      <c r="H18" s="128"/>
      <c r="I18" s="128"/>
      <c r="J18" s="128"/>
      <c r="K18" s="129" t="s">
        <v>32</v>
      </c>
      <c r="L18" s="76" t="s">
        <v>297</v>
      </c>
      <c r="M18" s="72"/>
      <c r="N18" s="99">
        <v>1</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657</v>
      </c>
      <c r="E26" s="374"/>
      <c r="F26" s="374"/>
      <c r="G26" s="374"/>
      <c r="H26" s="374"/>
      <c r="I26" s="374"/>
      <c r="J26" s="374"/>
      <c r="K26" s="374"/>
      <c r="L26" s="374"/>
      <c r="M26" s="374"/>
      <c r="N26" s="374"/>
      <c r="O26" s="375"/>
      <c r="P26" s="22"/>
    </row>
    <row r="27" spans="2:16" ht="18.75" customHeight="1" x14ac:dyDescent="0.25">
      <c r="B27" s="21"/>
      <c r="C27" s="79">
        <v>2</v>
      </c>
      <c r="D27" s="358" t="s">
        <v>643</v>
      </c>
      <c r="E27" s="358"/>
      <c r="F27" s="358"/>
      <c r="G27" s="358"/>
      <c r="H27" s="358"/>
      <c r="I27" s="358"/>
      <c r="J27" s="358"/>
      <c r="K27" s="358"/>
      <c r="L27" s="358"/>
      <c r="M27" s="358"/>
      <c r="N27" s="358"/>
      <c r="O27" s="359"/>
      <c r="P27" s="22"/>
    </row>
    <row r="28" spans="2:16" ht="18.75" customHeight="1" x14ac:dyDescent="0.25">
      <c r="B28" s="21"/>
      <c r="C28" s="79">
        <v>3</v>
      </c>
      <c r="D28" s="358" t="s">
        <v>644</v>
      </c>
      <c r="E28" s="358"/>
      <c r="F28" s="358"/>
      <c r="G28" s="358"/>
      <c r="H28" s="358"/>
      <c r="I28" s="358"/>
      <c r="J28" s="358"/>
      <c r="K28" s="358"/>
      <c r="L28" s="358"/>
      <c r="M28" s="358"/>
      <c r="N28" s="358"/>
      <c r="O28" s="359"/>
      <c r="P28" s="22"/>
    </row>
    <row r="29" spans="2:16" ht="18.75" customHeight="1" x14ac:dyDescent="0.25">
      <c r="B29" s="21"/>
      <c r="C29" s="79">
        <v>4</v>
      </c>
      <c r="D29" s="358" t="s">
        <v>645</v>
      </c>
      <c r="E29" s="358"/>
      <c r="F29" s="358"/>
      <c r="G29" s="358"/>
      <c r="H29" s="358"/>
      <c r="I29" s="358"/>
      <c r="J29" s="358"/>
      <c r="K29" s="358"/>
      <c r="L29" s="358"/>
      <c r="M29" s="358"/>
      <c r="N29" s="358"/>
      <c r="O29" s="359"/>
      <c r="P29" s="22"/>
    </row>
    <row r="30" spans="2:16" ht="18.75" customHeight="1" thickBot="1" x14ac:dyDescent="0.3">
      <c r="B30" s="21"/>
      <c r="C30" s="80">
        <v>5</v>
      </c>
      <c r="D30" s="364" t="s">
        <v>658</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Enlaces químicos</v>
      </c>
      <c r="E38" s="371"/>
      <c r="F38" s="371"/>
      <c r="G38" s="371"/>
      <c r="H38" s="371"/>
      <c r="I38" s="372"/>
      <c r="J38" s="374" t="s">
        <v>659</v>
      </c>
      <c r="K38" s="374"/>
      <c r="L38" s="374"/>
      <c r="M38" s="374"/>
      <c r="N38" s="374"/>
      <c r="O38" s="375"/>
      <c r="P38" s="22"/>
    </row>
    <row r="39" spans="2:16" x14ac:dyDescent="0.25">
      <c r="B39" s="21"/>
      <c r="C39" s="79">
        <v>2</v>
      </c>
      <c r="D39" s="354" t="str">
        <f>D27</f>
        <v>Las soluciones</v>
      </c>
      <c r="E39" s="355"/>
      <c r="F39" s="355"/>
      <c r="G39" s="355"/>
      <c r="H39" s="355"/>
      <c r="I39" s="356"/>
      <c r="J39" s="358" t="s">
        <v>660</v>
      </c>
      <c r="K39" s="358"/>
      <c r="L39" s="358"/>
      <c r="M39" s="358"/>
      <c r="N39" s="358"/>
      <c r="O39" s="359"/>
      <c r="P39" s="22"/>
    </row>
    <row r="40" spans="2:16" x14ac:dyDescent="0.25">
      <c r="B40" s="21"/>
      <c r="C40" s="79">
        <v>3</v>
      </c>
      <c r="D40" s="354" t="str">
        <f>D28</f>
        <v>concentración de las soluciones</v>
      </c>
      <c r="E40" s="355"/>
      <c r="F40" s="355"/>
      <c r="G40" s="355"/>
      <c r="H40" s="355"/>
      <c r="I40" s="356"/>
      <c r="J40" s="358" t="s">
        <v>661</v>
      </c>
      <c r="K40" s="358"/>
      <c r="L40" s="358"/>
      <c r="M40" s="358"/>
      <c r="N40" s="358"/>
      <c r="O40" s="359"/>
      <c r="P40" s="22"/>
    </row>
    <row r="41" spans="2:16" x14ac:dyDescent="0.25">
      <c r="B41" s="21"/>
      <c r="C41" s="79">
        <v>4</v>
      </c>
      <c r="D41" s="354" t="str">
        <f>D29</f>
        <v>Disoluciones</v>
      </c>
      <c r="E41" s="355"/>
      <c r="F41" s="355"/>
      <c r="G41" s="355"/>
      <c r="H41" s="355"/>
      <c r="I41" s="356"/>
      <c r="J41" s="358" t="s">
        <v>662</v>
      </c>
      <c r="K41" s="358"/>
      <c r="L41" s="358"/>
      <c r="M41" s="358"/>
      <c r="N41" s="358"/>
      <c r="O41" s="359"/>
      <c r="P41" s="22"/>
    </row>
    <row r="42" spans="2:16" ht="15.75" thickBot="1" x14ac:dyDescent="0.3">
      <c r="B42" s="21"/>
      <c r="C42" s="80">
        <v>5</v>
      </c>
      <c r="D42" s="360" t="str">
        <f>D30</f>
        <v>La respiración sexual en los animales</v>
      </c>
      <c r="E42" s="361"/>
      <c r="F42" s="361"/>
      <c r="G42" s="361"/>
      <c r="H42" s="361"/>
      <c r="I42" s="362"/>
      <c r="J42" s="364" t="s">
        <v>663</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6.5" thickTop="1" thickBot="1" x14ac:dyDescent="0.3">
      <c r="B50" s="21"/>
      <c r="C50" s="78">
        <v>1</v>
      </c>
      <c r="D50" s="370" t="str">
        <f>D38</f>
        <v>Enlaces químicos</v>
      </c>
      <c r="E50" s="371"/>
      <c r="F50" s="371"/>
      <c r="G50" s="371"/>
      <c r="H50" s="371"/>
      <c r="I50" s="372"/>
      <c r="J50" s="589" t="s">
        <v>630</v>
      </c>
      <c r="K50" s="589"/>
      <c r="L50" s="589"/>
      <c r="M50" s="589"/>
      <c r="N50" s="589"/>
      <c r="O50" s="590"/>
      <c r="P50" s="22"/>
    </row>
    <row r="51" spans="2:16" ht="16.5" thickTop="1" thickBot="1" x14ac:dyDescent="0.3">
      <c r="B51" s="21"/>
      <c r="C51" s="79">
        <v>2</v>
      </c>
      <c r="D51" s="354" t="str">
        <f>D39</f>
        <v>Las soluciones</v>
      </c>
      <c r="E51" s="355"/>
      <c r="F51" s="355"/>
      <c r="G51" s="355"/>
      <c r="H51" s="355"/>
      <c r="I51" s="356"/>
      <c r="J51" s="589" t="s">
        <v>630</v>
      </c>
      <c r="K51" s="589"/>
      <c r="L51" s="589"/>
      <c r="M51" s="589"/>
      <c r="N51" s="589"/>
      <c r="O51" s="590"/>
      <c r="P51" s="22"/>
    </row>
    <row r="52" spans="2:16" ht="16.5" thickTop="1" thickBot="1" x14ac:dyDescent="0.3">
      <c r="B52" s="21"/>
      <c r="C52" s="79">
        <v>3</v>
      </c>
      <c r="D52" s="354" t="str">
        <f>D40</f>
        <v>concentración de las soluciones</v>
      </c>
      <c r="E52" s="355"/>
      <c r="F52" s="355"/>
      <c r="G52" s="355"/>
      <c r="H52" s="355"/>
      <c r="I52" s="356"/>
      <c r="J52" s="589" t="s">
        <v>630</v>
      </c>
      <c r="K52" s="589"/>
      <c r="L52" s="589"/>
      <c r="M52" s="589"/>
      <c r="N52" s="589"/>
      <c r="O52" s="590"/>
      <c r="P52" s="22"/>
    </row>
    <row r="53" spans="2:16" ht="16.5" thickTop="1" thickBot="1" x14ac:dyDescent="0.3">
      <c r="B53" s="21"/>
      <c r="C53" s="79">
        <v>4</v>
      </c>
      <c r="D53" s="354" t="str">
        <f>D41</f>
        <v>Disoluciones</v>
      </c>
      <c r="E53" s="355"/>
      <c r="F53" s="355"/>
      <c r="G53" s="355"/>
      <c r="H53" s="355"/>
      <c r="I53" s="356"/>
      <c r="J53" s="589" t="s">
        <v>630</v>
      </c>
      <c r="K53" s="589"/>
      <c r="L53" s="589"/>
      <c r="M53" s="589"/>
      <c r="N53" s="589"/>
      <c r="O53" s="590"/>
      <c r="P53" s="22"/>
    </row>
    <row r="54" spans="2:16" ht="16.5" thickTop="1" thickBot="1" x14ac:dyDescent="0.3">
      <c r="B54" s="21"/>
      <c r="C54" s="80">
        <v>5</v>
      </c>
      <c r="D54" s="360" t="str">
        <f>D42</f>
        <v>La respiración sexual en los animales</v>
      </c>
      <c r="E54" s="361"/>
      <c r="F54" s="361"/>
      <c r="G54" s="361"/>
      <c r="H54" s="361"/>
      <c r="I54" s="362"/>
      <c r="J54" s="589" t="s">
        <v>630</v>
      </c>
      <c r="K54" s="589"/>
      <c r="L54" s="589"/>
      <c r="M54" s="589"/>
      <c r="N54" s="589"/>
      <c r="O54" s="590"/>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370" t="str">
        <f>D50</f>
        <v>Enlaces químicos</v>
      </c>
      <c r="E62" s="371"/>
      <c r="F62" s="371"/>
      <c r="G62" s="371"/>
      <c r="H62" s="371"/>
      <c r="I62" s="372"/>
      <c r="J62" s="591" t="s">
        <v>631</v>
      </c>
      <c r="K62" s="589"/>
      <c r="L62" s="589"/>
      <c r="M62" s="590"/>
      <c r="N62" s="591" t="s">
        <v>632</v>
      </c>
      <c r="O62" s="590"/>
      <c r="P62" s="22"/>
    </row>
    <row r="63" spans="2:16" ht="16.5" thickTop="1" thickBot="1" x14ac:dyDescent="0.3">
      <c r="B63" s="21"/>
      <c r="C63" s="79">
        <v>2</v>
      </c>
      <c r="D63" s="354" t="str">
        <f>D51</f>
        <v>Las soluciones</v>
      </c>
      <c r="E63" s="355"/>
      <c r="F63" s="355"/>
      <c r="G63" s="355"/>
      <c r="H63" s="355"/>
      <c r="I63" s="356"/>
      <c r="J63" s="591" t="s">
        <v>631</v>
      </c>
      <c r="K63" s="589"/>
      <c r="L63" s="589"/>
      <c r="M63" s="590"/>
      <c r="N63" s="591" t="s">
        <v>632</v>
      </c>
      <c r="O63" s="590"/>
      <c r="P63" s="22"/>
    </row>
    <row r="64" spans="2:16" ht="16.5" thickTop="1" thickBot="1" x14ac:dyDescent="0.3">
      <c r="B64" s="21"/>
      <c r="C64" s="79">
        <v>3</v>
      </c>
      <c r="D64" s="354" t="str">
        <f>D52</f>
        <v>concentración de las soluciones</v>
      </c>
      <c r="E64" s="355"/>
      <c r="F64" s="355"/>
      <c r="G64" s="355"/>
      <c r="H64" s="355"/>
      <c r="I64" s="356"/>
      <c r="J64" s="591" t="s">
        <v>631</v>
      </c>
      <c r="K64" s="589"/>
      <c r="L64" s="589"/>
      <c r="M64" s="590"/>
      <c r="N64" s="591" t="s">
        <v>632</v>
      </c>
      <c r="O64" s="590"/>
      <c r="P64" s="22"/>
    </row>
    <row r="65" spans="2:16" ht="16.5" thickTop="1" thickBot="1" x14ac:dyDescent="0.3">
      <c r="B65" s="21"/>
      <c r="C65" s="79">
        <v>4</v>
      </c>
      <c r="D65" s="354" t="str">
        <f>D53</f>
        <v>Disoluciones</v>
      </c>
      <c r="E65" s="355"/>
      <c r="F65" s="355"/>
      <c r="G65" s="355"/>
      <c r="H65" s="355"/>
      <c r="I65" s="356"/>
      <c r="J65" s="591" t="s">
        <v>631</v>
      </c>
      <c r="K65" s="589"/>
      <c r="L65" s="589"/>
      <c r="M65" s="590"/>
      <c r="N65" s="591" t="s">
        <v>632</v>
      </c>
      <c r="O65" s="590"/>
      <c r="P65" s="22"/>
    </row>
    <row r="66" spans="2:16" ht="16.5" thickTop="1" thickBot="1" x14ac:dyDescent="0.3">
      <c r="B66" s="21"/>
      <c r="C66" s="80">
        <v>5</v>
      </c>
      <c r="D66" s="360" t="str">
        <f>D54</f>
        <v>La respiración sexual en los animales</v>
      </c>
      <c r="E66" s="361"/>
      <c r="F66" s="361"/>
      <c r="G66" s="361"/>
      <c r="H66" s="361"/>
      <c r="I66" s="362"/>
      <c r="J66" s="591" t="s">
        <v>631</v>
      </c>
      <c r="K66" s="589"/>
      <c r="L66" s="589"/>
      <c r="M66" s="590"/>
      <c r="N66" s="591" t="s">
        <v>632</v>
      </c>
      <c r="O66" s="590"/>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370" t="str">
        <f>D62</f>
        <v>Enlaces químicos</v>
      </c>
      <c r="E74" s="371"/>
      <c r="F74" s="371"/>
      <c r="G74" s="371"/>
      <c r="H74" s="371"/>
      <c r="I74" s="372"/>
      <c r="J74" s="591" t="s">
        <v>633</v>
      </c>
      <c r="K74" s="589"/>
      <c r="L74" s="589"/>
      <c r="M74" s="590"/>
      <c r="N74" s="591" t="s">
        <v>634</v>
      </c>
      <c r="O74" s="590"/>
      <c r="P74" s="22"/>
    </row>
    <row r="75" spans="2:16" ht="16.5" thickTop="1" thickBot="1" x14ac:dyDescent="0.3">
      <c r="B75" s="21"/>
      <c r="C75" s="79">
        <v>2</v>
      </c>
      <c r="D75" s="354" t="str">
        <f>D63</f>
        <v>Las soluciones</v>
      </c>
      <c r="E75" s="355"/>
      <c r="F75" s="355"/>
      <c r="G75" s="355"/>
      <c r="H75" s="355"/>
      <c r="I75" s="356"/>
      <c r="J75" s="591" t="s">
        <v>633</v>
      </c>
      <c r="K75" s="589"/>
      <c r="L75" s="589"/>
      <c r="M75" s="590"/>
      <c r="N75" s="591" t="s">
        <v>634</v>
      </c>
      <c r="O75" s="590"/>
      <c r="P75" s="22"/>
    </row>
    <row r="76" spans="2:16" ht="16.5" thickTop="1" thickBot="1" x14ac:dyDescent="0.3">
      <c r="B76" s="21"/>
      <c r="C76" s="79">
        <v>3</v>
      </c>
      <c r="D76" s="354" t="str">
        <f>D64</f>
        <v>concentración de las soluciones</v>
      </c>
      <c r="E76" s="355"/>
      <c r="F76" s="355"/>
      <c r="G76" s="355"/>
      <c r="H76" s="355"/>
      <c r="I76" s="356"/>
      <c r="J76" s="591" t="s">
        <v>633</v>
      </c>
      <c r="K76" s="589"/>
      <c r="L76" s="589"/>
      <c r="M76" s="590"/>
      <c r="N76" s="591" t="s">
        <v>634</v>
      </c>
      <c r="O76" s="590"/>
      <c r="P76" s="22"/>
    </row>
    <row r="77" spans="2:16" ht="16.5" thickTop="1" thickBot="1" x14ac:dyDescent="0.3">
      <c r="B77" s="21"/>
      <c r="C77" s="79">
        <v>4</v>
      </c>
      <c r="D77" s="354" t="str">
        <f>D65</f>
        <v>Disoluciones</v>
      </c>
      <c r="E77" s="355"/>
      <c r="F77" s="355"/>
      <c r="G77" s="355"/>
      <c r="H77" s="355"/>
      <c r="I77" s="356"/>
      <c r="J77" s="591" t="s">
        <v>633</v>
      </c>
      <c r="K77" s="589"/>
      <c r="L77" s="589"/>
      <c r="M77" s="590"/>
      <c r="N77" s="591" t="s">
        <v>634</v>
      </c>
      <c r="O77" s="590"/>
      <c r="P77" s="22"/>
    </row>
    <row r="78" spans="2:16" ht="16.5" thickTop="1" thickBot="1" x14ac:dyDescent="0.3">
      <c r="B78" s="21"/>
      <c r="C78" s="80">
        <v>5</v>
      </c>
      <c r="D78" s="360" t="str">
        <f>D66</f>
        <v>La respiración sexual en los animales</v>
      </c>
      <c r="E78" s="361"/>
      <c r="F78" s="361"/>
      <c r="G78" s="361"/>
      <c r="H78" s="361"/>
      <c r="I78" s="362"/>
      <c r="J78" s="591" t="s">
        <v>633</v>
      </c>
      <c r="K78" s="589"/>
      <c r="L78" s="589"/>
      <c r="M78" s="590"/>
      <c r="N78" s="591" t="s">
        <v>634</v>
      </c>
      <c r="O78" s="590"/>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126" priority="4">
      <formula>IF(D38=0,1,0)</formula>
    </cfRule>
  </conditionalFormatting>
  <conditionalFormatting sqref="D50:D54">
    <cfRule type="expression" dxfId="125" priority="3">
      <formula>IF(D50=0,1,0)</formula>
    </cfRule>
  </conditionalFormatting>
  <conditionalFormatting sqref="D62:D66">
    <cfRule type="expression" dxfId="124" priority="2">
      <formula>IF(D62=0,1,0)</formula>
    </cfRule>
  </conditionalFormatting>
  <conditionalFormatting sqref="D74:D78">
    <cfRule type="expression" dxfId="123" priority="1">
      <formula>IF(D74=0,1,0)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B3B9E-CA9A-4C08-A07C-49DA74D4A39B}">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442">
        <v>254498000705</v>
      </c>
      <c r="O7" s="44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592" t="s">
        <v>514</v>
      </c>
      <c r="O9" s="59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613</v>
      </c>
      <c r="G16" s="404"/>
      <c r="H16" s="404"/>
      <c r="I16" s="404"/>
      <c r="J16" s="404"/>
      <c r="K16" s="405"/>
      <c r="L16" s="76" t="s">
        <v>15</v>
      </c>
      <c r="M16" s="72"/>
      <c r="N16" s="349" t="s">
        <v>33</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330" t="s">
        <v>664</v>
      </c>
      <c r="E24" s="331"/>
      <c r="F24" s="331"/>
      <c r="G24" s="332"/>
      <c r="H24" s="134"/>
      <c r="I24" s="72"/>
      <c r="J24" s="135"/>
      <c r="K24" s="78">
        <v>1</v>
      </c>
      <c r="L24" s="333" t="str">
        <f>D24</f>
        <v>Introducción a la química orgánica</v>
      </c>
      <c r="M24" s="334"/>
      <c r="N24" s="335"/>
      <c r="O24" s="136" t="s">
        <v>19</v>
      </c>
      <c r="P24" s="22"/>
    </row>
    <row r="25" spans="2:16" ht="18.75" customHeight="1" x14ac:dyDescent="0.25">
      <c r="B25" s="21"/>
      <c r="C25" s="137">
        <v>2</v>
      </c>
      <c r="D25" s="316" t="s">
        <v>665</v>
      </c>
      <c r="E25" s="317"/>
      <c r="F25" s="317"/>
      <c r="G25" s="318"/>
      <c r="H25" s="134"/>
      <c r="I25" s="72"/>
      <c r="J25" s="135"/>
      <c r="K25" s="137">
        <v>2</v>
      </c>
      <c r="L25" s="319" t="str">
        <f t="shared" ref="L25:L43" si="0">D25</f>
        <v>Historia de química orgánica</v>
      </c>
      <c r="M25" s="320"/>
      <c r="N25" s="321"/>
      <c r="O25" s="136" t="s">
        <v>19</v>
      </c>
      <c r="P25" s="22"/>
    </row>
    <row r="26" spans="2:16" ht="18.75" customHeight="1" x14ac:dyDescent="0.25">
      <c r="B26" s="21"/>
      <c r="C26" s="137">
        <v>3</v>
      </c>
      <c r="D26" s="316" t="s">
        <v>666</v>
      </c>
      <c r="E26" s="317"/>
      <c r="F26" s="317"/>
      <c r="G26" s="318"/>
      <c r="H26" s="134"/>
      <c r="I26" s="72"/>
      <c r="J26" s="135"/>
      <c r="K26" s="79">
        <v>3</v>
      </c>
      <c r="L26" s="319" t="str">
        <f t="shared" si="0"/>
        <v>importancia de la química orgánica</v>
      </c>
      <c r="M26" s="320"/>
      <c r="N26" s="321"/>
      <c r="O26" s="136" t="s">
        <v>19</v>
      </c>
      <c r="P26" s="22"/>
    </row>
    <row r="27" spans="2:16" ht="18.75" customHeight="1" x14ac:dyDescent="0.25">
      <c r="B27" s="21"/>
      <c r="C27" s="137">
        <v>4</v>
      </c>
      <c r="D27" s="316" t="s">
        <v>667</v>
      </c>
      <c r="E27" s="317"/>
      <c r="F27" s="317"/>
      <c r="G27" s="318"/>
      <c r="H27" s="134"/>
      <c r="I27" s="72"/>
      <c r="J27" s="135"/>
      <c r="K27" s="137">
        <v>4</v>
      </c>
      <c r="L27" s="319" t="str">
        <f t="shared" si="0"/>
        <v>Elementos que constituyen los compuestos orgánicos</v>
      </c>
      <c r="M27" s="320"/>
      <c r="N27" s="321"/>
      <c r="O27" s="136" t="s">
        <v>19</v>
      </c>
      <c r="P27" s="22"/>
    </row>
    <row r="28" spans="2:16" ht="18.75" customHeight="1" x14ac:dyDescent="0.25">
      <c r="B28" s="21"/>
      <c r="C28" s="137">
        <v>5</v>
      </c>
      <c r="D28" s="316" t="s">
        <v>668</v>
      </c>
      <c r="E28" s="317"/>
      <c r="F28" s="317"/>
      <c r="G28" s="318"/>
      <c r="H28" s="134"/>
      <c r="I28" s="72"/>
      <c r="J28" s="135"/>
      <c r="K28" s="137">
        <v>5</v>
      </c>
      <c r="L28" s="319" t="str">
        <f t="shared" si="0"/>
        <v>El carbono</v>
      </c>
      <c r="M28" s="320"/>
      <c r="N28" s="321"/>
      <c r="O28" s="136" t="s">
        <v>19</v>
      </c>
      <c r="P28" s="22"/>
    </row>
    <row r="29" spans="2:16" ht="18.75" customHeight="1" x14ac:dyDescent="0.25">
      <c r="B29" s="21"/>
      <c r="C29" s="137">
        <v>6</v>
      </c>
      <c r="D29" s="316" t="s">
        <v>669</v>
      </c>
      <c r="E29" s="317"/>
      <c r="F29" s="317"/>
      <c r="G29" s="318"/>
      <c r="H29" s="134"/>
      <c r="I29" s="72"/>
      <c r="J29" s="135"/>
      <c r="K29" s="79">
        <v>6</v>
      </c>
      <c r="L29" s="319" t="str">
        <f t="shared" si="0"/>
        <v>Los Hidrocarburos</v>
      </c>
      <c r="M29" s="320"/>
      <c r="N29" s="321"/>
      <c r="O29" s="136" t="s">
        <v>19</v>
      </c>
      <c r="P29" s="22"/>
    </row>
    <row r="30" spans="2:16" ht="18.75" customHeight="1" x14ac:dyDescent="0.25">
      <c r="B30" s="21"/>
      <c r="C30" s="137">
        <v>7</v>
      </c>
      <c r="D30" s="316" t="s">
        <v>670</v>
      </c>
      <c r="E30" s="317"/>
      <c r="F30" s="317"/>
      <c r="G30" s="318"/>
      <c r="H30" s="134"/>
      <c r="I30" s="72"/>
      <c r="J30" s="135"/>
      <c r="K30" s="137">
        <v>7</v>
      </c>
      <c r="L30" s="319" t="str">
        <f t="shared" si="0"/>
        <v>Alcoholes, fenoles y éteres</v>
      </c>
      <c r="M30" s="320"/>
      <c r="N30" s="321"/>
      <c r="O30" s="136" t="s">
        <v>19</v>
      </c>
      <c r="P30" s="22"/>
    </row>
    <row r="31" spans="2:16" ht="18.75" customHeight="1" x14ac:dyDescent="0.25">
      <c r="B31" s="21"/>
      <c r="C31" s="137">
        <v>8</v>
      </c>
      <c r="D31" s="316" t="s">
        <v>671</v>
      </c>
      <c r="E31" s="317"/>
      <c r="F31" s="317"/>
      <c r="G31" s="318"/>
      <c r="H31" s="134"/>
      <c r="I31" s="72"/>
      <c r="J31" s="135"/>
      <c r="K31" s="137">
        <v>8</v>
      </c>
      <c r="L31" s="319" t="str">
        <f t="shared" si="0"/>
        <v>Acidos carboxilicos</v>
      </c>
      <c r="M31" s="320"/>
      <c r="N31" s="321"/>
      <c r="O31" s="136" t="s">
        <v>19</v>
      </c>
      <c r="P31" s="22"/>
    </row>
    <row r="32" spans="2:16" ht="18.75" customHeight="1" x14ac:dyDescent="0.25">
      <c r="B32" s="21"/>
      <c r="C32" s="137">
        <v>9</v>
      </c>
      <c r="D32" s="316" t="s">
        <v>672</v>
      </c>
      <c r="E32" s="317"/>
      <c r="F32" s="317"/>
      <c r="G32" s="318"/>
      <c r="H32" s="134"/>
      <c r="I32" s="72"/>
      <c r="J32" s="135"/>
      <c r="K32" s="79">
        <v>9</v>
      </c>
      <c r="L32" s="319" t="str">
        <f t="shared" si="0"/>
        <v>Compuestos de interés Bioquímico</v>
      </c>
      <c r="M32" s="320"/>
      <c r="N32" s="321"/>
      <c r="O32" s="136" t="s">
        <v>19</v>
      </c>
      <c r="P32" s="22"/>
    </row>
    <row r="33" spans="2:16" ht="18.75" customHeight="1" x14ac:dyDescent="0.25">
      <c r="B33" s="21"/>
      <c r="C33" s="137">
        <v>10</v>
      </c>
      <c r="D33" s="316" t="s">
        <v>673</v>
      </c>
      <c r="E33" s="317"/>
      <c r="F33" s="317"/>
      <c r="G33" s="318"/>
      <c r="H33" s="134"/>
      <c r="I33" s="72"/>
      <c r="J33" s="135"/>
      <c r="K33" s="137">
        <v>10</v>
      </c>
      <c r="L33" s="319" t="str">
        <f t="shared" si="0"/>
        <v>Carbohidratos</v>
      </c>
      <c r="M33" s="320"/>
      <c r="N33" s="321"/>
      <c r="O33" s="136" t="s">
        <v>19</v>
      </c>
      <c r="P33" s="22"/>
    </row>
    <row r="34" spans="2:16" ht="18.75" customHeight="1" x14ac:dyDescent="0.25">
      <c r="B34" s="21"/>
      <c r="C34" s="137">
        <v>11</v>
      </c>
      <c r="D34" s="316" t="s">
        <v>674</v>
      </c>
      <c r="E34" s="317"/>
      <c r="F34" s="317"/>
      <c r="G34" s="318"/>
      <c r="H34" s="134"/>
      <c r="I34" s="72"/>
      <c r="J34" s="135"/>
      <c r="K34" s="137">
        <v>11</v>
      </c>
      <c r="L34" s="319" t="str">
        <f t="shared" si="0"/>
        <v>aminoácidos y proteinas</v>
      </c>
      <c r="M34" s="320"/>
      <c r="N34" s="321"/>
      <c r="O34" s="136" t="s">
        <v>24</v>
      </c>
      <c r="P34" s="22"/>
    </row>
    <row r="35" spans="2:16" ht="18.75" customHeight="1" x14ac:dyDescent="0.25">
      <c r="B35" s="21"/>
      <c r="C35" s="137">
        <v>12</v>
      </c>
      <c r="D35" s="316" t="s">
        <v>675</v>
      </c>
      <c r="E35" s="317"/>
      <c r="F35" s="317"/>
      <c r="G35" s="318"/>
      <c r="H35" s="134"/>
      <c r="I35" s="72"/>
      <c r="J35" s="135"/>
      <c r="K35" s="79">
        <v>12</v>
      </c>
      <c r="L35" s="319" t="str">
        <f t="shared" si="0"/>
        <v>propiedades coligativas</v>
      </c>
      <c r="M35" s="320"/>
      <c r="N35" s="321"/>
      <c r="O35" s="136" t="s">
        <v>19</v>
      </c>
      <c r="P35" s="22"/>
    </row>
    <row r="36" spans="2:16" ht="18.75" customHeight="1" x14ac:dyDescent="0.25">
      <c r="B36" s="21"/>
      <c r="C36" s="137">
        <v>13</v>
      </c>
      <c r="D36" s="316" t="s">
        <v>676</v>
      </c>
      <c r="E36" s="317"/>
      <c r="F36" s="317"/>
      <c r="G36" s="318"/>
      <c r="H36" s="134"/>
      <c r="I36" s="72"/>
      <c r="J36" s="135"/>
      <c r="K36" s="79">
        <v>13</v>
      </c>
      <c r="L36" s="319" t="str">
        <f t="shared" si="0"/>
        <v>lipidos</v>
      </c>
      <c r="M36" s="320"/>
      <c r="N36" s="321"/>
      <c r="O36" s="136" t="s">
        <v>19</v>
      </c>
      <c r="P36" s="22"/>
    </row>
    <row r="37" spans="2:16" ht="18.75" customHeight="1" x14ac:dyDescent="0.25">
      <c r="B37" s="21"/>
      <c r="C37" s="137">
        <v>14</v>
      </c>
      <c r="D37" s="316" t="s">
        <v>677</v>
      </c>
      <c r="E37" s="317"/>
      <c r="F37" s="317"/>
      <c r="G37" s="318"/>
      <c r="H37" s="134"/>
      <c r="I37" s="72"/>
      <c r="J37" s="135"/>
      <c r="K37" s="137">
        <v>14</v>
      </c>
      <c r="L37" s="319" t="str">
        <f t="shared" si="0"/>
        <v>ácidos nucleicos</v>
      </c>
      <c r="M37" s="320"/>
      <c r="N37" s="321"/>
      <c r="O37" s="136" t="s">
        <v>19</v>
      </c>
      <c r="P37" s="22"/>
    </row>
    <row r="38" spans="2:16" ht="18.75" customHeight="1" x14ac:dyDescent="0.25">
      <c r="B38" s="21"/>
      <c r="C38" s="137">
        <v>15</v>
      </c>
      <c r="D38" s="316" t="s">
        <v>678</v>
      </c>
      <c r="E38" s="317"/>
      <c r="F38" s="317"/>
      <c r="G38" s="318"/>
      <c r="H38" s="134"/>
      <c r="I38" s="72"/>
      <c r="J38" s="135"/>
      <c r="K38" s="79">
        <v>15</v>
      </c>
      <c r="L38" s="319" t="str">
        <f t="shared" si="0"/>
        <v>Proceso de la fotosíntesis</v>
      </c>
      <c r="M38" s="320"/>
      <c r="N38" s="321"/>
      <c r="O38" s="136" t="s">
        <v>24</v>
      </c>
      <c r="P38" s="22"/>
    </row>
    <row r="39" spans="2:16" ht="18.75" customHeight="1" x14ac:dyDescent="0.25">
      <c r="B39" s="21"/>
      <c r="C39" s="137">
        <v>16</v>
      </c>
      <c r="D39" s="316" t="s">
        <v>679</v>
      </c>
      <c r="E39" s="317"/>
      <c r="F39" s="317"/>
      <c r="G39" s="318"/>
      <c r="H39" s="134"/>
      <c r="I39" s="72"/>
      <c r="J39" s="135"/>
      <c r="K39" s="137">
        <v>16</v>
      </c>
      <c r="L39" s="319" t="str">
        <f t="shared" si="0"/>
        <v>Reacciones al interior de la célula</v>
      </c>
      <c r="M39" s="320"/>
      <c r="N39" s="321"/>
      <c r="O39" s="136" t="s">
        <v>19</v>
      </c>
      <c r="P39" s="22"/>
    </row>
    <row r="40" spans="2:16" ht="18.75" customHeight="1" x14ac:dyDescent="0.25">
      <c r="B40" s="21"/>
      <c r="C40" s="137">
        <v>17</v>
      </c>
      <c r="D40" s="316" t="s">
        <v>680</v>
      </c>
      <c r="E40" s="317"/>
      <c r="F40" s="317"/>
      <c r="G40" s="318"/>
      <c r="H40" s="134"/>
      <c r="I40" s="72"/>
      <c r="J40" s="135"/>
      <c r="K40" s="137">
        <v>17</v>
      </c>
      <c r="L40" s="319" t="str">
        <f t="shared" si="0"/>
        <v>Reacciones Redox en el organismo</v>
      </c>
      <c r="M40" s="320"/>
      <c r="N40" s="321"/>
      <c r="O40" s="136" t="s">
        <v>19</v>
      </c>
      <c r="P40" s="22"/>
    </row>
    <row r="41" spans="2:16" ht="18.75" customHeight="1" x14ac:dyDescent="0.25">
      <c r="B41" s="21"/>
      <c r="C41" s="137">
        <v>18</v>
      </c>
      <c r="D41" s="316" t="s">
        <v>681</v>
      </c>
      <c r="E41" s="317"/>
      <c r="F41" s="317"/>
      <c r="G41" s="318"/>
      <c r="H41" s="134"/>
      <c r="I41" s="72"/>
      <c r="J41" s="135"/>
      <c r="K41" s="79">
        <v>18</v>
      </c>
      <c r="L41" s="319" t="str">
        <f t="shared" si="0"/>
        <v>información genetica de los seres vivos</v>
      </c>
      <c r="M41" s="320"/>
      <c r="N41" s="321"/>
      <c r="O41" s="136" t="s">
        <v>19</v>
      </c>
      <c r="P41" s="22"/>
    </row>
    <row r="42" spans="2:16" ht="18.75" customHeight="1" x14ac:dyDescent="0.25">
      <c r="B42" s="21"/>
      <c r="C42" s="137">
        <v>19</v>
      </c>
      <c r="D42" s="316" t="s">
        <v>682</v>
      </c>
      <c r="E42" s="317"/>
      <c r="F42" s="317"/>
      <c r="G42" s="318"/>
      <c r="H42" s="134"/>
      <c r="I42" s="72"/>
      <c r="J42" s="135"/>
      <c r="K42" s="137">
        <v>19</v>
      </c>
      <c r="L42" s="319" t="str">
        <f t="shared" si="0"/>
        <v>tejidos vejetales</v>
      </c>
      <c r="M42" s="320"/>
      <c r="N42" s="321"/>
      <c r="O42" s="136" t="s">
        <v>19</v>
      </c>
      <c r="P42" s="22"/>
    </row>
    <row r="43" spans="2:16" ht="18.75" customHeight="1" thickBot="1" x14ac:dyDescent="0.3">
      <c r="B43" s="21"/>
      <c r="C43" s="80">
        <v>20</v>
      </c>
      <c r="D43" s="325" t="s">
        <v>683</v>
      </c>
      <c r="E43" s="326"/>
      <c r="F43" s="326"/>
      <c r="G43" s="327"/>
      <c r="H43" s="134"/>
      <c r="I43" s="72"/>
      <c r="J43" s="135"/>
      <c r="K43" s="80">
        <v>20</v>
      </c>
      <c r="L43" s="322" t="str">
        <f t="shared" si="0"/>
        <v>La polinización</v>
      </c>
      <c r="M43" s="323"/>
      <c r="N43" s="324"/>
      <c r="O43" s="138"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398" t="str">
        <f t="shared" ref="E51:E70" si="1">D24</f>
        <v>Introducción a la química orgánica</v>
      </c>
      <c r="F51" s="399"/>
      <c r="G51" s="399"/>
      <c r="H51" s="399"/>
      <c r="I51" s="399"/>
      <c r="J51" s="399"/>
      <c r="K51" s="400"/>
      <c r="L51" s="63" t="str">
        <f t="shared" ref="L51:L70" si="2">O24</f>
        <v>Trabajado</v>
      </c>
      <c r="M51" s="401" t="s">
        <v>284</v>
      </c>
      <c r="N51" s="402"/>
      <c r="O51" s="141">
        <f>IF(M51="Bajo",1,0)</f>
        <v>0</v>
      </c>
      <c r="P51" s="52">
        <f>IF(M51="Básico",-3,0)</f>
        <v>0</v>
      </c>
      <c r="Q51" s="49">
        <f>C51+O51+P51</f>
        <v>0</v>
      </c>
    </row>
    <row r="52" spans="2:17" ht="18.75" customHeight="1" x14ac:dyDescent="0.25">
      <c r="B52" s="21"/>
      <c r="C52" s="141">
        <f t="shared" ref="C52:C70" si="3">IF(L52="No trabajado",1,0)</f>
        <v>0</v>
      </c>
      <c r="D52" s="79">
        <v>2</v>
      </c>
      <c r="E52" s="391" t="str">
        <f t="shared" si="1"/>
        <v>Historia de química orgánica</v>
      </c>
      <c r="F52" s="392"/>
      <c r="G52" s="392"/>
      <c r="H52" s="392"/>
      <c r="I52" s="392"/>
      <c r="J52" s="392"/>
      <c r="K52" s="393"/>
      <c r="L52" s="55" t="str">
        <f t="shared" si="2"/>
        <v>Trabajado</v>
      </c>
      <c r="M52" s="394" t="s">
        <v>281</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391" t="str">
        <f t="shared" si="1"/>
        <v>importancia de la química orgánica</v>
      </c>
      <c r="F53" s="392"/>
      <c r="G53" s="392"/>
      <c r="H53" s="392"/>
      <c r="I53" s="392"/>
      <c r="J53" s="392"/>
      <c r="K53" s="393"/>
      <c r="L53" s="55" t="str">
        <f t="shared" si="2"/>
        <v>Trabajado</v>
      </c>
      <c r="M53" s="394" t="s">
        <v>281</v>
      </c>
      <c r="N53" s="395"/>
      <c r="O53" s="141">
        <f t="shared" si="4"/>
        <v>0</v>
      </c>
      <c r="P53" s="52">
        <f t="shared" si="5"/>
        <v>0</v>
      </c>
      <c r="Q53" s="49">
        <f t="shared" si="6"/>
        <v>0</v>
      </c>
    </row>
    <row r="54" spans="2:17" ht="18.75" customHeight="1" x14ac:dyDescent="0.25">
      <c r="B54" s="21"/>
      <c r="C54" s="141">
        <f t="shared" si="3"/>
        <v>0</v>
      </c>
      <c r="D54" s="79">
        <v>4</v>
      </c>
      <c r="E54" s="391" t="str">
        <f t="shared" si="1"/>
        <v>Elementos que constituyen los compuestos orgánicos</v>
      </c>
      <c r="F54" s="392"/>
      <c r="G54" s="392"/>
      <c r="H54" s="392"/>
      <c r="I54" s="392"/>
      <c r="J54" s="392"/>
      <c r="K54" s="393"/>
      <c r="L54" s="55" t="str">
        <f t="shared" si="2"/>
        <v>Trabajado</v>
      </c>
      <c r="M54" s="394" t="s">
        <v>281</v>
      </c>
      <c r="N54" s="395"/>
      <c r="O54" s="141">
        <f t="shared" si="4"/>
        <v>0</v>
      </c>
      <c r="P54" s="52">
        <f t="shared" si="5"/>
        <v>0</v>
      </c>
      <c r="Q54" s="49">
        <f t="shared" si="6"/>
        <v>0</v>
      </c>
    </row>
    <row r="55" spans="2:17" ht="18.75" customHeight="1" x14ac:dyDescent="0.25">
      <c r="B55" s="21"/>
      <c r="C55" s="141">
        <f t="shared" si="3"/>
        <v>0</v>
      </c>
      <c r="D55" s="79">
        <v>5</v>
      </c>
      <c r="E55" s="391" t="str">
        <f t="shared" si="1"/>
        <v>El carbono</v>
      </c>
      <c r="F55" s="392"/>
      <c r="G55" s="392"/>
      <c r="H55" s="392"/>
      <c r="I55" s="392"/>
      <c r="J55" s="392"/>
      <c r="K55" s="393"/>
      <c r="L55" s="55" t="str">
        <f t="shared" si="2"/>
        <v>Trabajado</v>
      </c>
      <c r="M55" s="394" t="s">
        <v>281</v>
      </c>
      <c r="N55" s="395"/>
      <c r="O55" s="141">
        <f t="shared" si="4"/>
        <v>0</v>
      </c>
      <c r="P55" s="52">
        <f t="shared" si="5"/>
        <v>0</v>
      </c>
      <c r="Q55" s="49">
        <f t="shared" si="6"/>
        <v>0</v>
      </c>
    </row>
    <row r="56" spans="2:17" ht="18.75" customHeight="1" x14ac:dyDescent="0.25">
      <c r="B56" s="21"/>
      <c r="C56" s="141">
        <f t="shared" si="3"/>
        <v>0</v>
      </c>
      <c r="D56" s="79">
        <v>6</v>
      </c>
      <c r="E56" s="391" t="str">
        <f t="shared" si="1"/>
        <v>Los Hidrocarburos</v>
      </c>
      <c r="F56" s="392"/>
      <c r="G56" s="392"/>
      <c r="H56" s="392"/>
      <c r="I56" s="392"/>
      <c r="J56" s="392"/>
      <c r="K56" s="393"/>
      <c r="L56" s="55" t="str">
        <f t="shared" si="2"/>
        <v>Trabajado</v>
      </c>
      <c r="M56" s="394" t="s">
        <v>282</v>
      </c>
      <c r="N56" s="395"/>
      <c r="O56" s="141">
        <f t="shared" si="4"/>
        <v>0</v>
      </c>
      <c r="P56" s="52">
        <f t="shared" si="5"/>
        <v>-3</v>
      </c>
      <c r="Q56" s="49">
        <f t="shared" si="6"/>
        <v>-3</v>
      </c>
    </row>
    <row r="57" spans="2:17" ht="18.75" customHeight="1" x14ac:dyDescent="0.25">
      <c r="B57" s="21"/>
      <c r="C57" s="141">
        <f t="shared" si="3"/>
        <v>0</v>
      </c>
      <c r="D57" s="79">
        <v>7</v>
      </c>
      <c r="E57" s="391" t="str">
        <f t="shared" si="1"/>
        <v>Alcoholes, fenoles y éteres</v>
      </c>
      <c r="F57" s="392"/>
      <c r="G57" s="392"/>
      <c r="H57" s="392"/>
      <c r="I57" s="392"/>
      <c r="J57" s="392"/>
      <c r="K57" s="393"/>
      <c r="L57" s="55" t="str">
        <f t="shared" si="2"/>
        <v>Trabajado</v>
      </c>
      <c r="M57" s="394" t="s">
        <v>281</v>
      </c>
      <c r="N57" s="395"/>
      <c r="O57" s="141">
        <f t="shared" si="4"/>
        <v>0</v>
      </c>
      <c r="P57" s="52">
        <f t="shared" si="5"/>
        <v>0</v>
      </c>
      <c r="Q57" s="49">
        <f t="shared" si="6"/>
        <v>0</v>
      </c>
    </row>
    <row r="58" spans="2:17" ht="18.75" customHeight="1" x14ac:dyDescent="0.25">
      <c r="B58" s="21"/>
      <c r="C58" s="141">
        <f t="shared" si="3"/>
        <v>0</v>
      </c>
      <c r="D58" s="79">
        <v>8</v>
      </c>
      <c r="E58" s="391" t="str">
        <f t="shared" si="1"/>
        <v>Acidos carboxilicos</v>
      </c>
      <c r="F58" s="392"/>
      <c r="G58" s="392"/>
      <c r="H58" s="392"/>
      <c r="I58" s="392"/>
      <c r="J58" s="392"/>
      <c r="K58" s="393"/>
      <c r="L58" s="55" t="str">
        <f t="shared" si="2"/>
        <v>Trabajado</v>
      </c>
      <c r="M58" s="394" t="s">
        <v>282</v>
      </c>
      <c r="N58" s="395"/>
      <c r="O58" s="141">
        <f t="shared" si="4"/>
        <v>0</v>
      </c>
      <c r="P58" s="52">
        <f t="shared" si="5"/>
        <v>-3</v>
      </c>
      <c r="Q58" s="49">
        <f t="shared" si="6"/>
        <v>-3</v>
      </c>
    </row>
    <row r="59" spans="2:17" ht="18.75" customHeight="1" x14ac:dyDescent="0.25">
      <c r="B59" s="21"/>
      <c r="C59" s="141">
        <f t="shared" si="3"/>
        <v>0</v>
      </c>
      <c r="D59" s="79">
        <v>9</v>
      </c>
      <c r="E59" s="391" t="str">
        <f t="shared" si="1"/>
        <v>Compuestos de interés Bioquímico</v>
      </c>
      <c r="F59" s="392"/>
      <c r="G59" s="392"/>
      <c r="H59" s="392"/>
      <c r="I59" s="392"/>
      <c r="J59" s="392"/>
      <c r="K59" s="393"/>
      <c r="L59" s="55" t="str">
        <f t="shared" si="2"/>
        <v>Trabajado</v>
      </c>
      <c r="M59" s="394" t="s">
        <v>281</v>
      </c>
      <c r="N59" s="395"/>
      <c r="O59" s="141">
        <f t="shared" si="4"/>
        <v>0</v>
      </c>
      <c r="P59" s="52">
        <f t="shared" si="5"/>
        <v>0</v>
      </c>
      <c r="Q59" s="49">
        <f t="shared" si="6"/>
        <v>0</v>
      </c>
    </row>
    <row r="60" spans="2:17" ht="18.75" customHeight="1" x14ac:dyDescent="0.25">
      <c r="B60" s="21"/>
      <c r="C60" s="141">
        <f t="shared" si="3"/>
        <v>0</v>
      </c>
      <c r="D60" s="79">
        <v>10</v>
      </c>
      <c r="E60" s="391" t="str">
        <f t="shared" si="1"/>
        <v>Carbohidratos</v>
      </c>
      <c r="F60" s="392"/>
      <c r="G60" s="392"/>
      <c r="H60" s="392"/>
      <c r="I60" s="392"/>
      <c r="J60" s="392"/>
      <c r="K60" s="393"/>
      <c r="L60" s="55" t="str">
        <f t="shared" si="2"/>
        <v>Trabajado</v>
      </c>
      <c r="M60" s="394" t="s">
        <v>281</v>
      </c>
      <c r="N60" s="395"/>
      <c r="O60" s="141">
        <f t="shared" si="4"/>
        <v>0</v>
      </c>
      <c r="P60" s="52">
        <f t="shared" si="5"/>
        <v>0</v>
      </c>
      <c r="Q60" s="49">
        <f t="shared" si="6"/>
        <v>0</v>
      </c>
    </row>
    <row r="61" spans="2:17" ht="18.75" customHeight="1" x14ac:dyDescent="0.25">
      <c r="B61" s="21"/>
      <c r="C61" s="141">
        <f t="shared" si="3"/>
        <v>1</v>
      </c>
      <c r="D61" s="79">
        <v>11</v>
      </c>
      <c r="E61" s="391" t="str">
        <f t="shared" si="1"/>
        <v>aminoácidos y proteinas</v>
      </c>
      <c r="F61" s="392"/>
      <c r="G61" s="392"/>
      <c r="H61" s="392"/>
      <c r="I61" s="392"/>
      <c r="J61" s="392"/>
      <c r="K61" s="393"/>
      <c r="L61" s="55" t="str">
        <f t="shared" si="2"/>
        <v>No trabajado</v>
      </c>
      <c r="M61" s="394"/>
      <c r="N61" s="395"/>
      <c r="O61" s="141">
        <f t="shared" si="4"/>
        <v>0</v>
      </c>
      <c r="P61" s="52">
        <f t="shared" si="5"/>
        <v>0</v>
      </c>
      <c r="Q61" s="49">
        <f t="shared" si="6"/>
        <v>1</v>
      </c>
    </row>
    <row r="62" spans="2:17" ht="18.75" customHeight="1" x14ac:dyDescent="0.25">
      <c r="B62" s="21"/>
      <c r="C62" s="141">
        <f t="shared" si="3"/>
        <v>0</v>
      </c>
      <c r="D62" s="79">
        <v>12</v>
      </c>
      <c r="E62" s="391" t="str">
        <f t="shared" si="1"/>
        <v>propiedades coligativas</v>
      </c>
      <c r="F62" s="392"/>
      <c r="G62" s="392"/>
      <c r="H62" s="392"/>
      <c r="I62" s="392"/>
      <c r="J62" s="392"/>
      <c r="K62" s="393"/>
      <c r="L62" s="55" t="str">
        <f t="shared" si="2"/>
        <v>Trabajado</v>
      </c>
      <c r="M62" s="394" t="s">
        <v>281</v>
      </c>
      <c r="N62" s="395"/>
      <c r="O62" s="141">
        <f t="shared" si="4"/>
        <v>0</v>
      </c>
      <c r="P62" s="52">
        <f t="shared" si="5"/>
        <v>0</v>
      </c>
      <c r="Q62" s="49">
        <f t="shared" si="6"/>
        <v>0</v>
      </c>
    </row>
    <row r="63" spans="2:17" ht="18.75" customHeight="1" x14ac:dyDescent="0.25">
      <c r="B63" s="21"/>
      <c r="C63" s="141">
        <f t="shared" si="3"/>
        <v>0</v>
      </c>
      <c r="D63" s="79">
        <v>13</v>
      </c>
      <c r="E63" s="391" t="str">
        <f t="shared" si="1"/>
        <v>lipidos</v>
      </c>
      <c r="F63" s="392"/>
      <c r="G63" s="392"/>
      <c r="H63" s="392"/>
      <c r="I63" s="392"/>
      <c r="J63" s="392"/>
      <c r="K63" s="393"/>
      <c r="L63" s="55" t="str">
        <f t="shared" si="2"/>
        <v>Trabajado</v>
      </c>
      <c r="M63" s="394" t="s">
        <v>281</v>
      </c>
      <c r="N63" s="395"/>
      <c r="O63" s="141">
        <f t="shared" si="4"/>
        <v>0</v>
      </c>
      <c r="P63" s="52">
        <f t="shared" si="5"/>
        <v>0</v>
      </c>
      <c r="Q63" s="49">
        <f t="shared" si="6"/>
        <v>0</v>
      </c>
    </row>
    <row r="64" spans="2:17" ht="18.75" customHeight="1" x14ac:dyDescent="0.25">
      <c r="B64" s="21"/>
      <c r="C64" s="141">
        <f t="shared" si="3"/>
        <v>0</v>
      </c>
      <c r="D64" s="79">
        <v>14</v>
      </c>
      <c r="E64" s="391" t="str">
        <f t="shared" si="1"/>
        <v>ácidos nucleicos</v>
      </c>
      <c r="F64" s="392"/>
      <c r="G64" s="392"/>
      <c r="H64" s="392"/>
      <c r="I64" s="392"/>
      <c r="J64" s="392"/>
      <c r="K64" s="393"/>
      <c r="L64" s="55" t="str">
        <f t="shared" si="2"/>
        <v>Trabajado</v>
      </c>
      <c r="M64" s="394" t="s">
        <v>281</v>
      </c>
      <c r="N64" s="395"/>
      <c r="O64" s="141">
        <f t="shared" si="4"/>
        <v>0</v>
      </c>
      <c r="P64" s="52">
        <f t="shared" si="5"/>
        <v>0</v>
      </c>
      <c r="Q64" s="49">
        <f t="shared" si="6"/>
        <v>0</v>
      </c>
    </row>
    <row r="65" spans="2:17" ht="18.75" customHeight="1" x14ac:dyDescent="0.25">
      <c r="B65" s="21"/>
      <c r="C65" s="141">
        <f t="shared" si="3"/>
        <v>1</v>
      </c>
      <c r="D65" s="79">
        <v>15</v>
      </c>
      <c r="E65" s="391" t="str">
        <f t="shared" si="1"/>
        <v>Proceso de la fotosíntesis</v>
      </c>
      <c r="F65" s="392"/>
      <c r="G65" s="392"/>
      <c r="H65" s="392"/>
      <c r="I65" s="392"/>
      <c r="J65" s="392"/>
      <c r="K65" s="393"/>
      <c r="L65" s="55" t="str">
        <f t="shared" si="2"/>
        <v>No trabajado</v>
      </c>
      <c r="M65" s="394"/>
      <c r="N65" s="395"/>
      <c r="O65" s="141">
        <f t="shared" si="4"/>
        <v>0</v>
      </c>
      <c r="P65" s="52">
        <f t="shared" si="5"/>
        <v>0</v>
      </c>
      <c r="Q65" s="49">
        <f t="shared" si="6"/>
        <v>1</v>
      </c>
    </row>
    <row r="66" spans="2:17" ht="18.75" customHeight="1" x14ac:dyDescent="0.25">
      <c r="B66" s="21"/>
      <c r="C66" s="141">
        <f t="shared" si="3"/>
        <v>0</v>
      </c>
      <c r="D66" s="79">
        <v>16</v>
      </c>
      <c r="E66" s="391" t="str">
        <f t="shared" si="1"/>
        <v>Reacciones al interior de la célula</v>
      </c>
      <c r="F66" s="392"/>
      <c r="G66" s="392"/>
      <c r="H66" s="392"/>
      <c r="I66" s="392"/>
      <c r="J66" s="392"/>
      <c r="K66" s="393"/>
      <c r="L66" s="55" t="str">
        <f t="shared" si="2"/>
        <v>Trabajado</v>
      </c>
      <c r="M66" s="394" t="s">
        <v>284</v>
      </c>
      <c r="N66" s="395"/>
      <c r="O66" s="141">
        <f t="shared" si="4"/>
        <v>0</v>
      </c>
      <c r="P66" s="52">
        <f t="shared" si="5"/>
        <v>0</v>
      </c>
      <c r="Q66" s="49">
        <f t="shared" si="6"/>
        <v>0</v>
      </c>
    </row>
    <row r="67" spans="2:17" ht="18.75" customHeight="1" x14ac:dyDescent="0.25">
      <c r="B67" s="21"/>
      <c r="C67" s="141">
        <f t="shared" si="3"/>
        <v>0</v>
      </c>
      <c r="D67" s="79">
        <v>17</v>
      </c>
      <c r="E67" s="391" t="str">
        <f t="shared" si="1"/>
        <v>Reacciones Redox en el organismo</v>
      </c>
      <c r="F67" s="392"/>
      <c r="G67" s="392"/>
      <c r="H67" s="392"/>
      <c r="I67" s="392"/>
      <c r="J67" s="392"/>
      <c r="K67" s="393"/>
      <c r="L67" s="55" t="str">
        <f t="shared" si="2"/>
        <v>Trabajado</v>
      </c>
      <c r="M67" s="394" t="s">
        <v>282</v>
      </c>
      <c r="N67" s="395"/>
      <c r="O67" s="141">
        <f t="shared" si="4"/>
        <v>0</v>
      </c>
      <c r="P67" s="52">
        <f t="shared" si="5"/>
        <v>-3</v>
      </c>
      <c r="Q67" s="49">
        <f t="shared" si="6"/>
        <v>-3</v>
      </c>
    </row>
    <row r="68" spans="2:17" ht="18.75" customHeight="1" x14ac:dyDescent="0.25">
      <c r="B68" s="21"/>
      <c r="C68" s="141">
        <f t="shared" si="3"/>
        <v>0</v>
      </c>
      <c r="D68" s="79">
        <v>18</v>
      </c>
      <c r="E68" s="391" t="str">
        <f t="shared" si="1"/>
        <v>información genetica de los seres vivos</v>
      </c>
      <c r="F68" s="392"/>
      <c r="G68" s="392"/>
      <c r="H68" s="392"/>
      <c r="I68" s="392"/>
      <c r="J68" s="392"/>
      <c r="K68" s="393"/>
      <c r="L68" s="55" t="str">
        <f t="shared" si="2"/>
        <v>Trabajado</v>
      </c>
      <c r="M68" s="394" t="s">
        <v>284</v>
      </c>
      <c r="N68" s="395"/>
      <c r="O68" s="141">
        <f t="shared" si="4"/>
        <v>0</v>
      </c>
      <c r="P68" s="52">
        <f t="shared" si="5"/>
        <v>0</v>
      </c>
      <c r="Q68" s="49">
        <f t="shared" si="6"/>
        <v>0</v>
      </c>
    </row>
    <row r="69" spans="2:17" ht="18.75" customHeight="1" x14ac:dyDescent="0.25">
      <c r="B69" s="21"/>
      <c r="C69" s="141">
        <f t="shared" si="3"/>
        <v>0</v>
      </c>
      <c r="D69" s="79">
        <v>19</v>
      </c>
      <c r="E69" s="391" t="str">
        <f t="shared" si="1"/>
        <v>tejidos vejetales</v>
      </c>
      <c r="F69" s="392"/>
      <c r="G69" s="392"/>
      <c r="H69" s="392"/>
      <c r="I69" s="392"/>
      <c r="J69" s="392"/>
      <c r="K69" s="393"/>
      <c r="L69" s="55" t="str">
        <f t="shared" si="2"/>
        <v>Trabajado</v>
      </c>
      <c r="M69" s="394" t="s">
        <v>284</v>
      </c>
      <c r="N69" s="395"/>
      <c r="O69" s="141">
        <f t="shared" si="4"/>
        <v>0</v>
      </c>
      <c r="P69" s="52">
        <f t="shared" si="5"/>
        <v>0</v>
      </c>
      <c r="Q69" s="49">
        <f t="shared" si="6"/>
        <v>0</v>
      </c>
    </row>
    <row r="70" spans="2:17" ht="18.75" customHeight="1" thickBot="1" x14ac:dyDescent="0.3">
      <c r="B70" s="21"/>
      <c r="C70" s="141">
        <f t="shared" si="3"/>
        <v>0</v>
      </c>
      <c r="D70" s="80">
        <v>20</v>
      </c>
      <c r="E70" s="384" t="str">
        <f t="shared" si="1"/>
        <v>La polinización</v>
      </c>
      <c r="F70" s="385"/>
      <c r="G70" s="385"/>
      <c r="H70" s="385"/>
      <c r="I70" s="385"/>
      <c r="J70" s="385"/>
      <c r="K70" s="386"/>
      <c r="L70" s="56" t="str">
        <f t="shared" si="2"/>
        <v>Trabajado</v>
      </c>
      <c r="M70" s="387" t="s">
        <v>281</v>
      </c>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c r="D80" s="288"/>
      <c r="E80" s="288"/>
      <c r="F80" s="288"/>
      <c r="G80" s="288"/>
      <c r="H80" s="288"/>
      <c r="I80" s="288"/>
      <c r="J80" s="288"/>
      <c r="K80" s="288"/>
      <c r="L80" s="288"/>
      <c r="M80" s="288"/>
      <c r="N80" s="288"/>
      <c r="O80" s="288"/>
      <c r="P80" s="22"/>
    </row>
    <row r="81" spans="2:16" ht="45" customHeight="1" x14ac:dyDescent="0.25">
      <c r="B81" s="21"/>
      <c r="C81" s="288"/>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22" priority="5">
      <formula>IF(L24=0,1,0)</formula>
    </cfRule>
  </conditionalFormatting>
  <conditionalFormatting sqref="E51:N70">
    <cfRule type="expression" dxfId="121" priority="1">
      <formula>IF(Q51&lt;0,1,0)</formula>
    </cfRule>
    <cfRule type="expression" dxfId="120" priority="4">
      <formula>IF(Q51&gt;0,1,0)</formula>
    </cfRule>
  </conditionalFormatting>
  <conditionalFormatting sqref="E51:K70">
    <cfRule type="expression" dxfId="119" priority="3">
      <formula>IF(E51=0,1,0)</formula>
    </cfRule>
  </conditionalFormatting>
  <conditionalFormatting sqref="L51:L70">
    <cfRule type="expression" dxfId="118" priority="2">
      <formula>IF(L51=0,1,0)</formula>
    </cfRule>
  </conditionalFormatting>
  <dataValidations count="1">
    <dataValidation type="list" allowBlank="1" showInputMessage="1" showErrorMessage="1" sqref="M51:N70" xr:uid="{99AF2908-6BFC-4B27-8039-96021A78E534}">
      <formula1>INDIRECT(O24)</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F82D-D2D7-47E4-9FF1-20B66BEA2E3B}">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616</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617</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c r="G16" s="128" t="s">
        <v>655</v>
      </c>
      <c r="H16" s="128"/>
      <c r="I16" s="128"/>
      <c r="J16" s="128"/>
      <c r="K16" s="129"/>
      <c r="L16" s="76" t="s">
        <v>295</v>
      </c>
      <c r="M16" s="72"/>
      <c r="N16" s="99" t="s">
        <v>656</v>
      </c>
      <c r="O16" s="129"/>
      <c r="P16" s="22"/>
    </row>
    <row r="17" spans="2:16" ht="9" customHeight="1" thickTop="1" thickBot="1" x14ac:dyDescent="0.3">
      <c r="B17" s="21"/>
      <c r="P17" s="22"/>
    </row>
    <row r="18" spans="2:16" ht="16.5" thickTop="1" thickBot="1" x14ac:dyDescent="0.3">
      <c r="B18" s="21"/>
      <c r="C18" s="69"/>
      <c r="D18" s="104" t="s">
        <v>296</v>
      </c>
      <c r="E18" s="69"/>
      <c r="F18" s="99" t="s">
        <v>33</v>
      </c>
      <c r="G18" s="128"/>
      <c r="H18" s="128"/>
      <c r="I18" s="128"/>
      <c r="J18" s="128"/>
      <c r="K18" s="129"/>
      <c r="L18" s="76" t="s">
        <v>297</v>
      </c>
      <c r="M18" s="72"/>
      <c r="N18" s="99">
        <v>1</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684</v>
      </c>
      <c r="E26" s="374"/>
      <c r="F26" s="374"/>
      <c r="G26" s="374"/>
      <c r="H26" s="374"/>
      <c r="I26" s="374"/>
      <c r="J26" s="374"/>
      <c r="K26" s="374"/>
      <c r="L26" s="374"/>
      <c r="M26" s="374"/>
      <c r="N26" s="374"/>
      <c r="O26" s="375"/>
      <c r="P26" s="22"/>
    </row>
    <row r="27" spans="2:16" ht="18.75" customHeight="1" x14ac:dyDescent="0.25">
      <c r="B27" s="21"/>
      <c r="C27" s="79">
        <v>2</v>
      </c>
      <c r="D27" s="358" t="s">
        <v>685</v>
      </c>
      <c r="E27" s="358"/>
      <c r="F27" s="358"/>
      <c r="G27" s="358"/>
      <c r="H27" s="358"/>
      <c r="I27" s="358"/>
      <c r="J27" s="358"/>
      <c r="K27" s="358"/>
      <c r="L27" s="358"/>
      <c r="M27" s="358"/>
      <c r="N27" s="358"/>
      <c r="O27" s="359"/>
      <c r="P27" s="22"/>
    </row>
    <row r="28" spans="2:16" ht="18.75" customHeight="1" x14ac:dyDescent="0.25">
      <c r="B28" s="21"/>
      <c r="C28" s="79">
        <v>3</v>
      </c>
      <c r="D28" s="358" t="s">
        <v>678</v>
      </c>
      <c r="E28" s="358"/>
      <c r="F28" s="358"/>
      <c r="G28" s="358"/>
      <c r="H28" s="358"/>
      <c r="I28" s="358"/>
      <c r="J28" s="358"/>
      <c r="K28" s="358"/>
      <c r="L28" s="358"/>
      <c r="M28" s="358"/>
      <c r="N28" s="358"/>
      <c r="O28" s="359"/>
      <c r="P28" s="22"/>
    </row>
    <row r="29" spans="2:16" ht="18.75" customHeight="1" x14ac:dyDescent="0.25">
      <c r="B29" s="21"/>
      <c r="C29" s="79">
        <v>4</v>
      </c>
      <c r="D29" s="358" t="s">
        <v>686</v>
      </c>
      <c r="E29" s="358"/>
      <c r="F29" s="358"/>
      <c r="G29" s="358"/>
      <c r="H29" s="358"/>
      <c r="I29" s="358"/>
      <c r="J29" s="358"/>
      <c r="K29" s="358"/>
      <c r="L29" s="358"/>
      <c r="M29" s="358"/>
      <c r="N29" s="358"/>
      <c r="O29" s="359"/>
      <c r="P29" s="22"/>
    </row>
    <row r="30" spans="2:16" ht="18.75" customHeight="1" thickBot="1" x14ac:dyDescent="0.3">
      <c r="B30" s="21"/>
      <c r="C30" s="80">
        <v>5</v>
      </c>
      <c r="D30" s="364" t="s">
        <v>687</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Hidrocarburos</v>
      </c>
      <c r="E38" s="371"/>
      <c r="F38" s="371"/>
      <c r="G38" s="371"/>
      <c r="H38" s="371"/>
      <c r="I38" s="372"/>
      <c r="J38" s="374" t="s">
        <v>688</v>
      </c>
      <c r="K38" s="374"/>
      <c r="L38" s="374"/>
      <c r="M38" s="374"/>
      <c r="N38" s="374"/>
      <c r="O38" s="375"/>
      <c r="P38" s="22"/>
    </row>
    <row r="39" spans="2:16" x14ac:dyDescent="0.25">
      <c r="B39" s="21"/>
      <c r="C39" s="79">
        <v>2</v>
      </c>
      <c r="D39" s="354" t="str">
        <f t="shared" ref="D39:D42" si="0">D27</f>
        <v>Aminoácidos y proteínas</v>
      </c>
      <c r="E39" s="355"/>
      <c r="F39" s="355"/>
      <c r="G39" s="355"/>
      <c r="H39" s="355"/>
      <c r="I39" s="356"/>
      <c r="J39" s="358" t="s">
        <v>689</v>
      </c>
      <c r="K39" s="358"/>
      <c r="L39" s="358"/>
      <c r="M39" s="358"/>
      <c r="N39" s="358"/>
      <c r="O39" s="359"/>
      <c r="P39" s="22"/>
    </row>
    <row r="40" spans="2:16" x14ac:dyDescent="0.25">
      <c r="B40" s="21"/>
      <c r="C40" s="79">
        <v>3</v>
      </c>
      <c r="D40" s="354" t="str">
        <f t="shared" si="0"/>
        <v>Proceso de la fotosíntesis</v>
      </c>
      <c r="E40" s="355"/>
      <c r="F40" s="355"/>
      <c r="G40" s="355"/>
      <c r="H40" s="355"/>
      <c r="I40" s="356"/>
      <c r="J40" s="358" t="s">
        <v>690</v>
      </c>
      <c r="K40" s="358"/>
      <c r="L40" s="358"/>
      <c r="M40" s="358"/>
      <c r="N40" s="358"/>
      <c r="O40" s="359"/>
      <c r="P40" s="22"/>
    </row>
    <row r="41" spans="2:16" x14ac:dyDescent="0.25">
      <c r="B41" s="21"/>
      <c r="C41" s="79">
        <v>4</v>
      </c>
      <c r="D41" s="354" t="str">
        <f t="shared" si="0"/>
        <v>Ácidos carboxilicos</v>
      </c>
      <c r="E41" s="355"/>
      <c r="F41" s="355"/>
      <c r="G41" s="355"/>
      <c r="H41" s="355"/>
      <c r="I41" s="356"/>
      <c r="J41" s="358" t="s">
        <v>691</v>
      </c>
      <c r="K41" s="358"/>
      <c r="L41" s="358"/>
      <c r="M41" s="358"/>
      <c r="N41" s="358"/>
      <c r="O41" s="359"/>
      <c r="P41" s="22"/>
    </row>
    <row r="42" spans="2:16" ht="15.75" thickBot="1" x14ac:dyDescent="0.3">
      <c r="B42" s="21"/>
      <c r="C42" s="80">
        <v>5</v>
      </c>
      <c r="D42" s="360" t="str">
        <f t="shared" si="0"/>
        <v>Reacciónes Redox en el organismo</v>
      </c>
      <c r="E42" s="361"/>
      <c r="F42" s="361"/>
      <c r="G42" s="361"/>
      <c r="H42" s="361"/>
      <c r="I42" s="362"/>
      <c r="J42" s="364" t="s">
        <v>692</v>
      </c>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6.5" thickTop="1" thickBot="1" x14ac:dyDescent="0.3">
      <c r="B50" s="21"/>
      <c r="C50" s="78">
        <v>1</v>
      </c>
      <c r="D50" s="370" t="str">
        <f>D38</f>
        <v>Hidrocarburos</v>
      </c>
      <c r="E50" s="371"/>
      <c r="F50" s="371"/>
      <c r="G50" s="371"/>
      <c r="H50" s="371"/>
      <c r="I50" s="372"/>
      <c r="J50" s="589" t="s">
        <v>630</v>
      </c>
      <c r="K50" s="589"/>
      <c r="L50" s="589"/>
      <c r="M50" s="589"/>
      <c r="N50" s="589"/>
      <c r="O50" s="590"/>
      <c r="P50" s="22"/>
    </row>
    <row r="51" spans="2:16" ht="16.5" thickTop="1" thickBot="1" x14ac:dyDescent="0.3">
      <c r="B51" s="21"/>
      <c r="C51" s="79">
        <v>2</v>
      </c>
      <c r="D51" s="354" t="str">
        <f t="shared" ref="D51:D54" si="1">D39</f>
        <v>Aminoácidos y proteínas</v>
      </c>
      <c r="E51" s="355"/>
      <c r="F51" s="355"/>
      <c r="G51" s="355"/>
      <c r="H51" s="355"/>
      <c r="I51" s="356"/>
      <c r="J51" s="589" t="s">
        <v>630</v>
      </c>
      <c r="K51" s="589"/>
      <c r="L51" s="589"/>
      <c r="M51" s="589"/>
      <c r="N51" s="589"/>
      <c r="O51" s="590"/>
      <c r="P51" s="22"/>
    </row>
    <row r="52" spans="2:16" ht="16.5" thickTop="1" thickBot="1" x14ac:dyDescent="0.3">
      <c r="B52" s="21"/>
      <c r="C52" s="79">
        <v>3</v>
      </c>
      <c r="D52" s="354" t="str">
        <f t="shared" si="1"/>
        <v>Proceso de la fotosíntesis</v>
      </c>
      <c r="E52" s="355"/>
      <c r="F52" s="355"/>
      <c r="G52" s="355"/>
      <c r="H52" s="355"/>
      <c r="I52" s="356"/>
      <c r="J52" s="589" t="s">
        <v>630</v>
      </c>
      <c r="K52" s="589"/>
      <c r="L52" s="589"/>
      <c r="M52" s="589"/>
      <c r="N52" s="589"/>
      <c r="O52" s="590"/>
      <c r="P52" s="22"/>
    </row>
    <row r="53" spans="2:16" ht="16.5" thickTop="1" thickBot="1" x14ac:dyDescent="0.3">
      <c r="B53" s="21"/>
      <c r="C53" s="79">
        <v>4</v>
      </c>
      <c r="D53" s="354" t="str">
        <f t="shared" si="1"/>
        <v>Ácidos carboxilicos</v>
      </c>
      <c r="E53" s="355"/>
      <c r="F53" s="355"/>
      <c r="G53" s="355"/>
      <c r="H53" s="355"/>
      <c r="I53" s="356"/>
      <c r="J53" s="589" t="s">
        <v>630</v>
      </c>
      <c r="K53" s="589"/>
      <c r="L53" s="589"/>
      <c r="M53" s="589"/>
      <c r="N53" s="589"/>
      <c r="O53" s="590"/>
      <c r="P53" s="22"/>
    </row>
    <row r="54" spans="2:16" ht="16.5" thickTop="1" thickBot="1" x14ac:dyDescent="0.3">
      <c r="B54" s="21"/>
      <c r="C54" s="80">
        <v>5</v>
      </c>
      <c r="D54" s="360" t="str">
        <f t="shared" si="1"/>
        <v>Reacciónes Redox en el organismo</v>
      </c>
      <c r="E54" s="361"/>
      <c r="F54" s="361"/>
      <c r="G54" s="361"/>
      <c r="H54" s="361"/>
      <c r="I54" s="362"/>
      <c r="J54" s="589" t="s">
        <v>630</v>
      </c>
      <c r="K54" s="589"/>
      <c r="L54" s="589"/>
      <c r="M54" s="589"/>
      <c r="N54" s="589"/>
      <c r="O54" s="590"/>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6.5" thickTop="1" thickBot="1" x14ac:dyDescent="0.3">
      <c r="B62" s="21"/>
      <c r="C62" s="78">
        <v>1</v>
      </c>
      <c r="D62" s="370" t="str">
        <f>D50</f>
        <v>Hidrocarburos</v>
      </c>
      <c r="E62" s="371"/>
      <c r="F62" s="371"/>
      <c r="G62" s="371"/>
      <c r="H62" s="371"/>
      <c r="I62" s="372"/>
      <c r="J62" s="591" t="s">
        <v>631</v>
      </c>
      <c r="K62" s="589"/>
      <c r="L62" s="589"/>
      <c r="M62" s="590"/>
      <c r="N62" s="591" t="s">
        <v>632</v>
      </c>
      <c r="O62" s="590"/>
      <c r="P62" s="22"/>
    </row>
    <row r="63" spans="2:16" ht="16.5" thickTop="1" thickBot="1" x14ac:dyDescent="0.3">
      <c r="B63" s="21"/>
      <c r="C63" s="79">
        <v>2</v>
      </c>
      <c r="D63" s="354" t="str">
        <f t="shared" ref="D63:D66" si="2">D51</f>
        <v>Aminoácidos y proteínas</v>
      </c>
      <c r="E63" s="355"/>
      <c r="F63" s="355"/>
      <c r="G63" s="355"/>
      <c r="H63" s="355"/>
      <c r="I63" s="356"/>
      <c r="J63" s="591" t="s">
        <v>631</v>
      </c>
      <c r="K63" s="589"/>
      <c r="L63" s="589"/>
      <c r="M63" s="590"/>
      <c r="N63" s="591" t="s">
        <v>632</v>
      </c>
      <c r="O63" s="590"/>
      <c r="P63" s="22"/>
    </row>
    <row r="64" spans="2:16" ht="16.5" thickTop="1" thickBot="1" x14ac:dyDescent="0.3">
      <c r="B64" s="21"/>
      <c r="C64" s="79">
        <v>3</v>
      </c>
      <c r="D64" s="354" t="str">
        <f t="shared" si="2"/>
        <v>Proceso de la fotosíntesis</v>
      </c>
      <c r="E64" s="355"/>
      <c r="F64" s="355"/>
      <c r="G64" s="355"/>
      <c r="H64" s="355"/>
      <c r="I64" s="356"/>
      <c r="J64" s="591" t="s">
        <v>631</v>
      </c>
      <c r="K64" s="589"/>
      <c r="L64" s="589"/>
      <c r="M64" s="590"/>
      <c r="N64" s="591" t="s">
        <v>632</v>
      </c>
      <c r="O64" s="590"/>
      <c r="P64" s="22"/>
    </row>
    <row r="65" spans="2:16" ht="16.5" thickTop="1" thickBot="1" x14ac:dyDescent="0.3">
      <c r="B65" s="21"/>
      <c r="C65" s="79">
        <v>4</v>
      </c>
      <c r="D65" s="354" t="str">
        <f t="shared" si="2"/>
        <v>Ácidos carboxilicos</v>
      </c>
      <c r="E65" s="355"/>
      <c r="F65" s="355"/>
      <c r="G65" s="355"/>
      <c r="H65" s="355"/>
      <c r="I65" s="356"/>
      <c r="J65" s="591" t="s">
        <v>631</v>
      </c>
      <c r="K65" s="589"/>
      <c r="L65" s="589"/>
      <c r="M65" s="590"/>
      <c r="N65" s="591" t="s">
        <v>632</v>
      </c>
      <c r="O65" s="590"/>
      <c r="P65" s="22"/>
    </row>
    <row r="66" spans="2:16" ht="16.5" thickTop="1" thickBot="1" x14ac:dyDescent="0.3">
      <c r="B66" s="21"/>
      <c r="C66" s="80">
        <v>5</v>
      </c>
      <c r="D66" s="360" t="str">
        <f t="shared" si="2"/>
        <v>Reacciónes Redox en el organismo</v>
      </c>
      <c r="E66" s="361"/>
      <c r="F66" s="361"/>
      <c r="G66" s="361"/>
      <c r="H66" s="361"/>
      <c r="I66" s="362"/>
      <c r="J66" s="591" t="s">
        <v>631</v>
      </c>
      <c r="K66" s="589"/>
      <c r="L66" s="589"/>
      <c r="M66" s="590"/>
      <c r="N66" s="591" t="s">
        <v>632</v>
      </c>
      <c r="O66" s="590"/>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6.5" thickTop="1" thickBot="1" x14ac:dyDescent="0.3">
      <c r="B74" s="21"/>
      <c r="C74" s="78">
        <v>1</v>
      </c>
      <c r="D74" s="370" t="str">
        <f>D62</f>
        <v>Hidrocarburos</v>
      </c>
      <c r="E74" s="371"/>
      <c r="F74" s="371"/>
      <c r="G74" s="371"/>
      <c r="H74" s="371"/>
      <c r="I74" s="372"/>
      <c r="J74" s="591" t="s">
        <v>633</v>
      </c>
      <c r="K74" s="589"/>
      <c r="L74" s="589"/>
      <c r="M74" s="590"/>
      <c r="N74" s="591" t="s">
        <v>634</v>
      </c>
      <c r="O74" s="590"/>
      <c r="P74" s="22"/>
    </row>
    <row r="75" spans="2:16" ht="16.5" thickTop="1" thickBot="1" x14ac:dyDescent="0.3">
      <c r="B75" s="21"/>
      <c r="C75" s="79">
        <v>2</v>
      </c>
      <c r="D75" s="354" t="str">
        <f t="shared" ref="D75:D78" si="3">D63</f>
        <v>Aminoácidos y proteínas</v>
      </c>
      <c r="E75" s="355"/>
      <c r="F75" s="355"/>
      <c r="G75" s="355"/>
      <c r="H75" s="355"/>
      <c r="I75" s="356"/>
      <c r="J75" s="591" t="s">
        <v>633</v>
      </c>
      <c r="K75" s="589"/>
      <c r="L75" s="589"/>
      <c r="M75" s="590"/>
      <c r="N75" s="591" t="s">
        <v>634</v>
      </c>
      <c r="O75" s="590"/>
      <c r="P75" s="22"/>
    </row>
    <row r="76" spans="2:16" ht="16.5" thickTop="1" thickBot="1" x14ac:dyDescent="0.3">
      <c r="B76" s="21"/>
      <c r="C76" s="79">
        <v>3</v>
      </c>
      <c r="D76" s="354" t="str">
        <f t="shared" si="3"/>
        <v>Proceso de la fotosíntesis</v>
      </c>
      <c r="E76" s="355"/>
      <c r="F76" s="355"/>
      <c r="G76" s="355"/>
      <c r="H76" s="355"/>
      <c r="I76" s="356"/>
      <c r="J76" s="591" t="s">
        <v>633</v>
      </c>
      <c r="K76" s="589"/>
      <c r="L76" s="589"/>
      <c r="M76" s="590"/>
      <c r="N76" s="591" t="s">
        <v>634</v>
      </c>
      <c r="O76" s="590"/>
      <c r="P76" s="22"/>
    </row>
    <row r="77" spans="2:16" ht="16.5" thickTop="1" thickBot="1" x14ac:dyDescent="0.3">
      <c r="B77" s="21"/>
      <c r="C77" s="79">
        <v>4</v>
      </c>
      <c r="D77" s="354" t="str">
        <f t="shared" si="3"/>
        <v>Ácidos carboxilicos</v>
      </c>
      <c r="E77" s="355"/>
      <c r="F77" s="355"/>
      <c r="G77" s="355"/>
      <c r="H77" s="355"/>
      <c r="I77" s="356"/>
      <c r="J77" s="591" t="s">
        <v>633</v>
      </c>
      <c r="K77" s="589"/>
      <c r="L77" s="589"/>
      <c r="M77" s="590"/>
      <c r="N77" s="591" t="s">
        <v>634</v>
      </c>
      <c r="O77" s="590"/>
      <c r="P77" s="22"/>
    </row>
    <row r="78" spans="2:16" ht="16.5" thickTop="1" thickBot="1" x14ac:dyDescent="0.3">
      <c r="B78" s="21"/>
      <c r="C78" s="80">
        <v>5</v>
      </c>
      <c r="D78" s="360" t="str">
        <f t="shared" si="3"/>
        <v>Reacciónes Redox en el organismo</v>
      </c>
      <c r="E78" s="361"/>
      <c r="F78" s="361"/>
      <c r="G78" s="361"/>
      <c r="H78" s="361"/>
      <c r="I78" s="362"/>
      <c r="J78" s="591" t="s">
        <v>633</v>
      </c>
      <c r="K78" s="589"/>
      <c r="L78" s="589"/>
      <c r="M78" s="590"/>
      <c r="N78" s="591" t="s">
        <v>634</v>
      </c>
      <c r="O78" s="590"/>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117" priority="4">
      <formula>IF(D38=0,1,0)</formula>
    </cfRule>
  </conditionalFormatting>
  <conditionalFormatting sqref="D50:D54">
    <cfRule type="expression" dxfId="116" priority="3">
      <formula>IF(D50=0,1,0)</formula>
    </cfRule>
  </conditionalFormatting>
  <conditionalFormatting sqref="D62:D66">
    <cfRule type="expression" dxfId="115" priority="2">
      <formula>IF(D62=0,1,0)</formula>
    </cfRule>
  </conditionalFormatting>
  <conditionalFormatting sqref="D74:D78">
    <cfRule type="expression" dxfId="114" priority="1">
      <formula>IF(D74=0,1,0)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41C1F-DB5B-4526-B581-7F1C67781199}">
  <dimension ref="B1:Q83"/>
  <sheetViews>
    <sheetView workbookViewId="0">
      <selection sqref="A1:XFD1048576"/>
    </sheetView>
  </sheetViews>
  <sheetFormatPr baseColWidth="10" defaultColWidth="11" defaultRowHeight="15" x14ac:dyDescent="0.25"/>
  <cols>
    <col min="1" max="1" width="2" customWidth="1"/>
    <col min="2" max="2" width="2.14062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693</v>
      </c>
      <c r="G7" s="382"/>
      <c r="H7" s="382"/>
      <c r="I7" s="382"/>
      <c r="J7" s="382"/>
      <c r="K7" s="383"/>
      <c r="L7" s="104" t="s">
        <v>13</v>
      </c>
      <c r="M7" s="72"/>
      <c r="N7" s="597" t="s">
        <v>694</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613</v>
      </c>
      <c r="G16" s="404"/>
      <c r="H16" s="404"/>
      <c r="I16" s="404"/>
      <c r="J16" s="404"/>
      <c r="K16" s="405"/>
      <c r="L16" s="76" t="s">
        <v>15</v>
      </c>
      <c r="M16" s="72"/>
      <c r="N16" s="349" t="s">
        <v>28</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48" t="s">
        <v>277</v>
      </c>
      <c r="D23" s="601" t="s">
        <v>291</v>
      </c>
      <c r="E23" s="602"/>
      <c r="F23" s="602"/>
      <c r="G23" s="603"/>
      <c r="H23" s="133"/>
      <c r="J23" s="21"/>
      <c r="K23" s="148" t="s">
        <v>277</v>
      </c>
      <c r="L23" s="604" t="s">
        <v>291</v>
      </c>
      <c r="M23" s="604"/>
      <c r="N23" s="604"/>
      <c r="O23" s="148" t="s">
        <v>18</v>
      </c>
      <c r="P23" s="22"/>
    </row>
    <row r="24" spans="2:16" ht="18.75" customHeight="1" thickTop="1" x14ac:dyDescent="0.25">
      <c r="B24" s="21"/>
      <c r="C24" s="149">
        <v>1</v>
      </c>
      <c r="D24" s="598" t="s">
        <v>695</v>
      </c>
      <c r="E24" s="317"/>
      <c r="F24" s="317"/>
      <c r="G24" s="318"/>
      <c r="H24" s="134"/>
      <c r="I24" s="72"/>
      <c r="J24" s="135"/>
      <c r="K24" s="149">
        <v>1</v>
      </c>
      <c r="L24" s="333" t="str">
        <f>D24</f>
        <v>Los seres vivos formados por cèlulas</v>
      </c>
      <c r="M24" s="334"/>
      <c r="N24" s="335"/>
      <c r="O24" s="136" t="s">
        <v>19</v>
      </c>
      <c r="P24" s="22"/>
    </row>
    <row r="25" spans="2:16" ht="18.75" customHeight="1" x14ac:dyDescent="0.25">
      <c r="B25" s="21"/>
      <c r="C25" s="150">
        <v>2</v>
      </c>
      <c r="D25" s="316" t="s">
        <v>696</v>
      </c>
      <c r="E25" s="317"/>
      <c r="F25" s="317"/>
      <c r="G25" s="318"/>
      <c r="H25" s="134"/>
      <c r="I25" s="72"/>
      <c r="J25" s="135"/>
      <c r="K25" s="150">
        <v>2</v>
      </c>
      <c r="L25" s="319" t="str">
        <f t="shared" ref="L25:L43" si="0">D25</f>
        <v>La estructura, y reproducciòn celular</v>
      </c>
      <c r="M25" s="320"/>
      <c r="N25" s="321"/>
      <c r="O25" s="136" t="s">
        <v>19</v>
      </c>
      <c r="P25" s="22"/>
    </row>
    <row r="26" spans="2:16" ht="18.75" customHeight="1" x14ac:dyDescent="0.25">
      <c r="B26" s="21"/>
      <c r="C26" s="150">
        <v>3</v>
      </c>
      <c r="D26" s="598" t="s">
        <v>697</v>
      </c>
      <c r="E26" s="599"/>
      <c r="F26" s="599"/>
      <c r="G26" s="600"/>
      <c r="H26" s="134"/>
      <c r="I26" s="72"/>
      <c r="J26" s="135"/>
      <c r="K26" s="151">
        <v>3</v>
      </c>
      <c r="L26" s="319" t="str">
        <f t="shared" si="0"/>
        <v>Organismos procarioticos y Eucarioticos</v>
      </c>
      <c r="M26" s="320"/>
      <c r="N26" s="321"/>
      <c r="O26" s="136" t="s">
        <v>19</v>
      </c>
      <c r="P26" s="22"/>
    </row>
    <row r="27" spans="2:16" ht="18.75" customHeight="1" x14ac:dyDescent="0.25">
      <c r="B27" s="21"/>
      <c r="C27" s="150">
        <v>4</v>
      </c>
      <c r="D27" s="316" t="s">
        <v>698</v>
      </c>
      <c r="E27" s="317"/>
      <c r="F27" s="317"/>
      <c r="G27" s="318"/>
      <c r="H27" s="134"/>
      <c r="I27" s="72"/>
      <c r="J27" s="135"/>
      <c r="K27" s="150">
        <v>4</v>
      </c>
      <c r="L27" s="319" t="str">
        <f t="shared" si="0"/>
        <v>Origen de los tejidos animales y vegetales</v>
      </c>
      <c r="M27" s="320"/>
      <c r="N27" s="321"/>
      <c r="O27" s="136" t="s">
        <v>19</v>
      </c>
      <c r="P27" s="22"/>
    </row>
    <row r="28" spans="2:16" ht="18.75" customHeight="1" x14ac:dyDescent="0.25">
      <c r="B28" s="21"/>
      <c r="C28" s="150">
        <v>5</v>
      </c>
      <c r="D28" s="316" t="s">
        <v>699</v>
      </c>
      <c r="E28" s="317"/>
      <c r="F28" s="317"/>
      <c r="G28" s="318"/>
      <c r="H28" s="134"/>
      <c r="I28" s="72"/>
      <c r="J28" s="135"/>
      <c r="K28" s="150">
        <v>5</v>
      </c>
      <c r="L28" s="319" t="str">
        <f t="shared" si="0"/>
        <v xml:space="preserve">El origen del universo </v>
      </c>
      <c r="M28" s="320"/>
      <c r="N28" s="321"/>
      <c r="O28" s="136" t="s">
        <v>19</v>
      </c>
      <c r="P28" s="22"/>
    </row>
    <row r="29" spans="2:16" ht="18.75" customHeight="1" x14ac:dyDescent="0.25">
      <c r="B29" s="21"/>
      <c r="C29" s="150">
        <v>6</v>
      </c>
      <c r="D29" s="316" t="s">
        <v>700</v>
      </c>
      <c r="E29" s="317"/>
      <c r="F29" s="317"/>
      <c r="G29" s="318"/>
      <c r="H29" s="134"/>
      <c r="I29" s="72"/>
      <c r="J29" s="135"/>
      <c r="K29" s="151">
        <v>6</v>
      </c>
      <c r="L29" s="319" t="str">
        <f t="shared" si="0"/>
        <v>Teorìa del Big Bang</v>
      </c>
      <c r="M29" s="320"/>
      <c r="N29" s="321"/>
      <c r="O29" s="136" t="s">
        <v>19</v>
      </c>
      <c r="P29" s="22"/>
    </row>
    <row r="30" spans="2:16" ht="18.75" customHeight="1" x14ac:dyDescent="0.25">
      <c r="B30" s="21"/>
      <c r="C30" s="150">
        <v>7</v>
      </c>
      <c r="D30" s="316" t="s">
        <v>701</v>
      </c>
      <c r="E30" s="317"/>
      <c r="F30" s="317"/>
      <c r="G30" s="318"/>
      <c r="H30" s="134"/>
      <c r="I30" s="72"/>
      <c r="J30" s="135"/>
      <c r="K30" s="150">
        <v>7</v>
      </c>
      <c r="L30" s="319" t="str">
        <f t="shared" si="0"/>
        <v>Otras teorìa sobre el origen deluniverso</v>
      </c>
      <c r="M30" s="320"/>
      <c r="N30" s="321"/>
      <c r="O30" s="136" t="s">
        <v>19</v>
      </c>
      <c r="P30" s="22"/>
    </row>
    <row r="31" spans="2:16" ht="18.75" customHeight="1" x14ac:dyDescent="0.25">
      <c r="B31" s="21"/>
      <c r="C31" s="150">
        <v>8</v>
      </c>
      <c r="D31" s="316" t="s">
        <v>702</v>
      </c>
      <c r="E31" s="317"/>
      <c r="F31" s="317"/>
      <c r="G31" s="318"/>
      <c r="H31" s="134"/>
      <c r="I31" s="72"/>
      <c r="J31" s="135"/>
      <c r="K31" s="150">
        <v>8</v>
      </c>
      <c r="L31" s="319" t="str">
        <f t="shared" si="0"/>
        <v>El sistema solar</v>
      </c>
      <c r="M31" s="320"/>
      <c r="N31" s="321"/>
      <c r="O31" s="136" t="s">
        <v>19</v>
      </c>
      <c r="P31" s="22"/>
    </row>
    <row r="32" spans="2:16" ht="18.75" customHeight="1" x14ac:dyDescent="0.25">
      <c r="B32" s="21"/>
      <c r="C32" s="150">
        <v>9</v>
      </c>
      <c r="D32" s="316" t="s">
        <v>703</v>
      </c>
      <c r="E32" s="317"/>
      <c r="F32" s="317"/>
      <c r="G32" s="318"/>
      <c r="H32" s="134"/>
      <c r="I32" s="72"/>
      <c r="J32" s="135"/>
      <c r="K32" s="151">
        <v>9</v>
      </c>
      <c r="L32" s="319" t="str">
        <f t="shared" si="0"/>
        <v>Origen  y  evolucioòn de la vida en la tierra</v>
      </c>
      <c r="M32" s="320"/>
      <c r="N32" s="321"/>
      <c r="O32" s="136" t="s">
        <v>19</v>
      </c>
      <c r="P32" s="22"/>
    </row>
    <row r="33" spans="2:16" ht="18.75" customHeight="1" x14ac:dyDescent="0.25">
      <c r="B33" s="21"/>
      <c r="C33" s="150">
        <v>10</v>
      </c>
      <c r="D33" s="316" t="s">
        <v>704</v>
      </c>
      <c r="E33" s="317"/>
      <c r="F33" s="317"/>
      <c r="G33" s="318"/>
      <c r="H33" s="134"/>
      <c r="I33" s="72"/>
      <c r="J33" s="135"/>
      <c r="K33" s="150">
        <v>10</v>
      </c>
      <c r="L33" s="319" t="str">
        <f t="shared" si="0"/>
        <v>La funciòn vital de la nutriciòn en los organismos unicelulares y pluricelulares</v>
      </c>
      <c r="M33" s="320"/>
      <c r="N33" s="321"/>
      <c r="O33" s="136" t="s">
        <v>19</v>
      </c>
      <c r="P33" s="22"/>
    </row>
    <row r="34" spans="2:16" ht="18.75" customHeight="1" x14ac:dyDescent="0.25">
      <c r="B34" s="21"/>
      <c r="C34" s="150">
        <v>11</v>
      </c>
      <c r="D34" s="316" t="s">
        <v>705</v>
      </c>
      <c r="E34" s="317"/>
      <c r="F34" s="317"/>
      <c r="G34" s="318"/>
      <c r="H34" s="134"/>
      <c r="I34" s="72"/>
      <c r="J34" s="135"/>
      <c r="K34" s="150">
        <v>11</v>
      </c>
      <c r="L34" s="319" t="str">
        <f t="shared" si="0"/>
        <v xml:space="preserve">Nutriciòn en las plantas </v>
      </c>
      <c r="M34" s="320"/>
      <c r="N34" s="321"/>
      <c r="O34" s="136" t="s">
        <v>19</v>
      </c>
      <c r="P34" s="22"/>
    </row>
    <row r="35" spans="2:16" ht="27" customHeight="1" x14ac:dyDescent="0.25">
      <c r="B35" s="21"/>
      <c r="C35" s="150">
        <v>12</v>
      </c>
      <c r="D35" s="316" t="s">
        <v>706</v>
      </c>
      <c r="E35" s="317"/>
      <c r="F35" s="317"/>
      <c r="G35" s="318"/>
      <c r="H35" s="134"/>
      <c r="I35" s="72"/>
      <c r="J35" s="135"/>
      <c r="K35" s="151">
        <v>12</v>
      </c>
      <c r="L35" s="319" t="str">
        <f t="shared" si="0"/>
        <v>Nutriciòn en animales invertebrados y vertebrados</v>
      </c>
      <c r="M35" s="320"/>
      <c r="N35" s="321"/>
      <c r="O35" s="136" t="s">
        <v>19</v>
      </c>
      <c r="P35" s="22"/>
    </row>
    <row r="36" spans="2:16" ht="18.75" customHeight="1" x14ac:dyDescent="0.25">
      <c r="B36" s="21"/>
      <c r="C36" s="150">
        <v>13</v>
      </c>
      <c r="D36" s="316" t="s">
        <v>707</v>
      </c>
      <c r="E36" s="317"/>
      <c r="F36" s="317"/>
      <c r="G36" s="318"/>
      <c r="H36" s="134"/>
      <c r="I36" s="72"/>
      <c r="J36" s="135"/>
      <c r="K36" s="151">
        <v>13</v>
      </c>
      <c r="L36" s="319" t="str">
        <f t="shared" si="0"/>
        <v>Clasificacion de los seres vivos</v>
      </c>
      <c r="M36" s="320"/>
      <c r="N36" s="321"/>
      <c r="O36" s="136" t="s">
        <v>19</v>
      </c>
      <c r="P36" s="22"/>
    </row>
    <row r="37" spans="2:16" ht="18.75" customHeight="1" x14ac:dyDescent="0.25">
      <c r="B37" s="21"/>
      <c r="C37" s="150">
        <v>14</v>
      </c>
      <c r="D37" s="316" t="s">
        <v>708</v>
      </c>
      <c r="E37" s="317"/>
      <c r="F37" s="317"/>
      <c r="G37" s="318"/>
      <c r="H37" s="134"/>
      <c r="I37" s="72"/>
      <c r="J37" s="135"/>
      <c r="K37" s="150">
        <v>14</v>
      </c>
      <c r="L37" s="319" t="str">
        <f t="shared" si="0"/>
        <v>Caracteres taxonòmicos</v>
      </c>
      <c r="M37" s="320"/>
      <c r="N37" s="321"/>
      <c r="O37" s="136" t="s">
        <v>19</v>
      </c>
      <c r="P37" s="22"/>
    </row>
    <row r="38" spans="2:16" ht="18.75" customHeight="1" x14ac:dyDescent="0.25">
      <c r="B38" s="21"/>
      <c r="C38" s="150">
        <v>15</v>
      </c>
      <c r="D38" s="316" t="s">
        <v>709</v>
      </c>
      <c r="E38" s="317"/>
      <c r="F38" s="317"/>
      <c r="G38" s="318"/>
      <c r="H38" s="134"/>
      <c r="I38" s="72"/>
      <c r="J38" s="135"/>
      <c r="K38" s="151">
        <v>15</v>
      </c>
      <c r="L38" s="319" t="str">
        <f t="shared" si="0"/>
        <v xml:space="preserve">Relaciones tròficas en los ecosistemas </v>
      </c>
      <c r="M38" s="320"/>
      <c r="N38" s="321"/>
      <c r="O38" s="136" t="s">
        <v>19</v>
      </c>
      <c r="P38" s="22"/>
    </row>
    <row r="39" spans="2:16" ht="18.75" customHeight="1" x14ac:dyDescent="0.25">
      <c r="B39" s="21"/>
      <c r="C39" s="150">
        <v>16</v>
      </c>
      <c r="D39" s="316" t="s">
        <v>710</v>
      </c>
      <c r="E39" s="317"/>
      <c r="F39" s="317"/>
      <c r="G39" s="318"/>
      <c r="H39" s="134"/>
      <c r="I39" s="72"/>
      <c r="J39" s="135"/>
      <c r="K39" s="150">
        <v>16</v>
      </c>
      <c r="L39" s="319" t="str">
        <f t="shared" si="0"/>
        <v xml:space="preserve">Cadenas y redes tròficas </v>
      </c>
      <c r="M39" s="320"/>
      <c r="N39" s="321"/>
      <c r="O39" s="136" t="s">
        <v>19</v>
      </c>
      <c r="P39" s="22"/>
    </row>
    <row r="40" spans="2:16" ht="18.75" customHeight="1" x14ac:dyDescent="0.25">
      <c r="B40" s="21"/>
      <c r="C40" s="150">
        <v>17</v>
      </c>
      <c r="D40" s="316" t="s">
        <v>711</v>
      </c>
      <c r="E40" s="317"/>
      <c r="F40" s="317"/>
      <c r="G40" s="318"/>
      <c r="H40" s="134"/>
      <c r="I40" s="72"/>
      <c r="J40" s="135"/>
      <c r="K40" s="150">
        <v>17</v>
      </c>
      <c r="L40" s="319" t="str">
        <f t="shared" si="0"/>
        <v>Ciclos biogeoquìmicos</v>
      </c>
      <c r="M40" s="320"/>
      <c r="N40" s="321"/>
      <c r="O40" s="136" t="s">
        <v>19</v>
      </c>
      <c r="P40" s="22"/>
    </row>
    <row r="41" spans="2:16" ht="18.75" customHeight="1" x14ac:dyDescent="0.25">
      <c r="B41" s="21"/>
      <c r="C41" s="150">
        <v>18</v>
      </c>
      <c r="D41" s="316" t="s">
        <v>712</v>
      </c>
      <c r="E41" s="317"/>
      <c r="F41" s="317"/>
      <c r="G41" s="318"/>
      <c r="H41" s="134"/>
      <c r="I41" s="72"/>
      <c r="J41" s="135"/>
      <c r="K41" s="151">
        <v>18</v>
      </c>
      <c r="L41" s="319" t="str">
        <f t="shared" si="0"/>
        <v>El medio ambiente</v>
      </c>
      <c r="M41" s="320"/>
      <c r="N41" s="321"/>
      <c r="O41" s="136" t="s">
        <v>19</v>
      </c>
      <c r="P41" s="22"/>
    </row>
    <row r="42" spans="2:16" ht="18.75" customHeight="1" x14ac:dyDescent="0.25">
      <c r="B42" s="21"/>
      <c r="C42" s="150">
        <v>19</v>
      </c>
      <c r="D42" s="316" t="s">
        <v>713</v>
      </c>
      <c r="E42" s="317"/>
      <c r="F42" s="317"/>
      <c r="G42" s="318"/>
      <c r="H42" s="134"/>
      <c r="I42" s="72"/>
      <c r="J42" s="135"/>
      <c r="K42" s="150">
        <v>19</v>
      </c>
      <c r="L42" s="319" t="str">
        <f t="shared" si="0"/>
        <v>Recursos Naturales</v>
      </c>
      <c r="M42" s="320"/>
      <c r="N42" s="321"/>
      <c r="O42" s="136" t="s">
        <v>19</v>
      </c>
      <c r="P42" s="22"/>
    </row>
    <row r="43" spans="2:16" ht="18.75" customHeight="1" thickBot="1" x14ac:dyDescent="0.3">
      <c r="B43" s="21"/>
      <c r="C43" s="152">
        <v>20</v>
      </c>
      <c r="D43" s="325" t="s">
        <v>714</v>
      </c>
      <c r="E43" s="326"/>
      <c r="F43" s="326"/>
      <c r="G43" s="327"/>
      <c r="H43" s="134"/>
      <c r="I43" s="72"/>
      <c r="J43" s="135"/>
      <c r="K43" s="152">
        <v>20</v>
      </c>
      <c r="L43" s="322" t="str">
        <f t="shared" si="0"/>
        <v>El agua recurso vital</v>
      </c>
      <c r="M43" s="323"/>
      <c r="N43" s="324"/>
      <c r="O43" s="138"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48" t="s">
        <v>277</v>
      </c>
      <c r="E50" s="601" t="s">
        <v>291</v>
      </c>
      <c r="F50" s="602"/>
      <c r="G50" s="602"/>
      <c r="H50" s="602"/>
      <c r="I50" s="602"/>
      <c r="J50" s="602"/>
      <c r="K50" s="603"/>
      <c r="L50" s="148" t="s">
        <v>18</v>
      </c>
      <c r="M50" s="601" t="s">
        <v>280</v>
      </c>
      <c r="N50" s="603"/>
      <c r="O50" s="140"/>
      <c r="P50" s="139"/>
    </row>
    <row r="51" spans="2:17" ht="18.75" customHeight="1" thickTop="1" x14ac:dyDescent="0.25">
      <c r="B51" s="21"/>
      <c r="C51" s="141">
        <f>IF(L51="No trabajado",1,0)</f>
        <v>0</v>
      </c>
      <c r="D51" s="149">
        <v>1</v>
      </c>
      <c r="E51" s="398" t="str">
        <f t="shared" ref="E51:E70" si="1">D24</f>
        <v>Los seres vivos formados por cèlulas</v>
      </c>
      <c r="F51" s="399"/>
      <c r="G51" s="399"/>
      <c r="H51" s="399"/>
      <c r="I51" s="399"/>
      <c r="J51" s="399"/>
      <c r="K51" s="400"/>
      <c r="L51" s="63" t="str">
        <f t="shared" ref="L51:L70" si="2">O24</f>
        <v>Trabajado</v>
      </c>
      <c r="M51" s="401" t="s">
        <v>281</v>
      </c>
      <c r="N51" s="402"/>
      <c r="O51" s="141">
        <f>IF(M51="Bajo",1,0)</f>
        <v>0</v>
      </c>
      <c r="P51" s="52">
        <f>IF(M51="Básico",-3,0)</f>
        <v>0</v>
      </c>
      <c r="Q51" s="49">
        <f>C51+O51+P51</f>
        <v>0</v>
      </c>
    </row>
    <row r="52" spans="2:17" ht="18.75" customHeight="1" x14ac:dyDescent="0.25">
      <c r="B52" s="21"/>
      <c r="C52" s="141">
        <f t="shared" ref="C52:C70" si="3">IF(L52="No trabajado",1,0)</f>
        <v>0</v>
      </c>
      <c r="D52" s="151">
        <v>2</v>
      </c>
      <c r="E52" s="391" t="str">
        <f t="shared" si="1"/>
        <v>La estructura, y reproducciòn celular</v>
      </c>
      <c r="F52" s="392"/>
      <c r="G52" s="392"/>
      <c r="H52" s="392"/>
      <c r="I52" s="392"/>
      <c r="J52" s="392"/>
      <c r="K52" s="393"/>
      <c r="L52" s="55" t="str">
        <f t="shared" si="2"/>
        <v>Trabajado</v>
      </c>
      <c r="M52" s="394" t="s">
        <v>281</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151">
        <v>3</v>
      </c>
      <c r="E53" s="391" t="s">
        <v>715</v>
      </c>
      <c r="F53" s="392"/>
      <c r="G53" s="392"/>
      <c r="H53" s="392"/>
      <c r="I53" s="392"/>
      <c r="J53" s="392"/>
      <c r="K53" s="393"/>
      <c r="L53" s="55" t="s">
        <v>19</v>
      </c>
      <c r="M53" s="394" t="s">
        <v>281</v>
      </c>
      <c r="N53" s="395"/>
      <c r="O53" s="141">
        <f t="shared" si="4"/>
        <v>0</v>
      </c>
      <c r="P53" s="52">
        <f t="shared" si="5"/>
        <v>0</v>
      </c>
      <c r="Q53" s="49">
        <f t="shared" si="6"/>
        <v>0</v>
      </c>
    </row>
    <row r="54" spans="2:17" ht="18.75" customHeight="1" x14ac:dyDescent="0.25">
      <c r="B54" s="21"/>
      <c r="C54" s="141">
        <f t="shared" si="3"/>
        <v>0</v>
      </c>
      <c r="D54" s="151">
        <v>4</v>
      </c>
      <c r="E54" s="391" t="s">
        <v>716</v>
      </c>
      <c r="F54" s="392"/>
      <c r="G54" s="392"/>
      <c r="H54" s="392"/>
      <c r="I54" s="392"/>
      <c r="J54" s="392"/>
      <c r="K54" s="393"/>
      <c r="L54" s="55" t="str">
        <f t="shared" si="2"/>
        <v>Trabajado</v>
      </c>
      <c r="M54" s="394" t="s">
        <v>281</v>
      </c>
      <c r="N54" s="395"/>
      <c r="O54" s="141">
        <f t="shared" si="4"/>
        <v>0</v>
      </c>
      <c r="P54" s="52">
        <f t="shared" si="5"/>
        <v>0</v>
      </c>
      <c r="Q54" s="49">
        <f t="shared" si="6"/>
        <v>0</v>
      </c>
    </row>
    <row r="55" spans="2:17" ht="18.75" customHeight="1" x14ac:dyDescent="0.25">
      <c r="B55" s="21"/>
      <c r="C55" s="141">
        <f t="shared" si="3"/>
        <v>0</v>
      </c>
      <c r="D55" s="151">
        <v>5</v>
      </c>
      <c r="E55" s="391" t="s">
        <v>717</v>
      </c>
      <c r="F55" s="392"/>
      <c r="G55" s="392"/>
      <c r="H55" s="392"/>
      <c r="I55" s="392"/>
      <c r="J55" s="392"/>
      <c r="K55" s="393"/>
      <c r="L55" s="55" t="str">
        <f t="shared" si="2"/>
        <v>Trabajado</v>
      </c>
      <c r="M55" s="394" t="s">
        <v>281</v>
      </c>
      <c r="N55" s="395"/>
      <c r="O55" s="141">
        <f t="shared" si="4"/>
        <v>0</v>
      </c>
      <c r="P55" s="52">
        <f t="shared" si="5"/>
        <v>0</v>
      </c>
      <c r="Q55" s="49">
        <f t="shared" si="6"/>
        <v>0</v>
      </c>
    </row>
    <row r="56" spans="2:17" ht="18.75" customHeight="1" x14ac:dyDescent="0.25">
      <c r="B56" s="21"/>
      <c r="C56" s="141">
        <f t="shared" si="3"/>
        <v>0</v>
      </c>
      <c r="D56" s="151">
        <v>6</v>
      </c>
      <c r="E56" s="391" t="s">
        <v>718</v>
      </c>
      <c r="F56" s="392"/>
      <c r="G56" s="392"/>
      <c r="H56" s="392"/>
      <c r="I56" s="392"/>
      <c r="J56" s="392"/>
      <c r="K56" s="393"/>
      <c r="L56" s="55" t="str">
        <f t="shared" si="2"/>
        <v>Trabajado</v>
      </c>
      <c r="M56" s="394" t="s">
        <v>281</v>
      </c>
      <c r="N56" s="395"/>
      <c r="O56" s="141">
        <f t="shared" si="4"/>
        <v>0</v>
      </c>
      <c r="P56" s="52">
        <f t="shared" si="5"/>
        <v>0</v>
      </c>
      <c r="Q56" s="49">
        <f t="shared" si="6"/>
        <v>0</v>
      </c>
    </row>
    <row r="57" spans="2:17" ht="18.75" customHeight="1" x14ac:dyDescent="0.25">
      <c r="B57" s="21"/>
      <c r="C57" s="141">
        <f t="shared" si="3"/>
        <v>0</v>
      </c>
      <c r="D57" s="151">
        <v>7</v>
      </c>
      <c r="E57" s="391" t="s">
        <v>719</v>
      </c>
      <c r="F57" s="392"/>
      <c r="G57" s="392"/>
      <c r="H57" s="392"/>
      <c r="I57" s="392"/>
      <c r="J57" s="392"/>
      <c r="K57" s="393"/>
      <c r="L57" s="55" t="str">
        <f t="shared" si="2"/>
        <v>Trabajado</v>
      </c>
      <c r="M57" s="394" t="s">
        <v>281</v>
      </c>
      <c r="N57" s="395"/>
      <c r="O57" s="141">
        <f t="shared" si="4"/>
        <v>0</v>
      </c>
      <c r="P57" s="52">
        <f t="shared" si="5"/>
        <v>0</v>
      </c>
      <c r="Q57" s="49">
        <f t="shared" si="6"/>
        <v>0</v>
      </c>
    </row>
    <row r="58" spans="2:17" ht="18.75" customHeight="1" x14ac:dyDescent="0.25">
      <c r="B58" s="21"/>
      <c r="C58" s="141">
        <f t="shared" si="3"/>
        <v>0</v>
      </c>
      <c r="D58" s="151">
        <v>8</v>
      </c>
      <c r="E58" s="391" t="s">
        <v>720</v>
      </c>
      <c r="F58" s="392"/>
      <c r="G58" s="392"/>
      <c r="H58" s="392"/>
      <c r="I58" s="392"/>
      <c r="J58" s="392"/>
      <c r="K58" s="393"/>
      <c r="L58" s="55" t="str">
        <f t="shared" si="2"/>
        <v>Trabajado</v>
      </c>
      <c r="M58" s="394" t="s">
        <v>281</v>
      </c>
      <c r="N58" s="395"/>
      <c r="O58" s="141">
        <f t="shared" si="4"/>
        <v>0</v>
      </c>
      <c r="P58" s="52">
        <f t="shared" si="5"/>
        <v>0</v>
      </c>
      <c r="Q58" s="49">
        <f t="shared" si="6"/>
        <v>0</v>
      </c>
    </row>
    <row r="59" spans="2:17" ht="18.75" customHeight="1" x14ac:dyDescent="0.25">
      <c r="B59" s="21"/>
      <c r="C59" s="141">
        <f t="shared" si="3"/>
        <v>0</v>
      </c>
      <c r="D59" s="151">
        <v>9</v>
      </c>
      <c r="E59" s="391" t="s">
        <v>721</v>
      </c>
      <c r="F59" s="392"/>
      <c r="G59" s="392"/>
      <c r="H59" s="392"/>
      <c r="I59" s="392"/>
      <c r="J59" s="392"/>
      <c r="K59" s="393"/>
      <c r="L59" s="55" t="str">
        <f t="shared" si="2"/>
        <v>Trabajado</v>
      </c>
      <c r="M59" s="394" t="s">
        <v>281</v>
      </c>
      <c r="N59" s="395"/>
      <c r="O59" s="141">
        <f t="shared" si="4"/>
        <v>0</v>
      </c>
      <c r="P59" s="52">
        <f t="shared" si="5"/>
        <v>0</v>
      </c>
      <c r="Q59" s="49">
        <f t="shared" si="6"/>
        <v>0</v>
      </c>
    </row>
    <row r="60" spans="2:17" ht="18.75" customHeight="1" x14ac:dyDescent="0.25">
      <c r="B60" s="21"/>
      <c r="C60" s="141">
        <f t="shared" si="3"/>
        <v>0</v>
      </c>
      <c r="D60" s="151">
        <v>10</v>
      </c>
      <c r="E60" s="391" t="str">
        <f>D33</f>
        <v>La funciòn vital de la nutriciòn en los organismos unicelulares y pluricelulares</v>
      </c>
      <c r="F60" s="392"/>
      <c r="G60" s="392"/>
      <c r="H60" s="392"/>
      <c r="I60" s="392"/>
      <c r="J60" s="392"/>
      <c r="K60" s="393"/>
      <c r="L60" s="55" t="s">
        <v>19</v>
      </c>
      <c r="M60" s="394" t="s">
        <v>282</v>
      </c>
      <c r="N60" s="395"/>
      <c r="O60" s="141">
        <f t="shared" si="4"/>
        <v>0</v>
      </c>
      <c r="P60" s="52">
        <f t="shared" si="5"/>
        <v>-3</v>
      </c>
      <c r="Q60" s="49">
        <f t="shared" si="6"/>
        <v>-3</v>
      </c>
    </row>
    <row r="61" spans="2:17" ht="18.75" customHeight="1" x14ac:dyDescent="0.25">
      <c r="B61" s="21"/>
      <c r="C61" s="141">
        <f t="shared" si="3"/>
        <v>0</v>
      </c>
      <c r="D61" s="151">
        <v>11</v>
      </c>
      <c r="E61" s="605" t="str">
        <f t="shared" si="1"/>
        <v xml:space="preserve">Nutriciòn en las plantas </v>
      </c>
      <c r="F61" s="606"/>
      <c r="G61" s="606"/>
      <c r="H61" s="606"/>
      <c r="I61" s="606"/>
      <c r="J61" s="606"/>
      <c r="K61" s="607"/>
      <c r="L61" s="55" t="s">
        <v>19</v>
      </c>
      <c r="M61" s="394" t="s">
        <v>282</v>
      </c>
      <c r="N61" s="395"/>
      <c r="O61" s="141">
        <f t="shared" si="4"/>
        <v>0</v>
      </c>
      <c r="P61" s="52">
        <f t="shared" si="5"/>
        <v>-3</v>
      </c>
      <c r="Q61" s="49">
        <f t="shared" si="6"/>
        <v>-3</v>
      </c>
    </row>
    <row r="62" spans="2:17" ht="24" customHeight="1" x14ac:dyDescent="0.25">
      <c r="B62" s="21"/>
      <c r="C62" s="141">
        <f t="shared" si="3"/>
        <v>0</v>
      </c>
      <c r="D62" s="151">
        <v>12</v>
      </c>
      <c r="E62" s="391" t="str">
        <f t="shared" si="1"/>
        <v>Nutriciòn en animales invertebrados y vertebrados</v>
      </c>
      <c r="F62" s="392"/>
      <c r="G62" s="392"/>
      <c r="H62" s="392"/>
      <c r="I62" s="392"/>
      <c r="J62" s="392"/>
      <c r="K62" s="393"/>
      <c r="L62" s="55" t="str">
        <f t="shared" si="2"/>
        <v>Trabajado</v>
      </c>
      <c r="M62" s="394" t="s">
        <v>282</v>
      </c>
      <c r="N62" s="395"/>
      <c r="O62" s="141">
        <f t="shared" si="4"/>
        <v>0</v>
      </c>
      <c r="P62" s="52">
        <f t="shared" si="5"/>
        <v>-3</v>
      </c>
      <c r="Q62" s="49">
        <f t="shared" si="6"/>
        <v>-3</v>
      </c>
    </row>
    <row r="63" spans="2:17" ht="18.75" customHeight="1" x14ac:dyDescent="0.25">
      <c r="B63" s="21"/>
      <c r="C63" s="141">
        <f t="shared" si="3"/>
        <v>0</v>
      </c>
      <c r="D63" s="151">
        <v>13</v>
      </c>
      <c r="E63" s="391" t="str">
        <f t="shared" si="1"/>
        <v>Clasificacion de los seres vivos</v>
      </c>
      <c r="F63" s="392"/>
      <c r="G63" s="392"/>
      <c r="H63" s="392"/>
      <c r="I63" s="392"/>
      <c r="J63" s="392"/>
      <c r="K63" s="393"/>
      <c r="L63" s="55" t="str">
        <f t="shared" si="2"/>
        <v>Trabajado</v>
      </c>
      <c r="M63" s="394" t="s">
        <v>282</v>
      </c>
      <c r="N63" s="395"/>
      <c r="O63" s="141">
        <f t="shared" si="4"/>
        <v>0</v>
      </c>
      <c r="P63" s="52">
        <f t="shared" si="5"/>
        <v>-3</v>
      </c>
      <c r="Q63" s="49">
        <f t="shared" si="6"/>
        <v>-3</v>
      </c>
    </row>
    <row r="64" spans="2:17" ht="18.75" customHeight="1" x14ac:dyDescent="0.25">
      <c r="B64" s="21"/>
      <c r="C64" s="141">
        <f t="shared" si="3"/>
        <v>0</v>
      </c>
      <c r="D64" s="151">
        <v>14</v>
      </c>
      <c r="E64" s="391" t="str">
        <f t="shared" si="1"/>
        <v>Caracteres taxonòmicos</v>
      </c>
      <c r="F64" s="392"/>
      <c r="G64" s="392"/>
      <c r="H64" s="392"/>
      <c r="I64" s="392"/>
      <c r="J64" s="392"/>
      <c r="K64" s="393"/>
      <c r="L64" s="55" t="str">
        <f t="shared" si="2"/>
        <v>Trabajado</v>
      </c>
      <c r="M64" s="394" t="s">
        <v>282</v>
      </c>
      <c r="N64" s="395"/>
      <c r="O64" s="141">
        <f t="shared" si="4"/>
        <v>0</v>
      </c>
      <c r="P64" s="52">
        <f t="shared" si="5"/>
        <v>-3</v>
      </c>
      <c r="Q64" s="49">
        <f t="shared" si="6"/>
        <v>-3</v>
      </c>
    </row>
    <row r="65" spans="2:17" ht="18.75" customHeight="1" x14ac:dyDescent="0.25">
      <c r="B65" s="21"/>
      <c r="C65" s="141">
        <f t="shared" si="3"/>
        <v>0</v>
      </c>
      <c r="D65" s="151">
        <v>15</v>
      </c>
      <c r="E65" s="391" t="str">
        <f t="shared" si="1"/>
        <v xml:space="preserve">Relaciones tròficas en los ecosistemas </v>
      </c>
      <c r="F65" s="392"/>
      <c r="G65" s="392"/>
      <c r="H65" s="392"/>
      <c r="I65" s="392"/>
      <c r="J65" s="392"/>
      <c r="K65" s="393"/>
      <c r="L65" s="55" t="str">
        <f t="shared" si="2"/>
        <v>Trabajado</v>
      </c>
      <c r="M65" s="394" t="s">
        <v>281</v>
      </c>
      <c r="N65" s="395"/>
      <c r="O65" s="141">
        <f t="shared" si="4"/>
        <v>0</v>
      </c>
      <c r="P65" s="52">
        <f t="shared" si="5"/>
        <v>0</v>
      </c>
      <c r="Q65" s="49">
        <f t="shared" si="6"/>
        <v>0</v>
      </c>
    </row>
    <row r="66" spans="2:17" ht="18.75" customHeight="1" x14ac:dyDescent="0.25">
      <c r="B66" s="21"/>
      <c r="C66" s="141">
        <f t="shared" si="3"/>
        <v>0</v>
      </c>
      <c r="D66" s="151">
        <v>16</v>
      </c>
      <c r="E66" s="391" t="str">
        <f t="shared" si="1"/>
        <v xml:space="preserve">Cadenas y redes tròficas </v>
      </c>
      <c r="F66" s="392"/>
      <c r="G66" s="392"/>
      <c r="H66" s="392"/>
      <c r="I66" s="392"/>
      <c r="J66" s="392"/>
      <c r="K66" s="393"/>
      <c r="L66" s="55" t="str">
        <f t="shared" si="2"/>
        <v>Trabajado</v>
      </c>
      <c r="M66" s="394" t="s">
        <v>281</v>
      </c>
      <c r="N66" s="395"/>
      <c r="O66" s="141">
        <f t="shared" si="4"/>
        <v>0</v>
      </c>
      <c r="P66" s="52">
        <f t="shared" si="5"/>
        <v>0</v>
      </c>
      <c r="Q66" s="49">
        <f t="shared" si="6"/>
        <v>0</v>
      </c>
    </row>
    <row r="67" spans="2:17" ht="18.75" customHeight="1" x14ac:dyDescent="0.25">
      <c r="B67" s="21"/>
      <c r="C67" s="141">
        <f t="shared" si="3"/>
        <v>0</v>
      </c>
      <c r="D67" s="151">
        <v>17</v>
      </c>
      <c r="E67" s="391" t="str">
        <f t="shared" si="1"/>
        <v>Ciclos biogeoquìmicos</v>
      </c>
      <c r="F67" s="392"/>
      <c r="G67" s="392"/>
      <c r="H67" s="392"/>
      <c r="I67" s="392"/>
      <c r="J67" s="392"/>
      <c r="K67" s="393"/>
      <c r="L67" s="55" t="str">
        <f t="shared" si="2"/>
        <v>Trabajado</v>
      </c>
      <c r="M67" s="394" t="s">
        <v>281</v>
      </c>
      <c r="N67" s="395"/>
      <c r="O67" s="141">
        <f t="shared" si="4"/>
        <v>0</v>
      </c>
      <c r="P67" s="52">
        <f t="shared" si="5"/>
        <v>0</v>
      </c>
      <c r="Q67" s="49">
        <f t="shared" si="6"/>
        <v>0</v>
      </c>
    </row>
    <row r="68" spans="2:17" ht="18.75" customHeight="1" x14ac:dyDescent="0.25">
      <c r="B68" s="21"/>
      <c r="C68" s="141">
        <f t="shared" si="3"/>
        <v>0</v>
      </c>
      <c r="D68" s="151">
        <v>18</v>
      </c>
      <c r="E68" s="391" t="str">
        <f t="shared" si="1"/>
        <v>El medio ambiente</v>
      </c>
      <c r="F68" s="392"/>
      <c r="G68" s="392"/>
      <c r="H68" s="392"/>
      <c r="I68" s="392"/>
      <c r="J68" s="392"/>
      <c r="K68" s="393"/>
      <c r="L68" s="55" t="str">
        <f t="shared" si="2"/>
        <v>Trabajado</v>
      </c>
      <c r="M68" s="394" t="s">
        <v>281</v>
      </c>
      <c r="N68" s="395"/>
      <c r="O68" s="141">
        <f t="shared" si="4"/>
        <v>0</v>
      </c>
      <c r="P68" s="52">
        <f t="shared" si="5"/>
        <v>0</v>
      </c>
      <c r="Q68" s="49">
        <f t="shared" si="6"/>
        <v>0</v>
      </c>
    </row>
    <row r="69" spans="2:17" ht="18.75" customHeight="1" x14ac:dyDescent="0.25">
      <c r="B69" s="21"/>
      <c r="C69" s="141">
        <f t="shared" si="3"/>
        <v>0</v>
      </c>
      <c r="D69" s="151">
        <v>19</v>
      </c>
      <c r="E69" s="391" t="str">
        <f t="shared" si="1"/>
        <v>Recursos Naturales</v>
      </c>
      <c r="F69" s="392"/>
      <c r="G69" s="392"/>
      <c r="H69" s="392"/>
      <c r="I69" s="392"/>
      <c r="J69" s="392"/>
      <c r="K69" s="393"/>
      <c r="L69" s="55" t="str">
        <f t="shared" si="2"/>
        <v>Trabajado</v>
      </c>
      <c r="M69" s="394" t="s">
        <v>281</v>
      </c>
      <c r="N69" s="395"/>
      <c r="O69" s="141">
        <f t="shared" si="4"/>
        <v>0</v>
      </c>
      <c r="P69" s="52">
        <f t="shared" si="5"/>
        <v>0</v>
      </c>
      <c r="Q69" s="49">
        <f t="shared" si="6"/>
        <v>0</v>
      </c>
    </row>
    <row r="70" spans="2:17" ht="18.75" customHeight="1" thickBot="1" x14ac:dyDescent="0.3">
      <c r="B70" s="21"/>
      <c r="C70" s="141">
        <f t="shared" si="3"/>
        <v>0</v>
      </c>
      <c r="D70" s="152">
        <v>20</v>
      </c>
      <c r="E70" s="384" t="str">
        <f t="shared" si="1"/>
        <v>El agua recurso vital</v>
      </c>
      <c r="F70" s="385"/>
      <c r="G70" s="385"/>
      <c r="H70" s="385"/>
      <c r="I70" s="385"/>
      <c r="J70" s="385"/>
      <c r="K70" s="386"/>
      <c r="L70" s="56" t="str">
        <f t="shared" si="2"/>
        <v>Trabajado</v>
      </c>
      <c r="M70" s="387" t="s">
        <v>281</v>
      </c>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722</v>
      </c>
      <c r="D80" s="288"/>
      <c r="E80" s="288"/>
      <c r="F80" s="288"/>
      <c r="G80" s="288"/>
      <c r="H80" s="288"/>
      <c r="I80" s="288"/>
      <c r="J80" s="288"/>
      <c r="K80" s="288"/>
      <c r="L80" s="288"/>
      <c r="M80" s="288"/>
      <c r="N80" s="288"/>
      <c r="O80" s="288"/>
      <c r="P80" s="22"/>
    </row>
    <row r="81" spans="2:16" ht="45" customHeight="1" x14ac:dyDescent="0.25">
      <c r="B81" s="21"/>
      <c r="C81" s="288" t="s">
        <v>723</v>
      </c>
      <c r="D81" s="288"/>
      <c r="E81" s="288"/>
      <c r="F81" s="288"/>
      <c r="G81" s="288"/>
      <c r="H81" s="288"/>
      <c r="I81" s="288"/>
      <c r="J81" s="288"/>
      <c r="K81" s="288"/>
      <c r="L81" s="288"/>
      <c r="M81" s="288"/>
      <c r="N81" s="288"/>
      <c r="O81" s="288"/>
      <c r="P81" s="22"/>
    </row>
    <row r="82" spans="2:16" ht="45" customHeight="1" x14ac:dyDescent="0.25">
      <c r="B82" s="21"/>
      <c r="C82" s="288" t="s">
        <v>724</v>
      </c>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6">
    <cfRule type="expression" dxfId="113" priority="7">
      <formula>IF(L26=0,1,0)</formula>
    </cfRule>
  </conditionalFormatting>
  <conditionalFormatting sqref="L27">
    <cfRule type="expression" dxfId="112" priority="6">
      <formula>IF(L27=0,1,0)</formula>
    </cfRule>
  </conditionalFormatting>
  <conditionalFormatting sqref="L28">
    <cfRule type="expression" dxfId="111" priority="5">
      <formula>IF(L28=0,1,0)</formula>
    </cfRule>
  </conditionalFormatting>
  <conditionalFormatting sqref="L29">
    <cfRule type="expression" dxfId="110" priority="4">
      <formula>IF(L29=0,1,0)</formula>
    </cfRule>
  </conditionalFormatting>
  <conditionalFormatting sqref="L30">
    <cfRule type="expression" dxfId="109" priority="3">
      <formula>IF(L30=0,1,0)</formula>
    </cfRule>
  </conditionalFormatting>
  <conditionalFormatting sqref="L31">
    <cfRule type="expression" dxfId="108" priority="2">
      <formula>IF(L31=0,1,0)</formula>
    </cfRule>
  </conditionalFormatting>
  <conditionalFormatting sqref="L32">
    <cfRule type="expression" dxfId="107" priority="1">
      <formula>IF(L32=0,1,0)</formula>
    </cfRule>
  </conditionalFormatting>
  <conditionalFormatting sqref="L51:L70">
    <cfRule type="expression" dxfId="106" priority="9">
      <formula>IF(L51=0,1,0)</formula>
    </cfRule>
  </conditionalFormatting>
  <conditionalFormatting sqref="E51:N70">
    <cfRule type="expression" dxfId="105" priority="8">
      <formula>IF(Q51&lt;0,1,0)</formula>
    </cfRule>
    <cfRule type="expression" dxfId="104" priority="11">
      <formula>IF(Q51&gt;0,1,0)</formula>
    </cfRule>
  </conditionalFormatting>
  <conditionalFormatting sqref="E51:K70">
    <cfRule type="expression" dxfId="103" priority="10">
      <formula>IF(E51=0,1,0)</formula>
    </cfRule>
  </conditionalFormatting>
  <dataValidations count="1">
    <dataValidation type="list" allowBlank="1" showInputMessage="1" showErrorMessage="1" sqref="M51:N70" xr:uid="{CC9EA159-FC9B-4562-BB11-2EB16AE2FF5C}">
      <formula1>INDIRECT(O24)</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D908-746F-4F7A-86AC-219565E8D5ED}">
  <dimension ref="B1:P84"/>
  <sheetViews>
    <sheetView workbookViewId="0">
      <selection sqref="A1:XFD1048576"/>
    </sheetView>
  </sheetViews>
  <sheetFormatPr baseColWidth="10" defaultRowHeight="15" x14ac:dyDescent="0.25"/>
  <sheetData>
    <row r="1" spans="2:16" ht="18" thickTop="1" thickBot="1" x14ac:dyDescent="0.3">
      <c r="B1" s="93" t="s">
        <v>315</v>
      </c>
      <c r="C1" s="94"/>
      <c r="D1" s="94"/>
      <c r="E1" s="94"/>
      <c r="F1" s="94"/>
      <c r="G1" s="94"/>
      <c r="H1" s="94"/>
      <c r="I1" s="94"/>
      <c r="J1" s="94"/>
      <c r="K1" s="94"/>
      <c r="L1" s="94"/>
      <c r="M1" s="94"/>
      <c r="N1" s="94"/>
      <c r="O1" s="94"/>
      <c r="P1" s="95"/>
    </row>
    <row r="3" spans="2:16" ht="17.25" thickTop="1" thickBot="1" x14ac:dyDescent="0.3">
      <c r="B3" s="96" t="s">
        <v>11</v>
      </c>
      <c r="C3" s="97"/>
      <c r="D3" s="97"/>
      <c r="E3" s="97"/>
      <c r="F3" s="97"/>
      <c r="G3" s="97"/>
      <c r="H3" s="97"/>
      <c r="I3" s="97"/>
      <c r="J3" s="97"/>
      <c r="K3" s="97"/>
      <c r="L3" s="97"/>
      <c r="M3" s="97"/>
      <c r="N3" s="97"/>
      <c r="O3" s="97"/>
      <c r="P3" s="98"/>
    </row>
    <row r="4" spans="2:16" ht="15.75" thickTop="1" x14ac:dyDescent="0.25">
      <c r="B4" s="19"/>
      <c r="C4" s="66"/>
      <c r="D4" s="66"/>
      <c r="E4" s="66"/>
      <c r="F4" s="66"/>
      <c r="G4" s="66"/>
      <c r="H4" s="66"/>
      <c r="I4" s="66"/>
      <c r="J4" s="66"/>
      <c r="K4" s="66"/>
      <c r="L4" s="66"/>
      <c r="M4" s="66"/>
      <c r="N4" s="66"/>
      <c r="O4" s="66"/>
      <c r="P4" s="22"/>
    </row>
    <row r="5" spans="2:16" x14ac:dyDescent="0.25">
      <c r="B5" s="67"/>
      <c r="C5" s="103" t="s">
        <v>279</v>
      </c>
      <c r="D5" s="103"/>
      <c r="E5" s="103"/>
      <c r="F5" s="103"/>
      <c r="G5" s="103"/>
      <c r="H5" s="103"/>
      <c r="I5" s="103"/>
      <c r="J5" s="103"/>
      <c r="K5" s="103"/>
      <c r="L5" s="103"/>
      <c r="M5" s="103"/>
      <c r="N5" s="103"/>
      <c r="O5" s="103"/>
      <c r="P5" s="22"/>
    </row>
    <row r="6" spans="2:16" ht="15.75" thickBot="1" x14ac:dyDescent="0.3">
      <c r="B6" s="67"/>
      <c r="C6" s="69"/>
      <c r="D6" s="69"/>
      <c r="E6" s="69"/>
      <c r="F6" s="69"/>
      <c r="G6" s="69"/>
      <c r="H6" s="69"/>
      <c r="I6" s="69"/>
      <c r="J6" s="69"/>
      <c r="K6" s="69"/>
      <c r="L6" s="69"/>
      <c r="M6" s="69"/>
      <c r="N6" s="69"/>
      <c r="O6" s="69"/>
      <c r="P6" s="22"/>
    </row>
    <row r="7" spans="2:16" ht="16.5" thickTop="1" thickBot="1" x14ac:dyDescent="0.3">
      <c r="B7" s="70"/>
      <c r="C7" s="104" t="s">
        <v>10</v>
      </c>
      <c r="D7" s="104"/>
      <c r="E7" s="69"/>
      <c r="F7" s="92" t="s">
        <v>362</v>
      </c>
      <c r="G7" s="105"/>
      <c r="H7" s="105"/>
      <c r="I7" s="105"/>
      <c r="J7" s="105"/>
      <c r="K7" s="106"/>
      <c r="L7" s="104" t="s">
        <v>13</v>
      </c>
      <c r="M7" s="72"/>
      <c r="N7" s="153" t="s">
        <v>694</v>
      </c>
      <c r="O7" s="106"/>
      <c r="P7" s="22"/>
    </row>
    <row r="8" spans="2:16" ht="16.5" thickTop="1" thickBot="1" x14ac:dyDescent="0.3">
      <c r="B8" s="67"/>
      <c r="C8" s="103"/>
      <c r="D8" s="69"/>
      <c r="E8" s="69"/>
      <c r="F8" s="69"/>
      <c r="G8" s="69"/>
      <c r="H8" s="69"/>
      <c r="I8" s="69"/>
      <c r="J8" s="69"/>
      <c r="K8" s="69"/>
      <c r="L8" s="73"/>
      <c r="M8" s="72"/>
      <c r="N8" s="69"/>
      <c r="O8" s="69"/>
      <c r="P8" s="22"/>
    </row>
    <row r="9" spans="2:16" ht="16.5" thickTop="1" thickBot="1" x14ac:dyDescent="0.3">
      <c r="B9" s="70"/>
      <c r="C9" s="104" t="s">
        <v>12</v>
      </c>
      <c r="D9" s="104"/>
      <c r="E9" s="69"/>
      <c r="F9" s="92" t="s">
        <v>184</v>
      </c>
      <c r="G9" s="105"/>
      <c r="H9" s="105"/>
      <c r="I9" s="105"/>
      <c r="J9" s="105"/>
      <c r="K9" s="106"/>
      <c r="L9" s="104" t="s">
        <v>14</v>
      </c>
      <c r="M9" s="72"/>
      <c r="N9" s="92" t="s">
        <v>318</v>
      </c>
      <c r="O9" s="106"/>
      <c r="P9" s="22"/>
    </row>
    <row r="10" spans="2:16" ht="16.5" thickTop="1" thickBot="1" x14ac:dyDescent="0.3">
      <c r="B10" s="23"/>
      <c r="C10" s="18"/>
      <c r="D10" s="18"/>
      <c r="E10" s="18"/>
      <c r="F10" s="18"/>
      <c r="G10" s="18"/>
      <c r="H10" s="18"/>
      <c r="I10" s="18"/>
      <c r="J10" s="18"/>
      <c r="K10" s="18"/>
      <c r="L10" s="18"/>
      <c r="M10" s="18"/>
      <c r="N10" s="18"/>
      <c r="O10" s="18"/>
      <c r="P10" s="24"/>
    </row>
    <row r="12" spans="2:16" ht="17.25" thickTop="1" thickBot="1" x14ac:dyDescent="0.3">
      <c r="B12" s="96" t="s">
        <v>275</v>
      </c>
      <c r="C12" s="97"/>
      <c r="D12" s="97"/>
      <c r="E12" s="97"/>
      <c r="F12" s="97"/>
      <c r="G12" s="97"/>
      <c r="H12" s="97"/>
      <c r="I12" s="97"/>
      <c r="J12" s="97"/>
      <c r="K12" s="97"/>
      <c r="L12" s="97"/>
      <c r="M12" s="97"/>
      <c r="N12" s="97"/>
      <c r="O12" s="97"/>
      <c r="P12" s="98"/>
    </row>
    <row r="13" spans="2:16" ht="15.75" thickTop="1" x14ac:dyDescent="0.25">
      <c r="B13" s="25"/>
      <c r="C13" s="26"/>
      <c r="D13" s="26"/>
      <c r="E13" s="26"/>
      <c r="F13" s="26"/>
      <c r="G13" s="26"/>
      <c r="H13" s="26"/>
      <c r="I13" s="26"/>
      <c r="J13" s="26"/>
      <c r="K13" s="26"/>
      <c r="L13" s="26"/>
      <c r="M13" s="26"/>
      <c r="N13" s="26"/>
      <c r="O13" s="26"/>
      <c r="P13" s="27"/>
    </row>
    <row r="14" spans="2:16" x14ac:dyDescent="0.25">
      <c r="B14" s="21"/>
      <c r="C14" s="103" t="s">
        <v>294</v>
      </c>
      <c r="D14" s="103"/>
      <c r="E14" s="103"/>
      <c r="F14" s="103"/>
      <c r="G14" s="103"/>
      <c r="H14" s="103"/>
      <c r="I14" s="103"/>
      <c r="J14" s="103"/>
      <c r="K14" s="103"/>
      <c r="L14" s="103"/>
      <c r="M14" s="103"/>
      <c r="N14" s="103"/>
      <c r="O14" s="103"/>
      <c r="P14" s="22"/>
    </row>
    <row r="15" spans="2:16" ht="15.75" thickBot="1" x14ac:dyDescent="0.3">
      <c r="B15" s="21"/>
      <c r="P15" s="22"/>
    </row>
    <row r="16" spans="2:16" ht="16.5" thickTop="1" thickBot="1" x14ac:dyDescent="0.3">
      <c r="B16" s="21"/>
      <c r="C16" s="69"/>
      <c r="D16" s="104" t="s">
        <v>0</v>
      </c>
      <c r="E16" s="69"/>
      <c r="F16" s="92"/>
      <c r="G16" s="128"/>
      <c r="H16" s="128"/>
      <c r="I16" s="128" t="s">
        <v>655</v>
      </c>
      <c r="J16" s="128"/>
      <c r="K16" s="129"/>
      <c r="L16" s="76" t="s">
        <v>295</v>
      </c>
      <c r="M16" s="72"/>
      <c r="N16" s="99" t="s">
        <v>725</v>
      </c>
      <c r="O16" s="129"/>
      <c r="P16" s="22"/>
    </row>
    <row r="17" spans="2:16" ht="16.5" thickTop="1" thickBot="1" x14ac:dyDescent="0.3">
      <c r="B17" s="21"/>
      <c r="P17" s="22"/>
    </row>
    <row r="18" spans="2:16" ht="16.5" thickTop="1" thickBot="1" x14ac:dyDescent="0.3">
      <c r="B18" s="21"/>
      <c r="C18" s="69"/>
      <c r="D18" s="104" t="s">
        <v>296</v>
      </c>
      <c r="E18" s="69"/>
      <c r="F18" s="99"/>
      <c r="G18" s="128"/>
      <c r="H18" s="128" t="s">
        <v>28</v>
      </c>
      <c r="I18" s="128"/>
      <c r="J18" s="128"/>
      <c r="K18" s="129"/>
      <c r="L18" s="76" t="s">
        <v>297</v>
      </c>
      <c r="M18" s="72"/>
      <c r="N18" s="99"/>
      <c r="O18" s="129"/>
      <c r="P18" s="22"/>
    </row>
    <row r="19" spans="2:16" ht="16.5" thickTop="1" thickBot="1" x14ac:dyDescent="0.3">
      <c r="B19" s="23"/>
      <c r="C19" s="18"/>
      <c r="D19" s="18"/>
      <c r="E19" s="18"/>
      <c r="F19" s="18"/>
      <c r="G19" s="18"/>
      <c r="H19" s="18"/>
      <c r="I19" s="18"/>
      <c r="J19" s="18"/>
      <c r="K19" s="18"/>
      <c r="L19" s="18"/>
      <c r="M19" s="18"/>
      <c r="N19" s="18"/>
      <c r="O19" s="18"/>
      <c r="P19" s="24"/>
    </row>
    <row r="21" spans="2:16" ht="17.25" thickTop="1" thickBot="1" x14ac:dyDescent="0.3">
      <c r="B21" s="96" t="s">
        <v>298</v>
      </c>
      <c r="C21" s="97"/>
      <c r="D21" s="97"/>
      <c r="E21" s="97"/>
      <c r="F21" s="97"/>
      <c r="G21" s="97"/>
      <c r="H21" s="97"/>
      <c r="I21" s="97"/>
      <c r="J21" s="97"/>
      <c r="K21" s="97"/>
      <c r="L21" s="97"/>
      <c r="M21" s="97"/>
      <c r="N21" s="97"/>
      <c r="O21" s="97"/>
      <c r="P21" s="98"/>
    </row>
    <row r="22" spans="2:16" ht="15.75" thickTop="1" x14ac:dyDescent="0.25">
      <c r="B22" s="21"/>
      <c r="P22" s="27"/>
    </row>
    <row r="23" spans="2:16" ht="128.25" x14ac:dyDescent="0.25">
      <c r="B23" s="21"/>
      <c r="C23" s="107" t="s">
        <v>299</v>
      </c>
      <c r="D23" s="108"/>
      <c r="E23" s="108"/>
      <c r="F23" s="108"/>
      <c r="G23" s="108"/>
      <c r="H23" s="108"/>
      <c r="I23" s="108"/>
      <c r="J23" s="108"/>
      <c r="K23" s="108"/>
      <c r="L23" s="108"/>
      <c r="M23" s="108"/>
      <c r="N23" s="108"/>
      <c r="O23" s="109"/>
      <c r="P23" s="22"/>
    </row>
    <row r="24" spans="2:16" ht="15.75" thickBot="1" x14ac:dyDescent="0.3">
      <c r="B24" s="21"/>
      <c r="G24" s="77"/>
      <c r="H24" s="77"/>
      <c r="I24" s="77"/>
      <c r="J24" s="77"/>
      <c r="K24" s="77"/>
      <c r="P24" s="22"/>
    </row>
    <row r="25" spans="2:16" ht="16.5" thickTop="1" thickBot="1" x14ac:dyDescent="0.3">
      <c r="B25" s="21"/>
      <c r="C25" s="148" t="s">
        <v>277</v>
      </c>
      <c r="D25" s="154" t="s">
        <v>300</v>
      </c>
      <c r="E25" s="155"/>
      <c r="F25" s="155"/>
      <c r="G25" s="155"/>
      <c r="H25" s="155"/>
      <c r="I25" s="155"/>
      <c r="J25" s="155"/>
      <c r="K25" s="155"/>
      <c r="L25" s="155"/>
      <c r="M25" s="155"/>
      <c r="N25" s="155"/>
      <c r="O25" s="156"/>
      <c r="P25" s="22"/>
    </row>
    <row r="26" spans="2:16" ht="15.75" thickTop="1" x14ac:dyDescent="0.25">
      <c r="B26" s="157"/>
      <c r="C26" s="158">
        <v>1</v>
      </c>
      <c r="D26" s="159" t="s">
        <v>704</v>
      </c>
      <c r="E26" s="159"/>
      <c r="F26" s="159"/>
      <c r="G26" s="159"/>
      <c r="H26" s="159"/>
      <c r="I26" s="159"/>
      <c r="J26" s="159"/>
      <c r="K26" s="159"/>
      <c r="L26" s="159"/>
      <c r="M26" s="159"/>
      <c r="N26" s="159"/>
      <c r="O26" s="160"/>
      <c r="P26" s="161"/>
    </row>
    <row r="27" spans="2:16" x14ac:dyDescent="0.25">
      <c r="B27" s="157"/>
      <c r="C27" s="162">
        <v>2</v>
      </c>
      <c r="D27" s="163" t="s">
        <v>705</v>
      </c>
      <c r="E27" s="163"/>
      <c r="F27" s="163"/>
      <c r="G27" s="163"/>
      <c r="H27" s="163"/>
      <c r="I27" s="163"/>
      <c r="J27" s="163"/>
      <c r="K27" s="163"/>
      <c r="L27" s="163"/>
      <c r="M27" s="163"/>
      <c r="N27" s="163"/>
      <c r="O27" s="164"/>
      <c r="P27" s="161"/>
    </row>
    <row r="28" spans="2:16" x14ac:dyDescent="0.25">
      <c r="B28" s="157"/>
      <c r="C28" s="162">
        <v>3</v>
      </c>
      <c r="D28" s="163" t="s">
        <v>706</v>
      </c>
      <c r="E28" s="163"/>
      <c r="F28" s="163"/>
      <c r="G28" s="163"/>
      <c r="H28" s="163"/>
      <c r="I28" s="163"/>
      <c r="J28" s="163"/>
      <c r="K28" s="163"/>
      <c r="L28" s="163"/>
      <c r="M28" s="163"/>
      <c r="N28" s="163"/>
      <c r="O28" s="164"/>
      <c r="P28" s="161"/>
    </row>
    <row r="29" spans="2:16" x14ac:dyDescent="0.25">
      <c r="B29" s="157"/>
      <c r="C29" s="162">
        <v>4</v>
      </c>
      <c r="D29" s="163" t="s">
        <v>707</v>
      </c>
      <c r="E29" s="163"/>
      <c r="F29" s="163"/>
      <c r="G29" s="163"/>
      <c r="H29" s="163"/>
      <c r="I29" s="163"/>
      <c r="J29" s="163"/>
      <c r="K29" s="163"/>
      <c r="L29" s="163"/>
      <c r="M29" s="163"/>
      <c r="N29" s="163"/>
      <c r="O29" s="164"/>
      <c r="P29" s="161"/>
    </row>
    <row r="30" spans="2:16" ht="15.75" thickBot="1" x14ac:dyDescent="0.3">
      <c r="B30" s="157"/>
      <c r="C30" s="165">
        <v>5</v>
      </c>
      <c r="D30" s="166" t="s">
        <v>708</v>
      </c>
      <c r="E30" s="166"/>
      <c r="F30" s="166"/>
      <c r="G30" s="166"/>
      <c r="H30" s="166"/>
      <c r="I30" s="166"/>
      <c r="J30" s="166"/>
      <c r="K30" s="166"/>
      <c r="L30" s="166"/>
      <c r="M30" s="166"/>
      <c r="N30" s="166"/>
      <c r="O30" s="167"/>
      <c r="P30" s="161"/>
    </row>
    <row r="31" spans="2:16" ht="16.5" thickTop="1" thickBot="1" x14ac:dyDescent="0.3">
      <c r="B31" s="168"/>
      <c r="C31" s="169"/>
      <c r="D31" s="169"/>
      <c r="E31" s="169"/>
      <c r="F31" s="169"/>
      <c r="G31" s="169"/>
      <c r="H31" s="170"/>
      <c r="I31" s="170"/>
      <c r="J31" s="170"/>
      <c r="K31" s="171"/>
      <c r="L31" s="171"/>
      <c r="M31" s="169"/>
      <c r="N31" s="169"/>
      <c r="O31" s="169"/>
      <c r="P31" s="172"/>
    </row>
    <row r="32" spans="2:16" ht="16.5" thickTop="1" thickBot="1" x14ac:dyDescent="0.3">
      <c r="B32" s="173"/>
      <c r="C32" s="173"/>
      <c r="D32" s="173"/>
      <c r="E32" s="173"/>
      <c r="F32" s="173"/>
      <c r="G32" s="173"/>
      <c r="H32" s="173"/>
      <c r="I32" s="173"/>
      <c r="J32" s="173"/>
      <c r="K32" s="174"/>
      <c r="L32" s="174"/>
      <c r="M32" s="173"/>
      <c r="N32" s="173"/>
      <c r="O32" s="173"/>
      <c r="P32" s="173"/>
    </row>
    <row r="33" spans="2:16" ht="16.5" thickTop="1" thickBot="1" x14ac:dyDescent="0.3">
      <c r="B33" s="175" t="s">
        <v>301</v>
      </c>
      <c r="C33" s="176"/>
      <c r="D33" s="176"/>
      <c r="E33" s="176"/>
      <c r="F33" s="176"/>
      <c r="G33" s="176"/>
      <c r="H33" s="176"/>
      <c r="I33" s="176"/>
      <c r="J33" s="176"/>
      <c r="K33" s="176"/>
      <c r="L33" s="176"/>
      <c r="M33" s="176"/>
      <c r="N33" s="176"/>
      <c r="O33" s="176"/>
      <c r="P33" s="177"/>
    </row>
    <row r="34" spans="2:16" ht="15.75" thickTop="1" x14ac:dyDescent="0.25">
      <c r="B34" s="157"/>
      <c r="C34" s="173"/>
      <c r="D34" s="173"/>
      <c r="E34" s="173"/>
      <c r="F34" s="173"/>
      <c r="G34" s="173"/>
      <c r="H34" s="173"/>
      <c r="I34" s="173"/>
      <c r="J34" s="173"/>
      <c r="K34" s="173"/>
      <c r="L34" s="173"/>
      <c r="M34" s="173"/>
      <c r="N34" s="173"/>
      <c r="O34" s="173"/>
      <c r="P34" s="178"/>
    </row>
    <row r="35" spans="2:16" ht="165.75" x14ac:dyDescent="0.25">
      <c r="B35" s="157"/>
      <c r="C35" s="179" t="s">
        <v>302</v>
      </c>
      <c r="D35" s="180"/>
      <c r="E35" s="180"/>
      <c r="F35" s="180"/>
      <c r="G35" s="180"/>
      <c r="H35" s="180"/>
      <c r="I35" s="180"/>
      <c r="J35" s="180"/>
      <c r="K35" s="180"/>
      <c r="L35" s="180"/>
      <c r="M35" s="180"/>
      <c r="N35" s="180"/>
      <c r="O35" s="181"/>
      <c r="P35" s="161"/>
    </row>
    <row r="36" spans="2:16" ht="15.75" thickBot="1" x14ac:dyDescent="0.3">
      <c r="B36" s="157"/>
      <c r="C36" s="173"/>
      <c r="D36" s="173"/>
      <c r="E36" s="173"/>
      <c r="F36" s="173"/>
      <c r="G36" s="173"/>
      <c r="H36" s="182"/>
      <c r="I36" s="182"/>
      <c r="J36" s="182"/>
      <c r="K36" s="173"/>
      <c r="L36" s="173"/>
      <c r="M36" s="173"/>
      <c r="N36" s="173"/>
      <c r="O36" s="173"/>
      <c r="P36" s="161"/>
    </row>
    <row r="37" spans="2:16" ht="16.5" thickTop="1" thickBot="1" x14ac:dyDescent="0.3">
      <c r="B37" s="157"/>
      <c r="C37" s="183" t="s">
        <v>277</v>
      </c>
      <c r="D37" s="184" t="s">
        <v>300</v>
      </c>
      <c r="E37" s="185"/>
      <c r="F37" s="185"/>
      <c r="G37" s="185"/>
      <c r="H37" s="185"/>
      <c r="I37" s="186"/>
      <c r="J37" s="185" t="s">
        <v>303</v>
      </c>
      <c r="K37" s="185"/>
      <c r="L37" s="185"/>
      <c r="M37" s="185"/>
      <c r="N37" s="185"/>
      <c r="O37" s="186"/>
      <c r="P37" s="161"/>
    </row>
    <row r="38" spans="2:16" ht="115.5" thickTop="1" x14ac:dyDescent="0.25">
      <c r="B38" s="157"/>
      <c r="C38" s="158">
        <v>1</v>
      </c>
      <c r="D38" s="119" t="str">
        <f>D26</f>
        <v>La funciòn vital de la nutriciòn en los organismos unicelulares y pluricelulares</v>
      </c>
      <c r="E38" s="120"/>
      <c r="F38" s="120"/>
      <c r="G38" s="120"/>
      <c r="H38" s="120"/>
      <c r="I38" s="121"/>
      <c r="J38" s="159" t="s">
        <v>726</v>
      </c>
      <c r="K38" s="159"/>
      <c r="L38" s="159"/>
      <c r="M38" s="159"/>
      <c r="N38" s="159"/>
      <c r="O38" s="160"/>
      <c r="P38" s="161"/>
    </row>
    <row r="39" spans="2:16" ht="25.5" x14ac:dyDescent="0.25">
      <c r="B39" s="157"/>
      <c r="C39" s="162">
        <v>2</v>
      </c>
      <c r="D39" s="122" t="str">
        <f t="shared" ref="D39:D42" si="0">D27</f>
        <v xml:space="preserve">Nutriciòn en las plantas </v>
      </c>
      <c r="E39" s="123"/>
      <c r="F39" s="123"/>
      <c r="G39" s="123"/>
      <c r="H39" s="123"/>
      <c r="I39" s="124"/>
      <c r="J39" s="163" t="s">
        <v>726</v>
      </c>
      <c r="K39" s="163"/>
      <c r="L39" s="163"/>
      <c r="M39" s="163"/>
      <c r="N39" s="163"/>
      <c r="O39" s="164"/>
      <c r="P39" s="161"/>
    </row>
    <row r="40" spans="2:16" ht="63.75" x14ac:dyDescent="0.25">
      <c r="B40" s="157"/>
      <c r="C40" s="162">
        <v>3</v>
      </c>
      <c r="D40" s="122" t="str">
        <f t="shared" si="0"/>
        <v>Nutriciòn en animales invertebrados y vertebrados</v>
      </c>
      <c r="E40" s="123"/>
      <c r="F40" s="123"/>
      <c r="G40" s="123"/>
      <c r="H40" s="123"/>
      <c r="I40" s="124"/>
      <c r="J40" s="163" t="s">
        <v>726</v>
      </c>
      <c r="K40" s="163"/>
      <c r="L40" s="163"/>
      <c r="M40" s="163"/>
      <c r="N40" s="163"/>
      <c r="O40" s="164"/>
      <c r="P40" s="161"/>
    </row>
    <row r="41" spans="2:16" ht="38.25" x14ac:dyDescent="0.25">
      <c r="B41" s="157"/>
      <c r="C41" s="162">
        <v>4</v>
      </c>
      <c r="D41" s="122" t="str">
        <f t="shared" si="0"/>
        <v>Clasificacion de los seres vivos</v>
      </c>
      <c r="E41" s="123"/>
      <c r="F41" s="123"/>
      <c r="G41" s="123"/>
      <c r="H41" s="123"/>
      <c r="I41" s="124"/>
      <c r="J41" s="163" t="s">
        <v>726</v>
      </c>
      <c r="K41" s="163"/>
      <c r="L41" s="163"/>
      <c r="M41" s="163"/>
      <c r="N41" s="163"/>
      <c r="O41" s="164"/>
      <c r="P41" s="161"/>
    </row>
    <row r="42" spans="2:16" ht="39" thickBot="1" x14ac:dyDescent="0.3">
      <c r="B42" s="157"/>
      <c r="C42" s="165">
        <v>5</v>
      </c>
      <c r="D42" s="125" t="str">
        <f t="shared" si="0"/>
        <v>Caracteres taxonòmicos</v>
      </c>
      <c r="E42" s="126"/>
      <c r="F42" s="126"/>
      <c r="G42" s="126"/>
      <c r="H42" s="126"/>
      <c r="I42" s="127"/>
      <c r="J42" s="166" t="s">
        <v>726</v>
      </c>
      <c r="K42" s="166"/>
      <c r="L42" s="166"/>
      <c r="M42" s="166"/>
      <c r="N42" s="166"/>
      <c r="O42" s="167"/>
      <c r="P42" s="161"/>
    </row>
    <row r="43" spans="2:16" ht="16.5" thickTop="1" thickBot="1" x14ac:dyDescent="0.3">
      <c r="B43" s="168"/>
      <c r="C43" s="169"/>
      <c r="D43" s="169"/>
      <c r="E43" s="169"/>
      <c r="F43" s="169"/>
      <c r="G43" s="169"/>
      <c r="H43" s="169"/>
      <c r="I43" s="169"/>
      <c r="J43" s="170"/>
      <c r="K43" s="171"/>
      <c r="L43" s="171"/>
      <c r="M43" s="169"/>
      <c r="N43" s="169"/>
      <c r="O43" s="169"/>
      <c r="P43" s="172"/>
    </row>
    <row r="44" spans="2:16" ht="16.5" thickTop="1" thickBot="1" x14ac:dyDescent="0.3">
      <c r="B44" s="173"/>
      <c r="C44" s="173"/>
      <c r="D44" s="173"/>
      <c r="E44" s="173"/>
      <c r="F44" s="173"/>
      <c r="G44" s="173"/>
      <c r="H44" s="173"/>
      <c r="I44" s="173"/>
      <c r="J44" s="173"/>
      <c r="K44" s="173"/>
      <c r="L44" s="173"/>
      <c r="M44" s="173"/>
      <c r="N44" s="173"/>
      <c r="O44" s="173"/>
      <c r="P44" s="173"/>
    </row>
    <row r="45" spans="2:16" ht="16.5" thickTop="1" thickBot="1" x14ac:dyDescent="0.3">
      <c r="B45" s="175" t="s">
        <v>304</v>
      </c>
      <c r="C45" s="176"/>
      <c r="D45" s="176"/>
      <c r="E45" s="176"/>
      <c r="F45" s="176"/>
      <c r="G45" s="176"/>
      <c r="H45" s="176"/>
      <c r="I45" s="176"/>
      <c r="J45" s="176"/>
      <c r="K45" s="176"/>
      <c r="L45" s="176"/>
      <c r="M45" s="176"/>
      <c r="N45" s="176"/>
      <c r="O45" s="176"/>
      <c r="P45" s="177"/>
    </row>
    <row r="46" spans="2:16" ht="15.75" thickTop="1" x14ac:dyDescent="0.25">
      <c r="B46" s="157"/>
      <c r="C46" s="173"/>
      <c r="D46" s="173"/>
      <c r="E46" s="173"/>
      <c r="F46" s="173"/>
      <c r="G46" s="173"/>
      <c r="H46" s="173"/>
      <c r="I46" s="173"/>
      <c r="J46" s="173"/>
      <c r="K46" s="173"/>
      <c r="L46" s="173"/>
      <c r="M46" s="173"/>
      <c r="N46" s="173"/>
      <c r="O46" s="173"/>
      <c r="P46" s="178"/>
    </row>
    <row r="47" spans="2:16" ht="229.5" x14ac:dyDescent="0.25">
      <c r="B47" s="157"/>
      <c r="C47" s="179" t="s">
        <v>305</v>
      </c>
      <c r="D47" s="180"/>
      <c r="E47" s="180"/>
      <c r="F47" s="180"/>
      <c r="G47" s="180"/>
      <c r="H47" s="180"/>
      <c r="I47" s="180"/>
      <c r="J47" s="180"/>
      <c r="K47" s="180"/>
      <c r="L47" s="180"/>
      <c r="M47" s="180"/>
      <c r="N47" s="180"/>
      <c r="O47" s="181"/>
      <c r="P47" s="161"/>
    </row>
    <row r="48" spans="2:16" ht="15.75" thickBot="1" x14ac:dyDescent="0.3">
      <c r="B48" s="157"/>
      <c r="C48" s="173"/>
      <c r="D48" s="173"/>
      <c r="E48" s="173"/>
      <c r="F48" s="173"/>
      <c r="G48" s="173"/>
      <c r="H48" s="182"/>
      <c r="I48" s="182"/>
      <c r="J48" s="182"/>
      <c r="K48" s="173"/>
      <c r="L48" s="173"/>
      <c r="M48" s="173"/>
      <c r="N48" s="173"/>
      <c r="O48" s="173"/>
      <c r="P48" s="161"/>
    </row>
    <row r="49" spans="2:16" ht="16.5" thickTop="1" thickBot="1" x14ac:dyDescent="0.3">
      <c r="B49" s="157"/>
      <c r="C49" s="183" t="s">
        <v>277</v>
      </c>
      <c r="D49" s="184" t="s">
        <v>300</v>
      </c>
      <c r="E49" s="185"/>
      <c r="F49" s="185"/>
      <c r="G49" s="185"/>
      <c r="H49" s="185"/>
      <c r="I49" s="186"/>
      <c r="J49" s="185" t="s">
        <v>306</v>
      </c>
      <c r="K49" s="185"/>
      <c r="L49" s="185"/>
      <c r="M49" s="185"/>
      <c r="N49" s="185"/>
      <c r="O49" s="186"/>
      <c r="P49" s="161"/>
    </row>
    <row r="50" spans="2:16" ht="115.5" thickTop="1" x14ac:dyDescent="0.25">
      <c r="B50" s="157"/>
      <c r="C50" s="158">
        <v>1</v>
      </c>
      <c r="D50" s="119" t="str">
        <f>D38</f>
        <v>La funciòn vital de la nutriciòn en los organismos unicelulares y pluricelulares</v>
      </c>
      <c r="E50" s="120"/>
      <c r="F50" s="120"/>
      <c r="G50" s="120"/>
      <c r="H50" s="120"/>
      <c r="I50" s="121"/>
      <c r="J50" s="159" t="s">
        <v>727</v>
      </c>
      <c r="K50" s="159"/>
      <c r="L50" s="159"/>
      <c r="M50" s="159"/>
      <c r="N50" s="159"/>
      <c r="O50" s="160"/>
      <c r="P50" s="161"/>
    </row>
    <row r="51" spans="2:16" ht="25.5" x14ac:dyDescent="0.25">
      <c r="B51" s="157"/>
      <c r="C51" s="162">
        <v>2</v>
      </c>
      <c r="D51" s="122" t="str">
        <f t="shared" ref="D51:D54" si="1">D39</f>
        <v xml:space="preserve">Nutriciòn en las plantas </v>
      </c>
      <c r="E51" s="123"/>
      <c r="F51" s="123"/>
      <c r="G51" s="123"/>
      <c r="H51" s="123"/>
      <c r="I51" s="124"/>
      <c r="J51" s="163" t="s">
        <v>728</v>
      </c>
      <c r="K51" s="163"/>
      <c r="L51" s="163"/>
      <c r="M51" s="163"/>
      <c r="N51" s="163"/>
      <c r="O51" s="164"/>
      <c r="P51" s="161"/>
    </row>
    <row r="52" spans="2:16" ht="63.75" x14ac:dyDescent="0.25">
      <c r="B52" s="157"/>
      <c r="C52" s="162">
        <v>3</v>
      </c>
      <c r="D52" s="122" t="str">
        <f t="shared" si="1"/>
        <v>Nutriciòn en animales invertebrados y vertebrados</v>
      </c>
      <c r="E52" s="123"/>
      <c r="F52" s="123"/>
      <c r="G52" s="123"/>
      <c r="H52" s="123"/>
      <c r="I52" s="124"/>
      <c r="J52" s="163" t="s">
        <v>729</v>
      </c>
      <c r="K52" s="163"/>
      <c r="L52" s="163"/>
      <c r="M52" s="163"/>
      <c r="N52" s="163"/>
      <c r="O52" s="164"/>
      <c r="P52" s="161"/>
    </row>
    <row r="53" spans="2:16" ht="38.25" x14ac:dyDescent="0.25">
      <c r="B53" s="157"/>
      <c r="C53" s="162">
        <v>4</v>
      </c>
      <c r="D53" s="122" t="str">
        <f t="shared" si="1"/>
        <v>Clasificacion de los seres vivos</v>
      </c>
      <c r="E53" s="123"/>
      <c r="F53" s="123"/>
      <c r="G53" s="123"/>
      <c r="H53" s="123"/>
      <c r="I53" s="124"/>
      <c r="J53" s="163" t="s">
        <v>730</v>
      </c>
      <c r="K53" s="163"/>
      <c r="L53" s="163"/>
      <c r="M53" s="163"/>
      <c r="N53" s="163"/>
      <c r="O53" s="164"/>
      <c r="P53" s="161"/>
    </row>
    <row r="54" spans="2:16" ht="39" thickBot="1" x14ac:dyDescent="0.3">
      <c r="B54" s="157"/>
      <c r="C54" s="165">
        <v>5</v>
      </c>
      <c r="D54" s="125" t="str">
        <f t="shared" si="1"/>
        <v>Caracteres taxonòmicos</v>
      </c>
      <c r="E54" s="126"/>
      <c r="F54" s="126"/>
      <c r="G54" s="126"/>
      <c r="H54" s="126"/>
      <c r="I54" s="127"/>
      <c r="J54" s="166" t="s">
        <v>731</v>
      </c>
      <c r="K54" s="166"/>
      <c r="L54" s="166"/>
      <c r="M54" s="166"/>
      <c r="N54" s="166"/>
      <c r="O54" s="167"/>
      <c r="P54" s="161"/>
    </row>
    <row r="55" spans="2:16" ht="16.5" thickTop="1" thickBot="1" x14ac:dyDescent="0.3">
      <c r="B55" s="168"/>
      <c r="C55" s="169"/>
      <c r="D55" s="169"/>
      <c r="E55" s="169"/>
      <c r="F55" s="169"/>
      <c r="G55" s="169"/>
      <c r="H55" s="170"/>
      <c r="I55" s="170"/>
      <c r="J55" s="170"/>
      <c r="K55" s="171"/>
      <c r="L55" s="171"/>
      <c r="M55" s="169"/>
      <c r="N55" s="169"/>
      <c r="O55" s="169"/>
      <c r="P55" s="172"/>
    </row>
    <row r="56" spans="2:16" ht="16.5" thickTop="1" thickBot="1" x14ac:dyDescent="0.3">
      <c r="B56" s="173"/>
      <c r="C56" s="173"/>
      <c r="D56" s="173"/>
      <c r="E56" s="173"/>
      <c r="F56" s="173"/>
      <c r="G56" s="173"/>
      <c r="H56" s="173"/>
      <c r="I56" s="173"/>
      <c r="J56" s="173"/>
      <c r="K56" s="173"/>
      <c r="L56" s="173"/>
      <c r="M56" s="173"/>
      <c r="N56" s="173"/>
      <c r="O56" s="173"/>
      <c r="P56" s="173"/>
    </row>
    <row r="57" spans="2:16" ht="16.5" thickTop="1" thickBot="1" x14ac:dyDescent="0.3">
      <c r="B57" s="175" t="s">
        <v>307</v>
      </c>
      <c r="C57" s="176"/>
      <c r="D57" s="176"/>
      <c r="E57" s="176"/>
      <c r="F57" s="176"/>
      <c r="G57" s="176"/>
      <c r="H57" s="176"/>
      <c r="I57" s="176"/>
      <c r="J57" s="176"/>
      <c r="K57" s="176"/>
      <c r="L57" s="176"/>
      <c r="M57" s="176"/>
      <c r="N57" s="176"/>
      <c r="O57" s="176"/>
      <c r="P57" s="177"/>
    </row>
    <row r="58" spans="2:16" ht="15.75" thickTop="1" x14ac:dyDescent="0.25">
      <c r="B58" s="157"/>
      <c r="C58" s="173"/>
      <c r="D58" s="173"/>
      <c r="E58" s="173"/>
      <c r="F58" s="173"/>
      <c r="G58" s="173"/>
      <c r="H58" s="173"/>
      <c r="I58" s="173"/>
      <c r="J58" s="173"/>
      <c r="K58" s="173"/>
      <c r="L58" s="173"/>
      <c r="M58" s="173"/>
      <c r="N58" s="173"/>
      <c r="O58" s="173"/>
      <c r="P58" s="178"/>
    </row>
    <row r="59" spans="2:16" ht="153" x14ac:dyDescent="0.25">
      <c r="B59" s="157"/>
      <c r="C59" s="179" t="s">
        <v>308</v>
      </c>
      <c r="D59" s="180"/>
      <c r="E59" s="180"/>
      <c r="F59" s="180"/>
      <c r="G59" s="180"/>
      <c r="H59" s="180"/>
      <c r="I59" s="180"/>
      <c r="J59" s="180"/>
      <c r="K59" s="180"/>
      <c r="L59" s="180"/>
      <c r="M59" s="180"/>
      <c r="N59" s="180"/>
      <c r="O59" s="181"/>
      <c r="P59" s="161"/>
    </row>
    <row r="60" spans="2:16" ht="15.75" thickBot="1" x14ac:dyDescent="0.3">
      <c r="B60" s="157"/>
      <c r="C60" s="173"/>
      <c r="D60" s="173"/>
      <c r="E60" s="173"/>
      <c r="F60" s="173"/>
      <c r="G60" s="173"/>
      <c r="H60" s="182"/>
      <c r="I60" s="182"/>
      <c r="J60" s="182"/>
      <c r="K60" s="173"/>
      <c r="L60" s="173"/>
      <c r="M60" s="173"/>
      <c r="N60" s="173"/>
      <c r="O60" s="173"/>
      <c r="P60" s="161"/>
    </row>
    <row r="61" spans="2:16" ht="16.5" thickTop="1" thickBot="1" x14ac:dyDescent="0.3">
      <c r="B61" s="157"/>
      <c r="C61" s="183" t="s">
        <v>277</v>
      </c>
      <c r="D61" s="184" t="s">
        <v>300</v>
      </c>
      <c r="E61" s="185"/>
      <c r="F61" s="185"/>
      <c r="G61" s="185"/>
      <c r="H61" s="185"/>
      <c r="I61" s="186"/>
      <c r="J61" s="183" t="s">
        <v>309</v>
      </c>
      <c r="K61" s="183"/>
      <c r="L61" s="183"/>
      <c r="M61" s="183"/>
      <c r="N61" s="183" t="s">
        <v>310</v>
      </c>
      <c r="O61" s="183"/>
      <c r="P61" s="161"/>
    </row>
    <row r="62" spans="2:16" ht="116.25" thickTop="1" thickBot="1" x14ac:dyDescent="0.3">
      <c r="B62" s="157"/>
      <c r="C62" s="158">
        <v>1</v>
      </c>
      <c r="D62" s="119" t="str">
        <f>D50</f>
        <v>La funciòn vital de la nutriciòn en los organismos unicelulares y pluricelulares</v>
      </c>
      <c r="E62" s="120"/>
      <c r="F62" s="120"/>
      <c r="G62" s="120"/>
      <c r="H62" s="120"/>
      <c r="I62" s="121"/>
      <c r="J62" s="187" t="s">
        <v>732</v>
      </c>
      <c r="K62" s="159"/>
      <c r="L62" s="159"/>
      <c r="M62" s="160"/>
      <c r="N62" s="187" t="s">
        <v>733</v>
      </c>
      <c r="O62" s="160"/>
      <c r="P62" s="161"/>
    </row>
    <row r="63" spans="2:16" ht="27" thickTop="1" thickBot="1" x14ac:dyDescent="0.3">
      <c r="B63" s="157"/>
      <c r="C63" s="162">
        <v>2</v>
      </c>
      <c r="D63" s="122" t="str">
        <f t="shared" ref="D63:D66" si="2">D51</f>
        <v xml:space="preserve">Nutriciòn en las plantas </v>
      </c>
      <c r="E63" s="123"/>
      <c r="F63" s="123"/>
      <c r="G63" s="123"/>
      <c r="H63" s="123"/>
      <c r="I63" s="124"/>
      <c r="J63" s="188" t="s">
        <v>734</v>
      </c>
      <c r="K63" s="163"/>
      <c r="L63" s="163"/>
      <c r="M63" s="164"/>
      <c r="N63" s="187" t="s">
        <v>733</v>
      </c>
      <c r="O63" s="160"/>
      <c r="P63" s="161"/>
    </row>
    <row r="64" spans="2:16" ht="65.25" thickTop="1" thickBot="1" x14ac:dyDescent="0.3">
      <c r="B64" s="157"/>
      <c r="C64" s="162">
        <v>3</v>
      </c>
      <c r="D64" s="122" t="str">
        <f t="shared" si="2"/>
        <v>Nutriciòn en animales invertebrados y vertebrados</v>
      </c>
      <c r="E64" s="123"/>
      <c r="F64" s="123"/>
      <c r="G64" s="123"/>
      <c r="H64" s="123"/>
      <c r="I64" s="124"/>
      <c r="J64" s="188" t="s">
        <v>735</v>
      </c>
      <c r="K64" s="189"/>
      <c r="L64" s="189"/>
      <c r="M64" s="190"/>
      <c r="N64" s="187" t="s">
        <v>733</v>
      </c>
      <c r="O64" s="160"/>
      <c r="P64" s="161"/>
    </row>
    <row r="65" spans="2:16" ht="39.75" thickTop="1" thickBot="1" x14ac:dyDescent="0.3">
      <c r="B65" s="157"/>
      <c r="C65" s="162">
        <v>4</v>
      </c>
      <c r="D65" s="122" t="str">
        <f t="shared" si="2"/>
        <v>Clasificacion de los seres vivos</v>
      </c>
      <c r="E65" s="123"/>
      <c r="F65" s="123"/>
      <c r="G65" s="123"/>
      <c r="H65" s="123"/>
      <c r="I65" s="124"/>
      <c r="J65" s="188" t="s">
        <v>736</v>
      </c>
      <c r="K65" s="163"/>
      <c r="L65" s="163"/>
      <c r="M65" s="164"/>
      <c r="N65" s="187" t="s">
        <v>733</v>
      </c>
      <c r="O65" s="160"/>
      <c r="P65" s="161"/>
    </row>
    <row r="66" spans="2:16" ht="39.75" thickTop="1" thickBot="1" x14ac:dyDescent="0.3">
      <c r="B66" s="157"/>
      <c r="C66" s="165">
        <v>5</v>
      </c>
      <c r="D66" s="125" t="str">
        <f t="shared" si="2"/>
        <v>Caracteres taxonòmicos</v>
      </c>
      <c r="E66" s="126"/>
      <c r="F66" s="126"/>
      <c r="G66" s="126"/>
      <c r="H66" s="126"/>
      <c r="I66" s="127"/>
      <c r="J66" s="191" t="s">
        <v>737</v>
      </c>
      <c r="K66" s="192"/>
      <c r="L66" s="192"/>
      <c r="M66" s="193"/>
      <c r="N66" s="187" t="s">
        <v>733</v>
      </c>
      <c r="O66" s="160"/>
      <c r="P66" s="161"/>
    </row>
    <row r="67" spans="2:16" ht="16.5" thickTop="1" thickBot="1" x14ac:dyDescent="0.3">
      <c r="B67" s="168"/>
      <c r="C67" s="169"/>
      <c r="D67" s="169"/>
      <c r="E67" s="169"/>
      <c r="F67" s="169"/>
      <c r="G67" s="169"/>
      <c r="H67" s="170"/>
      <c r="I67" s="170"/>
      <c r="J67" s="170"/>
      <c r="K67" s="171"/>
      <c r="L67" s="171"/>
      <c r="M67" s="169"/>
      <c r="N67" s="169"/>
      <c r="O67" s="169"/>
      <c r="P67" s="172"/>
    </row>
    <row r="68" spans="2:16" ht="16.5" thickTop="1" thickBot="1" x14ac:dyDescent="0.3">
      <c r="B68" s="173"/>
      <c r="C68" s="173"/>
      <c r="D68" s="173"/>
      <c r="E68" s="173"/>
      <c r="F68" s="173"/>
      <c r="G68" s="173"/>
      <c r="H68" s="173"/>
      <c r="I68" s="173"/>
      <c r="J68" s="173"/>
      <c r="K68" s="173"/>
      <c r="L68" s="173"/>
      <c r="M68" s="173"/>
      <c r="N68" s="173"/>
      <c r="O68" s="173"/>
      <c r="P68" s="173"/>
    </row>
    <row r="69" spans="2:16" ht="16.5" thickTop="1" thickBot="1" x14ac:dyDescent="0.3">
      <c r="B69" s="175" t="s">
        <v>311</v>
      </c>
      <c r="C69" s="176"/>
      <c r="D69" s="176"/>
      <c r="E69" s="176"/>
      <c r="F69" s="176"/>
      <c r="G69" s="176"/>
      <c r="H69" s="176"/>
      <c r="I69" s="176"/>
      <c r="J69" s="176"/>
      <c r="K69" s="176"/>
      <c r="L69" s="176"/>
      <c r="M69" s="176"/>
      <c r="N69" s="176"/>
      <c r="O69" s="176"/>
      <c r="P69" s="177"/>
    </row>
    <row r="70" spans="2:16" ht="15.75" thickTop="1" x14ac:dyDescent="0.25">
      <c r="B70" s="157"/>
      <c r="C70" s="173"/>
      <c r="D70" s="173"/>
      <c r="E70" s="173"/>
      <c r="F70" s="173"/>
      <c r="G70" s="173"/>
      <c r="H70" s="173"/>
      <c r="I70" s="173"/>
      <c r="J70" s="173"/>
      <c r="K70" s="173"/>
      <c r="L70" s="173"/>
      <c r="M70" s="173"/>
      <c r="N70" s="173"/>
      <c r="O70" s="173"/>
      <c r="P70" s="178"/>
    </row>
    <row r="71" spans="2:16" ht="63.75" x14ac:dyDescent="0.25">
      <c r="B71" s="157"/>
      <c r="C71" s="179" t="s">
        <v>312</v>
      </c>
      <c r="D71" s="180"/>
      <c r="E71" s="180"/>
      <c r="F71" s="180"/>
      <c r="G71" s="180"/>
      <c r="H71" s="180"/>
      <c r="I71" s="180"/>
      <c r="J71" s="180"/>
      <c r="K71" s="180"/>
      <c r="L71" s="180"/>
      <c r="M71" s="180"/>
      <c r="N71" s="180"/>
      <c r="O71" s="181"/>
      <c r="P71" s="161"/>
    </row>
    <row r="72" spans="2:16" ht="15.75" thickBot="1" x14ac:dyDescent="0.3">
      <c r="B72" s="157"/>
      <c r="C72" s="173"/>
      <c r="D72" s="173"/>
      <c r="E72" s="173"/>
      <c r="F72" s="173"/>
      <c r="G72" s="173"/>
      <c r="H72" s="182"/>
      <c r="I72" s="182"/>
      <c r="J72" s="182"/>
      <c r="K72" s="173"/>
      <c r="L72" s="173"/>
      <c r="M72" s="173"/>
      <c r="N72" s="173"/>
      <c r="O72" s="173"/>
      <c r="P72" s="161"/>
    </row>
    <row r="73" spans="2:16" ht="16.5" thickTop="1" thickBot="1" x14ac:dyDescent="0.3">
      <c r="B73" s="157"/>
      <c r="C73" s="183" t="s">
        <v>277</v>
      </c>
      <c r="D73" s="184" t="s">
        <v>300</v>
      </c>
      <c r="E73" s="185"/>
      <c r="F73" s="185"/>
      <c r="G73" s="185"/>
      <c r="H73" s="185"/>
      <c r="I73" s="186"/>
      <c r="J73" s="183" t="s">
        <v>313</v>
      </c>
      <c r="K73" s="183"/>
      <c r="L73" s="183"/>
      <c r="M73" s="183"/>
      <c r="N73" s="183" t="s">
        <v>314</v>
      </c>
      <c r="O73" s="183"/>
      <c r="P73" s="161"/>
    </row>
    <row r="74" spans="2:16" ht="116.25" thickTop="1" thickBot="1" x14ac:dyDescent="0.3">
      <c r="B74" s="157"/>
      <c r="C74" s="158">
        <v>1</v>
      </c>
      <c r="D74" s="119" t="str">
        <f>D62</f>
        <v>La funciòn vital de la nutriciòn en los organismos unicelulares y pluricelulares</v>
      </c>
      <c r="E74" s="120"/>
      <c r="F74" s="120"/>
      <c r="G74" s="120"/>
      <c r="H74" s="120"/>
      <c r="I74" s="121"/>
      <c r="J74" s="187" t="s">
        <v>738</v>
      </c>
      <c r="K74" s="159"/>
      <c r="L74" s="159"/>
      <c r="M74" s="160"/>
      <c r="N74" s="187" t="s">
        <v>739</v>
      </c>
      <c r="O74" s="160"/>
      <c r="P74" s="161"/>
    </row>
    <row r="75" spans="2:16" ht="27" thickTop="1" thickBot="1" x14ac:dyDescent="0.3">
      <c r="B75" s="157"/>
      <c r="C75" s="162">
        <v>2</v>
      </c>
      <c r="D75" s="122" t="str">
        <f t="shared" ref="D75:D78" si="3">D63</f>
        <v xml:space="preserve">Nutriciòn en las plantas </v>
      </c>
      <c r="E75" s="123"/>
      <c r="F75" s="123"/>
      <c r="G75" s="123"/>
      <c r="H75" s="123"/>
      <c r="I75" s="124"/>
      <c r="J75" s="188" t="s">
        <v>740</v>
      </c>
      <c r="K75" s="163"/>
      <c r="L75" s="163"/>
      <c r="M75" s="164"/>
      <c r="N75" s="187" t="s">
        <v>741</v>
      </c>
      <c r="O75" s="160"/>
      <c r="P75" s="161"/>
    </row>
    <row r="76" spans="2:16" ht="65.25" thickTop="1" thickBot="1" x14ac:dyDescent="0.3">
      <c r="B76" s="157"/>
      <c r="C76" s="162">
        <v>3</v>
      </c>
      <c r="D76" s="122" t="str">
        <f t="shared" si="3"/>
        <v>Nutriciòn en animales invertebrados y vertebrados</v>
      </c>
      <c r="E76" s="123"/>
      <c r="F76" s="123"/>
      <c r="G76" s="123"/>
      <c r="H76" s="123"/>
      <c r="I76" s="124"/>
      <c r="J76" s="188" t="s">
        <v>742</v>
      </c>
      <c r="K76" s="163"/>
      <c r="L76" s="163"/>
      <c r="M76" s="164"/>
      <c r="N76" s="187" t="s">
        <v>739</v>
      </c>
      <c r="O76" s="160"/>
      <c r="P76" s="161"/>
    </row>
    <row r="77" spans="2:16" ht="39.75" thickTop="1" thickBot="1" x14ac:dyDescent="0.3">
      <c r="B77" s="157"/>
      <c r="C77" s="162">
        <v>4</v>
      </c>
      <c r="D77" s="122" t="str">
        <f t="shared" si="3"/>
        <v>Clasificacion de los seres vivos</v>
      </c>
      <c r="E77" s="123"/>
      <c r="F77" s="123"/>
      <c r="G77" s="123"/>
      <c r="H77" s="123"/>
      <c r="I77" s="124"/>
      <c r="J77" s="188" t="s">
        <v>743</v>
      </c>
      <c r="K77" s="163"/>
      <c r="L77" s="163"/>
      <c r="M77" s="164"/>
      <c r="N77" s="187" t="s">
        <v>739</v>
      </c>
      <c r="O77" s="160"/>
      <c r="P77" s="161"/>
    </row>
    <row r="78" spans="2:16" ht="39.75" thickTop="1" thickBot="1" x14ac:dyDescent="0.3">
      <c r="B78" s="157"/>
      <c r="C78" s="165">
        <v>5</v>
      </c>
      <c r="D78" s="125" t="str">
        <f t="shared" si="3"/>
        <v>Caracteres taxonòmicos</v>
      </c>
      <c r="E78" s="126"/>
      <c r="F78" s="126"/>
      <c r="G78" s="126"/>
      <c r="H78" s="126"/>
      <c r="I78" s="127"/>
      <c r="J78" s="194" t="s">
        <v>744</v>
      </c>
      <c r="K78" s="166"/>
      <c r="L78" s="166"/>
      <c r="M78" s="167"/>
      <c r="N78" s="187" t="s">
        <v>739</v>
      </c>
      <c r="O78" s="160"/>
      <c r="P78" s="161"/>
    </row>
    <row r="79" spans="2:16" ht="16.5" thickTop="1" thickBot="1" x14ac:dyDescent="0.3">
      <c r="B79" s="168"/>
      <c r="C79" s="169"/>
      <c r="D79" s="169"/>
      <c r="E79" s="169"/>
      <c r="F79" s="169"/>
      <c r="G79" s="169"/>
      <c r="H79" s="170"/>
      <c r="I79" s="170"/>
      <c r="J79" s="170"/>
      <c r="K79" s="171"/>
      <c r="L79" s="171"/>
      <c r="M79" s="169"/>
      <c r="N79" s="169"/>
      <c r="O79" s="169"/>
      <c r="P79" s="172"/>
    </row>
    <row r="80" spans="2:16" ht="15.75" thickTop="1" x14ac:dyDescent="0.25">
      <c r="B80" s="173"/>
      <c r="C80" s="173"/>
      <c r="D80" s="173"/>
      <c r="E80" s="173"/>
      <c r="F80" s="173"/>
      <c r="G80" s="173"/>
      <c r="H80" s="173"/>
      <c r="I80" s="173"/>
      <c r="J80" s="173"/>
      <c r="K80" s="173"/>
      <c r="L80" s="173"/>
      <c r="M80" s="173"/>
      <c r="N80" s="173"/>
      <c r="O80" s="173"/>
      <c r="P80" s="173"/>
    </row>
    <row r="81" spans="2:16" x14ac:dyDescent="0.25">
      <c r="B81" s="173"/>
      <c r="C81" s="173"/>
      <c r="D81" s="173"/>
      <c r="E81" s="173"/>
      <c r="F81" s="173"/>
      <c r="G81" s="173"/>
      <c r="H81" s="173"/>
      <c r="I81" s="173"/>
      <c r="J81" s="173"/>
      <c r="K81" s="173"/>
      <c r="L81" s="173"/>
      <c r="M81" s="173"/>
      <c r="N81" s="173"/>
      <c r="O81" s="173"/>
      <c r="P81" s="173"/>
    </row>
    <row r="82" spans="2:16" x14ac:dyDescent="0.25">
      <c r="B82" s="173"/>
      <c r="C82" s="173"/>
      <c r="D82" s="173"/>
      <c r="E82" s="173"/>
      <c r="F82" s="173"/>
      <c r="G82" s="173"/>
      <c r="H82" s="173"/>
      <c r="I82" s="173"/>
      <c r="J82" s="173"/>
      <c r="K82" s="173"/>
      <c r="L82" s="173"/>
      <c r="M82" s="173"/>
      <c r="N82" s="173"/>
      <c r="O82" s="173"/>
      <c r="P82" s="173"/>
    </row>
    <row r="83" spans="2:16" x14ac:dyDescent="0.25">
      <c r="B83" s="173"/>
      <c r="C83" s="173"/>
      <c r="D83" s="173"/>
      <c r="E83" s="173"/>
      <c r="F83" s="173"/>
      <c r="G83" s="173"/>
      <c r="H83" s="173"/>
      <c r="I83" s="173"/>
      <c r="J83" s="173"/>
      <c r="K83" s="173"/>
      <c r="L83" s="173"/>
      <c r="M83" s="173"/>
      <c r="N83" s="173"/>
      <c r="O83" s="173"/>
      <c r="P83" s="173"/>
    </row>
    <row r="84" spans="2:16" x14ac:dyDescent="0.25">
      <c r="B84" s="173"/>
      <c r="C84" s="173"/>
      <c r="D84" s="173"/>
      <c r="E84" s="173"/>
      <c r="F84" s="173"/>
      <c r="G84" s="173"/>
      <c r="H84" s="173"/>
      <c r="I84" s="173"/>
      <c r="J84" s="173"/>
      <c r="K84" s="173"/>
      <c r="L84" s="173"/>
      <c r="M84" s="173"/>
      <c r="N84" s="173"/>
      <c r="O84" s="173"/>
      <c r="P84" s="173"/>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2BAA-CAD1-4D18-A691-9664F1320C2B}">
  <dimension ref="B1:Q83"/>
  <sheetViews>
    <sheetView workbookViewId="0">
      <selection sqref="A1:XFD1048576"/>
    </sheetView>
  </sheetViews>
  <sheetFormatPr baseColWidth="10" defaultColWidth="11" defaultRowHeight="15" x14ac:dyDescent="0.25"/>
  <cols>
    <col min="1" max="1" width="2" customWidth="1"/>
    <col min="2" max="2" width="2.14062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745</v>
      </c>
      <c r="G7" s="382"/>
      <c r="H7" s="382"/>
      <c r="I7" s="382"/>
      <c r="J7" s="382"/>
      <c r="K7" s="383"/>
      <c r="L7" s="104" t="s">
        <v>13</v>
      </c>
      <c r="M7" s="72"/>
      <c r="N7" s="597" t="s">
        <v>694</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613</v>
      </c>
      <c r="G16" s="404"/>
      <c r="H16" s="404"/>
      <c r="I16" s="404"/>
      <c r="J16" s="404"/>
      <c r="K16" s="405"/>
      <c r="L16" s="76" t="s">
        <v>15</v>
      </c>
      <c r="M16" s="72"/>
      <c r="N16" s="349" t="s">
        <v>29</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48" t="s">
        <v>277</v>
      </c>
      <c r="D23" s="601" t="s">
        <v>291</v>
      </c>
      <c r="E23" s="602"/>
      <c r="F23" s="602"/>
      <c r="G23" s="603"/>
      <c r="H23" s="133"/>
      <c r="J23" s="21"/>
      <c r="K23" s="148" t="s">
        <v>277</v>
      </c>
      <c r="L23" s="604" t="s">
        <v>291</v>
      </c>
      <c r="M23" s="604"/>
      <c r="N23" s="604"/>
      <c r="O23" s="148" t="s">
        <v>18</v>
      </c>
      <c r="P23" s="22"/>
    </row>
    <row r="24" spans="2:16" ht="18.75" customHeight="1" thickTop="1" x14ac:dyDescent="0.25">
      <c r="B24" s="21"/>
      <c r="C24" s="149">
        <v>1</v>
      </c>
      <c r="D24" s="608" t="s">
        <v>746</v>
      </c>
      <c r="E24" s="609"/>
      <c r="F24" s="609"/>
      <c r="G24" s="610"/>
      <c r="H24" s="134"/>
      <c r="I24" s="72"/>
      <c r="J24" s="135"/>
      <c r="K24" s="149">
        <v>1</v>
      </c>
      <c r="L24" s="611" t="str">
        <f t="shared" ref="L24:L43" si="0">D24</f>
        <v>NUTRICION EN ORGANISMOS AUTOTROFOS Y HETEROTROFOS.</v>
      </c>
      <c r="M24" s="612"/>
      <c r="N24" s="613"/>
      <c r="O24" s="136" t="s">
        <v>19</v>
      </c>
      <c r="P24" s="22"/>
    </row>
    <row r="25" spans="2:16" ht="18.75" customHeight="1" x14ac:dyDescent="0.25">
      <c r="B25" s="21"/>
      <c r="C25" s="150">
        <v>2</v>
      </c>
      <c r="D25" s="598" t="s">
        <v>747</v>
      </c>
      <c r="E25" s="599"/>
      <c r="F25" s="599"/>
      <c r="G25" s="600"/>
      <c r="H25" s="134"/>
      <c r="I25" s="72"/>
      <c r="J25" s="135"/>
      <c r="K25" s="150">
        <v>2</v>
      </c>
      <c r="L25" s="614" t="str">
        <f t="shared" si="0"/>
        <v>SISTEMA DIGESTIVO EN ANIMALES INVERTEBRADOS Y VERTEBRADOS</v>
      </c>
      <c r="M25" s="615"/>
      <c r="N25" s="616"/>
      <c r="O25" s="136" t="s">
        <v>19</v>
      </c>
      <c r="P25" s="22"/>
    </row>
    <row r="26" spans="2:16" ht="18.75" customHeight="1" x14ac:dyDescent="0.25">
      <c r="B26" s="21"/>
      <c r="C26" s="150">
        <v>3</v>
      </c>
      <c r="D26" s="617" t="s">
        <v>746</v>
      </c>
      <c r="E26" s="618"/>
      <c r="F26" s="618"/>
      <c r="G26" s="619"/>
      <c r="H26" s="134"/>
      <c r="I26" s="72"/>
      <c r="J26" s="135"/>
      <c r="K26" s="151">
        <v>3</v>
      </c>
      <c r="L26" s="319" t="s">
        <v>746</v>
      </c>
      <c r="M26" s="320"/>
      <c r="N26" s="321"/>
      <c r="O26" s="136" t="s">
        <v>19</v>
      </c>
      <c r="P26" s="22"/>
    </row>
    <row r="27" spans="2:16" ht="18.75" customHeight="1" x14ac:dyDescent="0.25">
      <c r="B27" s="21"/>
      <c r="C27" s="150">
        <v>4</v>
      </c>
      <c r="D27" s="617" t="s">
        <v>748</v>
      </c>
      <c r="E27" s="618"/>
      <c r="F27" s="618"/>
      <c r="G27" s="619"/>
      <c r="H27" s="134"/>
      <c r="I27" s="72"/>
      <c r="J27" s="135"/>
      <c r="K27" s="150">
        <v>4</v>
      </c>
      <c r="L27" s="319" t="str">
        <f t="shared" si="0"/>
        <v>SISTEMA  DIGESTIVO HUMANO</v>
      </c>
      <c r="M27" s="320"/>
      <c r="N27" s="321"/>
      <c r="O27" s="136" t="s">
        <v>19</v>
      </c>
      <c r="P27" s="22"/>
    </row>
    <row r="28" spans="2:16" ht="18.75" customHeight="1" x14ac:dyDescent="0.25">
      <c r="B28" s="21"/>
      <c r="C28" s="150">
        <v>5</v>
      </c>
      <c r="D28" s="617" t="s">
        <v>749</v>
      </c>
      <c r="E28" s="618"/>
      <c r="F28" s="618"/>
      <c r="G28" s="619"/>
      <c r="H28" s="134"/>
      <c r="I28" s="72"/>
      <c r="J28" s="135"/>
      <c r="K28" s="150">
        <v>5</v>
      </c>
      <c r="L28" s="319" t="str">
        <f t="shared" si="0"/>
        <v>CIRCULACION Y TRANSPORTE EN ORGANISMOS UNICELULARES, HONGOS, PLANTAS Y ANIMALES.</v>
      </c>
      <c r="M28" s="320"/>
      <c r="N28" s="321"/>
      <c r="O28" s="136" t="s">
        <v>19</v>
      </c>
      <c r="P28" s="22"/>
    </row>
    <row r="29" spans="2:16" ht="18.75" customHeight="1" x14ac:dyDescent="0.25">
      <c r="B29" s="21"/>
      <c r="C29" s="150">
        <v>6</v>
      </c>
      <c r="D29" s="617" t="s">
        <v>750</v>
      </c>
      <c r="E29" s="618"/>
      <c r="F29" s="618"/>
      <c r="G29" s="619"/>
      <c r="H29" s="134"/>
      <c r="I29" s="72"/>
      <c r="J29" s="135"/>
      <c r="K29" s="151">
        <v>6</v>
      </c>
      <c r="L29" s="319" t="str">
        <f t="shared" si="0"/>
        <v>RESPIRACION EN LOS SERES VIVOS:AEROBIA Y ANAEROBIA</v>
      </c>
      <c r="M29" s="320"/>
      <c r="N29" s="321"/>
      <c r="O29" s="136" t="s">
        <v>19</v>
      </c>
      <c r="P29" s="22"/>
    </row>
    <row r="30" spans="2:16" ht="18.75" customHeight="1" x14ac:dyDescent="0.25">
      <c r="B30" s="21"/>
      <c r="C30" s="150">
        <v>7</v>
      </c>
      <c r="D30" s="617" t="s">
        <v>751</v>
      </c>
      <c r="E30" s="618"/>
      <c r="F30" s="618"/>
      <c r="G30" s="619"/>
      <c r="H30" s="134"/>
      <c r="I30" s="72"/>
      <c r="J30" s="135"/>
      <c r="K30" s="150">
        <v>7</v>
      </c>
      <c r="L30" s="319" t="str">
        <f t="shared" si="0"/>
        <v>RESPIRACION EN LOS ANIMALES Y EN LAS PLANTAS</v>
      </c>
      <c r="M30" s="320"/>
      <c r="N30" s="321"/>
      <c r="O30" s="136" t="s">
        <v>19</v>
      </c>
      <c r="P30" s="22"/>
    </row>
    <row r="31" spans="2:16" ht="18.75" customHeight="1" x14ac:dyDescent="0.25">
      <c r="B31" s="21"/>
      <c r="C31" s="150">
        <v>8</v>
      </c>
      <c r="D31" s="617" t="s">
        <v>752</v>
      </c>
      <c r="E31" s="618"/>
      <c r="F31" s="618"/>
      <c r="G31" s="619"/>
      <c r="H31" s="134"/>
      <c r="I31" s="72"/>
      <c r="J31" s="135"/>
      <c r="K31" s="150">
        <v>8</v>
      </c>
      <c r="L31" s="319" t="str">
        <f t="shared" si="0"/>
        <v>FUNCION DE EXCRECION EN LOS SERES VIVOS</v>
      </c>
      <c r="M31" s="320"/>
      <c r="N31" s="321"/>
      <c r="O31" s="136" t="s">
        <v>19</v>
      </c>
      <c r="P31" s="22"/>
    </row>
    <row r="32" spans="2:16" ht="18.75" customHeight="1" x14ac:dyDescent="0.25">
      <c r="B32" s="21"/>
      <c r="C32" s="150">
        <v>9</v>
      </c>
      <c r="D32" s="617" t="s">
        <v>753</v>
      </c>
      <c r="E32" s="618"/>
      <c r="F32" s="618"/>
      <c r="G32" s="619"/>
      <c r="H32" s="134"/>
      <c r="I32" s="72"/>
      <c r="J32" s="135"/>
      <c r="K32" s="151">
        <v>9</v>
      </c>
      <c r="L32" s="319" t="str">
        <f t="shared" si="0"/>
        <v>EXCRECION EN  BACTERIAS , PROTISTAS Y HONGOS</v>
      </c>
      <c r="M32" s="320"/>
      <c r="N32" s="321"/>
      <c r="O32" s="136" t="s">
        <v>19</v>
      </c>
      <c r="P32" s="22"/>
    </row>
    <row r="33" spans="2:16" ht="18.75" customHeight="1" x14ac:dyDescent="0.25">
      <c r="B33" s="21"/>
      <c r="C33" s="150">
        <v>10</v>
      </c>
      <c r="D33" s="617" t="s">
        <v>754</v>
      </c>
      <c r="E33" s="618"/>
      <c r="F33" s="618"/>
      <c r="G33" s="619"/>
      <c r="H33" s="134"/>
      <c r="I33" s="72"/>
      <c r="J33" s="135"/>
      <c r="K33" s="150">
        <v>10</v>
      </c>
      <c r="L33" s="319" t="str">
        <f t="shared" si="0"/>
        <v>EXCRECION  EN LOS ANIMALES, PLANTAS Y EN EL SER HUMANO</v>
      </c>
      <c r="M33" s="320"/>
      <c r="N33" s="321"/>
      <c r="O33" s="136" t="s">
        <v>19</v>
      </c>
      <c r="P33" s="22"/>
    </row>
    <row r="34" spans="2:16" ht="18.75" customHeight="1" x14ac:dyDescent="0.25">
      <c r="B34" s="21"/>
      <c r="C34" s="150">
        <v>11</v>
      </c>
      <c r="D34" s="617" t="s">
        <v>755</v>
      </c>
      <c r="E34" s="618"/>
      <c r="F34" s="618"/>
      <c r="G34" s="619"/>
      <c r="H34" s="134"/>
      <c r="I34" s="72"/>
      <c r="J34" s="135"/>
      <c r="K34" s="150">
        <v>11</v>
      </c>
      <c r="L34" s="319" t="str">
        <f t="shared" si="0"/>
        <v>FUNCION DE LOCOMOCION  EN LOS SERES VIVOS</v>
      </c>
      <c r="M34" s="320"/>
      <c r="N34" s="321"/>
      <c r="O34" s="136" t="s">
        <v>19</v>
      </c>
      <c r="P34" s="22"/>
    </row>
    <row r="35" spans="2:16" ht="18.75" customHeight="1" x14ac:dyDescent="0.25">
      <c r="B35" s="21"/>
      <c r="C35" s="150">
        <v>12</v>
      </c>
      <c r="D35" s="617" t="s">
        <v>756</v>
      </c>
      <c r="E35" s="618"/>
      <c r="F35" s="618"/>
      <c r="G35" s="619"/>
      <c r="H35" s="134"/>
      <c r="I35" s="72"/>
      <c r="J35" s="135"/>
      <c r="K35" s="151">
        <v>12</v>
      </c>
      <c r="L35" s="319" t="str">
        <f t="shared" si="0"/>
        <v>LOCOMOCION EN BACTERIAS, EN PROTISTOS Y EN LOS HONGOS</v>
      </c>
      <c r="M35" s="320"/>
      <c r="N35" s="321"/>
      <c r="O35" s="136" t="s">
        <v>19</v>
      </c>
      <c r="P35" s="22"/>
    </row>
    <row r="36" spans="2:16" ht="18.75" customHeight="1" x14ac:dyDescent="0.25">
      <c r="B36" s="21"/>
      <c r="C36" s="150">
        <v>13</v>
      </c>
      <c r="D36" s="617" t="s">
        <v>757</v>
      </c>
      <c r="E36" s="618"/>
      <c r="F36" s="618"/>
      <c r="G36" s="619"/>
      <c r="H36" s="134"/>
      <c r="I36" s="72"/>
      <c r="J36" s="135"/>
      <c r="K36" s="151">
        <v>13</v>
      </c>
      <c r="L36" s="319" t="str">
        <f t="shared" si="0"/>
        <v>MOVIMIENTO EN LOS ANIMALES Y EN LAS PLANTAS</v>
      </c>
      <c r="M36" s="320"/>
      <c r="N36" s="321"/>
      <c r="O36" s="136" t="s">
        <v>19</v>
      </c>
      <c r="P36" s="22"/>
    </row>
    <row r="37" spans="2:16" ht="18.75" customHeight="1" x14ac:dyDescent="0.25">
      <c r="B37" s="21"/>
      <c r="C37" s="150">
        <v>14</v>
      </c>
      <c r="D37" s="617" t="s">
        <v>758</v>
      </c>
      <c r="E37" s="618"/>
      <c r="F37" s="618"/>
      <c r="G37" s="619"/>
      <c r="H37" s="134"/>
      <c r="I37" s="72"/>
      <c r="J37" s="135"/>
      <c r="K37" s="150">
        <v>14</v>
      </c>
      <c r="L37" s="319" t="str">
        <f t="shared" si="0"/>
        <v>SISTEMA OSEO Y SISTEMA MUSCULAR</v>
      </c>
      <c r="M37" s="320"/>
      <c r="N37" s="321"/>
      <c r="O37" s="136" t="s">
        <v>19</v>
      </c>
      <c r="P37" s="22"/>
    </row>
    <row r="38" spans="2:16" ht="18.75" customHeight="1" x14ac:dyDescent="0.25">
      <c r="B38" s="21"/>
      <c r="C38" s="150">
        <v>15</v>
      </c>
      <c r="D38" s="617" t="s">
        <v>759</v>
      </c>
      <c r="E38" s="618"/>
      <c r="F38" s="618"/>
      <c r="G38" s="619"/>
      <c r="H38" s="134"/>
      <c r="I38" s="72"/>
      <c r="J38" s="135"/>
      <c r="K38" s="151">
        <v>15</v>
      </c>
      <c r="L38" s="319" t="str">
        <f t="shared" si="0"/>
        <v>ALTERACIONES Y CUIDADOS  DEL SISTEMA  LOCOMOTOR</v>
      </c>
      <c r="M38" s="320"/>
      <c r="N38" s="321"/>
      <c r="O38" s="136" t="s">
        <v>19</v>
      </c>
      <c r="P38" s="22"/>
    </row>
    <row r="39" spans="2:16" ht="18.75" customHeight="1" x14ac:dyDescent="0.25">
      <c r="B39" s="21"/>
      <c r="C39" s="150">
        <v>16</v>
      </c>
      <c r="D39" s="450" t="s">
        <v>760</v>
      </c>
      <c r="E39" s="317"/>
      <c r="F39" s="317"/>
      <c r="G39" s="318"/>
      <c r="H39" s="134"/>
      <c r="I39" s="72"/>
      <c r="J39" s="135"/>
      <c r="K39" s="150">
        <v>16</v>
      </c>
      <c r="L39" s="319" t="str">
        <f t="shared" si="0"/>
        <v>RELACIONES ECOLOGICAS</v>
      </c>
      <c r="M39" s="320"/>
      <c r="N39" s="321"/>
      <c r="O39" s="136" t="s">
        <v>19</v>
      </c>
      <c r="P39" s="22"/>
    </row>
    <row r="40" spans="2:16" ht="18.75" customHeight="1" x14ac:dyDescent="0.25">
      <c r="B40" s="21"/>
      <c r="C40" s="150">
        <v>17</v>
      </c>
      <c r="D40" s="617" t="s">
        <v>761</v>
      </c>
      <c r="E40" s="618"/>
      <c r="F40" s="618"/>
      <c r="G40" s="619"/>
      <c r="H40" s="134"/>
      <c r="I40" s="72"/>
      <c r="J40" s="135"/>
      <c r="K40" s="150">
        <v>17</v>
      </c>
      <c r="L40" s="319" t="str">
        <f t="shared" si="0"/>
        <v>ESTRUCTURA TROFICA : CADENAS Y PIRAMIDES</v>
      </c>
      <c r="M40" s="320"/>
      <c r="N40" s="321"/>
      <c r="O40" s="136" t="s">
        <v>19</v>
      </c>
      <c r="P40" s="22"/>
    </row>
    <row r="41" spans="2:16" ht="18.75" customHeight="1" x14ac:dyDescent="0.25">
      <c r="B41" s="21"/>
      <c r="C41" s="150">
        <v>18</v>
      </c>
      <c r="D41" s="617" t="s">
        <v>762</v>
      </c>
      <c r="E41" s="618"/>
      <c r="F41" s="618"/>
      <c r="G41" s="619"/>
      <c r="H41" s="134"/>
      <c r="I41" s="72"/>
      <c r="J41" s="135"/>
      <c r="K41" s="151">
        <v>18</v>
      </c>
      <c r="L41" s="319" t="str">
        <f t="shared" si="0"/>
        <v>EL FLUJO DE MATERIA EN LOS ECOSISTEMAS</v>
      </c>
      <c r="M41" s="320"/>
      <c r="N41" s="321"/>
      <c r="O41" s="136" t="s">
        <v>19</v>
      </c>
      <c r="P41" s="22"/>
    </row>
    <row r="42" spans="2:16" ht="18.75" customHeight="1" x14ac:dyDescent="0.25">
      <c r="B42" s="21"/>
      <c r="C42" s="150">
        <v>19</v>
      </c>
      <c r="D42" s="617" t="s">
        <v>763</v>
      </c>
      <c r="E42" s="618"/>
      <c r="F42" s="618"/>
      <c r="G42" s="619"/>
      <c r="H42" s="134"/>
      <c r="I42" s="72"/>
      <c r="J42" s="135"/>
      <c r="K42" s="150">
        <v>19</v>
      </c>
      <c r="L42" s="319" t="str">
        <f t="shared" si="0"/>
        <v>LA CONTAMINACION EN LOS ECOSISTEMAS</v>
      </c>
      <c r="M42" s="320"/>
      <c r="N42" s="321"/>
      <c r="O42" s="136" t="s">
        <v>19</v>
      </c>
      <c r="P42" s="22"/>
    </row>
    <row r="43" spans="2:16" ht="18.75" customHeight="1" thickBot="1" x14ac:dyDescent="0.3">
      <c r="B43" s="21"/>
      <c r="C43" s="152">
        <v>20</v>
      </c>
      <c r="D43" s="620" t="s">
        <v>764</v>
      </c>
      <c r="E43" s="621"/>
      <c r="F43" s="621"/>
      <c r="G43" s="622"/>
      <c r="H43" s="134"/>
      <c r="I43" s="72"/>
      <c r="J43" s="135"/>
      <c r="K43" s="152">
        <v>20</v>
      </c>
      <c r="L43" s="322" t="str">
        <f t="shared" si="0"/>
        <v>PERDIDA DE LA BIODIVERSIDAD</v>
      </c>
      <c r="M43" s="323"/>
      <c r="N43" s="324"/>
      <c r="O43" s="138"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48" t="s">
        <v>277</v>
      </c>
      <c r="E50" s="601" t="s">
        <v>291</v>
      </c>
      <c r="F50" s="602"/>
      <c r="G50" s="602"/>
      <c r="H50" s="602"/>
      <c r="I50" s="602"/>
      <c r="J50" s="602"/>
      <c r="K50" s="603"/>
      <c r="L50" s="148" t="s">
        <v>18</v>
      </c>
      <c r="M50" s="601" t="s">
        <v>280</v>
      </c>
      <c r="N50" s="603"/>
      <c r="O50" s="140"/>
      <c r="P50" s="139"/>
    </row>
    <row r="51" spans="2:17" ht="18.75" customHeight="1" thickTop="1" x14ac:dyDescent="0.25">
      <c r="B51" s="21"/>
      <c r="C51" s="141">
        <f t="shared" ref="C51:C70" si="1">IF(L51="No trabajado",1,0)</f>
        <v>0</v>
      </c>
      <c r="D51" s="149">
        <v>1</v>
      </c>
      <c r="E51" s="398" t="str">
        <f t="shared" ref="E51:E70" si="2">D24</f>
        <v>NUTRICION EN ORGANISMOS AUTOTROFOS Y HETEROTROFOS.</v>
      </c>
      <c r="F51" s="399"/>
      <c r="G51" s="399"/>
      <c r="H51" s="399"/>
      <c r="I51" s="399"/>
      <c r="J51" s="399"/>
      <c r="K51" s="400"/>
      <c r="L51" s="63" t="str">
        <f t="shared" ref="L51:L70" si="3">O24</f>
        <v>Trabajado</v>
      </c>
      <c r="M51" s="401" t="s">
        <v>282</v>
      </c>
      <c r="N51" s="402"/>
      <c r="O51" s="141">
        <f t="shared" ref="O51:O70" si="4">IF(M51="Bajo",1,0)</f>
        <v>0</v>
      </c>
      <c r="P51" s="52">
        <f t="shared" ref="P51:P70" si="5">IF(M51="Básico",-3,0)</f>
        <v>-3</v>
      </c>
      <c r="Q51" s="49">
        <f t="shared" ref="Q51:Q70" si="6">C51+O51+P51</f>
        <v>-3</v>
      </c>
    </row>
    <row r="52" spans="2:17" ht="18.75" customHeight="1" x14ac:dyDescent="0.25">
      <c r="B52" s="21"/>
      <c r="C52" s="141">
        <f t="shared" si="1"/>
        <v>0</v>
      </c>
      <c r="D52" s="151">
        <v>2</v>
      </c>
      <c r="E52" s="391" t="str">
        <f t="shared" si="2"/>
        <v>SISTEMA DIGESTIVO EN ANIMALES INVERTEBRADOS Y VERTEBRADOS</v>
      </c>
      <c r="F52" s="392"/>
      <c r="G52" s="392"/>
      <c r="H52" s="392"/>
      <c r="I52" s="392"/>
      <c r="J52" s="392"/>
      <c r="K52" s="393"/>
      <c r="L52" s="55" t="str">
        <f t="shared" si="3"/>
        <v>Trabajado</v>
      </c>
      <c r="M52" s="394" t="s">
        <v>282</v>
      </c>
      <c r="N52" s="395"/>
      <c r="O52" s="141">
        <f t="shared" si="4"/>
        <v>0</v>
      </c>
      <c r="P52" s="52">
        <f t="shared" si="5"/>
        <v>-3</v>
      </c>
      <c r="Q52" s="49">
        <f t="shared" si="6"/>
        <v>-3</v>
      </c>
    </row>
    <row r="53" spans="2:17" ht="18.75" customHeight="1" x14ac:dyDescent="0.25">
      <c r="B53" s="21"/>
      <c r="C53" s="141">
        <f t="shared" si="1"/>
        <v>0</v>
      </c>
      <c r="D53" s="151">
        <v>3</v>
      </c>
      <c r="E53" s="391" t="str">
        <f t="shared" si="2"/>
        <v>NUTRICION EN ORGANISMOS AUTOTROFOS Y HETEROTROFOS.</v>
      </c>
      <c r="F53" s="392"/>
      <c r="G53" s="392"/>
      <c r="H53" s="392"/>
      <c r="I53" s="392"/>
      <c r="J53" s="392"/>
      <c r="K53" s="393"/>
      <c r="L53" s="55" t="str">
        <f t="shared" si="3"/>
        <v>Trabajado</v>
      </c>
      <c r="M53" s="394" t="s">
        <v>282</v>
      </c>
      <c r="N53" s="395"/>
      <c r="O53" s="141">
        <f t="shared" si="4"/>
        <v>0</v>
      </c>
      <c r="P53" s="52">
        <f t="shared" si="5"/>
        <v>-3</v>
      </c>
      <c r="Q53" s="49">
        <f t="shared" si="6"/>
        <v>-3</v>
      </c>
    </row>
    <row r="54" spans="2:17" ht="18.75" customHeight="1" x14ac:dyDescent="0.25">
      <c r="B54" s="21"/>
      <c r="C54" s="141">
        <f t="shared" si="1"/>
        <v>0</v>
      </c>
      <c r="D54" s="151">
        <v>4</v>
      </c>
      <c r="E54" s="391" t="str">
        <f t="shared" si="2"/>
        <v>SISTEMA  DIGESTIVO HUMANO</v>
      </c>
      <c r="F54" s="392"/>
      <c r="G54" s="392"/>
      <c r="H54" s="392"/>
      <c r="I54" s="392"/>
      <c r="J54" s="392"/>
      <c r="K54" s="393"/>
      <c r="L54" s="55" t="str">
        <f t="shared" si="3"/>
        <v>Trabajado</v>
      </c>
      <c r="M54" s="394" t="s">
        <v>282</v>
      </c>
      <c r="N54" s="395"/>
      <c r="O54" s="141">
        <f t="shared" si="4"/>
        <v>0</v>
      </c>
      <c r="P54" s="52">
        <f t="shared" si="5"/>
        <v>-3</v>
      </c>
      <c r="Q54" s="49">
        <f t="shared" si="6"/>
        <v>-3</v>
      </c>
    </row>
    <row r="55" spans="2:17" ht="18.75" customHeight="1" x14ac:dyDescent="0.25">
      <c r="B55" s="21"/>
      <c r="C55" s="141">
        <f t="shared" si="1"/>
        <v>0</v>
      </c>
      <c r="D55" s="151">
        <v>5</v>
      </c>
      <c r="E55" s="391" t="str">
        <f t="shared" si="2"/>
        <v>CIRCULACION Y TRANSPORTE EN ORGANISMOS UNICELULARES, HONGOS, PLANTAS Y ANIMALES.</v>
      </c>
      <c r="F55" s="392"/>
      <c r="G55" s="392"/>
      <c r="H55" s="392"/>
      <c r="I55" s="392"/>
      <c r="J55" s="392"/>
      <c r="K55" s="393"/>
      <c r="L55" s="55" t="str">
        <f t="shared" si="3"/>
        <v>Trabajado</v>
      </c>
      <c r="M55" s="394" t="s">
        <v>282</v>
      </c>
      <c r="N55" s="395"/>
      <c r="O55" s="141">
        <f t="shared" si="4"/>
        <v>0</v>
      </c>
      <c r="P55" s="52">
        <f t="shared" si="5"/>
        <v>-3</v>
      </c>
      <c r="Q55" s="49">
        <f t="shared" si="6"/>
        <v>-3</v>
      </c>
    </row>
    <row r="56" spans="2:17" ht="18.75" customHeight="1" x14ac:dyDescent="0.25">
      <c r="B56" s="21"/>
      <c r="C56" s="141">
        <f t="shared" si="1"/>
        <v>0</v>
      </c>
      <c r="D56" s="151">
        <v>6</v>
      </c>
      <c r="E56" s="391" t="str">
        <f t="shared" si="2"/>
        <v>RESPIRACION EN LOS SERES VIVOS:AEROBIA Y ANAEROBIA</v>
      </c>
      <c r="F56" s="392"/>
      <c r="G56" s="392"/>
      <c r="H56" s="392"/>
      <c r="I56" s="392"/>
      <c r="J56" s="392"/>
      <c r="K56" s="393"/>
      <c r="L56" s="55" t="str">
        <f t="shared" si="3"/>
        <v>Trabajado</v>
      </c>
      <c r="M56" s="394" t="s">
        <v>282</v>
      </c>
      <c r="N56" s="395"/>
      <c r="O56" s="141">
        <f t="shared" si="4"/>
        <v>0</v>
      </c>
      <c r="P56" s="52">
        <f t="shared" si="5"/>
        <v>-3</v>
      </c>
      <c r="Q56" s="49">
        <f t="shared" si="6"/>
        <v>-3</v>
      </c>
    </row>
    <row r="57" spans="2:17" ht="18.75" customHeight="1" x14ac:dyDescent="0.25">
      <c r="B57" s="21"/>
      <c r="C57" s="141">
        <f t="shared" si="1"/>
        <v>0</v>
      </c>
      <c r="D57" s="151">
        <v>7</v>
      </c>
      <c r="E57" s="391" t="str">
        <f t="shared" si="2"/>
        <v>RESPIRACION EN LOS ANIMALES Y EN LAS PLANTAS</v>
      </c>
      <c r="F57" s="392"/>
      <c r="G57" s="392"/>
      <c r="H57" s="392"/>
      <c r="I57" s="392"/>
      <c r="J57" s="392"/>
      <c r="K57" s="393"/>
      <c r="L57" s="55" t="str">
        <f t="shared" si="3"/>
        <v>Trabajado</v>
      </c>
      <c r="M57" s="394" t="s">
        <v>282</v>
      </c>
      <c r="N57" s="395"/>
      <c r="O57" s="141">
        <f t="shared" si="4"/>
        <v>0</v>
      </c>
      <c r="P57" s="52">
        <f t="shared" si="5"/>
        <v>-3</v>
      </c>
      <c r="Q57" s="49">
        <f t="shared" si="6"/>
        <v>-3</v>
      </c>
    </row>
    <row r="58" spans="2:17" ht="18.75" customHeight="1" x14ac:dyDescent="0.25">
      <c r="B58" s="21"/>
      <c r="C58" s="141">
        <f t="shared" si="1"/>
        <v>0</v>
      </c>
      <c r="D58" s="151">
        <v>8</v>
      </c>
      <c r="E58" s="391" t="str">
        <f t="shared" si="2"/>
        <v>FUNCION DE EXCRECION EN LOS SERES VIVOS</v>
      </c>
      <c r="F58" s="392"/>
      <c r="G58" s="392"/>
      <c r="H58" s="392"/>
      <c r="I58" s="392"/>
      <c r="J58" s="392"/>
      <c r="K58" s="393"/>
      <c r="L58" s="55" t="str">
        <f t="shared" si="3"/>
        <v>Trabajado</v>
      </c>
      <c r="M58" s="394" t="s">
        <v>282</v>
      </c>
      <c r="N58" s="395"/>
      <c r="O58" s="141">
        <f t="shared" si="4"/>
        <v>0</v>
      </c>
      <c r="P58" s="52">
        <f t="shared" si="5"/>
        <v>-3</v>
      </c>
      <c r="Q58" s="49">
        <f t="shared" si="6"/>
        <v>-3</v>
      </c>
    </row>
    <row r="59" spans="2:17" ht="18.75" customHeight="1" x14ac:dyDescent="0.25">
      <c r="B59" s="21"/>
      <c r="C59" s="141">
        <f t="shared" si="1"/>
        <v>0</v>
      </c>
      <c r="D59" s="151">
        <v>9</v>
      </c>
      <c r="E59" s="391" t="str">
        <f t="shared" si="2"/>
        <v>EXCRECION EN  BACTERIAS , PROTISTAS Y HONGOS</v>
      </c>
      <c r="F59" s="392"/>
      <c r="G59" s="392"/>
      <c r="H59" s="392"/>
      <c r="I59" s="392"/>
      <c r="J59" s="392"/>
      <c r="K59" s="393"/>
      <c r="L59" s="55" t="str">
        <f t="shared" si="3"/>
        <v>Trabajado</v>
      </c>
      <c r="M59" s="394" t="s">
        <v>282</v>
      </c>
      <c r="N59" s="395"/>
      <c r="O59" s="141">
        <f t="shared" si="4"/>
        <v>0</v>
      </c>
      <c r="P59" s="52">
        <f t="shared" si="5"/>
        <v>-3</v>
      </c>
      <c r="Q59" s="49">
        <f t="shared" si="6"/>
        <v>-3</v>
      </c>
    </row>
    <row r="60" spans="2:17" ht="18.75" customHeight="1" x14ac:dyDescent="0.25">
      <c r="B60" s="21"/>
      <c r="C60" s="141">
        <f t="shared" si="1"/>
        <v>0</v>
      </c>
      <c r="D60" s="151">
        <v>10</v>
      </c>
      <c r="E60" s="391" t="str">
        <f t="shared" si="2"/>
        <v>EXCRECION  EN LOS ANIMALES, PLANTAS Y EN EL SER HUMANO</v>
      </c>
      <c r="F60" s="392"/>
      <c r="G60" s="392"/>
      <c r="H60" s="392"/>
      <c r="I60" s="392"/>
      <c r="J60" s="392"/>
      <c r="K60" s="393"/>
      <c r="L60" s="55" t="str">
        <f t="shared" si="3"/>
        <v>Trabajado</v>
      </c>
      <c r="M60" s="394" t="s">
        <v>282</v>
      </c>
      <c r="N60" s="395"/>
      <c r="O60" s="141">
        <f t="shared" si="4"/>
        <v>0</v>
      </c>
      <c r="P60" s="52">
        <f t="shared" si="5"/>
        <v>-3</v>
      </c>
      <c r="Q60" s="49">
        <f t="shared" si="6"/>
        <v>-3</v>
      </c>
    </row>
    <row r="61" spans="2:17" ht="18.75" customHeight="1" x14ac:dyDescent="0.25">
      <c r="B61" s="21"/>
      <c r="C61" s="141">
        <f t="shared" si="1"/>
        <v>0</v>
      </c>
      <c r="D61" s="151">
        <v>11</v>
      </c>
      <c r="E61" s="391" t="str">
        <f t="shared" si="2"/>
        <v>FUNCION DE LOCOMOCION  EN LOS SERES VIVOS</v>
      </c>
      <c r="F61" s="392"/>
      <c r="G61" s="392"/>
      <c r="H61" s="392"/>
      <c r="I61" s="392"/>
      <c r="J61" s="392"/>
      <c r="K61" s="393"/>
      <c r="L61" s="55" t="str">
        <f t="shared" si="3"/>
        <v>Trabajado</v>
      </c>
      <c r="M61" s="394" t="s">
        <v>282</v>
      </c>
      <c r="N61" s="395"/>
      <c r="O61" s="141">
        <f t="shared" si="4"/>
        <v>0</v>
      </c>
      <c r="P61" s="52">
        <f t="shared" si="5"/>
        <v>-3</v>
      </c>
      <c r="Q61" s="49">
        <f t="shared" si="6"/>
        <v>-3</v>
      </c>
    </row>
    <row r="62" spans="2:17" ht="18.75" customHeight="1" x14ac:dyDescent="0.25">
      <c r="B62" s="21"/>
      <c r="C62" s="141">
        <f t="shared" si="1"/>
        <v>0</v>
      </c>
      <c r="D62" s="151">
        <v>12</v>
      </c>
      <c r="E62" s="391" t="str">
        <f t="shared" si="2"/>
        <v>LOCOMOCION EN BACTERIAS, EN PROTISTOS Y EN LOS HONGOS</v>
      </c>
      <c r="F62" s="392"/>
      <c r="G62" s="392"/>
      <c r="H62" s="392"/>
      <c r="I62" s="392"/>
      <c r="J62" s="392"/>
      <c r="K62" s="393"/>
      <c r="L62" s="55" t="str">
        <f t="shared" si="3"/>
        <v>Trabajado</v>
      </c>
      <c r="M62" s="394" t="s">
        <v>282</v>
      </c>
      <c r="N62" s="395"/>
      <c r="O62" s="141">
        <f t="shared" si="4"/>
        <v>0</v>
      </c>
      <c r="P62" s="52">
        <f t="shared" si="5"/>
        <v>-3</v>
      </c>
      <c r="Q62" s="49">
        <f t="shared" si="6"/>
        <v>-3</v>
      </c>
    </row>
    <row r="63" spans="2:17" ht="18.75" customHeight="1" x14ac:dyDescent="0.25">
      <c r="B63" s="21"/>
      <c r="C63" s="141">
        <f t="shared" si="1"/>
        <v>0</v>
      </c>
      <c r="D63" s="151">
        <v>13</v>
      </c>
      <c r="E63" s="391" t="str">
        <f t="shared" si="2"/>
        <v>MOVIMIENTO EN LOS ANIMALES Y EN LAS PLANTAS</v>
      </c>
      <c r="F63" s="392"/>
      <c r="G63" s="392"/>
      <c r="H63" s="392"/>
      <c r="I63" s="392"/>
      <c r="J63" s="392"/>
      <c r="K63" s="393"/>
      <c r="L63" s="55" t="str">
        <f t="shared" si="3"/>
        <v>Trabajado</v>
      </c>
      <c r="M63" s="394" t="s">
        <v>282</v>
      </c>
      <c r="N63" s="395"/>
      <c r="O63" s="141">
        <f t="shared" si="4"/>
        <v>0</v>
      </c>
      <c r="P63" s="52">
        <f t="shared" si="5"/>
        <v>-3</v>
      </c>
      <c r="Q63" s="49">
        <f t="shared" si="6"/>
        <v>-3</v>
      </c>
    </row>
    <row r="64" spans="2:17" ht="18.75" customHeight="1" x14ac:dyDescent="0.25">
      <c r="B64" s="21"/>
      <c r="C64" s="141">
        <f t="shared" si="1"/>
        <v>0</v>
      </c>
      <c r="D64" s="151">
        <v>14</v>
      </c>
      <c r="E64" s="391" t="str">
        <f t="shared" si="2"/>
        <v>SISTEMA OSEO Y SISTEMA MUSCULAR</v>
      </c>
      <c r="F64" s="392"/>
      <c r="G64" s="392"/>
      <c r="H64" s="392"/>
      <c r="I64" s="392"/>
      <c r="J64" s="392"/>
      <c r="K64" s="393"/>
      <c r="L64" s="55" t="str">
        <f t="shared" si="3"/>
        <v>Trabajado</v>
      </c>
      <c r="M64" s="394" t="s">
        <v>282</v>
      </c>
      <c r="N64" s="395"/>
      <c r="O64" s="141">
        <f t="shared" si="4"/>
        <v>0</v>
      </c>
      <c r="P64" s="52">
        <f t="shared" si="5"/>
        <v>-3</v>
      </c>
      <c r="Q64" s="49">
        <f t="shared" si="6"/>
        <v>-3</v>
      </c>
    </row>
    <row r="65" spans="2:17" ht="18.75" customHeight="1" x14ac:dyDescent="0.25">
      <c r="B65" s="21"/>
      <c r="C65" s="141">
        <f t="shared" si="1"/>
        <v>0</v>
      </c>
      <c r="D65" s="151">
        <v>15</v>
      </c>
      <c r="E65" s="391" t="str">
        <f t="shared" si="2"/>
        <v>ALTERACIONES Y CUIDADOS  DEL SISTEMA  LOCOMOTOR</v>
      </c>
      <c r="F65" s="392"/>
      <c r="G65" s="392"/>
      <c r="H65" s="392"/>
      <c r="I65" s="392"/>
      <c r="J65" s="392"/>
      <c r="K65" s="393"/>
      <c r="L65" s="55" t="str">
        <f t="shared" si="3"/>
        <v>Trabajado</v>
      </c>
      <c r="M65" s="394" t="s">
        <v>282</v>
      </c>
      <c r="N65" s="395"/>
      <c r="O65" s="141">
        <f t="shared" si="4"/>
        <v>0</v>
      </c>
      <c r="P65" s="52">
        <f t="shared" si="5"/>
        <v>-3</v>
      </c>
      <c r="Q65" s="49">
        <f t="shared" si="6"/>
        <v>-3</v>
      </c>
    </row>
    <row r="66" spans="2:17" ht="18.75" customHeight="1" x14ac:dyDescent="0.25">
      <c r="B66" s="21"/>
      <c r="C66" s="141">
        <f t="shared" si="1"/>
        <v>0</v>
      </c>
      <c r="D66" s="151">
        <v>16</v>
      </c>
      <c r="E66" s="391" t="str">
        <f t="shared" si="2"/>
        <v>RELACIONES ECOLOGICAS</v>
      </c>
      <c r="F66" s="392"/>
      <c r="G66" s="392"/>
      <c r="H66" s="392"/>
      <c r="I66" s="392"/>
      <c r="J66" s="392"/>
      <c r="K66" s="393"/>
      <c r="L66" s="55" t="str">
        <f t="shared" si="3"/>
        <v>Trabajado</v>
      </c>
      <c r="M66" s="394" t="s">
        <v>282</v>
      </c>
      <c r="N66" s="395"/>
      <c r="O66" s="141">
        <f t="shared" si="4"/>
        <v>0</v>
      </c>
      <c r="P66" s="52">
        <f t="shared" si="5"/>
        <v>-3</v>
      </c>
      <c r="Q66" s="49">
        <f t="shared" si="6"/>
        <v>-3</v>
      </c>
    </row>
    <row r="67" spans="2:17" ht="18.75" customHeight="1" x14ac:dyDescent="0.25">
      <c r="B67" s="21"/>
      <c r="C67" s="141">
        <f t="shared" si="1"/>
        <v>0</v>
      </c>
      <c r="D67" s="151">
        <v>17</v>
      </c>
      <c r="E67" s="391" t="str">
        <f t="shared" si="2"/>
        <v>ESTRUCTURA TROFICA : CADENAS Y PIRAMIDES</v>
      </c>
      <c r="F67" s="392"/>
      <c r="G67" s="392"/>
      <c r="H67" s="392"/>
      <c r="I67" s="392"/>
      <c r="J67" s="392"/>
      <c r="K67" s="393"/>
      <c r="L67" s="55" t="str">
        <f t="shared" si="3"/>
        <v>Trabajado</v>
      </c>
      <c r="M67" s="394" t="s">
        <v>282</v>
      </c>
      <c r="N67" s="395"/>
      <c r="O67" s="141">
        <f t="shared" si="4"/>
        <v>0</v>
      </c>
      <c r="P67" s="52">
        <f t="shared" si="5"/>
        <v>-3</v>
      </c>
      <c r="Q67" s="49">
        <f t="shared" si="6"/>
        <v>-3</v>
      </c>
    </row>
    <row r="68" spans="2:17" ht="18.75" customHeight="1" x14ac:dyDescent="0.25">
      <c r="B68" s="21"/>
      <c r="C68" s="141">
        <f t="shared" si="1"/>
        <v>0</v>
      </c>
      <c r="D68" s="151">
        <v>18</v>
      </c>
      <c r="E68" s="391" t="str">
        <f t="shared" si="2"/>
        <v>EL FLUJO DE MATERIA EN LOS ECOSISTEMAS</v>
      </c>
      <c r="F68" s="392"/>
      <c r="G68" s="392"/>
      <c r="H68" s="392"/>
      <c r="I68" s="392"/>
      <c r="J68" s="392"/>
      <c r="K68" s="393"/>
      <c r="L68" s="55" t="str">
        <f t="shared" si="3"/>
        <v>Trabajado</v>
      </c>
      <c r="M68" s="394" t="s">
        <v>282</v>
      </c>
      <c r="N68" s="395"/>
      <c r="O68" s="141">
        <f t="shared" si="4"/>
        <v>0</v>
      </c>
      <c r="P68" s="52">
        <f t="shared" si="5"/>
        <v>-3</v>
      </c>
      <c r="Q68" s="49">
        <f t="shared" si="6"/>
        <v>-3</v>
      </c>
    </row>
    <row r="69" spans="2:17" ht="18.75" customHeight="1" x14ac:dyDescent="0.25">
      <c r="B69" s="21"/>
      <c r="C69" s="141">
        <f t="shared" si="1"/>
        <v>0</v>
      </c>
      <c r="D69" s="151">
        <v>19</v>
      </c>
      <c r="E69" s="391" t="str">
        <f t="shared" si="2"/>
        <v>LA CONTAMINACION EN LOS ECOSISTEMAS</v>
      </c>
      <c r="F69" s="392"/>
      <c r="G69" s="392"/>
      <c r="H69" s="392"/>
      <c r="I69" s="392"/>
      <c r="J69" s="392"/>
      <c r="K69" s="393"/>
      <c r="L69" s="55" t="str">
        <f t="shared" si="3"/>
        <v>Trabajado</v>
      </c>
      <c r="M69" s="394" t="s">
        <v>282</v>
      </c>
      <c r="N69" s="395"/>
      <c r="O69" s="141">
        <f t="shared" si="4"/>
        <v>0</v>
      </c>
      <c r="P69" s="52">
        <f t="shared" si="5"/>
        <v>-3</v>
      </c>
      <c r="Q69" s="49">
        <f t="shared" si="6"/>
        <v>-3</v>
      </c>
    </row>
    <row r="70" spans="2:17" ht="18.75" customHeight="1" thickBot="1" x14ac:dyDescent="0.3">
      <c r="B70" s="21"/>
      <c r="C70" s="141">
        <f t="shared" si="1"/>
        <v>0</v>
      </c>
      <c r="D70" s="152">
        <v>20</v>
      </c>
      <c r="E70" s="384" t="str">
        <f t="shared" si="2"/>
        <v>PERDIDA DE LA BIODIVERSIDAD</v>
      </c>
      <c r="F70" s="385"/>
      <c r="G70" s="385"/>
      <c r="H70" s="385"/>
      <c r="I70" s="385"/>
      <c r="J70" s="385"/>
      <c r="K70" s="386"/>
      <c r="L70" s="56" t="str">
        <f t="shared" si="3"/>
        <v>Trabajado</v>
      </c>
      <c r="M70" s="387" t="s">
        <v>282</v>
      </c>
      <c r="N70" s="388"/>
      <c r="O70" s="141">
        <f t="shared" si="4"/>
        <v>0</v>
      </c>
      <c r="P70" s="52">
        <f t="shared" si="5"/>
        <v>-3</v>
      </c>
      <c r="Q70" s="49">
        <f t="shared" si="6"/>
        <v>-3</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722</v>
      </c>
      <c r="D80" s="288"/>
      <c r="E80" s="288"/>
      <c r="F80" s="288"/>
      <c r="G80" s="288"/>
      <c r="H80" s="288"/>
      <c r="I80" s="288"/>
      <c r="J80" s="288"/>
      <c r="K80" s="288"/>
      <c r="L80" s="288"/>
      <c r="M80" s="288"/>
      <c r="N80" s="288"/>
      <c r="O80" s="288"/>
      <c r="P80" s="22"/>
    </row>
    <row r="81" spans="2:16" ht="45" customHeight="1" x14ac:dyDescent="0.25">
      <c r="B81" s="21"/>
      <c r="C81" s="288" t="s">
        <v>723</v>
      </c>
      <c r="D81" s="288"/>
      <c r="E81" s="288"/>
      <c r="F81" s="288"/>
      <c r="G81" s="288"/>
      <c r="H81" s="288"/>
      <c r="I81" s="288"/>
      <c r="J81" s="288"/>
      <c r="K81" s="288"/>
      <c r="L81" s="288"/>
      <c r="M81" s="288"/>
      <c r="N81" s="288"/>
      <c r="O81" s="288"/>
      <c r="P81" s="22"/>
    </row>
    <row r="82" spans="2:16" ht="45" customHeight="1" x14ac:dyDescent="0.25">
      <c r="B82" s="21"/>
      <c r="C82" s="288" t="s">
        <v>724</v>
      </c>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102" priority="5">
      <formula>IF(L24=0,1,0)</formula>
    </cfRule>
  </conditionalFormatting>
  <conditionalFormatting sqref="L51:L70">
    <cfRule type="expression" dxfId="101" priority="2">
      <formula>IF(L51=0,1,0)</formula>
    </cfRule>
  </conditionalFormatting>
  <conditionalFormatting sqref="E51:N70">
    <cfRule type="expression" dxfId="100" priority="1">
      <formula>IF(Q51&lt;0,1,0)</formula>
    </cfRule>
    <cfRule type="expression" dxfId="99" priority="4">
      <formula>IF(Q51&gt;0,1,0)</formula>
    </cfRule>
  </conditionalFormatting>
  <conditionalFormatting sqref="E51:K70">
    <cfRule type="expression" dxfId="98" priority="3">
      <formula>IF(E51=0,1,0)</formula>
    </cfRule>
  </conditionalFormatting>
  <dataValidations count="1">
    <dataValidation type="list" allowBlank="1" showInputMessage="1" showErrorMessage="1" sqref="M51:N70" xr:uid="{57692B88-38DA-483D-8985-0694476FE41C}">
      <formula1>INDIRECT(O24)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F3D1-2523-4A5A-B3CF-F2E456EEDD75}">
  <dimension ref="B1:P79"/>
  <sheetViews>
    <sheetView workbookViewId="0">
      <selection activeCell="H19" sqref="H19"/>
    </sheetView>
  </sheetViews>
  <sheetFormatPr baseColWidth="10" defaultRowHeight="15" x14ac:dyDescent="0.25"/>
  <sheetData>
    <row r="1" spans="2:16" ht="18" thickTop="1" thickBot="1" x14ac:dyDescent="0.3">
      <c r="B1" s="93" t="s">
        <v>315</v>
      </c>
      <c r="C1" s="94"/>
      <c r="D1" s="94"/>
      <c r="E1" s="94"/>
      <c r="F1" s="94"/>
      <c r="G1" s="94"/>
      <c r="H1" s="94"/>
      <c r="I1" s="94"/>
      <c r="J1" s="94"/>
      <c r="K1" s="94"/>
      <c r="L1" s="94"/>
      <c r="M1" s="94"/>
      <c r="N1" s="94"/>
      <c r="O1" s="94"/>
      <c r="P1" s="95"/>
    </row>
    <row r="3" spans="2:16" ht="17.25" thickTop="1" thickBot="1" x14ac:dyDescent="0.3">
      <c r="B3" s="96" t="s">
        <v>11</v>
      </c>
      <c r="C3" s="97"/>
      <c r="D3" s="97"/>
      <c r="E3" s="97"/>
      <c r="F3" s="97"/>
      <c r="G3" s="97"/>
      <c r="H3" s="97"/>
      <c r="I3" s="97"/>
      <c r="J3" s="97"/>
      <c r="K3" s="97"/>
      <c r="L3" s="97"/>
      <c r="M3" s="97"/>
      <c r="N3" s="97"/>
      <c r="O3" s="97"/>
      <c r="P3" s="98"/>
    </row>
    <row r="4" spans="2:16" ht="15.75" thickTop="1" x14ac:dyDescent="0.25">
      <c r="B4" s="19"/>
      <c r="C4" s="66"/>
      <c r="D4" s="66"/>
      <c r="E4" s="66"/>
      <c r="F4" s="66"/>
      <c r="G4" s="66"/>
      <c r="H4" s="66"/>
      <c r="I4" s="66"/>
      <c r="J4" s="66"/>
      <c r="K4" s="66"/>
      <c r="L4" s="66"/>
      <c r="M4" s="66"/>
      <c r="N4" s="66"/>
      <c r="O4" s="66"/>
      <c r="P4" s="22"/>
    </row>
    <row r="5" spans="2:16" x14ac:dyDescent="0.25">
      <c r="B5" s="67"/>
      <c r="C5" s="103" t="s">
        <v>279</v>
      </c>
      <c r="D5" s="103"/>
      <c r="E5" s="103"/>
      <c r="F5" s="103"/>
      <c r="G5" s="103"/>
      <c r="H5" s="103"/>
      <c r="I5" s="103"/>
      <c r="J5" s="103"/>
      <c r="K5" s="103"/>
      <c r="L5" s="103"/>
      <c r="M5" s="103"/>
      <c r="N5" s="103"/>
      <c r="O5" s="103"/>
      <c r="P5" s="22"/>
    </row>
    <row r="6" spans="2:16" ht="15.75" thickBot="1" x14ac:dyDescent="0.3">
      <c r="B6" s="67"/>
      <c r="C6" s="69"/>
      <c r="D6" s="69"/>
      <c r="E6" s="69"/>
      <c r="F6" s="69"/>
      <c r="G6" s="69"/>
      <c r="H6" s="69"/>
      <c r="I6" s="69"/>
      <c r="J6" s="69"/>
      <c r="K6" s="69"/>
      <c r="L6" s="69"/>
      <c r="M6" s="69"/>
      <c r="N6" s="69"/>
      <c r="O6" s="69"/>
      <c r="P6" s="22"/>
    </row>
    <row r="7" spans="2:16" ht="16.5" thickTop="1" thickBot="1" x14ac:dyDescent="0.3">
      <c r="B7" s="70"/>
      <c r="C7" s="104" t="s">
        <v>10</v>
      </c>
      <c r="D7" s="104"/>
      <c r="E7" s="69"/>
      <c r="F7" s="342" t="s">
        <v>693</v>
      </c>
      <c r="G7" s="382"/>
      <c r="H7" s="382"/>
      <c r="I7" s="382"/>
      <c r="J7" s="382"/>
      <c r="K7" s="383"/>
      <c r="L7" s="104" t="s">
        <v>13</v>
      </c>
      <c r="M7" s="72"/>
      <c r="N7" s="597" t="s">
        <v>694</v>
      </c>
      <c r="O7" s="383"/>
      <c r="P7" s="22"/>
    </row>
    <row r="8" spans="2:16" ht="16.5" thickTop="1" thickBot="1" x14ac:dyDescent="0.3">
      <c r="B8" s="67"/>
      <c r="C8" s="103"/>
      <c r="D8" s="69"/>
      <c r="E8" s="69"/>
      <c r="F8" s="69"/>
      <c r="G8" s="69"/>
      <c r="H8" s="69"/>
      <c r="I8" s="69"/>
      <c r="J8" s="69"/>
      <c r="K8" s="69"/>
      <c r="L8" s="73"/>
      <c r="M8" s="72"/>
      <c r="N8" s="69"/>
      <c r="O8" s="69"/>
      <c r="P8" s="22"/>
    </row>
    <row r="9" spans="2:16" ht="16.5" thickTop="1" thickBot="1" x14ac:dyDescent="0.3">
      <c r="B9" s="70"/>
      <c r="C9" s="104" t="s">
        <v>12</v>
      </c>
      <c r="D9" s="104"/>
      <c r="E9" s="69"/>
      <c r="F9" s="92" t="s">
        <v>617</v>
      </c>
      <c r="G9" s="105"/>
      <c r="H9" s="105"/>
      <c r="I9" s="105"/>
      <c r="J9" s="105"/>
      <c r="K9" s="106"/>
      <c r="L9" s="104" t="s">
        <v>14</v>
      </c>
      <c r="M9" s="72"/>
      <c r="N9" s="92" t="s">
        <v>528</v>
      </c>
      <c r="O9" s="106"/>
      <c r="P9" s="22"/>
    </row>
    <row r="10" spans="2:16" ht="16.5" thickTop="1" thickBot="1" x14ac:dyDescent="0.3">
      <c r="B10" s="23"/>
      <c r="C10" s="18"/>
      <c r="D10" s="18"/>
      <c r="E10" s="18"/>
      <c r="F10" s="18"/>
      <c r="G10" s="18"/>
      <c r="H10" s="18"/>
      <c r="I10" s="18"/>
      <c r="J10" s="18"/>
      <c r="K10" s="18"/>
      <c r="L10" s="18"/>
      <c r="M10" s="18"/>
      <c r="N10" s="18"/>
      <c r="O10" s="18"/>
      <c r="P10" s="24"/>
    </row>
    <row r="12" spans="2:16" ht="17.25" thickTop="1" thickBot="1" x14ac:dyDescent="0.3">
      <c r="B12" s="96" t="s">
        <v>275</v>
      </c>
      <c r="C12" s="97"/>
      <c r="D12" s="97"/>
      <c r="E12" s="97"/>
      <c r="F12" s="97"/>
      <c r="G12" s="97"/>
      <c r="H12" s="97"/>
      <c r="I12" s="97"/>
      <c r="J12" s="97"/>
      <c r="K12" s="97"/>
      <c r="L12" s="97"/>
      <c r="M12" s="97"/>
      <c r="N12" s="97"/>
      <c r="O12" s="97"/>
      <c r="P12" s="98"/>
    </row>
    <row r="13" spans="2:16" ht="15.75" thickTop="1" x14ac:dyDescent="0.25">
      <c r="B13" s="25"/>
      <c r="C13" s="26"/>
      <c r="D13" s="26"/>
      <c r="E13" s="26"/>
      <c r="F13" s="26"/>
      <c r="G13" s="26"/>
      <c r="H13" s="26"/>
      <c r="I13" s="26"/>
      <c r="J13" s="26"/>
      <c r="K13" s="26"/>
      <c r="L13" s="26"/>
      <c r="M13" s="26"/>
      <c r="N13" s="26"/>
      <c r="O13" s="26"/>
      <c r="P13" s="27"/>
    </row>
    <row r="14" spans="2:16" x14ac:dyDescent="0.25">
      <c r="B14" s="21"/>
      <c r="C14" s="103" t="s">
        <v>294</v>
      </c>
      <c r="D14" s="103"/>
      <c r="E14" s="103"/>
      <c r="F14" s="103"/>
      <c r="G14" s="103"/>
      <c r="H14" s="103"/>
      <c r="I14" s="103"/>
      <c r="J14" s="103"/>
      <c r="K14" s="103"/>
      <c r="L14" s="103"/>
      <c r="M14" s="103"/>
      <c r="N14" s="103"/>
      <c r="O14" s="103"/>
      <c r="P14" s="22"/>
    </row>
    <row r="15" spans="2:16" ht="15.75" thickBot="1" x14ac:dyDescent="0.3">
      <c r="B15" s="21"/>
      <c r="P15" s="22"/>
    </row>
    <row r="16" spans="2:16" ht="16.5" thickTop="1" thickBot="1" x14ac:dyDescent="0.3">
      <c r="B16" s="21"/>
      <c r="C16" s="69"/>
      <c r="D16" s="104" t="s">
        <v>0</v>
      </c>
      <c r="E16" s="69"/>
      <c r="F16" s="92" t="s">
        <v>655</v>
      </c>
      <c r="G16" s="128"/>
      <c r="H16" s="128"/>
      <c r="I16" s="128"/>
      <c r="J16" s="128"/>
      <c r="K16" s="129"/>
      <c r="L16" s="76" t="s">
        <v>295</v>
      </c>
      <c r="M16" s="72"/>
      <c r="N16" s="99" t="s">
        <v>725</v>
      </c>
      <c r="O16" s="129"/>
      <c r="P16" s="22"/>
    </row>
    <row r="17" spans="2:16" ht="16.5" thickTop="1" thickBot="1" x14ac:dyDescent="0.3">
      <c r="B17" s="21"/>
      <c r="P17" s="22"/>
    </row>
    <row r="18" spans="2:16" ht="16.5" thickTop="1" thickBot="1" x14ac:dyDescent="0.3">
      <c r="B18" s="21"/>
      <c r="C18" s="69"/>
      <c r="D18" s="104" t="s">
        <v>296</v>
      </c>
      <c r="E18" s="69"/>
      <c r="F18" s="99" t="s">
        <v>765</v>
      </c>
      <c r="G18" s="128"/>
      <c r="H18" s="128"/>
      <c r="I18" s="128"/>
      <c r="J18" s="128"/>
      <c r="K18" s="129"/>
      <c r="L18" s="76" t="s">
        <v>297</v>
      </c>
      <c r="M18" s="72"/>
      <c r="N18" s="99"/>
      <c r="O18" s="129"/>
      <c r="P18" s="22"/>
    </row>
    <row r="19" spans="2:16" ht="16.5" thickTop="1" thickBot="1" x14ac:dyDescent="0.3">
      <c r="B19" s="23"/>
      <c r="C19" s="18"/>
      <c r="D19" s="18"/>
      <c r="E19" s="18"/>
      <c r="F19" s="18"/>
      <c r="G19" s="18"/>
      <c r="H19" s="18"/>
      <c r="I19" s="18"/>
      <c r="J19" s="18"/>
      <c r="K19" s="18"/>
      <c r="L19" s="18"/>
      <c r="M19" s="18"/>
      <c r="N19" s="18"/>
      <c r="O19" s="18"/>
      <c r="P19" s="24"/>
    </row>
    <row r="21" spans="2:16" ht="17.25" thickTop="1" thickBot="1" x14ac:dyDescent="0.3">
      <c r="B21" s="96" t="s">
        <v>298</v>
      </c>
      <c r="C21" s="97"/>
      <c r="D21" s="97"/>
      <c r="E21" s="97"/>
      <c r="F21" s="97"/>
      <c r="G21" s="97"/>
      <c r="H21" s="97"/>
      <c r="I21" s="97"/>
      <c r="J21" s="97"/>
      <c r="K21" s="97"/>
      <c r="L21" s="97"/>
      <c r="M21" s="97"/>
      <c r="N21" s="97"/>
      <c r="O21" s="97"/>
      <c r="P21" s="98"/>
    </row>
    <row r="22" spans="2:16" ht="15.75" thickTop="1" x14ac:dyDescent="0.25">
      <c r="B22" s="21"/>
      <c r="P22" s="27"/>
    </row>
    <row r="23" spans="2:16" ht="128.25" x14ac:dyDescent="0.25">
      <c r="B23" s="21"/>
      <c r="C23" s="107" t="s">
        <v>299</v>
      </c>
      <c r="D23" s="108"/>
      <c r="E23" s="108"/>
      <c r="F23" s="108"/>
      <c r="G23" s="108"/>
      <c r="H23" s="108"/>
      <c r="I23" s="108"/>
      <c r="J23" s="108"/>
      <c r="K23" s="108"/>
      <c r="L23" s="108"/>
      <c r="M23" s="108"/>
      <c r="N23" s="108"/>
      <c r="O23" s="109"/>
      <c r="P23" s="22"/>
    </row>
    <row r="24" spans="2:16" ht="15.75" thickBot="1" x14ac:dyDescent="0.3">
      <c r="B24" s="21"/>
      <c r="G24" s="77"/>
      <c r="H24" s="77"/>
      <c r="I24" s="77"/>
      <c r="J24" s="77"/>
      <c r="K24" s="77"/>
      <c r="P24" s="22"/>
    </row>
    <row r="25" spans="2:16" ht="16.5" thickTop="1" thickBot="1" x14ac:dyDescent="0.3">
      <c r="B25" s="21"/>
      <c r="C25" s="148" t="s">
        <v>277</v>
      </c>
      <c r="D25" s="154" t="s">
        <v>300</v>
      </c>
      <c r="E25" s="155"/>
      <c r="F25" s="155"/>
      <c r="G25" s="155"/>
      <c r="H25" s="155"/>
      <c r="I25" s="155"/>
      <c r="J25" s="155"/>
      <c r="K25" s="155"/>
      <c r="L25" s="155"/>
      <c r="M25" s="155"/>
      <c r="N25" s="155"/>
      <c r="O25" s="156"/>
      <c r="P25" s="22"/>
    </row>
    <row r="26" spans="2:16" ht="15.75" thickTop="1" x14ac:dyDescent="0.25">
      <c r="B26" s="21"/>
      <c r="C26" s="149">
        <v>1</v>
      </c>
      <c r="D26" s="111" t="s">
        <v>749</v>
      </c>
      <c r="E26" s="111"/>
      <c r="F26" s="111"/>
      <c r="G26" s="111"/>
      <c r="H26" s="111"/>
      <c r="I26" s="111"/>
      <c r="J26" s="111"/>
      <c r="K26" s="111"/>
      <c r="L26" s="111"/>
      <c r="M26" s="111"/>
      <c r="N26" s="111"/>
      <c r="O26" s="112"/>
      <c r="P26" s="22"/>
    </row>
    <row r="27" spans="2:16" x14ac:dyDescent="0.25">
      <c r="B27" s="21"/>
      <c r="C27" s="151">
        <v>2</v>
      </c>
      <c r="D27" s="114" t="s">
        <v>751</v>
      </c>
      <c r="E27" s="114"/>
      <c r="F27" s="114"/>
      <c r="G27" s="114"/>
      <c r="H27" s="114"/>
      <c r="I27" s="114"/>
      <c r="J27" s="114"/>
      <c r="K27" s="114"/>
      <c r="L27" s="114"/>
      <c r="M27" s="114"/>
      <c r="N27" s="114"/>
      <c r="O27" s="115"/>
      <c r="P27" s="22"/>
    </row>
    <row r="28" spans="2:16" x14ac:dyDescent="0.25">
      <c r="B28" s="21"/>
      <c r="C28" s="151">
        <v>3</v>
      </c>
      <c r="D28" s="114" t="s">
        <v>754</v>
      </c>
      <c r="E28" s="114"/>
      <c r="F28" s="114"/>
      <c r="G28" s="114"/>
      <c r="H28" s="114"/>
      <c r="I28" s="114"/>
      <c r="J28" s="114"/>
      <c r="K28" s="114"/>
      <c r="L28" s="114"/>
      <c r="M28" s="114"/>
      <c r="N28" s="114"/>
      <c r="O28" s="115"/>
      <c r="P28" s="22"/>
    </row>
    <row r="29" spans="2:16" x14ac:dyDescent="0.25">
      <c r="B29" s="21"/>
      <c r="C29" s="151">
        <v>4</v>
      </c>
      <c r="D29" s="114" t="s">
        <v>758</v>
      </c>
      <c r="E29" s="114"/>
      <c r="F29" s="114"/>
      <c r="G29" s="114"/>
      <c r="H29" s="114"/>
      <c r="I29" s="114"/>
      <c r="J29" s="114"/>
      <c r="K29" s="114"/>
      <c r="L29" s="114"/>
      <c r="M29" s="114"/>
      <c r="N29" s="114"/>
      <c r="O29" s="115"/>
      <c r="P29" s="22"/>
    </row>
    <row r="30" spans="2:16" ht="15.75" thickBot="1" x14ac:dyDescent="0.3">
      <c r="B30" s="21"/>
      <c r="C30" s="152">
        <v>5</v>
      </c>
      <c r="D30" s="117" t="s">
        <v>762</v>
      </c>
      <c r="E30" s="117"/>
      <c r="F30" s="117"/>
      <c r="G30" s="117"/>
      <c r="H30" s="117"/>
      <c r="I30" s="117"/>
      <c r="J30" s="117"/>
      <c r="K30" s="117"/>
      <c r="L30" s="117"/>
      <c r="M30" s="117"/>
      <c r="N30" s="117"/>
      <c r="O30" s="118"/>
      <c r="P30" s="22"/>
    </row>
    <row r="31" spans="2:16" ht="16.5" thickTop="1" thickBot="1" x14ac:dyDescent="0.3">
      <c r="B31" s="23"/>
      <c r="C31" s="18"/>
      <c r="D31" s="18"/>
      <c r="E31" s="18"/>
      <c r="F31" s="18"/>
      <c r="G31" s="18"/>
      <c r="H31" s="81"/>
      <c r="I31" s="81"/>
      <c r="J31" s="81"/>
      <c r="K31" s="100"/>
      <c r="L31" s="100"/>
      <c r="M31" s="18"/>
      <c r="N31" s="18"/>
      <c r="O31" s="18"/>
      <c r="P31" s="24"/>
    </row>
    <row r="32" spans="2:16" ht="16.5" thickTop="1" thickBot="1" x14ac:dyDescent="0.3">
      <c r="K32" s="101"/>
      <c r="L32" s="101"/>
    </row>
    <row r="33" spans="2:16" ht="17.25" thickTop="1" thickBot="1" x14ac:dyDescent="0.3">
      <c r="B33" s="96" t="s">
        <v>301</v>
      </c>
      <c r="C33" s="97"/>
      <c r="D33" s="97"/>
      <c r="E33" s="97"/>
      <c r="F33" s="97"/>
      <c r="G33" s="97"/>
      <c r="H33" s="97"/>
      <c r="I33" s="97"/>
      <c r="J33" s="97"/>
      <c r="K33" s="97"/>
      <c r="L33" s="97"/>
      <c r="M33" s="97"/>
      <c r="N33" s="97"/>
      <c r="O33" s="97"/>
      <c r="P33" s="98"/>
    </row>
    <row r="34" spans="2:16" ht="15.75" thickTop="1" x14ac:dyDescent="0.25">
      <c r="B34" s="21"/>
      <c r="P34" s="27"/>
    </row>
    <row r="35" spans="2:16" ht="199.5" x14ac:dyDescent="0.25">
      <c r="B35" s="21"/>
      <c r="C35" s="107" t="s">
        <v>302</v>
      </c>
      <c r="D35" s="108"/>
      <c r="E35" s="108"/>
      <c r="F35" s="108"/>
      <c r="G35" s="108"/>
      <c r="H35" s="108"/>
      <c r="I35" s="108"/>
      <c r="J35" s="108"/>
      <c r="K35" s="108"/>
      <c r="L35" s="108"/>
      <c r="M35" s="108"/>
      <c r="N35" s="108"/>
      <c r="O35" s="109"/>
      <c r="P35" s="22"/>
    </row>
    <row r="36" spans="2:16" ht="15.75" thickBot="1" x14ac:dyDescent="0.3">
      <c r="B36" s="21"/>
      <c r="H36" s="77"/>
      <c r="I36" s="77"/>
      <c r="J36" s="77"/>
      <c r="P36" s="22"/>
    </row>
    <row r="37" spans="2:16" ht="16.5" thickTop="1" thickBot="1" x14ac:dyDescent="0.3">
      <c r="B37" s="21"/>
      <c r="C37" s="148" t="s">
        <v>277</v>
      </c>
      <c r="D37" s="195" t="s">
        <v>300</v>
      </c>
      <c r="E37" s="196"/>
      <c r="F37" s="196"/>
      <c r="G37" s="196"/>
      <c r="H37" s="196"/>
      <c r="I37" s="197"/>
      <c r="J37" s="196" t="s">
        <v>303</v>
      </c>
      <c r="K37" s="196"/>
      <c r="L37" s="196"/>
      <c r="M37" s="196"/>
      <c r="N37" s="196"/>
      <c r="O37" s="197"/>
      <c r="P37" s="22"/>
    </row>
    <row r="38" spans="2:16" ht="141" thickTop="1" x14ac:dyDescent="0.25">
      <c r="B38" s="21"/>
      <c r="C38" s="149">
        <v>1</v>
      </c>
      <c r="D38" s="119" t="str">
        <f t="shared" ref="D38:D42" si="0">D26</f>
        <v>CIRCULACION Y TRANSPORTE EN ORGANISMOS UNICELULARES, HONGOS, PLANTAS Y ANIMALES.</v>
      </c>
      <c r="E38" s="120"/>
      <c r="F38" s="120"/>
      <c r="G38" s="120"/>
      <c r="H38" s="120"/>
      <c r="I38" s="121"/>
      <c r="J38" s="111" t="s">
        <v>766</v>
      </c>
      <c r="K38" s="111"/>
      <c r="L38" s="111"/>
      <c r="M38" s="111"/>
      <c r="N38" s="111"/>
      <c r="O38" s="112"/>
      <c r="P38" s="22"/>
    </row>
    <row r="39" spans="2:16" ht="63.75" x14ac:dyDescent="0.25">
      <c r="B39" s="21"/>
      <c r="C39" s="151">
        <v>2</v>
      </c>
      <c r="D39" s="122" t="str">
        <f t="shared" si="0"/>
        <v>RESPIRACION EN LOS ANIMALES Y EN LAS PLANTAS</v>
      </c>
      <c r="E39" s="123"/>
      <c r="F39" s="123"/>
      <c r="G39" s="123"/>
      <c r="H39" s="123"/>
      <c r="I39" s="124"/>
      <c r="J39" s="114" t="s">
        <v>766</v>
      </c>
      <c r="K39" s="114"/>
      <c r="L39" s="114"/>
      <c r="M39" s="114"/>
      <c r="N39" s="114"/>
      <c r="O39" s="115"/>
      <c r="P39" s="22"/>
    </row>
    <row r="40" spans="2:16" ht="76.5" x14ac:dyDescent="0.25">
      <c r="B40" s="21"/>
      <c r="C40" s="151">
        <v>3</v>
      </c>
      <c r="D40" s="122" t="str">
        <f t="shared" si="0"/>
        <v>EXCRECION  EN LOS ANIMALES, PLANTAS Y EN EL SER HUMANO</v>
      </c>
      <c r="E40" s="123"/>
      <c r="F40" s="123"/>
      <c r="G40" s="123"/>
      <c r="H40" s="123"/>
      <c r="I40" s="124"/>
      <c r="J40" s="114" t="s">
        <v>766</v>
      </c>
      <c r="K40" s="114"/>
      <c r="L40" s="114"/>
      <c r="M40" s="114"/>
      <c r="N40" s="114"/>
      <c r="O40" s="115"/>
      <c r="P40" s="22"/>
    </row>
    <row r="41" spans="2:16" ht="51" x14ac:dyDescent="0.25">
      <c r="B41" s="21"/>
      <c r="C41" s="151">
        <v>4</v>
      </c>
      <c r="D41" s="122" t="str">
        <f t="shared" si="0"/>
        <v>SISTEMA OSEO Y SISTEMA MUSCULAR</v>
      </c>
      <c r="E41" s="123"/>
      <c r="F41" s="123"/>
      <c r="G41" s="123"/>
      <c r="H41" s="123"/>
      <c r="I41" s="124"/>
      <c r="J41" s="114" t="s">
        <v>766</v>
      </c>
      <c r="K41" s="114"/>
      <c r="L41" s="114"/>
      <c r="M41" s="114"/>
      <c r="N41" s="114"/>
      <c r="O41" s="115"/>
      <c r="P41" s="22"/>
    </row>
    <row r="42" spans="2:16" ht="77.25" thickBot="1" x14ac:dyDescent="0.3">
      <c r="B42" s="21"/>
      <c r="C42" s="152">
        <v>5</v>
      </c>
      <c r="D42" s="125" t="str">
        <f t="shared" si="0"/>
        <v>EL FLUJO DE MATERIA EN LOS ECOSISTEMAS</v>
      </c>
      <c r="E42" s="126"/>
      <c r="F42" s="126"/>
      <c r="G42" s="126"/>
      <c r="H42" s="126"/>
      <c r="I42" s="127"/>
      <c r="J42" s="117" t="s">
        <v>767</v>
      </c>
      <c r="K42" s="117"/>
      <c r="L42" s="117"/>
      <c r="M42" s="117"/>
      <c r="N42" s="117"/>
      <c r="O42" s="118"/>
      <c r="P42" s="22"/>
    </row>
    <row r="43" spans="2:16" ht="16.5" thickTop="1" thickBot="1" x14ac:dyDescent="0.3">
      <c r="B43" s="23"/>
      <c r="C43" s="18"/>
      <c r="D43" s="18"/>
      <c r="E43" s="18"/>
      <c r="F43" s="18"/>
      <c r="G43" s="18"/>
      <c r="H43" s="18"/>
      <c r="I43" s="18"/>
      <c r="J43" s="81"/>
      <c r="K43" s="100"/>
      <c r="L43" s="100"/>
      <c r="M43" s="18"/>
      <c r="N43" s="18"/>
      <c r="O43" s="18"/>
      <c r="P43" s="24"/>
    </row>
    <row r="45" spans="2:16" ht="17.25" thickTop="1" thickBot="1" x14ac:dyDescent="0.3">
      <c r="B45" s="96" t="s">
        <v>304</v>
      </c>
      <c r="C45" s="97"/>
      <c r="D45" s="97"/>
      <c r="E45" s="97"/>
      <c r="F45" s="97"/>
      <c r="G45" s="97"/>
      <c r="H45" s="97"/>
      <c r="I45" s="97"/>
      <c r="J45" s="97"/>
      <c r="K45" s="97"/>
      <c r="L45" s="97"/>
      <c r="M45" s="97"/>
      <c r="N45" s="97"/>
      <c r="O45" s="97"/>
      <c r="P45" s="98"/>
    </row>
    <row r="46" spans="2:16" ht="15.75" thickTop="1" x14ac:dyDescent="0.25">
      <c r="B46" s="21"/>
      <c r="P46" s="27"/>
    </row>
    <row r="47" spans="2:16" ht="299.25" x14ac:dyDescent="0.25">
      <c r="B47" s="21"/>
      <c r="C47" s="107" t="s">
        <v>305</v>
      </c>
      <c r="D47" s="108"/>
      <c r="E47" s="108"/>
      <c r="F47" s="108"/>
      <c r="G47" s="108"/>
      <c r="H47" s="108"/>
      <c r="I47" s="108"/>
      <c r="J47" s="108"/>
      <c r="K47" s="108"/>
      <c r="L47" s="108"/>
      <c r="M47" s="108"/>
      <c r="N47" s="108"/>
      <c r="O47" s="109"/>
      <c r="P47" s="22"/>
    </row>
    <row r="48" spans="2:16" ht="15.75" thickBot="1" x14ac:dyDescent="0.3">
      <c r="B48" s="21"/>
      <c r="H48" s="77"/>
      <c r="I48" s="77"/>
      <c r="J48" s="77"/>
      <c r="P48" s="22"/>
    </row>
    <row r="49" spans="2:16" ht="16.5" thickTop="1" thickBot="1" x14ac:dyDescent="0.3">
      <c r="B49" s="21"/>
      <c r="C49" s="148" t="s">
        <v>277</v>
      </c>
      <c r="D49" s="195" t="s">
        <v>300</v>
      </c>
      <c r="E49" s="196"/>
      <c r="F49" s="196"/>
      <c r="G49" s="196"/>
      <c r="H49" s="196"/>
      <c r="I49" s="197"/>
      <c r="J49" s="196" t="s">
        <v>306</v>
      </c>
      <c r="K49" s="196"/>
      <c r="L49" s="196"/>
      <c r="M49" s="196"/>
      <c r="N49" s="196"/>
      <c r="O49" s="197"/>
      <c r="P49" s="22"/>
    </row>
    <row r="50" spans="2:16" ht="141.75" thickTop="1" thickBot="1" x14ac:dyDescent="0.3">
      <c r="B50" s="21"/>
      <c r="C50" s="149">
        <v>1</v>
      </c>
      <c r="D50" s="119" t="str">
        <f t="shared" ref="D50:D54" si="1">D38</f>
        <v>CIRCULACION Y TRANSPORTE EN ORGANISMOS UNICELULARES, HONGOS, PLANTAS Y ANIMALES.</v>
      </c>
      <c r="E50" s="120"/>
      <c r="F50" s="120"/>
      <c r="G50" s="120"/>
      <c r="H50" s="120"/>
      <c r="I50" s="121"/>
      <c r="J50" s="166" t="s">
        <v>731</v>
      </c>
      <c r="K50" s="166"/>
      <c r="L50" s="166"/>
      <c r="M50" s="166"/>
      <c r="N50" s="166"/>
      <c r="O50" s="167"/>
      <c r="P50" s="22"/>
    </row>
    <row r="51" spans="2:16" ht="64.5" thickTop="1" x14ac:dyDescent="0.25">
      <c r="B51" s="21"/>
      <c r="C51" s="151">
        <v>2</v>
      </c>
      <c r="D51" s="122" t="str">
        <f t="shared" si="1"/>
        <v>RESPIRACION EN LOS ANIMALES Y EN LAS PLANTAS</v>
      </c>
      <c r="E51" s="123"/>
      <c r="F51" s="123"/>
      <c r="G51" s="123"/>
      <c r="H51" s="123"/>
      <c r="I51" s="124"/>
      <c r="J51" s="159" t="s">
        <v>727</v>
      </c>
      <c r="K51" s="159"/>
      <c r="L51" s="159"/>
      <c r="M51" s="159"/>
      <c r="N51" s="159"/>
      <c r="O51" s="160"/>
      <c r="P51" s="22"/>
    </row>
    <row r="52" spans="2:16" ht="76.5" x14ac:dyDescent="0.25">
      <c r="B52" s="21"/>
      <c r="C52" s="151">
        <v>3</v>
      </c>
      <c r="D52" s="122" t="str">
        <f t="shared" si="1"/>
        <v>EXCRECION  EN LOS ANIMALES, PLANTAS Y EN EL SER HUMANO</v>
      </c>
      <c r="E52" s="123"/>
      <c r="F52" s="123"/>
      <c r="G52" s="123"/>
      <c r="H52" s="123"/>
      <c r="I52" s="124"/>
      <c r="J52" s="163" t="s">
        <v>728</v>
      </c>
      <c r="K52" s="163"/>
      <c r="L52" s="163"/>
      <c r="M52" s="163"/>
      <c r="N52" s="163"/>
      <c r="O52" s="164"/>
      <c r="P52" s="22"/>
    </row>
    <row r="53" spans="2:16" ht="51" x14ac:dyDescent="0.25">
      <c r="B53" s="21"/>
      <c r="C53" s="151">
        <v>4</v>
      </c>
      <c r="D53" s="122" t="str">
        <f t="shared" si="1"/>
        <v>SISTEMA OSEO Y SISTEMA MUSCULAR</v>
      </c>
      <c r="E53" s="123"/>
      <c r="F53" s="123"/>
      <c r="G53" s="123"/>
      <c r="H53" s="123"/>
      <c r="I53" s="124"/>
      <c r="J53" s="163" t="s">
        <v>729</v>
      </c>
      <c r="K53" s="163"/>
      <c r="L53" s="163"/>
      <c r="M53" s="163"/>
      <c r="N53" s="163"/>
      <c r="O53" s="164"/>
      <c r="P53" s="22"/>
    </row>
    <row r="54" spans="2:16" ht="77.25" thickBot="1" x14ac:dyDescent="0.3">
      <c r="B54" s="21"/>
      <c r="C54" s="152">
        <v>5</v>
      </c>
      <c r="D54" s="125" t="str">
        <f t="shared" si="1"/>
        <v>EL FLUJO DE MATERIA EN LOS ECOSISTEMAS</v>
      </c>
      <c r="E54" s="126"/>
      <c r="F54" s="126"/>
      <c r="G54" s="126"/>
      <c r="H54" s="126"/>
      <c r="I54" s="127"/>
      <c r="J54" s="163" t="s">
        <v>730</v>
      </c>
      <c r="K54" s="163"/>
      <c r="L54" s="163"/>
      <c r="M54" s="163"/>
      <c r="N54" s="163"/>
      <c r="O54" s="164"/>
      <c r="P54" s="22"/>
    </row>
    <row r="55" spans="2:16" ht="16.5" thickTop="1" thickBot="1" x14ac:dyDescent="0.3">
      <c r="B55" s="23"/>
      <c r="C55" s="18"/>
      <c r="D55" s="18"/>
      <c r="E55" s="18"/>
      <c r="F55" s="18"/>
      <c r="G55" s="18"/>
      <c r="H55" s="81"/>
      <c r="I55" s="81"/>
      <c r="J55" s="81"/>
      <c r="K55" s="100"/>
      <c r="L55" s="100"/>
      <c r="M55" s="18"/>
      <c r="N55" s="18"/>
      <c r="O55" s="18"/>
      <c r="P55" s="24"/>
    </row>
    <row r="57" spans="2:16" ht="17.25" thickTop="1" thickBot="1" x14ac:dyDescent="0.3">
      <c r="B57" s="96" t="s">
        <v>307</v>
      </c>
      <c r="C57" s="97"/>
      <c r="D57" s="97"/>
      <c r="E57" s="97"/>
      <c r="F57" s="97"/>
      <c r="G57" s="97"/>
      <c r="H57" s="97"/>
      <c r="I57" s="97"/>
      <c r="J57" s="97"/>
      <c r="K57" s="97"/>
      <c r="L57" s="97"/>
      <c r="M57" s="97"/>
      <c r="N57" s="97"/>
      <c r="O57" s="97"/>
      <c r="P57" s="98"/>
    </row>
    <row r="58" spans="2:16" ht="15.75" thickTop="1" x14ac:dyDescent="0.25">
      <c r="B58" s="21"/>
      <c r="P58" s="27"/>
    </row>
    <row r="59" spans="2:16" ht="199.5" x14ac:dyDescent="0.25">
      <c r="B59" s="21"/>
      <c r="C59" s="107" t="s">
        <v>308</v>
      </c>
      <c r="D59" s="108"/>
      <c r="E59" s="108"/>
      <c r="F59" s="108"/>
      <c r="G59" s="108"/>
      <c r="H59" s="108"/>
      <c r="I59" s="108"/>
      <c r="J59" s="108"/>
      <c r="K59" s="108"/>
      <c r="L59" s="108"/>
      <c r="M59" s="108"/>
      <c r="N59" s="108"/>
      <c r="O59" s="109"/>
      <c r="P59" s="22"/>
    </row>
    <row r="60" spans="2:16" ht="15.75" thickBot="1" x14ac:dyDescent="0.3">
      <c r="B60" s="21"/>
      <c r="H60" s="77"/>
      <c r="I60" s="77"/>
      <c r="J60" s="77"/>
      <c r="P60" s="22"/>
    </row>
    <row r="61" spans="2:16" ht="16.5" thickTop="1" thickBot="1" x14ac:dyDescent="0.3">
      <c r="B61" s="21"/>
      <c r="C61" s="148" t="s">
        <v>277</v>
      </c>
      <c r="D61" s="195" t="s">
        <v>300</v>
      </c>
      <c r="E61" s="196"/>
      <c r="F61" s="196"/>
      <c r="G61" s="196"/>
      <c r="H61" s="196"/>
      <c r="I61" s="197"/>
      <c r="J61" s="198" t="s">
        <v>309</v>
      </c>
      <c r="K61" s="198"/>
      <c r="L61" s="198"/>
      <c r="M61" s="198"/>
      <c r="N61" s="198" t="s">
        <v>310</v>
      </c>
      <c r="O61" s="198"/>
      <c r="P61" s="22"/>
    </row>
    <row r="62" spans="2:16" ht="141" thickTop="1" x14ac:dyDescent="0.25">
      <c r="B62" s="21"/>
      <c r="C62" s="149">
        <v>1</v>
      </c>
      <c r="D62" s="119" t="str">
        <f t="shared" ref="D62:D66" si="2">D50</f>
        <v>CIRCULACION Y TRANSPORTE EN ORGANISMOS UNICELULARES, HONGOS, PLANTAS Y ANIMALES.</v>
      </c>
      <c r="E62" s="120"/>
      <c r="F62" s="120"/>
      <c r="G62" s="120"/>
      <c r="H62" s="120"/>
      <c r="I62" s="121"/>
      <c r="J62" s="188" t="s">
        <v>734</v>
      </c>
      <c r="K62" s="163"/>
      <c r="L62" s="163"/>
      <c r="M62" s="164"/>
      <c r="N62" s="110"/>
      <c r="O62" s="112"/>
      <c r="P62" s="22"/>
    </row>
    <row r="63" spans="2:16" ht="63.75" x14ac:dyDescent="0.25">
      <c r="B63" s="21"/>
      <c r="C63" s="151">
        <v>2</v>
      </c>
      <c r="D63" s="122" t="str">
        <f t="shared" si="2"/>
        <v>RESPIRACION EN LOS ANIMALES Y EN LAS PLANTAS</v>
      </c>
      <c r="E63" s="123"/>
      <c r="F63" s="123"/>
      <c r="G63" s="123"/>
      <c r="H63" s="123"/>
      <c r="I63" s="124"/>
      <c r="J63" s="188" t="s">
        <v>735</v>
      </c>
      <c r="K63" s="189"/>
      <c r="L63" s="189"/>
      <c r="M63" s="190"/>
      <c r="N63" s="113"/>
      <c r="O63" s="115"/>
      <c r="P63" s="22"/>
    </row>
    <row r="64" spans="2:16" ht="77.25" thickBot="1" x14ac:dyDescent="0.3">
      <c r="B64" s="21"/>
      <c r="C64" s="151">
        <v>3</v>
      </c>
      <c r="D64" s="122" t="str">
        <f t="shared" si="2"/>
        <v>EXCRECION  EN LOS ANIMALES, PLANTAS Y EN EL SER HUMANO</v>
      </c>
      <c r="E64" s="123"/>
      <c r="F64" s="123"/>
      <c r="G64" s="123"/>
      <c r="H64" s="123"/>
      <c r="I64" s="124"/>
      <c r="J64" s="191" t="s">
        <v>737</v>
      </c>
      <c r="K64" s="192"/>
      <c r="L64" s="192"/>
      <c r="M64" s="193"/>
      <c r="N64" s="113"/>
      <c r="O64" s="115"/>
      <c r="P64" s="22"/>
    </row>
    <row r="65" spans="2:16" ht="52.5" thickTop="1" thickBot="1" x14ac:dyDescent="0.3">
      <c r="B65" s="21"/>
      <c r="C65" s="151">
        <v>4</v>
      </c>
      <c r="D65" s="122" t="str">
        <f t="shared" si="2"/>
        <v>SISTEMA OSEO Y SISTEMA MUSCULAR</v>
      </c>
      <c r="E65" s="123"/>
      <c r="F65" s="123"/>
      <c r="G65" s="123"/>
      <c r="H65" s="123"/>
      <c r="I65" s="124"/>
      <c r="J65" s="188" t="s">
        <v>736</v>
      </c>
      <c r="K65" s="163"/>
      <c r="L65" s="163"/>
      <c r="M65" s="164"/>
      <c r="N65" s="113"/>
      <c r="O65" s="115"/>
      <c r="P65" s="22"/>
    </row>
    <row r="66" spans="2:16" ht="78" thickTop="1" thickBot="1" x14ac:dyDescent="0.3">
      <c r="B66" s="21"/>
      <c r="C66" s="152">
        <v>5</v>
      </c>
      <c r="D66" s="125" t="str">
        <f t="shared" si="2"/>
        <v>EL FLUJO DE MATERIA EN LOS ECOSISTEMAS</v>
      </c>
      <c r="E66" s="126"/>
      <c r="F66" s="126"/>
      <c r="G66" s="126"/>
      <c r="H66" s="126"/>
      <c r="I66" s="127"/>
      <c r="J66" s="187" t="s">
        <v>732</v>
      </c>
      <c r="K66" s="159"/>
      <c r="L66" s="159"/>
      <c r="M66" s="160"/>
      <c r="N66" s="116"/>
      <c r="O66" s="118"/>
      <c r="P66" s="22"/>
    </row>
    <row r="67" spans="2:16" ht="16.5" thickTop="1" thickBot="1" x14ac:dyDescent="0.3">
      <c r="B67" s="23"/>
      <c r="C67" s="18"/>
      <c r="D67" s="18"/>
      <c r="E67" s="18"/>
      <c r="F67" s="18"/>
      <c r="G67" s="18"/>
      <c r="H67" s="81"/>
      <c r="I67" s="81"/>
      <c r="J67" s="81"/>
      <c r="K67" s="100"/>
      <c r="L67" s="100"/>
      <c r="M67" s="18"/>
      <c r="N67" s="18"/>
      <c r="O67" s="18"/>
      <c r="P67" s="24"/>
    </row>
    <row r="69" spans="2:16" ht="17.25" thickTop="1" thickBot="1" x14ac:dyDescent="0.3">
      <c r="B69" s="96" t="s">
        <v>311</v>
      </c>
      <c r="C69" s="97"/>
      <c r="D69" s="97"/>
      <c r="E69" s="97"/>
      <c r="F69" s="97"/>
      <c r="G69" s="97"/>
      <c r="H69" s="97"/>
      <c r="I69" s="97"/>
      <c r="J69" s="97"/>
      <c r="K69" s="97"/>
      <c r="L69" s="97"/>
      <c r="M69" s="97"/>
      <c r="N69" s="97"/>
      <c r="O69" s="97"/>
      <c r="P69" s="98"/>
    </row>
    <row r="70" spans="2:16" ht="15.75" thickTop="1" x14ac:dyDescent="0.25">
      <c r="B70" s="21"/>
      <c r="P70" s="27"/>
    </row>
    <row r="71" spans="2:16" ht="85.5" x14ac:dyDescent="0.25">
      <c r="B71" s="21"/>
      <c r="C71" s="107" t="s">
        <v>312</v>
      </c>
      <c r="D71" s="108"/>
      <c r="E71" s="108"/>
      <c r="F71" s="108"/>
      <c r="G71" s="108"/>
      <c r="H71" s="108"/>
      <c r="I71" s="108"/>
      <c r="J71" s="108"/>
      <c r="K71" s="108"/>
      <c r="L71" s="108"/>
      <c r="M71" s="108"/>
      <c r="N71" s="108"/>
      <c r="O71" s="109"/>
      <c r="P71" s="22"/>
    </row>
    <row r="72" spans="2:16" ht="15.75" thickBot="1" x14ac:dyDescent="0.3">
      <c r="B72" s="21"/>
      <c r="H72" s="77"/>
      <c r="I72" s="77"/>
      <c r="J72" s="77"/>
      <c r="P72" s="22"/>
    </row>
    <row r="73" spans="2:16" ht="16.5" thickTop="1" thickBot="1" x14ac:dyDescent="0.3">
      <c r="B73" s="21"/>
      <c r="C73" s="148" t="s">
        <v>277</v>
      </c>
      <c r="D73" s="195" t="s">
        <v>300</v>
      </c>
      <c r="E73" s="196"/>
      <c r="F73" s="196"/>
      <c r="G73" s="196"/>
      <c r="H73" s="196"/>
      <c r="I73" s="197"/>
      <c r="J73" s="198" t="s">
        <v>313</v>
      </c>
      <c r="K73" s="198"/>
      <c r="L73" s="198"/>
      <c r="M73" s="198"/>
      <c r="N73" s="198" t="s">
        <v>314</v>
      </c>
      <c r="O73" s="198"/>
      <c r="P73" s="22"/>
    </row>
    <row r="74" spans="2:16" ht="141" thickTop="1" x14ac:dyDescent="0.25">
      <c r="B74" s="21"/>
      <c r="C74" s="149">
        <v>1</v>
      </c>
      <c r="D74" s="119" t="str">
        <f t="shared" ref="D74:D78" si="3">D62</f>
        <v>CIRCULACION Y TRANSPORTE EN ORGANISMOS UNICELULARES, HONGOS, PLANTAS Y ANIMALES.</v>
      </c>
      <c r="E74" s="120"/>
      <c r="F74" s="120"/>
      <c r="G74" s="120"/>
      <c r="H74" s="120"/>
      <c r="I74" s="121"/>
      <c r="J74" s="188" t="s">
        <v>742</v>
      </c>
      <c r="K74" s="163"/>
      <c r="L74" s="163"/>
      <c r="M74" s="164"/>
      <c r="N74" s="110"/>
      <c r="O74" s="112"/>
      <c r="P74" s="22"/>
    </row>
    <row r="75" spans="2:16" ht="64.5" thickBot="1" x14ac:dyDescent="0.3">
      <c r="B75" s="21"/>
      <c r="C75" s="151">
        <v>2</v>
      </c>
      <c r="D75" s="122" t="str">
        <f t="shared" si="3"/>
        <v>RESPIRACION EN LOS ANIMALES Y EN LAS PLANTAS</v>
      </c>
      <c r="E75" s="123"/>
      <c r="F75" s="123"/>
      <c r="G75" s="123"/>
      <c r="H75" s="123"/>
      <c r="I75" s="124"/>
      <c r="J75" s="194" t="s">
        <v>744</v>
      </c>
      <c r="K75" s="166"/>
      <c r="L75" s="166"/>
      <c r="M75" s="167"/>
      <c r="N75" s="113"/>
      <c r="O75" s="115"/>
      <c r="P75" s="22"/>
    </row>
    <row r="76" spans="2:16" ht="77.25" thickTop="1" x14ac:dyDescent="0.25">
      <c r="B76" s="21"/>
      <c r="C76" s="151">
        <v>3</v>
      </c>
      <c r="D76" s="122" t="str">
        <f t="shared" si="3"/>
        <v>EXCRECION  EN LOS ANIMALES, PLANTAS Y EN EL SER HUMANO</v>
      </c>
      <c r="E76" s="123"/>
      <c r="F76" s="123"/>
      <c r="G76" s="123"/>
      <c r="H76" s="123"/>
      <c r="I76" s="124"/>
      <c r="J76" s="188" t="s">
        <v>740</v>
      </c>
      <c r="K76" s="163"/>
      <c r="L76" s="163"/>
      <c r="M76" s="164"/>
      <c r="N76" s="113"/>
      <c r="O76" s="115"/>
      <c r="P76" s="22"/>
    </row>
    <row r="77" spans="2:16" ht="51.75" thickBot="1" x14ac:dyDescent="0.3">
      <c r="B77" s="21"/>
      <c r="C77" s="151">
        <v>4</v>
      </c>
      <c r="D77" s="122" t="str">
        <f t="shared" si="3"/>
        <v>SISTEMA OSEO Y SISTEMA MUSCULAR</v>
      </c>
      <c r="E77" s="123"/>
      <c r="F77" s="123"/>
      <c r="G77" s="123"/>
      <c r="H77" s="123"/>
      <c r="I77" s="124"/>
      <c r="J77" s="188" t="s">
        <v>743</v>
      </c>
      <c r="K77" s="163"/>
      <c r="L77" s="163"/>
      <c r="M77" s="164"/>
      <c r="N77" s="113"/>
      <c r="O77" s="115"/>
      <c r="P77" s="22"/>
    </row>
    <row r="78" spans="2:16" ht="78" thickTop="1" thickBot="1" x14ac:dyDescent="0.3">
      <c r="B78" s="21"/>
      <c r="C78" s="152">
        <v>5</v>
      </c>
      <c r="D78" s="125" t="str">
        <f t="shared" si="3"/>
        <v>EL FLUJO DE MATERIA EN LOS ECOSISTEMAS</v>
      </c>
      <c r="E78" s="126"/>
      <c r="F78" s="126"/>
      <c r="G78" s="126"/>
      <c r="H78" s="126"/>
      <c r="I78" s="127"/>
      <c r="J78" s="187" t="s">
        <v>738</v>
      </c>
      <c r="K78" s="159"/>
      <c r="L78" s="159"/>
      <c r="M78" s="160"/>
      <c r="N78" s="116"/>
      <c r="O78" s="118"/>
      <c r="P78" s="22"/>
    </row>
    <row r="79" spans="2:16" ht="16.5" thickTop="1" thickBot="1" x14ac:dyDescent="0.3">
      <c r="B79" s="23"/>
      <c r="C79" s="18"/>
      <c r="D79" s="18"/>
      <c r="E79" s="18"/>
      <c r="F79" s="18"/>
      <c r="G79" s="18"/>
      <c r="H79" s="81"/>
      <c r="I79" s="81"/>
      <c r="J79" s="81"/>
      <c r="K79" s="100"/>
      <c r="L79" s="100"/>
      <c r="M79" s="18"/>
      <c r="N79" s="18"/>
      <c r="O79" s="18"/>
      <c r="P79" s="24"/>
    </row>
  </sheetData>
  <mergeCells count="2">
    <mergeCell ref="F7:K7"/>
    <mergeCell ref="N7:O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08F9-8CCF-4AC1-9AEA-354B6546263C}">
  <dimension ref="B1:Q83"/>
  <sheetViews>
    <sheetView workbookViewId="0">
      <selection sqref="A1:XFD1048576"/>
    </sheetView>
  </sheetViews>
  <sheetFormatPr baseColWidth="10" defaultColWidth="11" defaultRowHeight="15" x14ac:dyDescent="0.25"/>
  <cols>
    <col min="1" max="1" width="2" customWidth="1"/>
    <col min="2" max="2" width="2.14062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745</v>
      </c>
      <c r="G7" s="382"/>
      <c r="H7" s="382"/>
      <c r="I7" s="382"/>
      <c r="J7" s="382"/>
      <c r="K7" s="383"/>
      <c r="L7" s="104" t="s">
        <v>13</v>
      </c>
      <c r="M7" s="72"/>
      <c r="N7" s="597" t="s">
        <v>694</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613</v>
      </c>
      <c r="G16" s="404"/>
      <c r="H16" s="404"/>
      <c r="I16" s="404"/>
      <c r="J16" s="404"/>
      <c r="K16" s="405"/>
      <c r="L16" s="76" t="s">
        <v>15</v>
      </c>
      <c r="M16" s="72"/>
      <c r="N16" s="349" t="s">
        <v>30</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48" t="s">
        <v>277</v>
      </c>
      <c r="D23" s="601" t="s">
        <v>291</v>
      </c>
      <c r="E23" s="602"/>
      <c r="F23" s="602"/>
      <c r="G23" s="603"/>
      <c r="H23" s="133"/>
      <c r="J23" s="21"/>
      <c r="K23" s="148" t="s">
        <v>277</v>
      </c>
      <c r="L23" s="604" t="s">
        <v>291</v>
      </c>
      <c r="M23" s="604"/>
      <c r="N23" s="604"/>
      <c r="O23" s="148" t="s">
        <v>18</v>
      </c>
      <c r="P23" s="22"/>
    </row>
    <row r="24" spans="2:16" ht="18.75" customHeight="1" thickTop="1" x14ac:dyDescent="0.25">
      <c r="B24" s="21"/>
      <c r="C24" s="149">
        <v>1</v>
      </c>
      <c r="D24" s="330" t="s">
        <v>768</v>
      </c>
      <c r="E24" s="331"/>
      <c r="F24" s="331"/>
      <c r="G24" s="332"/>
      <c r="H24" s="134"/>
      <c r="I24" s="72"/>
      <c r="J24" s="135"/>
      <c r="K24" s="149">
        <v>1</v>
      </c>
      <c r="L24" s="333" t="str">
        <f t="shared" ref="L24:L43" si="0">D24</f>
        <v>SISTEMA ENDOCRINO Y SISTEMA INMUNE</v>
      </c>
      <c r="M24" s="334"/>
      <c r="N24" s="335"/>
      <c r="O24" s="136" t="s">
        <v>19</v>
      </c>
      <c r="P24" s="22"/>
    </row>
    <row r="25" spans="2:16" ht="18.75" customHeight="1" x14ac:dyDescent="0.25">
      <c r="B25" s="21"/>
      <c r="C25" s="150">
        <v>2</v>
      </c>
      <c r="D25" s="316" t="s">
        <v>769</v>
      </c>
      <c r="E25" s="317"/>
      <c r="F25" s="317"/>
      <c r="G25" s="318"/>
      <c r="H25" s="134"/>
      <c r="I25" s="72"/>
      <c r="J25" s="135"/>
      <c r="K25" s="150">
        <v>2</v>
      </c>
      <c r="L25" s="319" t="str">
        <f t="shared" si="0"/>
        <v xml:space="preserve"> FUNCIONAMIENTO DEL SISTEMA ENDOCRINO</v>
      </c>
      <c r="M25" s="320"/>
      <c r="N25" s="321"/>
      <c r="O25" s="136" t="s">
        <v>19</v>
      </c>
      <c r="P25" s="22"/>
    </row>
    <row r="26" spans="2:16" ht="18.75" customHeight="1" x14ac:dyDescent="0.25">
      <c r="B26" s="21"/>
      <c r="C26" s="150">
        <v>3</v>
      </c>
      <c r="D26" s="316" t="s">
        <v>770</v>
      </c>
      <c r="E26" s="317"/>
      <c r="F26" s="317"/>
      <c r="G26" s="318"/>
      <c r="H26" s="134"/>
      <c r="I26" s="72"/>
      <c r="J26" s="135"/>
      <c r="K26" s="151">
        <v>3</v>
      </c>
      <c r="L26" s="319" t="str">
        <f t="shared" si="0"/>
        <v>LA ESTRUCTURA Y ORGANIZACIÓN DEL SISTEMA ENDOCRINO EN EL SER HUMANO</v>
      </c>
      <c r="M26" s="320"/>
      <c r="N26" s="321"/>
      <c r="O26" s="136" t="s">
        <v>19</v>
      </c>
      <c r="P26" s="22"/>
    </row>
    <row r="27" spans="2:16" ht="18.75" customHeight="1" x14ac:dyDescent="0.25">
      <c r="B27" s="21"/>
      <c r="C27" s="150">
        <v>4</v>
      </c>
      <c r="D27" s="316" t="s">
        <v>771</v>
      </c>
      <c r="E27" s="317"/>
      <c r="F27" s="317"/>
      <c r="G27" s="318"/>
      <c r="H27" s="134"/>
      <c r="I27" s="72"/>
      <c r="J27" s="135"/>
      <c r="K27" s="150">
        <v>4</v>
      </c>
      <c r="L27" s="319" t="str">
        <f t="shared" si="0"/>
        <v>EL SISTEMA INMUNE EN INVERTEBRADOS Y VERTEBRADOS</v>
      </c>
      <c r="M27" s="320"/>
      <c r="N27" s="321"/>
      <c r="O27" s="136" t="s">
        <v>19</v>
      </c>
      <c r="P27" s="22"/>
    </row>
    <row r="28" spans="2:16" ht="18.75" customHeight="1" x14ac:dyDescent="0.25">
      <c r="B28" s="21"/>
      <c r="C28" s="150">
        <v>5</v>
      </c>
      <c r="D28" s="316" t="s">
        <v>772</v>
      </c>
      <c r="E28" s="317"/>
      <c r="F28" s="317"/>
      <c r="G28" s="318"/>
      <c r="H28" s="134"/>
      <c r="I28" s="72"/>
      <c r="J28" s="135"/>
      <c r="K28" s="150">
        <v>5</v>
      </c>
      <c r="L28" s="319" t="str">
        <f t="shared" si="0"/>
        <v>EL SISTEMA NERVIOSO Y LA PERCEPCION SENSORIAL</v>
      </c>
      <c r="M28" s="320"/>
      <c r="N28" s="321"/>
      <c r="O28" s="136" t="s">
        <v>19</v>
      </c>
      <c r="P28" s="22"/>
    </row>
    <row r="29" spans="2:16" ht="18.75" customHeight="1" x14ac:dyDescent="0.25">
      <c r="B29" s="21"/>
      <c r="C29" s="150">
        <v>6</v>
      </c>
      <c r="D29" s="316" t="s">
        <v>773</v>
      </c>
      <c r="E29" s="317"/>
      <c r="F29" s="317"/>
      <c r="G29" s="318"/>
      <c r="H29" s="134"/>
      <c r="I29" s="72"/>
      <c r="J29" s="135"/>
      <c r="K29" s="151">
        <v>6</v>
      </c>
      <c r="L29" s="319" t="str">
        <f t="shared" si="0"/>
        <v>TGYTT</v>
      </c>
      <c r="M29" s="320"/>
      <c r="N29" s="321"/>
      <c r="O29" s="136" t="s">
        <v>19</v>
      </c>
      <c r="P29" s="22"/>
    </row>
    <row r="30" spans="2:16" ht="18.75" customHeight="1" x14ac:dyDescent="0.25">
      <c r="B30" s="21"/>
      <c r="C30" s="150">
        <v>7</v>
      </c>
      <c r="D30" s="316" t="s">
        <v>774</v>
      </c>
      <c r="E30" s="317"/>
      <c r="F30" s="317"/>
      <c r="G30" s="318"/>
      <c r="H30" s="134"/>
      <c r="I30" s="72"/>
      <c r="J30" s="135"/>
      <c r="K30" s="150">
        <v>7</v>
      </c>
      <c r="L30" s="319" t="str">
        <f t="shared" si="0"/>
        <v>SISTEMA NERVIOSO EN ORGANISMOS INVERTEBRADOS Y VEREBRADOS</v>
      </c>
      <c r="M30" s="320"/>
      <c r="N30" s="321"/>
      <c r="O30" s="136" t="s">
        <v>19</v>
      </c>
      <c r="P30" s="22"/>
    </row>
    <row r="31" spans="2:16" ht="18.75" customHeight="1" x14ac:dyDescent="0.25">
      <c r="B31" s="21"/>
      <c r="C31" s="150">
        <v>8</v>
      </c>
      <c r="D31" s="316" t="s">
        <v>614</v>
      </c>
      <c r="E31" s="317"/>
      <c r="F31" s="317"/>
      <c r="G31" s="318"/>
      <c r="H31" s="134"/>
      <c r="I31" s="72"/>
      <c r="J31" s="135"/>
      <c r="K31" s="150">
        <v>8</v>
      </c>
      <c r="L31" s="319" t="str">
        <f t="shared" si="0"/>
        <v>LA GENETICA Y LA HERENCIA</v>
      </c>
      <c r="M31" s="320"/>
      <c r="N31" s="321"/>
      <c r="O31" s="136" t="s">
        <v>19</v>
      </c>
      <c r="P31" s="22"/>
    </row>
    <row r="32" spans="2:16" ht="18.75" customHeight="1" x14ac:dyDescent="0.25">
      <c r="B32" s="21"/>
      <c r="C32" s="150">
        <v>9</v>
      </c>
      <c r="D32" s="316" t="s">
        <v>615</v>
      </c>
      <c r="E32" s="317"/>
      <c r="F32" s="317"/>
      <c r="G32" s="318"/>
      <c r="H32" s="134"/>
      <c r="I32" s="72"/>
      <c r="J32" s="135"/>
      <c r="K32" s="151">
        <v>9</v>
      </c>
      <c r="L32" s="319" t="str">
        <f t="shared" si="0"/>
        <v>LAS LEYES DE MENDEL</v>
      </c>
      <c r="M32" s="320"/>
      <c r="N32" s="321"/>
      <c r="O32" s="136" t="s">
        <v>19</v>
      </c>
      <c r="P32" s="22"/>
    </row>
    <row r="33" spans="2:16" ht="18.75" customHeight="1" x14ac:dyDescent="0.25">
      <c r="B33" s="21"/>
      <c r="C33" s="150">
        <v>10</v>
      </c>
      <c r="D33" s="316" t="s">
        <v>775</v>
      </c>
      <c r="E33" s="317"/>
      <c r="F33" s="317"/>
      <c r="G33" s="318"/>
      <c r="H33" s="134"/>
      <c r="I33" s="72"/>
      <c r="J33" s="135"/>
      <c r="K33" s="150">
        <v>10</v>
      </c>
      <c r="L33" s="319" t="str">
        <f t="shared" si="0"/>
        <v xml:space="preserve">LA HERENCIA Y LA GENETICA  EN EL SER HUMANO </v>
      </c>
      <c r="M33" s="320"/>
      <c r="N33" s="321"/>
      <c r="O33" s="136" t="s">
        <v>19</v>
      </c>
      <c r="P33" s="22"/>
    </row>
    <row r="34" spans="2:16" ht="18.75" customHeight="1" x14ac:dyDescent="0.25">
      <c r="B34" s="21"/>
      <c r="C34" s="150">
        <v>11</v>
      </c>
      <c r="D34" s="316" t="s">
        <v>776</v>
      </c>
      <c r="E34" s="317"/>
      <c r="F34" s="317"/>
      <c r="G34" s="318"/>
      <c r="H34" s="134"/>
      <c r="I34" s="72"/>
      <c r="J34" s="135"/>
      <c r="K34" s="150">
        <v>11</v>
      </c>
      <c r="L34" s="319" t="str">
        <f t="shared" si="0"/>
        <v>LA REPRODUCCION EN LOS SERES VIVOS</v>
      </c>
      <c r="M34" s="320"/>
      <c r="N34" s="321"/>
      <c r="O34" s="136" t="s">
        <v>19</v>
      </c>
      <c r="P34" s="22"/>
    </row>
    <row r="35" spans="2:16" ht="18.75" customHeight="1" x14ac:dyDescent="0.25">
      <c r="B35" s="21"/>
      <c r="C35" s="150">
        <v>12</v>
      </c>
      <c r="D35" s="316" t="s">
        <v>777</v>
      </c>
      <c r="E35" s="317"/>
      <c r="F35" s="317"/>
      <c r="G35" s="318"/>
      <c r="H35" s="134"/>
      <c r="I35" s="72"/>
      <c r="J35" s="135"/>
      <c r="K35" s="151">
        <v>12</v>
      </c>
      <c r="L35" s="319" t="str">
        <f t="shared" si="0"/>
        <v>REPRODUCCION CELULAR</v>
      </c>
      <c r="M35" s="320"/>
      <c r="N35" s="321"/>
      <c r="O35" s="136" t="s">
        <v>19</v>
      </c>
      <c r="P35" s="22"/>
    </row>
    <row r="36" spans="2:16" ht="18.75" customHeight="1" x14ac:dyDescent="0.25">
      <c r="B36" s="21"/>
      <c r="C36" s="150">
        <v>13</v>
      </c>
      <c r="D36" s="316" t="s">
        <v>778</v>
      </c>
      <c r="E36" s="317"/>
      <c r="F36" s="317"/>
      <c r="G36" s="318"/>
      <c r="H36" s="134"/>
      <c r="I36" s="72"/>
      <c r="J36" s="135"/>
      <c r="K36" s="151">
        <v>13</v>
      </c>
      <c r="L36" s="319" t="str">
        <f t="shared" si="0"/>
        <v>REPRODUCCION EN BACTERIAS, PROTISTAS Y HONGOS</v>
      </c>
      <c r="M36" s="320"/>
      <c r="N36" s="321"/>
      <c r="O36" s="136" t="s">
        <v>19</v>
      </c>
      <c r="P36" s="22"/>
    </row>
    <row r="37" spans="2:16" ht="18.75" customHeight="1" x14ac:dyDescent="0.25">
      <c r="B37" s="21"/>
      <c r="C37" s="150">
        <v>14</v>
      </c>
      <c r="D37" s="316" t="s">
        <v>779</v>
      </c>
      <c r="E37" s="317"/>
      <c r="F37" s="317"/>
      <c r="G37" s="318"/>
      <c r="H37" s="134"/>
      <c r="I37" s="72"/>
      <c r="J37" s="135"/>
      <c r="K37" s="150">
        <v>14</v>
      </c>
      <c r="L37" s="319" t="str">
        <f t="shared" si="0"/>
        <v>REPRODUCCION EN ANIMALES INVERTEBRADOS, VERTEBRADOS YEN LOS SERES HUMANOS</v>
      </c>
      <c r="M37" s="320"/>
      <c r="N37" s="321"/>
      <c r="O37" s="136" t="s">
        <v>19</v>
      </c>
      <c r="P37" s="22"/>
    </row>
    <row r="38" spans="2:16" ht="18.75" customHeight="1" x14ac:dyDescent="0.25">
      <c r="B38" s="21"/>
      <c r="C38" s="150">
        <v>15</v>
      </c>
      <c r="D38" s="316" t="s">
        <v>780</v>
      </c>
      <c r="E38" s="317"/>
      <c r="F38" s="317"/>
      <c r="G38" s="318"/>
      <c r="H38" s="134"/>
      <c r="I38" s="72"/>
      <c r="J38" s="135"/>
      <c r="K38" s="151">
        <v>15</v>
      </c>
      <c r="L38" s="319" t="str">
        <f t="shared" si="0"/>
        <v xml:space="preserve">LA DINAMICA DE LAS POBLACIONES </v>
      </c>
      <c r="M38" s="320"/>
      <c r="N38" s="321"/>
      <c r="O38" s="136" t="s">
        <v>19</v>
      </c>
      <c r="P38" s="22"/>
    </row>
    <row r="39" spans="2:16" ht="18.75" customHeight="1" x14ac:dyDescent="0.25">
      <c r="B39" s="21"/>
      <c r="C39" s="150">
        <v>16</v>
      </c>
      <c r="D39" s="316" t="s">
        <v>781</v>
      </c>
      <c r="E39" s="317"/>
      <c r="F39" s="317"/>
      <c r="G39" s="318"/>
      <c r="H39" s="134"/>
      <c r="I39" s="72"/>
      <c r="J39" s="135"/>
      <c r="K39" s="150">
        <v>16</v>
      </c>
      <c r="L39" s="319" t="str">
        <f t="shared" si="0"/>
        <v xml:space="preserve"> DIVERSIDAD DE POBLACIONES EN UN MICROECOSISTEMA</v>
      </c>
      <c r="M39" s="320"/>
      <c r="N39" s="321"/>
      <c r="O39" s="136" t="s">
        <v>19</v>
      </c>
      <c r="P39" s="22"/>
    </row>
    <row r="40" spans="2:16" ht="18.75" customHeight="1" x14ac:dyDescent="0.25">
      <c r="B40" s="21"/>
      <c r="C40" s="150">
        <v>17</v>
      </c>
      <c r="D40" s="316" t="s">
        <v>782</v>
      </c>
      <c r="E40" s="317"/>
      <c r="F40" s="317"/>
      <c r="G40" s="318"/>
      <c r="H40" s="134"/>
      <c r="I40" s="72"/>
      <c r="J40" s="135"/>
      <c r="K40" s="150">
        <v>17</v>
      </c>
      <c r="L40" s="319" t="str">
        <f t="shared" si="0"/>
        <v>ESTRUCTURA,CRECIMIENTO Y ADAPTACION DE LAS POBLACIONES</v>
      </c>
      <c r="M40" s="320"/>
      <c r="N40" s="321"/>
      <c r="O40" s="136" t="s">
        <v>19</v>
      </c>
      <c r="P40" s="22"/>
    </row>
    <row r="41" spans="2:16" ht="18.75" customHeight="1" x14ac:dyDescent="0.25">
      <c r="B41" s="21"/>
      <c r="C41" s="150">
        <v>18</v>
      </c>
      <c r="D41" s="316" t="s">
        <v>783</v>
      </c>
      <c r="E41" s="317"/>
      <c r="F41" s="317"/>
      <c r="G41" s="318"/>
      <c r="H41" s="134"/>
      <c r="I41" s="72"/>
      <c r="J41" s="135"/>
      <c r="K41" s="151">
        <v>18</v>
      </c>
      <c r="L41" s="319" t="str">
        <f t="shared" si="0"/>
        <v>CRECIMIENTO DE LAS POBLACIONES HUMANAS</v>
      </c>
      <c r="M41" s="320"/>
      <c r="N41" s="321"/>
      <c r="O41" s="136" t="s">
        <v>19</v>
      </c>
      <c r="P41" s="22"/>
    </row>
    <row r="42" spans="2:16" ht="18.75" customHeight="1" x14ac:dyDescent="0.25">
      <c r="B42" s="21"/>
      <c r="C42" s="150">
        <v>19</v>
      </c>
      <c r="D42" s="316" t="s">
        <v>784</v>
      </c>
      <c r="E42" s="317"/>
      <c r="F42" s="317"/>
      <c r="G42" s="318"/>
      <c r="H42" s="134"/>
      <c r="I42" s="72"/>
      <c r="J42" s="135"/>
      <c r="K42" s="150">
        <v>19</v>
      </c>
      <c r="L42" s="319" t="str">
        <f t="shared" si="0"/>
        <v xml:space="preserve">RIESGOS DE LAS POBLACIONES HUMANAS </v>
      </c>
      <c r="M42" s="320"/>
      <c r="N42" s="321"/>
      <c r="O42" s="136" t="s">
        <v>19</v>
      </c>
      <c r="P42" s="22"/>
    </row>
    <row r="43" spans="2:16" ht="18.75" customHeight="1" thickBot="1" x14ac:dyDescent="0.3">
      <c r="B43" s="21"/>
      <c r="C43" s="152">
        <v>20</v>
      </c>
      <c r="D43" s="325" t="s">
        <v>785</v>
      </c>
      <c r="E43" s="326"/>
      <c r="F43" s="326"/>
      <c r="G43" s="327"/>
      <c r="H43" s="134"/>
      <c r="I43" s="72"/>
      <c r="J43" s="135"/>
      <c r="K43" s="152">
        <v>20</v>
      </c>
      <c r="L43" s="322" t="str">
        <f t="shared" si="0"/>
        <v>EL IMPACTO AMBIENTAL DE LAS POBLACIONES HUMANAS</v>
      </c>
      <c r="M43" s="323"/>
      <c r="N43" s="324"/>
      <c r="O43" s="138"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48" t="s">
        <v>277</v>
      </c>
      <c r="E50" s="601" t="s">
        <v>291</v>
      </c>
      <c r="F50" s="602"/>
      <c r="G50" s="602"/>
      <c r="H50" s="602"/>
      <c r="I50" s="602"/>
      <c r="J50" s="602"/>
      <c r="K50" s="603"/>
      <c r="L50" s="148" t="s">
        <v>18</v>
      </c>
      <c r="M50" s="601" t="s">
        <v>280</v>
      </c>
      <c r="N50" s="603"/>
      <c r="O50" s="140"/>
      <c r="P50" s="139"/>
    </row>
    <row r="51" spans="2:17" ht="18.75" customHeight="1" thickTop="1" x14ac:dyDescent="0.25">
      <c r="B51" s="21"/>
      <c r="C51" s="141">
        <f t="shared" ref="C51:C70" si="1">IF(L51="No trabajado",1,0)</f>
        <v>0</v>
      </c>
      <c r="D51" s="149">
        <v>1</v>
      </c>
      <c r="E51" s="398" t="str">
        <f t="shared" ref="E51:E70" si="2">D24</f>
        <v>SISTEMA ENDOCRINO Y SISTEMA INMUNE</v>
      </c>
      <c r="F51" s="399"/>
      <c r="G51" s="399"/>
      <c r="H51" s="399"/>
      <c r="I51" s="399"/>
      <c r="J51" s="399"/>
      <c r="K51" s="400"/>
      <c r="L51" s="63" t="str">
        <f t="shared" ref="L51:L70" si="3">O24</f>
        <v>Trabajado</v>
      </c>
      <c r="M51" s="401" t="s">
        <v>282</v>
      </c>
      <c r="N51" s="402"/>
      <c r="O51" s="141">
        <f t="shared" ref="O51:O70" si="4">IF(M51="Bajo",1,0)</f>
        <v>0</v>
      </c>
      <c r="P51" s="52">
        <f t="shared" ref="P51:P70" si="5">IF(M51="Básico",-3,0)</f>
        <v>-3</v>
      </c>
      <c r="Q51" s="49">
        <f t="shared" ref="Q51:Q70" si="6">C51+O51+P51</f>
        <v>-3</v>
      </c>
    </row>
    <row r="52" spans="2:17" ht="18.75" customHeight="1" x14ac:dyDescent="0.25">
      <c r="B52" s="21"/>
      <c r="C52" s="141">
        <f t="shared" si="1"/>
        <v>0</v>
      </c>
      <c r="D52" s="151">
        <v>2</v>
      </c>
      <c r="E52" s="391" t="str">
        <f t="shared" si="2"/>
        <v xml:space="preserve"> FUNCIONAMIENTO DEL SISTEMA ENDOCRINO</v>
      </c>
      <c r="F52" s="392"/>
      <c r="G52" s="392"/>
      <c r="H52" s="392"/>
      <c r="I52" s="392"/>
      <c r="J52" s="392"/>
      <c r="K52" s="393"/>
      <c r="L52" s="55" t="str">
        <f t="shared" si="3"/>
        <v>Trabajado</v>
      </c>
      <c r="M52" s="394" t="s">
        <v>282</v>
      </c>
      <c r="N52" s="395"/>
      <c r="O52" s="141">
        <f t="shared" si="4"/>
        <v>0</v>
      </c>
      <c r="P52" s="52">
        <f t="shared" si="5"/>
        <v>-3</v>
      </c>
      <c r="Q52" s="49">
        <f t="shared" si="6"/>
        <v>-3</v>
      </c>
    </row>
    <row r="53" spans="2:17" ht="18.75" customHeight="1" x14ac:dyDescent="0.25">
      <c r="B53" s="21"/>
      <c r="C53" s="141">
        <f t="shared" si="1"/>
        <v>0</v>
      </c>
      <c r="D53" s="151">
        <v>3</v>
      </c>
      <c r="E53" s="391" t="str">
        <f t="shared" si="2"/>
        <v>LA ESTRUCTURA Y ORGANIZACIÓN DEL SISTEMA ENDOCRINO EN EL SER HUMANO</v>
      </c>
      <c r="F53" s="392"/>
      <c r="G53" s="392"/>
      <c r="H53" s="392"/>
      <c r="I53" s="392"/>
      <c r="J53" s="392"/>
      <c r="K53" s="393"/>
      <c r="L53" s="55" t="str">
        <f t="shared" si="3"/>
        <v>Trabajado</v>
      </c>
      <c r="M53" s="394" t="s">
        <v>282</v>
      </c>
      <c r="N53" s="395"/>
      <c r="O53" s="141">
        <f t="shared" si="4"/>
        <v>0</v>
      </c>
      <c r="P53" s="52">
        <f t="shared" si="5"/>
        <v>-3</v>
      </c>
      <c r="Q53" s="49">
        <f t="shared" si="6"/>
        <v>-3</v>
      </c>
    </row>
    <row r="54" spans="2:17" ht="18.75" customHeight="1" x14ac:dyDescent="0.25">
      <c r="B54" s="21"/>
      <c r="C54" s="141">
        <f t="shared" si="1"/>
        <v>0</v>
      </c>
      <c r="D54" s="151">
        <v>4</v>
      </c>
      <c r="E54" s="391" t="str">
        <f t="shared" si="2"/>
        <v>EL SISTEMA INMUNE EN INVERTEBRADOS Y VERTEBRADOS</v>
      </c>
      <c r="F54" s="392"/>
      <c r="G54" s="392"/>
      <c r="H54" s="392"/>
      <c r="I54" s="392"/>
      <c r="J54" s="392"/>
      <c r="K54" s="393"/>
      <c r="L54" s="55" t="str">
        <f t="shared" si="3"/>
        <v>Trabajado</v>
      </c>
      <c r="M54" s="394" t="s">
        <v>282</v>
      </c>
      <c r="N54" s="395"/>
      <c r="O54" s="141">
        <f t="shared" si="4"/>
        <v>0</v>
      </c>
      <c r="P54" s="52">
        <f t="shared" si="5"/>
        <v>-3</v>
      </c>
      <c r="Q54" s="49">
        <f t="shared" si="6"/>
        <v>-3</v>
      </c>
    </row>
    <row r="55" spans="2:17" ht="18.75" customHeight="1" x14ac:dyDescent="0.25">
      <c r="B55" s="21"/>
      <c r="C55" s="141">
        <f t="shared" si="1"/>
        <v>0</v>
      </c>
      <c r="D55" s="151">
        <v>5</v>
      </c>
      <c r="E55" s="391" t="str">
        <f t="shared" si="2"/>
        <v>EL SISTEMA NERVIOSO Y LA PERCEPCION SENSORIAL</v>
      </c>
      <c r="F55" s="392"/>
      <c r="G55" s="392"/>
      <c r="H55" s="392"/>
      <c r="I55" s="392"/>
      <c r="J55" s="392"/>
      <c r="K55" s="393"/>
      <c r="L55" s="55" t="str">
        <f t="shared" si="3"/>
        <v>Trabajado</v>
      </c>
      <c r="M55" s="394" t="s">
        <v>282</v>
      </c>
      <c r="N55" s="395"/>
      <c r="O55" s="141">
        <f t="shared" si="4"/>
        <v>0</v>
      </c>
      <c r="P55" s="52">
        <f t="shared" si="5"/>
        <v>-3</v>
      </c>
      <c r="Q55" s="49">
        <f t="shared" si="6"/>
        <v>-3</v>
      </c>
    </row>
    <row r="56" spans="2:17" ht="18.75" customHeight="1" x14ac:dyDescent="0.25">
      <c r="B56" s="21"/>
      <c r="C56" s="141">
        <f t="shared" si="1"/>
        <v>0</v>
      </c>
      <c r="D56" s="151">
        <v>6</v>
      </c>
      <c r="E56" s="391" t="str">
        <f t="shared" si="2"/>
        <v>TGYTT</v>
      </c>
      <c r="F56" s="392"/>
      <c r="G56" s="392"/>
      <c r="H56" s="392"/>
      <c r="I56" s="392"/>
      <c r="J56" s="392"/>
      <c r="K56" s="393"/>
      <c r="L56" s="55" t="str">
        <f t="shared" si="3"/>
        <v>Trabajado</v>
      </c>
      <c r="M56" s="394" t="s">
        <v>282</v>
      </c>
      <c r="N56" s="395"/>
      <c r="O56" s="141">
        <f t="shared" si="4"/>
        <v>0</v>
      </c>
      <c r="P56" s="52">
        <f t="shared" si="5"/>
        <v>-3</v>
      </c>
      <c r="Q56" s="49">
        <f t="shared" si="6"/>
        <v>-3</v>
      </c>
    </row>
    <row r="57" spans="2:17" ht="18.75" customHeight="1" x14ac:dyDescent="0.25">
      <c r="B57" s="21"/>
      <c r="C57" s="141">
        <f t="shared" si="1"/>
        <v>0</v>
      </c>
      <c r="D57" s="151">
        <v>7</v>
      </c>
      <c r="E57" s="391" t="str">
        <f t="shared" si="2"/>
        <v>SISTEMA NERVIOSO EN ORGANISMOS INVERTEBRADOS Y VEREBRADOS</v>
      </c>
      <c r="F57" s="392"/>
      <c r="G57" s="392"/>
      <c r="H57" s="392"/>
      <c r="I57" s="392"/>
      <c r="J57" s="392"/>
      <c r="K57" s="393"/>
      <c r="L57" s="55" t="str">
        <f t="shared" si="3"/>
        <v>Trabajado</v>
      </c>
      <c r="M57" s="394" t="s">
        <v>282</v>
      </c>
      <c r="N57" s="395"/>
      <c r="O57" s="141">
        <f t="shared" si="4"/>
        <v>0</v>
      </c>
      <c r="P57" s="52">
        <f t="shared" si="5"/>
        <v>-3</v>
      </c>
      <c r="Q57" s="49">
        <f t="shared" si="6"/>
        <v>-3</v>
      </c>
    </row>
    <row r="58" spans="2:17" ht="18.75" customHeight="1" x14ac:dyDescent="0.25">
      <c r="B58" s="21"/>
      <c r="C58" s="141">
        <f t="shared" si="1"/>
        <v>0</v>
      </c>
      <c r="D58" s="151">
        <v>8</v>
      </c>
      <c r="E58" s="391" t="str">
        <f t="shared" si="2"/>
        <v>LA GENETICA Y LA HERENCIA</v>
      </c>
      <c r="F58" s="392"/>
      <c r="G58" s="392"/>
      <c r="H58" s="392"/>
      <c r="I58" s="392"/>
      <c r="J58" s="392"/>
      <c r="K58" s="393"/>
      <c r="L58" s="55" t="str">
        <f t="shared" si="3"/>
        <v>Trabajado</v>
      </c>
      <c r="M58" s="394" t="s">
        <v>282</v>
      </c>
      <c r="N58" s="395"/>
      <c r="O58" s="141">
        <f t="shared" si="4"/>
        <v>0</v>
      </c>
      <c r="P58" s="52">
        <f t="shared" si="5"/>
        <v>-3</v>
      </c>
      <c r="Q58" s="49">
        <f t="shared" si="6"/>
        <v>-3</v>
      </c>
    </row>
    <row r="59" spans="2:17" ht="18.75" customHeight="1" x14ac:dyDescent="0.25">
      <c r="B59" s="21"/>
      <c r="C59" s="141">
        <f t="shared" si="1"/>
        <v>0</v>
      </c>
      <c r="D59" s="151">
        <v>9</v>
      </c>
      <c r="E59" s="391" t="str">
        <f t="shared" si="2"/>
        <v>LAS LEYES DE MENDEL</v>
      </c>
      <c r="F59" s="392"/>
      <c r="G59" s="392"/>
      <c r="H59" s="392"/>
      <c r="I59" s="392"/>
      <c r="J59" s="392"/>
      <c r="K59" s="393"/>
      <c r="L59" s="55" t="str">
        <f t="shared" si="3"/>
        <v>Trabajado</v>
      </c>
      <c r="M59" s="394" t="s">
        <v>282</v>
      </c>
      <c r="N59" s="395"/>
      <c r="O59" s="141">
        <f t="shared" si="4"/>
        <v>0</v>
      </c>
      <c r="P59" s="52">
        <f t="shared" si="5"/>
        <v>-3</v>
      </c>
      <c r="Q59" s="49">
        <f t="shared" si="6"/>
        <v>-3</v>
      </c>
    </row>
    <row r="60" spans="2:17" ht="18.75" customHeight="1" x14ac:dyDescent="0.25">
      <c r="B60" s="21"/>
      <c r="C60" s="141">
        <f t="shared" si="1"/>
        <v>0</v>
      </c>
      <c r="D60" s="151">
        <v>10</v>
      </c>
      <c r="E60" s="391" t="str">
        <f t="shared" si="2"/>
        <v xml:space="preserve">LA HERENCIA Y LA GENETICA  EN EL SER HUMANO </v>
      </c>
      <c r="F60" s="392"/>
      <c r="G60" s="392"/>
      <c r="H60" s="392"/>
      <c r="I60" s="392"/>
      <c r="J60" s="392"/>
      <c r="K60" s="393"/>
      <c r="L60" s="55" t="str">
        <f t="shared" si="3"/>
        <v>Trabajado</v>
      </c>
      <c r="M60" s="394" t="s">
        <v>282</v>
      </c>
      <c r="N60" s="395"/>
      <c r="O60" s="141">
        <f t="shared" si="4"/>
        <v>0</v>
      </c>
      <c r="P60" s="52">
        <f t="shared" si="5"/>
        <v>-3</v>
      </c>
      <c r="Q60" s="49">
        <f t="shared" si="6"/>
        <v>-3</v>
      </c>
    </row>
    <row r="61" spans="2:17" ht="18.75" customHeight="1" x14ac:dyDescent="0.25">
      <c r="B61" s="21"/>
      <c r="C61" s="141">
        <f t="shared" si="1"/>
        <v>0</v>
      </c>
      <c r="D61" s="151">
        <v>11</v>
      </c>
      <c r="E61" s="391" t="str">
        <f t="shared" si="2"/>
        <v>LA REPRODUCCION EN LOS SERES VIVOS</v>
      </c>
      <c r="F61" s="392"/>
      <c r="G61" s="392"/>
      <c r="H61" s="392"/>
      <c r="I61" s="392"/>
      <c r="J61" s="392"/>
      <c r="K61" s="393"/>
      <c r="L61" s="55" t="str">
        <f t="shared" si="3"/>
        <v>Trabajado</v>
      </c>
      <c r="M61" s="394" t="s">
        <v>282</v>
      </c>
      <c r="N61" s="395"/>
      <c r="O61" s="141">
        <f t="shared" si="4"/>
        <v>0</v>
      </c>
      <c r="P61" s="52">
        <f t="shared" si="5"/>
        <v>-3</v>
      </c>
      <c r="Q61" s="49">
        <f t="shared" si="6"/>
        <v>-3</v>
      </c>
    </row>
    <row r="62" spans="2:17" ht="18.75" customHeight="1" x14ac:dyDescent="0.25">
      <c r="B62" s="21"/>
      <c r="C62" s="141">
        <f t="shared" si="1"/>
        <v>0</v>
      </c>
      <c r="D62" s="151">
        <v>12</v>
      </c>
      <c r="E62" s="391" t="str">
        <f t="shared" si="2"/>
        <v>REPRODUCCION CELULAR</v>
      </c>
      <c r="F62" s="392"/>
      <c r="G62" s="392"/>
      <c r="H62" s="392"/>
      <c r="I62" s="392"/>
      <c r="J62" s="392"/>
      <c r="K62" s="393"/>
      <c r="L62" s="55" t="str">
        <f t="shared" si="3"/>
        <v>Trabajado</v>
      </c>
      <c r="M62" s="394" t="s">
        <v>282</v>
      </c>
      <c r="N62" s="395"/>
      <c r="O62" s="141">
        <f t="shared" si="4"/>
        <v>0</v>
      </c>
      <c r="P62" s="52">
        <f t="shared" si="5"/>
        <v>-3</v>
      </c>
      <c r="Q62" s="49">
        <f t="shared" si="6"/>
        <v>-3</v>
      </c>
    </row>
    <row r="63" spans="2:17" ht="18.75" customHeight="1" x14ac:dyDescent="0.25">
      <c r="B63" s="21"/>
      <c r="C63" s="141">
        <f t="shared" si="1"/>
        <v>0</v>
      </c>
      <c r="D63" s="151">
        <v>13</v>
      </c>
      <c r="E63" s="391" t="str">
        <f t="shared" si="2"/>
        <v>REPRODUCCION EN BACTERIAS, PROTISTAS Y HONGOS</v>
      </c>
      <c r="F63" s="392"/>
      <c r="G63" s="392"/>
      <c r="H63" s="392"/>
      <c r="I63" s="392"/>
      <c r="J63" s="392"/>
      <c r="K63" s="393"/>
      <c r="L63" s="55" t="str">
        <f t="shared" si="3"/>
        <v>Trabajado</v>
      </c>
      <c r="M63" s="394" t="s">
        <v>282</v>
      </c>
      <c r="N63" s="395"/>
      <c r="O63" s="141">
        <f t="shared" si="4"/>
        <v>0</v>
      </c>
      <c r="P63" s="52">
        <f t="shared" si="5"/>
        <v>-3</v>
      </c>
      <c r="Q63" s="49">
        <f t="shared" si="6"/>
        <v>-3</v>
      </c>
    </row>
    <row r="64" spans="2:17" ht="18.75" customHeight="1" x14ac:dyDescent="0.25">
      <c r="B64" s="21"/>
      <c r="C64" s="141">
        <f t="shared" si="1"/>
        <v>0</v>
      </c>
      <c r="D64" s="151">
        <v>14</v>
      </c>
      <c r="E64" s="391" t="str">
        <f t="shared" si="2"/>
        <v>REPRODUCCION EN ANIMALES INVERTEBRADOS, VERTEBRADOS YEN LOS SERES HUMANOS</v>
      </c>
      <c r="F64" s="392"/>
      <c r="G64" s="392"/>
      <c r="H64" s="392"/>
      <c r="I64" s="392"/>
      <c r="J64" s="392"/>
      <c r="K64" s="393"/>
      <c r="L64" s="55" t="str">
        <f t="shared" si="3"/>
        <v>Trabajado</v>
      </c>
      <c r="M64" s="394" t="s">
        <v>282</v>
      </c>
      <c r="N64" s="395"/>
      <c r="O64" s="141">
        <f t="shared" si="4"/>
        <v>0</v>
      </c>
      <c r="P64" s="52">
        <f t="shared" si="5"/>
        <v>-3</v>
      </c>
      <c r="Q64" s="49">
        <f t="shared" si="6"/>
        <v>-3</v>
      </c>
    </row>
    <row r="65" spans="2:17" ht="18.75" customHeight="1" x14ac:dyDescent="0.25">
      <c r="B65" s="21"/>
      <c r="C65" s="141">
        <f t="shared" si="1"/>
        <v>0</v>
      </c>
      <c r="D65" s="151">
        <v>15</v>
      </c>
      <c r="E65" s="391" t="str">
        <f t="shared" si="2"/>
        <v xml:space="preserve">LA DINAMICA DE LAS POBLACIONES </v>
      </c>
      <c r="F65" s="392"/>
      <c r="G65" s="392"/>
      <c r="H65" s="392"/>
      <c r="I65" s="392"/>
      <c r="J65" s="392"/>
      <c r="K65" s="393"/>
      <c r="L65" s="55" t="str">
        <f t="shared" si="3"/>
        <v>Trabajado</v>
      </c>
      <c r="M65" s="394" t="s">
        <v>282</v>
      </c>
      <c r="N65" s="395"/>
      <c r="O65" s="141">
        <f t="shared" si="4"/>
        <v>0</v>
      </c>
      <c r="P65" s="52">
        <f t="shared" si="5"/>
        <v>-3</v>
      </c>
      <c r="Q65" s="49">
        <f t="shared" si="6"/>
        <v>-3</v>
      </c>
    </row>
    <row r="66" spans="2:17" ht="18.75" customHeight="1" x14ac:dyDescent="0.25">
      <c r="B66" s="21"/>
      <c r="C66" s="141">
        <f t="shared" si="1"/>
        <v>0</v>
      </c>
      <c r="D66" s="151">
        <v>16</v>
      </c>
      <c r="E66" s="391" t="str">
        <f t="shared" si="2"/>
        <v xml:space="preserve"> DIVERSIDAD DE POBLACIONES EN UN MICROECOSISTEMA</v>
      </c>
      <c r="F66" s="392"/>
      <c r="G66" s="392"/>
      <c r="H66" s="392"/>
      <c r="I66" s="392"/>
      <c r="J66" s="392"/>
      <c r="K66" s="393"/>
      <c r="L66" s="55" t="str">
        <f t="shared" si="3"/>
        <v>Trabajado</v>
      </c>
      <c r="M66" s="394" t="s">
        <v>282</v>
      </c>
      <c r="N66" s="395"/>
      <c r="O66" s="141">
        <f t="shared" si="4"/>
        <v>0</v>
      </c>
      <c r="P66" s="52">
        <f t="shared" si="5"/>
        <v>-3</v>
      </c>
      <c r="Q66" s="49">
        <f t="shared" si="6"/>
        <v>-3</v>
      </c>
    </row>
    <row r="67" spans="2:17" ht="18.75" customHeight="1" x14ac:dyDescent="0.25">
      <c r="B67" s="21"/>
      <c r="C67" s="141">
        <f t="shared" si="1"/>
        <v>0</v>
      </c>
      <c r="D67" s="151">
        <v>17</v>
      </c>
      <c r="E67" s="391" t="str">
        <f t="shared" si="2"/>
        <v>ESTRUCTURA,CRECIMIENTO Y ADAPTACION DE LAS POBLACIONES</v>
      </c>
      <c r="F67" s="392"/>
      <c r="G67" s="392"/>
      <c r="H67" s="392"/>
      <c r="I67" s="392"/>
      <c r="J67" s="392"/>
      <c r="K67" s="393"/>
      <c r="L67" s="55" t="str">
        <f t="shared" si="3"/>
        <v>Trabajado</v>
      </c>
      <c r="M67" s="394" t="s">
        <v>282</v>
      </c>
      <c r="N67" s="395"/>
      <c r="O67" s="141">
        <f t="shared" si="4"/>
        <v>0</v>
      </c>
      <c r="P67" s="52">
        <f t="shared" si="5"/>
        <v>-3</v>
      </c>
      <c r="Q67" s="49">
        <f t="shared" si="6"/>
        <v>-3</v>
      </c>
    </row>
    <row r="68" spans="2:17" ht="18.75" customHeight="1" x14ac:dyDescent="0.25">
      <c r="B68" s="21"/>
      <c r="C68" s="141">
        <f t="shared" si="1"/>
        <v>0</v>
      </c>
      <c r="D68" s="151">
        <v>18</v>
      </c>
      <c r="E68" s="391" t="str">
        <f t="shared" si="2"/>
        <v>CRECIMIENTO DE LAS POBLACIONES HUMANAS</v>
      </c>
      <c r="F68" s="392"/>
      <c r="G68" s="392"/>
      <c r="H68" s="392"/>
      <c r="I68" s="392"/>
      <c r="J68" s="392"/>
      <c r="K68" s="393"/>
      <c r="L68" s="55" t="str">
        <f t="shared" si="3"/>
        <v>Trabajado</v>
      </c>
      <c r="M68" s="394" t="s">
        <v>282</v>
      </c>
      <c r="N68" s="395"/>
      <c r="O68" s="141">
        <f t="shared" si="4"/>
        <v>0</v>
      </c>
      <c r="P68" s="52">
        <f t="shared" si="5"/>
        <v>-3</v>
      </c>
      <c r="Q68" s="49">
        <f t="shared" si="6"/>
        <v>-3</v>
      </c>
    </row>
    <row r="69" spans="2:17" ht="18.75" customHeight="1" x14ac:dyDescent="0.25">
      <c r="B69" s="21"/>
      <c r="C69" s="141">
        <f t="shared" si="1"/>
        <v>0</v>
      </c>
      <c r="D69" s="151">
        <v>19</v>
      </c>
      <c r="E69" s="391" t="str">
        <f t="shared" si="2"/>
        <v xml:space="preserve">RIESGOS DE LAS POBLACIONES HUMANAS </v>
      </c>
      <c r="F69" s="392"/>
      <c r="G69" s="392"/>
      <c r="H69" s="392"/>
      <c r="I69" s="392"/>
      <c r="J69" s="392"/>
      <c r="K69" s="393"/>
      <c r="L69" s="55" t="str">
        <f t="shared" si="3"/>
        <v>Trabajado</v>
      </c>
      <c r="M69" s="394" t="s">
        <v>282</v>
      </c>
      <c r="N69" s="395"/>
      <c r="O69" s="141">
        <f t="shared" si="4"/>
        <v>0</v>
      </c>
      <c r="P69" s="52">
        <f t="shared" si="5"/>
        <v>-3</v>
      </c>
      <c r="Q69" s="49">
        <f t="shared" si="6"/>
        <v>-3</v>
      </c>
    </row>
    <row r="70" spans="2:17" ht="18.75" customHeight="1" thickBot="1" x14ac:dyDescent="0.3">
      <c r="B70" s="21"/>
      <c r="C70" s="141">
        <f t="shared" si="1"/>
        <v>0</v>
      </c>
      <c r="D70" s="152">
        <v>20</v>
      </c>
      <c r="E70" s="384" t="str">
        <f t="shared" si="2"/>
        <v>EL IMPACTO AMBIENTAL DE LAS POBLACIONES HUMANAS</v>
      </c>
      <c r="F70" s="385"/>
      <c r="G70" s="385"/>
      <c r="H70" s="385"/>
      <c r="I70" s="385"/>
      <c r="J70" s="385"/>
      <c r="K70" s="386"/>
      <c r="L70" s="56" t="str">
        <f t="shared" si="3"/>
        <v>Trabajado</v>
      </c>
      <c r="M70" s="387" t="s">
        <v>282</v>
      </c>
      <c r="N70" s="388"/>
      <c r="O70" s="141">
        <f t="shared" si="4"/>
        <v>0</v>
      </c>
      <c r="P70" s="52">
        <f t="shared" si="5"/>
        <v>-3</v>
      </c>
      <c r="Q70" s="49">
        <f t="shared" si="6"/>
        <v>-3</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722</v>
      </c>
      <c r="D80" s="288"/>
      <c r="E80" s="288"/>
      <c r="F80" s="288"/>
      <c r="G80" s="288"/>
      <c r="H80" s="288"/>
      <c r="I80" s="288"/>
      <c r="J80" s="288"/>
      <c r="K80" s="288"/>
      <c r="L80" s="288"/>
      <c r="M80" s="288"/>
      <c r="N80" s="288"/>
      <c r="O80" s="288"/>
      <c r="P80" s="22"/>
    </row>
    <row r="81" spans="2:16" ht="45" customHeight="1" x14ac:dyDescent="0.25">
      <c r="B81" s="21"/>
      <c r="C81" s="288" t="s">
        <v>723</v>
      </c>
      <c r="D81" s="288"/>
      <c r="E81" s="288"/>
      <c r="F81" s="288"/>
      <c r="G81" s="288"/>
      <c r="H81" s="288"/>
      <c r="I81" s="288"/>
      <c r="J81" s="288"/>
      <c r="K81" s="288"/>
      <c r="L81" s="288"/>
      <c r="M81" s="288"/>
      <c r="N81" s="288"/>
      <c r="O81" s="288"/>
      <c r="P81" s="22"/>
    </row>
    <row r="82" spans="2:16" ht="45" customHeight="1" x14ac:dyDescent="0.25">
      <c r="B82" s="21"/>
      <c r="C82" s="288" t="s">
        <v>786</v>
      </c>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E63:K63">
    <cfRule type="expression" dxfId="97" priority="1">
      <formula>IF(Q63&lt;0,1,0)</formula>
    </cfRule>
    <cfRule type="expression" dxfId="96" priority="2">
      <formula>IF(E63=0,1,0)</formula>
    </cfRule>
    <cfRule type="expression" dxfId="95" priority="3">
      <formula>IF(Q63&gt;0,1,0)</formula>
    </cfRule>
  </conditionalFormatting>
  <conditionalFormatting sqref="L24:L43">
    <cfRule type="expression" dxfId="94" priority="5">
      <formula>IF(L24=0,1,0)</formula>
    </cfRule>
  </conditionalFormatting>
  <conditionalFormatting sqref="L51:L70">
    <cfRule type="expression" dxfId="93" priority="4">
      <formula>IF(L51=0,1,0)</formula>
    </cfRule>
  </conditionalFormatting>
  <dataValidations count="1">
    <dataValidation type="list" allowBlank="1" showInputMessage="1" showErrorMessage="1" sqref="M51:N70" xr:uid="{6D0FD208-8784-476B-A017-08BF47B146DB}">
      <formula1>INDIRECT(O24)</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8F373-85B6-4D73-8D96-721980C65E09}">
  <dimension ref="B1:P79"/>
  <sheetViews>
    <sheetView workbookViewId="0">
      <selection sqref="A1:XFD1048576"/>
    </sheetView>
  </sheetViews>
  <sheetFormatPr baseColWidth="10" defaultRowHeight="15" x14ac:dyDescent="0.25"/>
  <sheetData>
    <row r="1" spans="2:16" ht="18" thickTop="1" thickBot="1" x14ac:dyDescent="0.3">
      <c r="B1" s="93" t="s">
        <v>315</v>
      </c>
      <c r="C1" s="94"/>
      <c r="D1" s="94"/>
      <c r="E1" s="94"/>
      <c r="F1" s="94"/>
      <c r="G1" s="94"/>
      <c r="H1" s="94"/>
      <c r="I1" s="94"/>
      <c r="J1" s="94"/>
      <c r="K1" s="94"/>
      <c r="L1" s="94"/>
      <c r="M1" s="94"/>
      <c r="N1" s="94"/>
      <c r="O1" s="94"/>
      <c r="P1" s="95"/>
    </row>
    <row r="3" spans="2:16" ht="17.25" thickTop="1" thickBot="1" x14ac:dyDescent="0.3">
      <c r="B3" s="96" t="s">
        <v>11</v>
      </c>
      <c r="C3" s="97"/>
      <c r="D3" s="97"/>
      <c r="E3" s="97"/>
      <c r="F3" s="97"/>
      <c r="G3" s="97"/>
      <c r="H3" s="97"/>
      <c r="I3" s="97"/>
      <c r="J3" s="97"/>
      <c r="K3" s="97"/>
      <c r="L3" s="97"/>
      <c r="M3" s="97"/>
      <c r="N3" s="97"/>
      <c r="O3" s="97"/>
      <c r="P3" s="98"/>
    </row>
    <row r="4" spans="2:16" ht="15.75" thickTop="1" x14ac:dyDescent="0.25">
      <c r="B4" s="19"/>
      <c r="C4" s="66"/>
      <c r="D4" s="66"/>
      <c r="E4" s="66"/>
      <c r="F4" s="66"/>
      <c r="G4" s="66"/>
      <c r="H4" s="66"/>
      <c r="I4" s="66"/>
      <c r="J4" s="66"/>
      <c r="K4" s="66"/>
      <c r="L4" s="66"/>
      <c r="M4" s="66"/>
      <c r="N4" s="66"/>
      <c r="O4" s="66"/>
      <c r="P4" s="22"/>
    </row>
    <row r="5" spans="2:16" x14ac:dyDescent="0.25">
      <c r="B5" s="67"/>
      <c r="C5" s="103" t="s">
        <v>279</v>
      </c>
      <c r="D5" s="103"/>
      <c r="E5" s="103"/>
      <c r="F5" s="103"/>
      <c r="G5" s="103"/>
      <c r="H5" s="103"/>
      <c r="I5" s="103"/>
      <c r="J5" s="103"/>
      <c r="K5" s="103"/>
      <c r="L5" s="103"/>
      <c r="M5" s="103"/>
      <c r="N5" s="103"/>
      <c r="O5" s="103"/>
      <c r="P5" s="22"/>
    </row>
    <row r="6" spans="2:16" ht="15.75" thickBot="1" x14ac:dyDescent="0.3">
      <c r="B6" s="67"/>
      <c r="C6" s="69"/>
      <c r="D6" s="69"/>
      <c r="E6" s="69"/>
      <c r="F6" s="69"/>
      <c r="G6" s="69"/>
      <c r="H6" s="69"/>
      <c r="I6" s="69"/>
      <c r="J6" s="69"/>
      <c r="K6" s="69"/>
      <c r="L6" s="69"/>
      <c r="M6" s="69"/>
      <c r="N6" s="69"/>
      <c r="O6" s="69"/>
      <c r="P6" s="22"/>
    </row>
    <row r="7" spans="2:16" ht="16.5" thickTop="1" thickBot="1" x14ac:dyDescent="0.3">
      <c r="B7" s="70"/>
      <c r="C7" s="104" t="s">
        <v>10</v>
      </c>
      <c r="D7" s="104"/>
      <c r="E7" s="69"/>
      <c r="F7" s="342" t="s">
        <v>693</v>
      </c>
      <c r="G7" s="382"/>
      <c r="H7" s="382"/>
      <c r="I7" s="382"/>
      <c r="J7" s="382"/>
      <c r="K7" s="383"/>
      <c r="L7" s="104" t="s">
        <v>13</v>
      </c>
      <c r="M7" s="72"/>
      <c r="N7" s="597" t="s">
        <v>694</v>
      </c>
      <c r="O7" s="383"/>
      <c r="P7" s="22"/>
    </row>
    <row r="8" spans="2:16" ht="16.5" thickTop="1" thickBot="1" x14ac:dyDescent="0.3">
      <c r="B8" s="67"/>
      <c r="C8" s="103"/>
      <c r="D8" s="69"/>
      <c r="E8" s="69"/>
      <c r="F8" s="69"/>
      <c r="G8" s="69"/>
      <c r="H8" s="69"/>
      <c r="I8" s="69"/>
      <c r="J8" s="69"/>
      <c r="K8" s="69"/>
      <c r="L8" s="73"/>
      <c r="M8" s="72"/>
      <c r="N8" s="69"/>
      <c r="O8" s="69"/>
      <c r="P8" s="22"/>
    </row>
    <row r="9" spans="2:16" ht="16.5" thickTop="1" thickBot="1" x14ac:dyDescent="0.3">
      <c r="B9" s="70"/>
      <c r="C9" s="104" t="s">
        <v>12</v>
      </c>
      <c r="D9" s="104"/>
      <c r="E9" s="69"/>
      <c r="F9" s="92" t="s">
        <v>617</v>
      </c>
      <c r="G9" s="105"/>
      <c r="H9" s="105"/>
      <c r="I9" s="105"/>
      <c r="J9" s="105"/>
      <c r="K9" s="106"/>
      <c r="L9" s="104" t="s">
        <v>14</v>
      </c>
      <c r="M9" s="72"/>
      <c r="N9" s="92" t="s">
        <v>318</v>
      </c>
      <c r="O9" s="106"/>
      <c r="P9" s="22"/>
    </row>
    <row r="10" spans="2:16" ht="16.5" thickTop="1" thickBot="1" x14ac:dyDescent="0.3">
      <c r="B10" s="23"/>
      <c r="C10" s="18"/>
      <c r="D10" s="18"/>
      <c r="E10" s="18"/>
      <c r="F10" s="18"/>
      <c r="G10" s="18"/>
      <c r="H10" s="18"/>
      <c r="I10" s="18"/>
      <c r="J10" s="18"/>
      <c r="K10" s="18"/>
      <c r="L10" s="18"/>
      <c r="M10" s="18"/>
      <c r="N10" s="18"/>
      <c r="O10" s="18"/>
      <c r="P10" s="24"/>
    </row>
    <row r="12" spans="2:16" ht="17.25" thickTop="1" thickBot="1" x14ac:dyDescent="0.3">
      <c r="B12" s="96" t="s">
        <v>275</v>
      </c>
      <c r="C12" s="97"/>
      <c r="D12" s="97"/>
      <c r="E12" s="97"/>
      <c r="F12" s="97"/>
      <c r="G12" s="97"/>
      <c r="H12" s="97"/>
      <c r="I12" s="97"/>
      <c r="J12" s="97"/>
      <c r="K12" s="97"/>
      <c r="L12" s="97"/>
      <c r="M12" s="97"/>
      <c r="N12" s="97"/>
      <c r="O12" s="97"/>
      <c r="P12" s="98"/>
    </row>
    <row r="13" spans="2:16" ht="15.75" thickTop="1" x14ac:dyDescent="0.25">
      <c r="B13" s="25"/>
      <c r="C13" s="26"/>
      <c r="D13" s="26"/>
      <c r="E13" s="26"/>
      <c r="F13" s="26"/>
      <c r="G13" s="26"/>
      <c r="H13" s="26"/>
      <c r="I13" s="26"/>
      <c r="J13" s="26"/>
      <c r="K13" s="26"/>
      <c r="L13" s="26"/>
      <c r="M13" s="26"/>
      <c r="N13" s="26"/>
      <c r="O13" s="26"/>
      <c r="P13" s="27"/>
    </row>
    <row r="14" spans="2:16" x14ac:dyDescent="0.25">
      <c r="B14" s="21"/>
      <c r="C14" s="103" t="s">
        <v>294</v>
      </c>
      <c r="D14" s="103"/>
      <c r="E14" s="103"/>
      <c r="F14" s="103"/>
      <c r="G14" s="103"/>
      <c r="H14" s="103"/>
      <c r="I14" s="103"/>
      <c r="J14" s="103"/>
      <c r="K14" s="103"/>
      <c r="L14" s="103"/>
      <c r="M14" s="103"/>
      <c r="N14" s="103"/>
      <c r="O14" s="103"/>
      <c r="P14" s="22"/>
    </row>
    <row r="15" spans="2:16" ht="15.75" thickBot="1" x14ac:dyDescent="0.3">
      <c r="B15" s="21"/>
      <c r="P15" s="22"/>
    </row>
    <row r="16" spans="2:16" ht="16.5" thickTop="1" thickBot="1" x14ac:dyDescent="0.3">
      <c r="B16" s="21"/>
      <c r="C16" s="69"/>
      <c r="D16" s="104" t="s">
        <v>0</v>
      </c>
      <c r="E16" s="69"/>
      <c r="F16" s="92"/>
      <c r="G16" s="128" t="s">
        <v>613</v>
      </c>
      <c r="H16" s="128"/>
      <c r="I16" s="128"/>
      <c r="J16" s="128"/>
      <c r="K16" s="129"/>
      <c r="L16" s="76" t="s">
        <v>295</v>
      </c>
      <c r="M16" s="72"/>
      <c r="N16" s="99" t="s">
        <v>725</v>
      </c>
      <c r="O16" s="129"/>
      <c r="P16" s="22"/>
    </row>
    <row r="17" spans="2:16" ht="16.5" thickTop="1" thickBot="1" x14ac:dyDescent="0.3">
      <c r="B17" s="21"/>
      <c r="P17" s="22"/>
    </row>
    <row r="18" spans="2:16" ht="16.5" thickTop="1" thickBot="1" x14ac:dyDescent="0.3">
      <c r="B18" s="21"/>
      <c r="C18" s="69"/>
      <c r="D18" s="104" t="s">
        <v>296</v>
      </c>
      <c r="E18" s="69"/>
      <c r="F18" s="99" t="s">
        <v>30</v>
      </c>
      <c r="G18" s="128"/>
      <c r="H18" s="128"/>
      <c r="I18" s="128"/>
      <c r="J18" s="128"/>
      <c r="K18" s="129"/>
      <c r="L18" s="76" t="s">
        <v>297</v>
      </c>
      <c r="M18" s="72"/>
      <c r="N18" s="99"/>
      <c r="O18" s="129" t="s">
        <v>546</v>
      </c>
      <c r="P18" s="22"/>
    </row>
    <row r="19" spans="2:16" ht="16.5" thickTop="1" thickBot="1" x14ac:dyDescent="0.3">
      <c r="B19" s="23"/>
      <c r="C19" s="18"/>
      <c r="D19" s="18"/>
      <c r="E19" s="18"/>
      <c r="F19" s="18"/>
      <c r="G19" s="18"/>
      <c r="H19" s="18"/>
      <c r="I19" s="18"/>
      <c r="J19" s="18"/>
      <c r="K19" s="18"/>
      <c r="L19" s="18"/>
      <c r="M19" s="18"/>
      <c r="N19" s="18"/>
      <c r="O19" s="18"/>
      <c r="P19" s="24"/>
    </row>
    <row r="21" spans="2:16" ht="17.25" thickTop="1" thickBot="1" x14ac:dyDescent="0.3">
      <c r="B21" s="96" t="s">
        <v>298</v>
      </c>
      <c r="C21" s="97"/>
      <c r="D21" s="97"/>
      <c r="E21" s="97"/>
      <c r="F21" s="97"/>
      <c r="G21" s="97"/>
      <c r="H21" s="97"/>
      <c r="I21" s="97"/>
      <c r="J21" s="97"/>
      <c r="K21" s="97"/>
      <c r="L21" s="97"/>
      <c r="M21" s="97"/>
      <c r="N21" s="97"/>
      <c r="O21" s="97"/>
      <c r="P21" s="98"/>
    </row>
    <row r="22" spans="2:16" ht="15.75" thickTop="1" x14ac:dyDescent="0.25">
      <c r="B22" s="21"/>
      <c r="P22" s="27"/>
    </row>
    <row r="23" spans="2:16" ht="128.25" x14ac:dyDescent="0.25">
      <c r="B23" s="21"/>
      <c r="C23" s="107" t="s">
        <v>299</v>
      </c>
      <c r="D23" s="108"/>
      <c r="E23" s="108"/>
      <c r="F23" s="108"/>
      <c r="G23" s="108"/>
      <c r="H23" s="108"/>
      <c r="I23" s="108"/>
      <c r="J23" s="108"/>
      <c r="K23" s="108"/>
      <c r="L23" s="108"/>
      <c r="M23" s="108"/>
      <c r="N23" s="108"/>
      <c r="O23" s="109"/>
      <c r="P23" s="22"/>
    </row>
    <row r="24" spans="2:16" ht="15.75" thickBot="1" x14ac:dyDescent="0.3">
      <c r="B24" s="21"/>
      <c r="G24" s="77"/>
      <c r="H24" s="77"/>
      <c r="I24" s="77"/>
      <c r="J24" s="77"/>
      <c r="K24" s="77"/>
      <c r="P24" s="22"/>
    </row>
    <row r="25" spans="2:16" ht="16.5" thickTop="1" thickBot="1" x14ac:dyDescent="0.3">
      <c r="B25" s="21"/>
      <c r="C25" s="148" t="s">
        <v>277</v>
      </c>
      <c r="D25" s="154" t="s">
        <v>300</v>
      </c>
      <c r="E25" s="155"/>
      <c r="F25" s="155"/>
      <c r="G25" s="155"/>
      <c r="H25" s="155"/>
      <c r="I25" s="155"/>
      <c r="J25" s="155"/>
      <c r="K25" s="155"/>
      <c r="L25" s="155"/>
      <c r="M25" s="155"/>
      <c r="N25" s="155"/>
      <c r="O25" s="156"/>
      <c r="P25" s="22"/>
    </row>
    <row r="26" spans="2:16" ht="15.75" thickTop="1" x14ac:dyDescent="0.25">
      <c r="B26" s="21"/>
      <c r="C26" s="149">
        <v>1</v>
      </c>
      <c r="D26" s="111" t="s">
        <v>769</v>
      </c>
      <c r="E26" s="111"/>
      <c r="F26" s="111"/>
      <c r="G26" s="111"/>
      <c r="H26" s="111"/>
      <c r="I26" s="111"/>
      <c r="J26" s="111"/>
      <c r="K26" s="111"/>
      <c r="L26" s="111"/>
      <c r="M26" s="111"/>
      <c r="N26" s="111"/>
      <c r="O26" s="112"/>
      <c r="P26" s="22"/>
    </row>
    <row r="27" spans="2:16" x14ac:dyDescent="0.25">
      <c r="B27" s="21"/>
      <c r="C27" s="151">
        <v>2</v>
      </c>
      <c r="D27" s="114" t="s">
        <v>774</v>
      </c>
      <c r="E27" s="114"/>
      <c r="F27" s="114"/>
      <c r="G27" s="114"/>
      <c r="H27" s="114"/>
      <c r="I27" s="114"/>
      <c r="J27" s="114"/>
      <c r="K27" s="114"/>
      <c r="L27" s="114"/>
      <c r="M27" s="114"/>
      <c r="N27" s="114"/>
      <c r="O27" s="115"/>
      <c r="P27" s="22"/>
    </row>
    <row r="28" spans="2:16" x14ac:dyDescent="0.25">
      <c r="B28" s="21"/>
      <c r="C28" s="151">
        <v>3</v>
      </c>
      <c r="D28" s="114" t="s">
        <v>777</v>
      </c>
      <c r="E28" s="114"/>
      <c r="F28" s="114"/>
      <c r="G28" s="114"/>
      <c r="H28" s="114"/>
      <c r="I28" s="114"/>
      <c r="J28" s="114"/>
      <c r="K28" s="114"/>
      <c r="L28" s="114"/>
      <c r="M28" s="114"/>
      <c r="N28" s="114"/>
      <c r="O28" s="115"/>
      <c r="P28" s="22"/>
    </row>
    <row r="29" spans="2:16" x14ac:dyDescent="0.25">
      <c r="B29" s="21"/>
      <c r="C29" s="151">
        <v>4</v>
      </c>
      <c r="D29" s="114" t="s">
        <v>779</v>
      </c>
      <c r="E29" s="114"/>
      <c r="F29" s="114"/>
      <c r="G29" s="114"/>
      <c r="H29" s="114"/>
      <c r="I29" s="114"/>
      <c r="J29" s="114"/>
      <c r="K29" s="114"/>
      <c r="L29" s="114"/>
      <c r="M29" s="114"/>
      <c r="N29" s="114"/>
      <c r="O29" s="115"/>
      <c r="P29" s="22"/>
    </row>
    <row r="30" spans="2:16" ht="15.75" thickBot="1" x14ac:dyDescent="0.3">
      <c r="B30" s="21"/>
      <c r="C30" s="152">
        <v>5</v>
      </c>
      <c r="D30" s="117" t="s">
        <v>784</v>
      </c>
      <c r="E30" s="117"/>
      <c r="F30" s="117"/>
      <c r="G30" s="117"/>
      <c r="H30" s="117"/>
      <c r="I30" s="117"/>
      <c r="J30" s="117"/>
      <c r="K30" s="117"/>
      <c r="L30" s="117"/>
      <c r="M30" s="117"/>
      <c r="N30" s="117"/>
      <c r="O30" s="118"/>
      <c r="P30" s="22"/>
    </row>
    <row r="31" spans="2:16" ht="16.5" thickTop="1" thickBot="1" x14ac:dyDescent="0.3">
      <c r="B31" s="23"/>
      <c r="C31" s="18"/>
      <c r="D31" s="18"/>
      <c r="E31" s="18"/>
      <c r="F31" s="18"/>
      <c r="G31" s="18"/>
      <c r="H31" s="81"/>
      <c r="I31" s="81"/>
      <c r="J31" s="81"/>
      <c r="K31" s="100"/>
      <c r="L31" s="100"/>
      <c r="M31" s="18"/>
      <c r="N31" s="18"/>
      <c r="O31" s="18"/>
      <c r="P31" s="24"/>
    </row>
    <row r="32" spans="2:16" ht="16.5" thickTop="1" thickBot="1" x14ac:dyDescent="0.3">
      <c r="K32" s="101"/>
      <c r="L32" s="101"/>
    </row>
    <row r="33" spans="2:16" ht="17.25" thickTop="1" thickBot="1" x14ac:dyDescent="0.3">
      <c r="B33" s="96" t="s">
        <v>301</v>
      </c>
      <c r="C33" s="97"/>
      <c r="D33" s="97"/>
      <c r="E33" s="97"/>
      <c r="F33" s="97"/>
      <c r="G33" s="97"/>
      <c r="H33" s="97"/>
      <c r="I33" s="97"/>
      <c r="J33" s="97"/>
      <c r="K33" s="97"/>
      <c r="L33" s="97"/>
      <c r="M33" s="97"/>
      <c r="N33" s="97"/>
      <c r="O33" s="97"/>
      <c r="P33" s="98"/>
    </row>
    <row r="34" spans="2:16" ht="15.75" thickTop="1" x14ac:dyDescent="0.25">
      <c r="B34" s="21"/>
      <c r="P34" s="27"/>
    </row>
    <row r="35" spans="2:16" ht="199.5" x14ac:dyDescent="0.25">
      <c r="B35" s="21"/>
      <c r="C35" s="107" t="s">
        <v>302</v>
      </c>
      <c r="D35" s="108"/>
      <c r="E35" s="108"/>
      <c r="F35" s="108"/>
      <c r="G35" s="108"/>
      <c r="H35" s="108"/>
      <c r="I35" s="108"/>
      <c r="J35" s="108"/>
      <c r="K35" s="108"/>
      <c r="L35" s="108"/>
      <c r="M35" s="108"/>
      <c r="N35" s="108"/>
      <c r="O35" s="109"/>
      <c r="P35" s="22"/>
    </row>
    <row r="36" spans="2:16" ht="15.75" thickBot="1" x14ac:dyDescent="0.3">
      <c r="B36" s="21"/>
      <c r="H36" s="77"/>
      <c r="I36" s="77"/>
      <c r="J36" s="77"/>
      <c r="P36" s="22"/>
    </row>
    <row r="37" spans="2:16" ht="16.5" thickTop="1" thickBot="1" x14ac:dyDescent="0.3">
      <c r="B37" s="21"/>
      <c r="C37" s="148" t="s">
        <v>277</v>
      </c>
      <c r="D37" s="195" t="s">
        <v>300</v>
      </c>
      <c r="E37" s="196"/>
      <c r="F37" s="196"/>
      <c r="G37" s="196"/>
      <c r="H37" s="196"/>
      <c r="I37" s="197"/>
      <c r="J37" s="196" t="s">
        <v>303</v>
      </c>
      <c r="K37" s="196"/>
      <c r="L37" s="196"/>
      <c r="M37" s="196"/>
      <c r="N37" s="196"/>
      <c r="O37" s="197"/>
      <c r="P37" s="22"/>
    </row>
    <row r="38" spans="2:16" ht="90" thickTop="1" x14ac:dyDescent="0.25">
      <c r="B38" s="21"/>
      <c r="C38" s="149">
        <v>1</v>
      </c>
      <c r="D38" s="119" t="str">
        <f t="shared" ref="D38:D42" si="0">D26</f>
        <v xml:space="preserve"> FUNCIONAMIENTO DEL SISTEMA ENDOCRINO</v>
      </c>
      <c r="E38" s="120"/>
      <c r="F38" s="120"/>
      <c r="G38" s="120"/>
      <c r="H38" s="120"/>
      <c r="I38" s="121"/>
      <c r="J38" s="111" t="s">
        <v>787</v>
      </c>
      <c r="K38" s="111"/>
      <c r="L38" s="111"/>
      <c r="M38" s="111"/>
      <c r="N38" s="111"/>
      <c r="O38" s="112"/>
      <c r="P38" s="22"/>
    </row>
    <row r="39" spans="2:16" ht="51" x14ac:dyDescent="0.25">
      <c r="B39" s="21"/>
      <c r="C39" s="151">
        <v>2</v>
      </c>
      <c r="D39" s="122" t="s">
        <v>614</v>
      </c>
      <c r="E39" s="123"/>
      <c r="F39" s="123"/>
      <c r="G39" s="123"/>
      <c r="H39" s="123"/>
      <c r="I39" s="124"/>
      <c r="J39" s="114" t="s">
        <v>788</v>
      </c>
      <c r="K39" s="114"/>
      <c r="L39" s="114"/>
      <c r="M39" s="114"/>
      <c r="N39" s="114"/>
      <c r="O39" s="115"/>
      <c r="P39" s="22"/>
    </row>
    <row r="40" spans="2:16" ht="38.25" x14ac:dyDescent="0.25">
      <c r="B40" s="21"/>
      <c r="C40" s="151">
        <v>3</v>
      </c>
      <c r="D40" s="122" t="str">
        <f t="shared" si="0"/>
        <v>REPRODUCCION CELULAR</v>
      </c>
      <c r="E40" s="123"/>
      <c r="F40" s="123"/>
      <c r="G40" s="123"/>
      <c r="H40" s="123"/>
      <c r="I40" s="124"/>
      <c r="J40" s="114" t="s">
        <v>789</v>
      </c>
      <c r="K40" s="114"/>
      <c r="L40" s="114"/>
      <c r="M40" s="114"/>
      <c r="N40" s="114"/>
      <c r="O40" s="115"/>
      <c r="P40" s="22"/>
    </row>
    <row r="41" spans="2:16" ht="127.5" x14ac:dyDescent="0.25">
      <c r="B41" s="21"/>
      <c r="C41" s="151">
        <v>4</v>
      </c>
      <c r="D41" s="122" t="str">
        <f t="shared" si="0"/>
        <v>REPRODUCCION EN ANIMALES INVERTEBRADOS, VERTEBRADOS YEN LOS SERES HUMANOS</v>
      </c>
      <c r="E41" s="123"/>
      <c r="F41" s="123"/>
      <c r="G41" s="123"/>
      <c r="H41" s="123"/>
      <c r="I41" s="124"/>
      <c r="J41" s="114" t="s">
        <v>789</v>
      </c>
      <c r="K41" s="114"/>
      <c r="L41" s="114"/>
      <c r="M41" s="114"/>
      <c r="N41" s="114"/>
      <c r="O41" s="115"/>
      <c r="P41" s="22"/>
    </row>
    <row r="42" spans="2:16" ht="64.5" thickBot="1" x14ac:dyDescent="0.3">
      <c r="B42" s="21"/>
      <c r="C42" s="152">
        <v>5</v>
      </c>
      <c r="D42" s="125" t="str">
        <f t="shared" si="0"/>
        <v xml:space="preserve">RIESGOS DE LAS POBLACIONES HUMANAS </v>
      </c>
      <c r="E42" s="126"/>
      <c r="F42" s="126"/>
      <c r="G42" s="126"/>
      <c r="H42" s="126"/>
      <c r="I42" s="127"/>
      <c r="J42" s="117"/>
      <c r="K42" s="117"/>
      <c r="L42" s="117"/>
      <c r="M42" s="117"/>
      <c r="N42" s="117"/>
      <c r="O42" s="118"/>
      <c r="P42" s="22"/>
    </row>
    <row r="43" spans="2:16" ht="16.5" thickTop="1" thickBot="1" x14ac:dyDescent="0.3">
      <c r="B43" s="23"/>
      <c r="C43" s="18"/>
      <c r="D43" s="18"/>
      <c r="E43" s="18"/>
      <c r="F43" s="18"/>
      <c r="G43" s="18"/>
      <c r="H43" s="18"/>
      <c r="I43" s="18"/>
      <c r="J43" s="81"/>
      <c r="K43" s="100"/>
      <c r="L43" s="100"/>
      <c r="M43" s="18"/>
      <c r="N43" s="18"/>
      <c r="O43" s="18"/>
      <c r="P43" s="24"/>
    </row>
    <row r="45" spans="2:16" ht="17.25" thickTop="1" thickBot="1" x14ac:dyDescent="0.3">
      <c r="B45" s="96" t="s">
        <v>304</v>
      </c>
      <c r="C45" s="97"/>
      <c r="D45" s="97"/>
      <c r="E45" s="97"/>
      <c r="F45" s="97"/>
      <c r="G45" s="97"/>
      <c r="H45" s="97"/>
      <c r="I45" s="97"/>
      <c r="J45" s="97"/>
      <c r="K45" s="97"/>
      <c r="L45" s="97"/>
      <c r="M45" s="97"/>
      <c r="N45" s="97"/>
      <c r="O45" s="97"/>
      <c r="P45" s="98"/>
    </row>
    <row r="46" spans="2:16" ht="15.75" thickTop="1" x14ac:dyDescent="0.25">
      <c r="B46" s="21"/>
      <c r="P46" s="27"/>
    </row>
    <row r="47" spans="2:16" ht="299.25" x14ac:dyDescent="0.25">
      <c r="B47" s="21"/>
      <c r="C47" s="107" t="s">
        <v>305</v>
      </c>
      <c r="D47" s="108"/>
      <c r="E47" s="108"/>
      <c r="F47" s="108"/>
      <c r="G47" s="108"/>
      <c r="H47" s="108"/>
      <c r="I47" s="108"/>
      <c r="J47" s="108"/>
      <c r="K47" s="108"/>
      <c r="L47" s="108"/>
      <c r="M47" s="108"/>
      <c r="N47" s="108"/>
      <c r="O47" s="109"/>
      <c r="P47" s="22"/>
    </row>
    <row r="48" spans="2:16" ht="15.75" thickBot="1" x14ac:dyDescent="0.3">
      <c r="B48" s="21"/>
      <c r="H48" s="77"/>
      <c r="I48" s="77"/>
      <c r="J48" s="77"/>
      <c r="P48" s="22"/>
    </row>
    <row r="49" spans="2:16" ht="16.5" thickTop="1" thickBot="1" x14ac:dyDescent="0.3">
      <c r="B49" s="21"/>
      <c r="C49" s="148" t="s">
        <v>277</v>
      </c>
      <c r="D49" s="195" t="s">
        <v>300</v>
      </c>
      <c r="E49" s="196"/>
      <c r="F49" s="196"/>
      <c r="G49" s="196"/>
      <c r="H49" s="196"/>
      <c r="I49" s="197"/>
      <c r="J49" s="196" t="s">
        <v>306</v>
      </c>
      <c r="K49" s="196"/>
      <c r="L49" s="196"/>
      <c r="M49" s="196"/>
      <c r="N49" s="196"/>
      <c r="O49" s="197"/>
      <c r="P49" s="22"/>
    </row>
    <row r="50" spans="2:16" ht="90" thickTop="1" x14ac:dyDescent="0.25">
      <c r="B50" s="21"/>
      <c r="C50" s="149">
        <v>1</v>
      </c>
      <c r="D50" s="119" t="str">
        <f t="shared" ref="D50:D54" si="1">D38</f>
        <v xml:space="preserve"> FUNCIONAMIENTO DEL SISTEMA ENDOCRINO</v>
      </c>
      <c r="E50" s="120"/>
      <c r="F50" s="120"/>
      <c r="G50" s="120"/>
      <c r="H50" s="120"/>
      <c r="I50" s="121"/>
      <c r="J50" s="163" t="s">
        <v>729</v>
      </c>
      <c r="K50" s="163"/>
      <c r="L50" s="163"/>
      <c r="M50" s="163"/>
      <c r="N50" s="163"/>
      <c r="O50" s="164"/>
      <c r="P50" s="22"/>
    </row>
    <row r="51" spans="2:16" ht="51.75" thickBot="1" x14ac:dyDescent="0.3">
      <c r="B51" s="21"/>
      <c r="C51" s="151">
        <v>2</v>
      </c>
      <c r="D51" s="122" t="str">
        <f t="shared" si="1"/>
        <v>LA GENETICA Y LA HERENCIA</v>
      </c>
      <c r="E51" s="123"/>
      <c r="F51" s="123"/>
      <c r="G51" s="123"/>
      <c r="H51" s="123"/>
      <c r="I51" s="124"/>
      <c r="J51" s="163" t="s">
        <v>730</v>
      </c>
      <c r="K51" s="163"/>
      <c r="L51" s="163"/>
      <c r="M51" s="163"/>
      <c r="N51" s="163"/>
      <c r="O51" s="164"/>
      <c r="P51" s="22"/>
    </row>
    <row r="52" spans="2:16" ht="39" thickTop="1" x14ac:dyDescent="0.25">
      <c r="B52" s="21"/>
      <c r="C52" s="151">
        <v>3</v>
      </c>
      <c r="D52" s="122" t="str">
        <f t="shared" si="1"/>
        <v>REPRODUCCION CELULAR</v>
      </c>
      <c r="E52" s="123"/>
      <c r="F52" s="123"/>
      <c r="G52" s="123"/>
      <c r="H52" s="123"/>
      <c r="I52" s="124"/>
      <c r="J52" s="159" t="s">
        <v>727</v>
      </c>
      <c r="K52" s="159"/>
      <c r="L52" s="159"/>
      <c r="M52" s="159"/>
      <c r="N52" s="159"/>
      <c r="O52" s="160"/>
      <c r="P52" s="22"/>
    </row>
    <row r="53" spans="2:16" ht="128.25" thickBot="1" x14ac:dyDescent="0.3">
      <c r="B53" s="21"/>
      <c r="C53" s="151">
        <v>4</v>
      </c>
      <c r="D53" s="122" t="str">
        <f t="shared" si="1"/>
        <v>REPRODUCCION EN ANIMALES INVERTEBRADOS, VERTEBRADOS YEN LOS SERES HUMANOS</v>
      </c>
      <c r="E53" s="123"/>
      <c r="F53" s="123"/>
      <c r="G53" s="123"/>
      <c r="H53" s="123"/>
      <c r="I53" s="124"/>
      <c r="J53" s="166" t="s">
        <v>731</v>
      </c>
      <c r="K53" s="166"/>
      <c r="L53" s="166"/>
      <c r="M53" s="166"/>
      <c r="N53" s="166"/>
      <c r="O53" s="167"/>
      <c r="P53" s="22"/>
    </row>
    <row r="54" spans="2:16" ht="65.25" thickTop="1" thickBot="1" x14ac:dyDescent="0.3">
      <c r="B54" s="21"/>
      <c r="C54" s="152">
        <v>5</v>
      </c>
      <c r="D54" s="125" t="str">
        <f t="shared" si="1"/>
        <v xml:space="preserve">RIESGOS DE LAS POBLACIONES HUMANAS </v>
      </c>
      <c r="E54" s="126"/>
      <c r="F54" s="126"/>
      <c r="G54" s="126"/>
      <c r="H54" s="126"/>
      <c r="I54" s="127"/>
      <c r="J54" s="163" t="s">
        <v>728</v>
      </c>
      <c r="K54" s="163"/>
      <c r="L54" s="163"/>
      <c r="M54" s="163"/>
      <c r="N54" s="163"/>
      <c r="O54" s="164"/>
      <c r="P54" s="22"/>
    </row>
    <row r="55" spans="2:16" ht="16.5" thickTop="1" thickBot="1" x14ac:dyDescent="0.3">
      <c r="B55" s="23"/>
      <c r="C55" s="18"/>
      <c r="D55" s="18"/>
      <c r="E55" s="18"/>
      <c r="F55" s="18"/>
      <c r="G55" s="18"/>
      <c r="H55" s="81"/>
      <c r="I55" s="81"/>
      <c r="J55" s="81"/>
      <c r="K55" s="100"/>
      <c r="L55" s="100"/>
      <c r="M55" s="18"/>
      <c r="N55" s="18"/>
      <c r="O55" s="18"/>
      <c r="P55" s="24"/>
    </row>
    <row r="57" spans="2:16" ht="17.25" thickTop="1" thickBot="1" x14ac:dyDescent="0.3">
      <c r="B57" s="96" t="s">
        <v>307</v>
      </c>
      <c r="C57" s="97"/>
      <c r="D57" s="97"/>
      <c r="E57" s="97"/>
      <c r="F57" s="97"/>
      <c r="G57" s="97"/>
      <c r="H57" s="97"/>
      <c r="I57" s="97"/>
      <c r="J57" s="97"/>
      <c r="K57" s="97"/>
      <c r="L57" s="97"/>
      <c r="M57" s="97"/>
      <c r="N57" s="97"/>
      <c r="O57" s="97"/>
      <c r="P57" s="98"/>
    </row>
    <row r="58" spans="2:16" ht="15.75" thickTop="1" x14ac:dyDescent="0.25">
      <c r="B58" s="21"/>
      <c r="P58" s="27"/>
    </row>
    <row r="59" spans="2:16" ht="199.5" x14ac:dyDescent="0.25">
      <c r="B59" s="21"/>
      <c r="C59" s="107" t="s">
        <v>308</v>
      </c>
      <c r="D59" s="108"/>
      <c r="E59" s="108"/>
      <c r="F59" s="108"/>
      <c r="G59" s="108"/>
      <c r="H59" s="108"/>
      <c r="I59" s="108"/>
      <c r="J59" s="108"/>
      <c r="K59" s="108"/>
      <c r="L59" s="108"/>
      <c r="M59" s="108"/>
      <c r="N59" s="108"/>
      <c r="O59" s="109"/>
      <c r="P59" s="22"/>
    </row>
    <row r="60" spans="2:16" ht="15.75" thickBot="1" x14ac:dyDescent="0.3">
      <c r="B60" s="21"/>
      <c r="H60" s="77"/>
      <c r="I60" s="77"/>
      <c r="J60" s="77"/>
      <c r="P60" s="22"/>
    </row>
    <row r="61" spans="2:16" ht="16.5" thickTop="1" thickBot="1" x14ac:dyDescent="0.3">
      <c r="B61" s="21"/>
      <c r="C61" s="148" t="s">
        <v>277</v>
      </c>
      <c r="D61" s="195" t="s">
        <v>300</v>
      </c>
      <c r="E61" s="196"/>
      <c r="F61" s="196"/>
      <c r="G61" s="196"/>
      <c r="H61" s="196"/>
      <c r="I61" s="197"/>
      <c r="J61" s="198" t="s">
        <v>309</v>
      </c>
      <c r="K61" s="198"/>
      <c r="L61" s="198"/>
      <c r="M61" s="198"/>
      <c r="N61" s="198" t="s">
        <v>310</v>
      </c>
      <c r="O61" s="198"/>
      <c r="P61" s="22"/>
    </row>
    <row r="62" spans="2:16" ht="90.75" thickTop="1" thickBot="1" x14ac:dyDescent="0.3">
      <c r="B62" s="21"/>
      <c r="C62" s="149">
        <v>1</v>
      </c>
      <c r="D62" s="119" t="str">
        <f t="shared" ref="D62:D66" si="2">D50</f>
        <v xml:space="preserve"> FUNCIONAMIENTO DEL SISTEMA ENDOCRINO</v>
      </c>
      <c r="E62" s="120"/>
      <c r="F62" s="120"/>
      <c r="G62" s="120"/>
      <c r="H62" s="120"/>
      <c r="I62" s="121"/>
      <c r="J62" s="191" t="s">
        <v>737</v>
      </c>
      <c r="K62" s="192"/>
      <c r="L62" s="192"/>
      <c r="M62" s="193"/>
      <c r="N62" s="110"/>
      <c r="O62" s="112"/>
      <c r="P62" s="22"/>
    </row>
    <row r="63" spans="2:16" ht="52.5" thickTop="1" thickBot="1" x14ac:dyDescent="0.3">
      <c r="B63" s="21"/>
      <c r="C63" s="151">
        <v>2</v>
      </c>
      <c r="D63" s="122" t="str">
        <f t="shared" si="2"/>
        <v>LA GENETICA Y LA HERENCIA</v>
      </c>
      <c r="E63" s="123"/>
      <c r="F63" s="123"/>
      <c r="G63" s="123"/>
      <c r="H63" s="123"/>
      <c r="I63" s="124"/>
      <c r="J63" s="188" t="s">
        <v>734</v>
      </c>
      <c r="K63" s="163"/>
      <c r="L63" s="163"/>
      <c r="M63" s="164"/>
      <c r="N63" s="113"/>
      <c r="O63" s="115"/>
      <c r="P63" s="22"/>
    </row>
    <row r="64" spans="2:16" ht="39" thickTop="1" x14ac:dyDescent="0.25">
      <c r="B64" s="21"/>
      <c r="C64" s="151">
        <v>3</v>
      </c>
      <c r="D64" s="122" t="str">
        <f t="shared" si="2"/>
        <v>REPRODUCCION CELULAR</v>
      </c>
      <c r="E64" s="123"/>
      <c r="F64" s="123"/>
      <c r="G64" s="123"/>
      <c r="H64" s="123"/>
      <c r="I64" s="124"/>
      <c r="J64" s="187" t="s">
        <v>732</v>
      </c>
      <c r="K64" s="159"/>
      <c r="L64" s="159"/>
      <c r="M64" s="160"/>
      <c r="N64" s="113"/>
      <c r="O64" s="115"/>
      <c r="P64" s="22"/>
    </row>
    <row r="65" spans="2:16" ht="127.5" x14ac:dyDescent="0.25">
      <c r="B65" s="21"/>
      <c r="C65" s="151">
        <v>4</v>
      </c>
      <c r="D65" s="122" t="str">
        <f t="shared" si="2"/>
        <v>REPRODUCCION EN ANIMALES INVERTEBRADOS, VERTEBRADOS YEN LOS SERES HUMANOS</v>
      </c>
      <c r="E65" s="123"/>
      <c r="F65" s="123"/>
      <c r="G65" s="123"/>
      <c r="H65" s="123"/>
      <c r="I65" s="124"/>
      <c r="J65" s="188" t="s">
        <v>735</v>
      </c>
      <c r="K65" s="189"/>
      <c r="L65" s="189"/>
      <c r="M65" s="190"/>
      <c r="N65" s="113"/>
      <c r="O65" s="115"/>
      <c r="P65" s="22"/>
    </row>
    <row r="66" spans="2:16" ht="64.5" thickBot="1" x14ac:dyDescent="0.3">
      <c r="B66" s="21"/>
      <c r="C66" s="152">
        <v>5</v>
      </c>
      <c r="D66" s="125" t="str">
        <f t="shared" si="2"/>
        <v xml:space="preserve">RIESGOS DE LAS POBLACIONES HUMANAS </v>
      </c>
      <c r="E66" s="126"/>
      <c r="F66" s="126"/>
      <c r="G66" s="126"/>
      <c r="H66" s="126"/>
      <c r="I66" s="127"/>
      <c r="J66" s="188" t="s">
        <v>736</v>
      </c>
      <c r="K66" s="163"/>
      <c r="L66" s="163"/>
      <c r="M66" s="164"/>
      <c r="N66" s="116"/>
      <c r="O66" s="118"/>
      <c r="P66" s="22"/>
    </row>
    <row r="67" spans="2:16" ht="16.5" thickTop="1" thickBot="1" x14ac:dyDescent="0.3">
      <c r="B67" s="23"/>
      <c r="C67" s="18"/>
      <c r="D67" s="18"/>
      <c r="E67" s="18"/>
      <c r="F67" s="18"/>
      <c r="G67" s="18"/>
      <c r="H67" s="81"/>
      <c r="I67" s="81"/>
      <c r="J67" s="81"/>
      <c r="K67" s="100"/>
      <c r="L67" s="100"/>
      <c r="M67" s="18"/>
      <c r="N67" s="18"/>
      <c r="O67" s="18"/>
      <c r="P67" s="24"/>
    </row>
    <row r="69" spans="2:16" ht="17.25" thickTop="1" thickBot="1" x14ac:dyDescent="0.3">
      <c r="B69" s="96" t="s">
        <v>311</v>
      </c>
      <c r="C69" s="97"/>
      <c r="D69" s="97"/>
      <c r="E69" s="97"/>
      <c r="F69" s="97"/>
      <c r="G69" s="97"/>
      <c r="H69" s="97"/>
      <c r="I69" s="97"/>
      <c r="J69" s="97"/>
      <c r="K69" s="97"/>
      <c r="L69" s="97"/>
      <c r="M69" s="97"/>
      <c r="N69" s="97"/>
      <c r="O69" s="97"/>
      <c r="P69" s="98"/>
    </row>
    <row r="70" spans="2:16" ht="15.75" thickTop="1" x14ac:dyDescent="0.25">
      <c r="B70" s="21"/>
      <c r="P70" s="27"/>
    </row>
    <row r="71" spans="2:16" ht="85.5" x14ac:dyDescent="0.25">
      <c r="B71" s="21"/>
      <c r="C71" s="107" t="s">
        <v>312</v>
      </c>
      <c r="D71" s="108"/>
      <c r="E71" s="108"/>
      <c r="F71" s="108"/>
      <c r="G71" s="108"/>
      <c r="H71" s="108"/>
      <c r="I71" s="108"/>
      <c r="J71" s="108"/>
      <c r="K71" s="108"/>
      <c r="L71" s="108"/>
      <c r="M71" s="108"/>
      <c r="N71" s="108"/>
      <c r="O71" s="109"/>
      <c r="P71" s="22"/>
    </row>
    <row r="72" spans="2:16" ht="15.75" thickBot="1" x14ac:dyDescent="0.3">
      <c r="B72" s="21"/>
      <c r="H72" s="77"/>
      <c r="I72" s="77"/>
      <c r="J72" s="77"/>
      <c r="P72" s="22"/>
    </row>
    <row r="73" spans="2:16" ht="16.5" thickTop="1" thickBot="1" x14ac:dyDescent="0.3">
      <c r="B73" s="21"/>
      <c r="C73" s="148" t="s">
        <v>277</v>
      </c>
      <c r="D73" s="195" t="s">
        <v>300</v>
      </c>
      <c r="E73" s="196"/>
      <c r="F73" s="196"/>
      <c r="G73" s="196"/>
      <c r="H73" s="196"/>
      <c r="I73" s="197"/>
      <c r="J73" s="198" t="s">
        <v>313</v>
      </c>
      <c r="K73" s="198"/>
      <c r="L73" s="198"/>
      <c r="M73" s="198"/>
      <c r="N73" s="198" t="s">
        <v>314</v>
      </c>
      <c r="O73" s="198"/>
      <c r="P73" s="22"/>
    </row>
    <row r="74" spans="2:16" ht="90" thickTop="1" x14ac:dyDescent="0.25">
      <c r="B74" s="21"/>
      <c r="C74" s="149">
        <v>1</v>
      </c>
      <c r="D74" s="119" t="str">
        <f t="shared" ref="D74:D78" si="3">D62</f>
        <v xml:space="preserve"> FUNCIONAMIENTO DEL SISTEMA ENDOCRINO</v>
      </c>
      <c r="E74" s="120"/>
      <c r="F74" s="120"/>
      <c r="G74" s="120"/>
      <c r="H74" s="120"/>
      <c r="I74" s="121"/>
      <c r="J74" s="188" t="s">
        <v>742</v>
      </c>
      <c r="K74" s="163"/>
      <c r="L74" s="163"/>
      <c r="M74" s="164"/>
      <c r="N74" s="110"/>
      <c r="O74" s="112"/>
      <c r="P74" s="22"/>
    </row>
    <row r="75" spans="2:16" ht="51.75" thickBot="1" x14ac:dyDescent="0.3">
      <c r="B75" s="21"/>
      <c r="C75" s="151">
        <v>2</v>
      </c>
      <c r="D75" s="122" t="str">
        <f t="shared" si="3"/>
        <v>LA GENETICA Y LA HERENCIA</v>
      </c>
      <c r="E75" s="123"/>
      <c r="F75" s="123"/>
      <c r="G75" s="123"/>
      <c r="H75" s="123"/>
      <c r="I75" s="124"/>
      <c r="J75" s="188" t="s">
        <v>743</v>
      </c>
      <c r="K75" s="163"/>
      <c r="L75" s="163"/>
      <c r="M75" s="164"/>
      <c r="N75" s="113"/>
      <c r="O75" s="115"/>
      <c r="P75" s="22"/>
    </row>
    <row r="76" spans="2:16" ht="39" thickTop="1" x14ac:dyDescent="0.25">
      <c r="B76" s="21"/>
      <c r="C76" s="151">
        <v>3</v>
      </c>
      <c r="D76" s="122" t="str">
        <f t="shared" si="3"/>
        <v>REPRODUCCION CELULAR</v>
      </c>
      <c r="E76" s="123"/>
      <c r="F76" s="123"/>
      <c r="G76" s="123"/>
      <c r="H76" s="123"/>
      <c r="I76" s="124"/>
      <c r="J76" s="187" t="s">
        <v>738</v>
      </c>
      <c r="K76" s="159"/>
      <c r="L76" s="159"/>
      <c r="M76" s="160"/>
      <c r="N76" s="113"/>
      <c r="O76" s="115"/>
      <c r="P76" s="22"/>
    </row>
    <row r="77" spans="2:16" ht="127.5" x14ac:dyDescent="0.25">
      <c r="B77" s="21"/>
      <c r="C77" s="151">
        <v>4</v>
      </c>
      <c r="D77" s="122" t="str">
        <f t="shared" si="3"/>
        <v>REPRODUCCION EN ANIMALES INVERTEBRADOS, VERTEBRADOS YEN LOS SERES HUMANOS</v>
      </c>
      <c r="E77" s="123"/>
      <c r="F77" s="123"/>
      <c r="G77" s="123"/>
      <c r="H77" s="123"/>
      <c r="I77" s="124"/>
      <c r="J77" s="188" t="s">
        <v>740</v>
      </c>
      <c r="K77" s="163"/>
      <c r="L77" s="163"/>
      <c r="M77" s="164"/>
      <c r="N77" s="113"/>
      <c r="O77" s="115"/>
      <c r="P77" s="22"/>
    </row>
    <row r="78" spans="2:16" ht="64.5" thickBot="1" x14ac:dyDescent="0.3">
      <c r="B78" s="21"/>
      <c r="C78" s="152">
        <v>5</v>
      </c>
      <c r="D78" s="125" t="str">
        <f t="shared" si="3"/>
        <v xml:space="preserve">RIESGOS DE LAS POBLACIONES HUMANAS </v>
      </c>
      <c r="E78" s="126"/>
      <c r="F78" s="126"/>
      <c r="G78" s="126"/>
      <c r="H78" s="126"/>
      <c r="I78" s="127"/>
      <c r="J78" s="194" t="s">
        <v>744</v>
      </c>
      <c r="K78" s="166"/>
      <c r="L78" s="166"/>
      <c r="M78" s="167"/>
      <c r="N78" s="116"/>
      <c r="O78" s="118"/>
      <c r="P78" s="22"/>
    </row>
    <row r="79" spans="2:16" ht="16.5" thickTop="1" thickBot="1" x14ac:dyDescent="0.3">
      <c r="B79" s="23"/>
      <c r="C79" s="18"/>
      <c r="D79" s="18"/>
      <c r="E79" s="18"/>
      <c r="F79" s="18"/>
      <c r="G79" s="18"/>
      <c r="H79" s="81"/>
      <c r="I79" s="81"/>
      <c r="J79" s="81"/>
      <c r="K79" s="100"/>
      <c r="L79" s="100"/>
      <c r="M79" s="18"/>
      <c r="N79" s="18"/>
      <c r="O79" s="18"/>
      <c r="P79" s="24"/>
    </row>
  </sheetData>
  <mergeCells count="2">
    <mergeCell ref="F7:K7"/>
    <mergeCell ref="N7:O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E3E41-95F8-4D1A-9426-F105D035D588}">
  <dimension ref="B1:Q84"/>
  <sheetViews>
    <sheetView workbookViewId="0"/>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790</v>
      </c>
      <c r="G16" s="404"/>
      <c r="H16" s="404"/>
      <c r="I16" s="404"/>
      <c r="J16" s="404"/>
      <c r="K16" s="405"/>
      <c r="L16" s="76" t="s">
        <v>15</v>
      </c>
      <c r="M16" s="72"/>
      <c r="N16" s="349" t="s">
        <v>29</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330" t="s">
        <v>791</v>
      </c>
      <c r="E24" s="331"/>
      <c r="F24" s="331"/>
      <c r="G24" s="332"/>
      <c r="H24" s="134"/>
      <c r="I24" s="72"/>
      <c r="J24" s="135"/>
      <c r="K24" s="78">
        <v>1</v>
      </c>
      <c r="L24" s="333" t="str">
        <f>D24</f>
        <v>La geografía política(Ramas y ciencias auxiliares.</v>
      </c>
      <c r="M24" s="334"/>
      <c r="N24" s="335"/>
      <c r="O24" s="136" t="s">
        <v>19</v>
      </c>
      <c r="P24" s="22"/>
    </row>
    <row r="25" spans="2:16" ht="18.75" customHeight="1" x14ac:dyDescent="0.25">
      <c r="B25" s="21"/>
      <c r="C25" s="137">
        <v>2</v>
      </c>
      <c r="D25" s="316" t="s">
        <v>792</v>
      </c>
      <c r="E25" s="317"/>
      <c r="F25" s="317"/>
      <c r="G25" s="318"/>
      <c r="H25" s="134"/>
      <c r="I25" s="72"/>
      <c r="J25" s="135"/>
      <c r="K25" s="137">
        <v>2</v>
      </c>
      <c r="L25" s="319" t="str">
        <f t="shared" ref="L25:L43" si="0">D25</f>
        <v>Conceotos básicos de la geografía política.</v>
      </c>
      <c r="M25" s="320"/>
      <c r="N25" s="321"/>
      <c r="O25" s="136" t="s">
        <v>19</v>
      </c>
      <c r="P25" s="22"/>
    </row>
    <row r="26" spans="2:16" ht="18.75" customHeight="1" x14ac:dyDescent="0.25">
      <c r="B26" s="21"/>
      <c r="C26" s="137">
        <v>3</v>
      </c>
      <c r="D26" s="316" t="s">
        <v>793</v>
      </c>
      <c r="E26" s="317"/>
      <c r="F26" s="317"/>
      <c r="G26" s="318"/>
      <c r="H26" s="134"/>
      <c r="I26" s="72"/>
      <c r="J26" s="135"/>
      <c r="K26" s="79">
        <v>3</v>
      </c>
      <c r="L26" s="319" t="str">
        <f t="shared" si="0"/>
        <v>La región otra forma de estudiar el mundo.</v>
      </c>
      <c r="M26" s="320"/>
      <c r="N26" s="321"/>
      <c r="O26" s="136" t="s">
        <v>19</v>
      </c>
      <c r="P26" s="22"/>
    </row>
    <row r="27" spans="2:16" ht="18.75" customHeight="1" x14ac:dyDescent="0.25">
      <c r="B27" s="21"/>
      <c r="C27" s="137">
        <v>4</v>
      </c>
      <c r="D27" s="316" t="s">
        <v>794</v>
      </c>
      <c r="E27" s="317"/>
      <c r="F27" s="317"/>
      <c r="G27" s="318"/>
      <c r="H27" s="134"/>
      <c r="I27" s="72"/>
      <c r="J27" s="135"/>
      <c r="K27" s="137">
        <v>4</v>
      </c>
      <c r="L27" s="319" t="str">
        <f t="shared" si="0"/>
        <v>El territorio colombiano.</v>
      </c>
      <c r="M27" s="320"/>
      <c r="N27" s="321"/>
      <c r="O27" s="136" t="s">
        <v>19</v>
      </c>
      <c r="P27" s="22"/>
    </row>
    <row r="28" spans="2:16" ht="18.75" customHeight="1" x14ac:dyDescent="0.25">
      <c r="B28" s="21"/>
      <c r="C28" s="137">
        <v>5</v>
      </c>
      <c r="D28" s="316" t="s">
        <v>795</v>
      </c>
      <c r="E28" s="317"/>
      <c r="F28" s="317"/>
      <c r="G28" s="318"/>
      <c r="H28" s="134"/>
      <c r="I28" s="72"/>
      <c r="J28" s="135"/>
      <c r="K28" s="137">
        <v>5</v>
      </c>
      <c r="L28" s="319" t="str">
        <f t="shared" si="0"/>
        <v>El gobierno y las regiones naturales.</v>
      </c>
      <c r="M28" s="320"/>
      <c r="N28" s="321"/>
      <c r="O28" s="136" t="s">
        <v>19</v>
      </c>
      <c r="P28" s="22"/>
    </row>
    <row r="29" spans="2:16" ht="18.75" customHeight="1" x14ac:dyDescent="0.25">
      <c r="B29" s="21"/>
      <c r="C29" s="137">
        <v>6</v>
      </c>
      <c r="D29" s="316" t="s">
        <v>796</v>
      </c>
      <c r="E29" s="317"/>
      <c r="F29" s="317"/>
      <c r="G29" s="318"/>
      <c r="H29" s="134"/>
      <c r="I29" s="72"/>
      <c r="J29" s="135"/>
      <c r="K29" s="79">
        <v>6</v>
      </c>
      <c r="L29" s="319" t="str">
        <f t="shared" si="0"/>
        <v xml:space="preserve">La geografía política mundial </v>
      </c>
      <c r="M29" s="320"/>
      <c r="N29" s="321"/>
      <c r="O29" s="136" t="s">
        <v>19</v>
      </c>
      <c r="P29" s="22"/>
    </row>
    <row r="30" spans="2:16" ht="18.75" customHeight="1" x14ac:dyDescent="0.25">
      <c r="B30" s="21"/>
      <c r="C30" s="137">
        <v>7</v>
      </c>
      <c r="D30" s="316" t="s">
        <v>797</v>
      </c>
      <c r="E30" s="317"/>
      <c r="F30" s="317"/>
      <c r="G30" s="318"/>
      <c r="H30" s="134"/>
      <c r="I30" s="72"/>
      <c r="J30" s="135"/>
      <c r="K30" s="137">
        <v>7</v>
      </c>
      <c r="L30" s="319" t="str">
        <f t="shared" si="0"/>
        <v>Las grandes regiones mundiales</v>
      </c>
      <c r="M30" s="320"/>
      <c r="N30" s="321"/>
      <c r="O30" s="136" t="s">
        <v>19</v>
      </c>
      <c r="P30" s="22"/>
    </row>
    <row r="31" spans="2:16" ht="18.75" customHeight="1" x14ac:dyDescent="0.25">
      <c r="B31" s="21"/>
      <c r="C31" s="137">
        <v>8</v>
      </c>
      <c r="D31" s="316" t="s">
        <v>798</v>
      </c>
      <c r="E31" s="317"/>
      <c r="F31" s="317"/>
      <c r="G31" s="318"/>
      <c r="H31" s="134"/>
      <c r="I31" s="72"/>
      <c r="J31" s="135"/>
      <c r="K31" s="137">
        <v>8</v>
      </c>
      <c r="L31" s="319" t="str">
        <f t="shared" si="0"/>
        <v>La edad media. Feudalismo</v>
      </c>
      <c r="M31" s="320"/>
      <c r="N31" s="321"/>
      <c r="O31" s="136" t="s">
        <v>19</v>
      </c>
      <c r="P31" s="22"/>
    </row>
    <row r="32" spans="2:16" ht="18.75" customHeight="1" x14ac:dyDescent="0.25">
      <c r="B32" s="21"/>
      <c r="C32" s="137">
        <v>9</v>
      </c>
      <c r="D32" s="316" t="s">
        <v>799</v>
      </c>
      <c r="E32" s="317"/>
      <c r="F32" s="317"/>
      <c r="G32" s="318"/>
      <c r="H32" s="134"/>
      <c r="I32" s="72"/>
      <c r="J32" s="135"/>
      <c r="K32" s="79">
        <v>9</v>
      </c>
      <c r="L32" s="319" t="str">
        <f t="shared" si="0"/>
        <v>Periodo de las grandes invasiones</v>
      </c>
      <c r="M32" s="320"/>
      <c r="N32" s="321"/>
      <c r="O32" s="136" t="s">
        <v>19</v>
      </c>
      <c r="P32" s="22"/>
    </row>
    <row r="33" spans="2:16" ht="18.75" customHeight="1" x14ac:dyDescent="0.25">
      <c r="B33" s="21"/>
      <c r="C33" s="137">
        <v>10</v>
      </c>
      <c r="D33" s="316" t="s">
        <v>800</v>
      </c>
      <c r="E33" s="317"/>
      <c r="F33" s="317"/>
      <c r="G33" s="318"/>
      <c r="H33" s="134"/>
      <c r="I33" s="72"/>
      <c r="J33" s="135"/>
      <c r="K33" s="137">
        <v>10</v>
      </c>
      <c r="L33" s="319" t="str">
        <f t="shared" si="0"/>
        <v xml:space="preserve">El imperio Bizantino. </v>
      </c>
      <c r="M33" s="320"/>
      <c r="N33" s="321"/>
      <c r="O33" s="136" t="s">
        <v>19</v>
      </c>
      <c r="P33" s="22"/>
    </row>
    <row r="34" spans="2:16" ht="18.75" customHeight="1" x14ac:dyDescent="0.25">
      <c r="B34" s="21"/>
      <c r="C34" s="137">
        <v>11</v>
      </c>
      <c r="D34" s="316" t="s">
        <v>801</v>
      </c>
      <c r="E34" s="317"/>
      <c r="F34" s="317"/>
      <c r="G34" s="318"/>
      <c r="H34" s="134"/>
      <c r="I34" s="72"/>
      <c r="J34" s="135"/>
      <c r="K34" s="137">
        <v>11</v>
      </c>
      <c r="L34" s="319" t="str">
        <f t="shared" si="0"/>
        <v xml:space="preserve"> El Islam.</v>
      </c>
      <c r="M34" s="320"/>
      <c r="N34" s="321"/>
      <c r="O34" s="136" t="s">
        <v>19</v>
      </c>
      <c r="P34" s="22"/>
    </row>
    <row r="35" spans="2:16" ht="18.75" customHeight="1" x14ac:dyDescent="0.25">
      <c r="B35" s="21"/>
      <c r="C35" s="137">
        <v>12</v>
      </c>
      <c r="D35" s="316" t="s">
        <v>802</v>
      </c>
      <c r="E35" s="317"/>
      <c r="F35" s="317"/>
      <c r="G35" s="318"/>
      <c r="H35" s="134"/>
      <c r="I35" s="72"/>
      <c r="J35" s="135"/>
      <c r="K35" s="79">
        <v>12</v>
      </c>
      <c r="L35" s="319" t="str">
        <f t="shared" si="0"/>
        <v>El imperio carolingio.</v>
      </c>
      <c r="M35" s="320"/>
      <c r="N35" s="321"/>
      <c r="O35" s="136" t="s">
        <v>19</v>
      </c>
      <c r="P35" s="22"/>
    </row>
    <row r="36" spans="2:16" ht="18.75" customHeight="1" x14ac:dyDescent="0.25">
      <c r="B36" s="21"/>
      <c r="C36" s="137">
        <v>13</v>
      </c>
      <c r="D36" s="316" t="s">
        <v>803</v>
      </c>
      <c r="E36" s="317"/>
      <c r="F36" s="317"/>
      <c r="G36" s="318"/>
      <c r="H36" s="134"/>
      <c r="I36" s="72"/>
      <c r="J36" s="135"/>
      <c r="K36" s="79">
        <v>13</v>
      </c>
      <c r="L36" s="319" t="str">
        <f t="shared" si="0"/>
        <v>La iglesia en la edad media</v>
      </c>
      <c r="M36" s="320"/>
      <c r="N36" s="321"/>
      <c r="O36" s="136" t="s">
        <v>19</v>
      </c>
      <c r="P36" s="22"/>
    </row>
    <row r="37" spans="2:16" ht="18.75" customHeight="1" x14ac:dyDescent="0.25">
      <c r="B37" s="21"/>
      <c r="C37" s="137">
        <v>14</v>
      </c>
      <c r="D37" s="316" t="s">
        <v>804</v>
      </c>
      <c r="E37" s="317"/>
      <c r="F37" s="317"/>
      <c r="G37" s="318"/>
      <c r="H37" s="134"/>
      <c r="I37" s="72"/>
      <c r="J37" s="135"/>
      <c r="K37" s="137">
        <v>14</v>
      </c>
      <c r="L37" s="319" t="str">
        <f t="shared" si="0"/>
        <v>Los inicios de la modernidad.</v>
      </c>
      <c r="M37" s="320"/>
      <c r="N37" s="321"/>
      <c r="O37" s="136" t="s">
        <v>19</v>
      </c>
      <c r="P37" s="22"/>
    </row>
    <row r="38" spans="2:16" ht="18.75" customHeight="1" x14ac:dyDescent="0.25">
      <c r="B38" s="21"/>
      <c r="C38" s="137">
        <v>15</v>
      </c>
      <c r="D38" s="316" t="s">
        <v>805</v>
      </c>
      <c r="E38" s="317"/>
      <c r="F38" s="317"/>
      <c r="G38" s="318"/>
      <c r="H38" s="134"/>
      <c r="I38" s="72"/>
      <c r="J38" s="135"/>
      <c r="K38" s="79">
        <v>15</v>
      </c>
      <c r="L38" s="319" t="str">
        <f t="shared" si="0"/>
        <v>La reforma protestante y contrareforma</v>
      </c>
      <c r="M38" s="320"/>
      <c r="N38" s="321"/>
      <c r="O38" s="136" t="s">
        <v>19</v>
      </c>
      <c r="P38" s="22"/>
    </row>
    <row r="39" spans="2:16" ht="18.75" customHeight="1" x14ac:dyDescent="0.25">
      <c r="B39" s="21"/>
      <c r="C39" s="137">
        <v>16</v>
      </c>
      <c r="D39" s="316" t="s">
        <v>806</v>
      </c>
      <c r="E39" s="317"/>
      <c r="F39" s="317"/>
      <c r="G39" s="318"/>
      <c r="H39" s="134"/>
      <c r="I39" s="72"/>
      <c r="J39" s="135"/>
      <c r="K39" s="137">
        <v>16</v>
      </c>
      <c r="L39" s="319" t="str">
        <f t="shared" si="0"/>
        <v>Expansión europea.</v>
      </c>
      <c r="M39" s="320"/>
      <c r="N39" s="321"/>
      <c r="O39" s="136" t="s">
        <v>19</v>
      </c>
      <c r="P39" s="22"/>
    </row>
    <row r="40" spans="2:16" ht="18.75" customHeight="1" x14ac:dyDescent="0.25">
      <c r="B40" s="21"/>
      <c r="C40" s="137">
        <v>17</v>
      </c>
      <c r="D40" s="316" t="s">
        <v>807</v>
      </c>
      <c r="E40" s="317"/>
      <c r="F40" s="317"/>
      <c r="G40" s="318"/>
      <c r="H40" s="134"/>
      <c r="I40" s="72"/>
      <c r="J40" s="135"/>
      <c r="K40" s="137">
        <v>17</v>
      </c>
      <c r="L40" s="319" t="str">
        <f t="shared" si="0"/>
        <v>Conquista y colonia en América.</v>
      </c>
      <c r="M40" s="320"/>
      <c r="N40" s="321"/>
      <c r="O40" s="136" t="s">
        <v>19</v>
      </c>
      <c r="P40" s="22"/>
    </row>
    <row r="41" spans="2:16" ht="18.75" customHeight="1" x14ac:dyDescent="0.25">
      <c r="B41" s="21"/>
      <c r="C41" s="137">
        <v>18</v>
      </c>
      <c r="D41" s="316" t="s">
        <v>808</v>
      </c>
      <c r="E41" s="317"/>
      <c r="F41" s="317"/>
      <c r="G41" s="318"/>
      <c r="H41" s="134"/>
      <c r="I41" s="72"/>
      <c r="J41" s="135"/>
      <c r="K41" s="79">
        <v>18</v>
      </c>
      <c r="L41" s="319" t="str">
        <f t="shared" si="0"/>
        <v xml:space="preserve">Tranformaciones en el siglo XVIII. </v>
      </c>
      <c r="M41" s="320"/>
      <c r="N41" s="321"/>
      <c r="O41" s="136" t="s">
        <v>19</v>
      </c>
      <c r="P41" s="22"/>
    </row>
    <row r="42" spans="2:16" ht="18.75" customHeight="1" x14ac:dyDescent="0.25">
      <c r="B42" s="21"/>
      <c r="C42" s="137">
        <v>19</v>
      </c>
      <c r="D42" s="316" t="s">
        <v>809</v>
      </c>
      <c r="E42" s="317"/>
      <c r="F42" s="317"/>
      <c r="G42" s="318"/>
      <c r="H42" s="134"/>
      <c r="I42" s="72"/>
      <c r="J42" s="135"/>
      <c r="K42" s="137">
        <v>19</v>
      </c>
      <c r="L42" s="319" t="str">
        <f t="shared" si="0"/>
        <v>La colonia en nuestro territorio.</v>
      </c>
      <c r="M42" s="320"/>
      <c r="N42" s="321"/>
      <c r="O42" s="136" t="s">
        <v>19</v>
      </c>
      <c r="P42" s="22"/>
    </row>
    <row r="43" spans="2:16" ht="18.75" customHeight="1" thickBot="1" x14ac:dyDescent="0.3">
      <c r="B43" s="21"/>
      <c r="C43" s="80">
        <v>20</v>
      </c>
      <c r="D43" s="325" t="s">
        <v>810</v>
      </c>
      <c r="E43" s="326"/>
      <c r="F43" s="326"/>
      <c r="G43" s="327"/>
      <c r="H43" s="134"/>
      <c r="I43" s="72"/>
      <c r="J43" s="135"/>
      <c r="K43" s="80">
        <v>20</v>
      </c>
      <c r="L43" s="322" t="str">
        <f t="shared" si="0"/>
        <v>El mundo cultural de la Nueva Granada</v>
      </c>
      <c r="M43" s="323"/>
      <c r="N43" s="324"/>
      <c r="O43" s="138"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398" t="str">
        <f t="shared" ref="E51:E70" si="1">D24</f>
        <v>La geografía política(Ramas y ciencias auxiliares.</v>
      </c>
      <c r="F51" s="399"/>
      <c r="G51" s="399"/>
      <c r="H51" s="399"/>
      <c r="I51" s="399"/>
      <c r="J51" s="399"/>
      <c r="K51" s="400"/>
      <c r="L51" s="63" t="str">
        <f t="shared" ref="L51:L70" si="2">O24</f>
        <v>Trabajado</v>
      </c>
      <c r="M51" s="401" t="s">
        <v>282</v>
      </c>
      <c r="N51" s="402"/>
      <c r="O51" s="141">
        <f>IF(M51="Bajo",1,0)</f>
        <v>0</v>
      </c>
      <c r="P51" s="52">
        <f>IF(M51="Básico",-3,0)</f>
        <v>-3</v>
      </c>
      <c r="Q51" s="49">
        <f>C51+O51+P51</f>
        <v>-3</v>
      </c>
    </row>
    <row r="52" spans="2:17" ht="18.75" customHeight="1" x14ac:dyDescent="0.25">
      <c r="B52" s="21"/>
      <c r="C52" s="141">
        <f t="shared" ref="C52:C70" si="3">IF(L52="No trabajado",1,0)</f>
        <v>0</v>
      </c>
      <c r="D52" s="79">
        <v>2</v>
      </c>
      <c r="E52" s="391" t="s">
        <v>811</v>
      </c>
      <c r="F52" s="392"/>
      <c r="G52" s="392"/>
      <c r="H52" s="392"/>
      <c r="I52" s="392"/>
      <c r="J52" s="392"/>
      <c r="K52" s="393"/>
      <c r="L52" s="55" t="str">
        <f t="shared" si="2"/>
        <v>Trabajado</v>
      </c>
      <c r="M52" s="394" t="s">
        <v>282</v>
      </c>
      <c r="N52" s="395"/>
      <c r="O52" s="141">
        <f t="shared" ref="O52:O70" si="4">IF(M52="Bajo",1,0)</f>
        <v>0</v>
      </c>
      <c r="P52" s="52">
        <f t="shared" ref="P52:P70" si="5">IF(M52="Básico",-3,0)</f>
        <v>-3</v>
      </c>
      <c r="Q52" s="49">
        <f t="shared" ref="Q52:Q70" si="6">C52+O52+P52</f>
        <v>-3</v>
      </c>
    </row>
    <row r="53" spans="2:17" ht="18.75" customHeight="1" x14ac:dyDescent="0.25">
      <c r="B53" s="21"/>
      <c r="C53" s="141">
        <f t="shared" si="3"/>
        <v>0</v>
      </c>
      <c r="D53" s="79">
        <v>3</v>
      </c>
      <c r="E53" s="391" t="str">
        <f>D26</f>
        <v>La región otra forma de estudiar el mundo.</v>
      </c>
      <c r="F53" s="392"/>
      <c r="G53" s="392"/>
      <c r="H53" s="392"/>
      <c r="I53" s="392"/>
      <c r="J53" s="392"/>
      <c r="K53" s="393"/>
      <c r="L53" s="55" t="str">
        <f t="shared" si="2"/>
        <v>Trabajado</v>
      </c>
      <c r="M53" s="394" t="s">
        <v>282</v>
      </c>
      <c r="N53" s="395"/>
      <c r="O53" s="141">
        <f t="shared" si="4"/>
        <v>0</v>
      </c>
      <c r="P53" s="52">
        <f t="shared" si="5"/>
        <v>-3</v>
      </c>
      <c r="Q53" s="49">
        <f t="shared" si="6"/>
        <v>-3</v>
      </c>
    </row>
    <row r="54" spans="2:17" ht="18.75" customHeight="1" x14ac:dyDescent="0.25">
      <c r="B54" s="21"/>
      <c r="C54" s="141">
        <f t="shared" si="3"/>
        <v>0</v>
      </c>
      <c r="D54" s="79">
        <v>4</v>
      </c>
      <c r="E54" s="391" t="s">
        <v>812</v>
      </c>
      <c r="F54" s="392"/>
      <c r="G54" s="392"/>
      <c r="H54" s="392"/>
      <c r="I54" s="392"/>
      <c r="J54" s="392"/>
      <c r="K54" s="393"/>
      <c r="L54" s="55" t="s">
        <v>19</v>
      </c>
      <c r="M54" s="394" t="s">
        <v>282</v>
      </c>
      <c r="N54" s="395"/>
      <c r="O54" s="141">
        <f t="shared" si="4"/>
        <v>0</v>
      </c>
      <c r="P54" s="52">
        <f t="shared" si="5"/>
        <v>-3</v>
      </c>
      <c r="Q54" s="49">
        <f t="shared" si="6"/>
        <v>-3</v>
      </c>
    </row>
    <row r="55" spans="2:17" ht="18.75" customHeight="1" x14ac:dyDescent="0.25">
      <c r="B55" s="21"/>
      <c r="C55" s="141">
        <f t="shared" si="3"/>
        <v>0</v>
      </c>
      <c r="D55" s="79">
        <v>5</v>
      </c>
      <c r="E55" s="574" t="s">
        <v>813</v>
      </c>
      <c r="F55" s="575"/>
      <c r="G55" s="575"/>
      <c r="H55" s="575"/>
      <c r="I55" s="575"/>
      <c r="J55" s="575"/>
      <c r="K55" s="576"/>
      <c r="L55" s="55" t="s">
        <v>814</v>
      </c>
      <c r="M55" s="623" t="s">
        <v>282</v>
      </c>
      <c r="N55" s="624"/>
      <c r="O55" s="141">
        <f t="shared" si="4"/>
        <v>0</v>
      </c>
      <c r="P55" s="52">
        <f t="shared" si="5"/>
        <v>-3</v>
      </c>
      <c r="Q55" s="49">
        <f t="shared" si="6"/>
        <v>-3</v>
      </c>
    </row>
    <row r="56" spans="2:17" ht="18.75" customHeight="1" x14ac:dyDescent="0.25">
      <c r="B56" s="21"/>
      <c r="C56" s="141">
        <f t="shared" si="3"/>
        <v>0</v>
      </c>
      <c r="D56" s="79">
        <v>6</v>
      </c>
      <c r="E56" s="391" t="s">
        <v>815</v>
      </c>
      <c r="F56" s="392"/>
      <c r="G56" s="392"/>
      <c r="H56" s="392"/>
      <c r="I56" s="392"/>
      <c r="J56" s="392"/>
      <c r="K56" s="393"/>
      <c r="L56" s="55" t="str">
        <f t="shared" si="2"/>
        <v>Trabajado</v>
      </c>
      <c r="M56" s="394" t="s">
        <v>282</v>
      </c>
      <c r="N56" s="395"/>
      <c r="O56" s="141">
        <f t="shared" si="4"/>
        <v>0</v>
      </c>
      <c r="P56" s="52">
        <f t="shared" si="5"/>
        <v>-3</v>
      </c>
      <c r="Q56" s="49">
        <f t="shared" si="6"/>
        <v>-3</v>
      </c>
    </row>
    <row r="57" spans="2:17" ht="18.75" customHeight="1" x14ac:dyDescent="0.25">
      <c r="B57" s="21"/>
      <c r="C57" s="141">
        <f t="shared" si="3"/>
        <v>0</v>
      </c>
      <c r="D57" s="79">
        <v>7</v>
      </c>
      <c r="E57" s="391" t="s">
        <v>797</v>
      </c>
      <c r="F57" s="392"/>
      <c r="G57" s="392"/>
      <c r="H57" s="392"/>
      <c r="I57" s="392"/>
      <c r="J57" s="392"/>
      <c r="K57" s="393"/>
      <c r="L57" s="55" t="str">
        <f t="shared" si="2"/>
        <v>Trabajado</v>
      </c>
      <c r="M57" s="394" t="s">
        <v>282</v>
      </c>
      <c r="N57" s="395"/>
      <c r="O57" s="141">
        <f t="shared" si="4"/>
        <v>0</v>
      </c>
      <c r="P57" s="52">
        <f t="shared" si="5"/>
        <v>-3</v>
      </c>
      <c r="Q57" s="49">
        <f t="shared" si="6"/>
        <v>-3</v>
      </c>
    </row>
    <row r="58" spans="2:17" ht="18.75" customHeight="1" x14ac:dyDescent="0.25">
      <c r="B58" s="21"/>
      <c r="C58" s="141">
        <f t="shared" si="3"/>
        <v>0</v>
      </c>
      <c r="D58" s="79">
        <v>8</v>
      </c>
      <c r="E58" s="391" t="s">
        <v>816</v>
      </c>
      <c r="F58" s="392"/>
      <c r="G58" s="392"/>
      <c r="H58" s="392"/>
      <c r="I58" s="392"/>
      <c r="J58" s="392"/>
      <c r="K58" s="393"/>
      <c r="L58" s="55" t="str">
        <f t="shared" si="2"/>
        <v>Trabajado</v>
      </c>
      <c r="M58" s="394" t="s">
        <v>282</v>
      </c>
      <c r="N58" s="395"/>
      <c r="O58" s="141">
        <f t="shared" si="4"/>
        <v>0</v>
      </c>
      <c r="P58" s="52">
        <f t="shared" si="5"/>
        <v>-3</v>
      </c>
      <c r="Q58" s="49">
        <f t="shared" si="6"/>
        <v>-3</v>
      </c>
    </row>
    <row r="59" spans="2:17" ht="18.75" customHeight="1" x14ac:dyDescent="0.25">
      <c r="B59" s="21"/>
      <c r="C59" s="141">
        <f t="shared" si="3"/>
        <v>0</v>
      </c>
      <c r="D59" s="79">
        <v>9</v>
      </c>
      <c r="E59" s="391" t="str">
        <f t="shared" si="1"/>
        <v>Periodo de las grandes invasiones</v>
      </c>
      <c r="F59" s="392"/>
      <c r="G59" s="392"/>
      <c r="H59" s="392"/>
      <c r="I59" s="392"/>
      <c r="J59" s="392"/>
      <c r="K59" s="393"/>
      <c r="L59" s="55" t="str">
        <f t="shared" si="2"/>
        <v>Trabajado</v>
      </c>
      <c r="M59" s="394" t="s">
        <v>282</v>
      </c>
      <c r="N59" s="395"/>
      <c r="O59" s="141">
        <f t="shared" si="4"/>
        <v>0</v>
      </c>
      <c r="P59" s="52">
        <f t="shared" si="5"/>
        <v>-3</v>
      </c>
      <c r="Q59" s="49">
        <f t="shared" si="6"/>
        <v>-3</v>
      </c>
    </row>
    <row r="60" spans="2:17" ht="18.75" customHeight="1" x14ac:dyDescent="0.25">
      <c r="B60" s="21"/>
      <c r="C60" s="141">
        <f t="shared" si="3"/>
        <v>0</v>
      </c>
      <c r="D60" s="79">
        <v>10</v>
      </c>
      <c r="E60" s="391" t="str">
        <f t="shared" si="1"/>
        <v xml:space="preserve">El imperio Bizantino. </v>
      </c>
      <c r="F60" s="392"/>
      <c r="G60" s="392"/>
      <c r="H60" s="392"/>
      <c r="I60" s="392"/>
      <c r="J60" s="392"/>
      <c r="K60" s="393"/>
      <c r="L60" s="55" t="str">
        <f t="shared" si="2"/>
        <v>Trabajado</v>
      </c>
      <c r="M60" s="394" t="s">
        <v>282</v>
      </c>
      <c r="N60" s="395"/>
      <c r="O60" s="141">
        <f t="shared" si="4"/>
        <v>0</v>
      </c>
      <c r="P60" s="52">
        <f t="shared" si="5"/>
        <v>-3</v>
      </c>
      <c r="Q60" s="49">
        <f t="shared" si="6"/>
        <v>-3</v>
      </c>
    </row>
    <row r="61" spans="2:17" ht="18.75" customHeight="1" x14ac:dyDescent="0.25">
      <c r="B61" s="21"/>
      <c r="C61" s="141">
        <f t="shared" si="3"/>
        <v>0</v>
      </c>
      <c r="D61" s="79">
        <v>11</v>
      </c>
      <c r="E61" s="391" t="str">
        <f t="shared" si="1"/>
        <v xml:space="preserve"> El Islam.</v>
      </c>
      <c r="F61" s="392"/>
      <c r="G61" s="392"/>
      <c r="H61" s="392"/>
      <c r="I61" s="392"/>
      <c r="J61" s="392"/>
      <c r="K61" s="393"/>
      <c r="L61" s="55" t="str">
        <f t="shared" si="2"/>
        <v>Trabajado</v>
      </c>
      <c r="M61" s="394" t="s">
        <v>282</v>
      </c>
      <c r="N61" s="395"/>
      <c r="O61" s="141">
        <f t="shared" si="4"/>
        <v>0</v>
      </c>
      <c r="P61" s="52">
        <f t="shared" si="5"/>
        <v>-3</v>
      </c>
      <c r="Q61" s="49">
        <f t="shared" si="6"/>
        <v>-3</v>
      </c>
    </row>
    <row r="62" spans="2:17" ht="18.75" customHeight="1" x14ac:dyDescent="0.25">
      <c r="B62" s="21"/>
      <c r="C62" s="141">
        <f t="shared" si="3"/>
        <v>0</v>
      </c>
      <c r="D62" s="79">
        <v>12</v>
      </c>
      <c r="E62" s="391" t="str">
        <f t="shared" si="1"/>
        <v>El imperio carolingio.</v>
      </c>
      <c r="F62" s="392"/>
      <c r="G62" s="392"/>
      <c r="H62" s="392"/>
      <c r="I62" s="392"/>
      <c r="J62" s="392"/>
      <c r="K62" s="393"/>
      <c r="L62" s="55" t="str">
        <f t="shared" si="2"/>
        <v>Trabajado</v>
      </c>
      <c r="M62" s="394" t="s">
        <v>282</v>
      </c>
      <c r="N62" s="395"/>
      <c r="O62" s="141">
        <f t="shared" si="4"/>
        <v>0</v>
      </c>
      <c r="P62" s="52">
        <f t="shared" si="5"/>
        <v>-3</v>
      </c>
      <c r="Q62" s="49">
        <f t="shared" si="6"/>
        <v>-3</v>
      </c>
    </row>
    <row r="63" spans="2:17" ht="18.75" customHeight="1" x14ac:dyDescent="0.25">
      <c r="B63" s="21"/>
      <c r="C63" s="141">
        <f t="shared" si="3"/>
        <v>0</v>
      </c>
      <c r="D63" s="79">
        <v>13</v>
      </c>
      <c r="E63" s="391" t="str">
        <f t="shared" si="1"/>
        <v>La iglesia en la edad media</v>
      </c>
      <c r="F63" s="392"/>
      <c r="G63" s="392"/>
      <c r="H63" s="392"/>
      <c r="I63" s="392"/>
      <c r="J63" s="392"/>
      <c r="K63" s="393"/>
      <c r="L63" s="55" t="str">
        <f t="shared" si="2"/>
        <v>Trabajado</v>
      </c>
      <c r="M63" s="394" t="s">
        <v>282</v>
      </c>
      <c r="N63" s="395"/>
      <c r="O63" s="141">
        <f t="shared" si="4"/>
        <v>0</v>
      </c>
      <c r="P63" s="52">
        <f t="shared" si="5"/>
        <v>-3</v>
      </c>
      <c r="Q63" s="49">
        <f t="shared" si="6"/>
        <v>-3</v>
      </c>
    </row>
    <row r="64" spans="2:17" ht="18.75" customHeight="1" x14ac:dyDescent="0.25">
      <c r="B64" s="21"/>
      <c r="C64" s="141">
        <f t="shared" si="3"/>
        <v>0</v>
      </c>
      <c r="D64" s="79">
        <v>14</v>
      </c>
      <c r="E64" s="391" t="s">
        <v>817</v>
      </c>
      <c r="F64" s="392"/>
      <c r="G64" s="392"/>
      <c r="H64" s="392"/>
      <c r="I64" s="392"/>
      <c r="J64" s="392"/>
      <c r="K64" s="393"/>
      <c r="L64" s="55" t="str">
        <f t="shared" si="2"/>
        <v>Trabajado</v>
      </c>
      <c r="M64" s="394" t="s">
        <v>282</v>
      </c>
      <c r="N64" s="395"/>
      <c r="O64" s="141">
        <f t="shared" si="4"/>
        <v>0</v>
      </c>
      <c r="P64" s="52">
        <f t="shared" si="5"/>
        <v>-3</v>
      </c>
      <c r="Q64" s="49">
        <f t="shared" si="6"/>
        <v>-3</v>
      </c>
    </row>
    <row r="65" spans="2:17" ht="18.75" customHeight="1" x14ac:dyDescent="0.25">
      <c r="B65" s="21"/>
      <c r="C65" s="141">
        <f t="shared" si="3"/>
        <v>0</v>
      </c>
      <c r="D65" s="79">
        <v>15</v>
      </c>
      <c r="E65" s="391" t="str">
        <f t="shared" si="1"/>
        <v>La reforma protestante y contrareforma</v>
      </c>
      <c r="F65" s="392"/>
      <c r="G65" s="392"/>
      <c r="H65" s="392"/>
      <c r="I65" s="392"/>
      <c r="J65" s="392"/>
      <c r="K65" s="393"/>
      <c r="L65" s="55" t="str">
        <f t="shared" si="2"/>
        <v>Trabajado</v>
      </c>
      <c r="M65" s="394" t="s">
        <v>282</v>
      </c>
      <c r="N65" s="395"/>
      <c r="O65" s="141">
        <f t="shared" si="4"/>
        <v>0</v>
      </c>
      <c r="P65" s="52">
        <f t="shared" si="5"/>
        <v>-3</v>
      </c>
      <c r="Q65" s="49">
        <f t="shared" si="6"/>
        <v>-3</v>
      </c>
    </row>
    <row r="66" spans="2:17" ht="18.75" customHeight="1" x14ac:dyDescent="0.25">
      <c r="B66" s="21"/>
      <c r="C66" s="141">
        <f t="shared" si="3"/>
        <v>0</v>
      </c>
      <c r="D66" s="79">
        <v>16</v>
      </c>
      <c r="E66" s="391" t="s">
        <v>806</v>
      </c>
      <c r="F66" s="392"/>
      <c r="G66" s="392"/>
      <c r="H66" s="392"/>
      <c r="I66" s="392"/>
      <c r="J66" s="392"/>
      <c r="K66" s="393"/>
      <c r="L66" s="55" t="str">
        <f t="shared" si="2"/>
        <v>Trabajado</v>
      </c>
      <c r="M66" s="394" t="s">
        <v>281</v>
      </c>
      <c r="N66" s="395"/>
      <c r="O66" s="141">
        <f t="shared" si="4"/>
        <v>0</v>
      </c>
      <c r="P66" s="52">
        <f t="shared" si="5"/>
        <v>0</v>
      </c>
      <c r="Q66" s="49">
        <f t="shared" si="6"/>
        <v>0</v>
      </c>
    </row>
    <row r="67" spans="2:17" ht="18.75" customHeight="1" x14ac:dyDescent="0.25">
      <c r="B67" s="21"/>
      <c r="C67" s="141">
        <f t="shared" si="3"/>
        <v>0</v>
      </c>
      <c r="D67" s="79">
        <v>17</v>
      </c>
      <c r="E67" s="391" t="s">
        <v>818</v>
      </c>
      <c r="F67" s="392"/>
      <c r="G67" s="392"/>
      <c r="H67" s="392"/>
      <c r="I67" s="392"/>
      <c r="J67" s="392"/>
      <c r="K67" s="393"/>
      <c r="L67" s="55" t="str">
        <f t="shared" si="2"/>
        <v>Trabajado</v>
      </c>
      <c r="M67" s="394" t="s">
        <v>281</v>
      </c>
      <c r="N67" s="395"/>
      <c r="O67" s="141">
        <f t="shared" si="4"/>
        <v>0</v>
      </c>
      <c r="P67" s="52">
        <f t="shared" si="5"/>
        <v>0</v>
      </c>
      <c r="Q67" s="49">
        <f t="shared" si="6"/>
        <v>0</v>
      </c>
    </row>
    <row r="68" spans="2:17" ht="18.75" customHeight="1" x14ac:dyDescent="0.25">
      <c r="B68" s="21"/>
      <c r="C68" s="141">
        <f t="shared" si="3"/>
        <v>0</v>
      </c>
      <c r="D68" s="79">
        <v>18</v>
      </c>
      <c r="E68" s="391" t="s">
        <v>819</v>
      </c>
      <c r="F68" s="392"/>
      <c r="G68" s="392"/>
      <c r="H68" s="392"/>
      <c r="I68" s="392"/>
      <c r="J68" s="392"/>
      <c r="K68" s="393"/>
      <c r="L68" s="55" t="str">
        <f t="shared" si="2"/>
        <v>Trabajado</v>
      </c>
      <c r="M68" s="394" t="s">
        <v>281</v>
      </c>
      <c r="N68" s="395"/>
      <c r="O68" s="141">
        <f t="shared" si="4"/>
        <v>0</v>
      </c>
      <c r="P68" s="52">
        <f t="shared" si="5"/>
        <v>0</v>
      </c>
      <c r="Q68" s="49">
        <f t="shared" si="6"/>
        <v>0</v>
      </c>
    </row>
    <row r="69" spans="2:17" ht="18.75" customHeight="1" x14ac:dyDescent="0.25">
      <c r="B69" s="21"/>
      <c r="C69" s="141">
        <f t="shared" si="3"/>
        <v>0</v>
      </c>
      <c r="D69" s="79">
        <v>19</v>
      </c>
      <c r="E69" s="391" t="str">
        <f t="shared" si="1"/>
        <v>La colonia en nuestro territorio.</v>
      </c>
      <c r="F69" s="392"/>
      <c r="G69" s="392"/>
      <c r="H69" s="392"/>
      <c r="I69" s="392"/>
      <c r="J69" s="392"/>
      <c r="K69" s="393"/>
      <c r="L69" s="55" t="str">
        <f t="shared" si="2"/>
        <v>Trabajado</v>
      </c>
      <c r="M69" s="394" t="s">
        <v>281</v>
      </c>
      <c r="N69" s="395"/>
      <c r="O69" s="141">
        <f t="shared" si="4"/>
        <v>0</v>
      </c>
      <c r="P69" s="52">
        <f t="shared" si="5"/>
        <v>0</v>
      </c>
      <c r="Q69" s="49">
        <f t="shared" si="6"/>
        <v>0</v>
      </c>
    </row>
    <row r="70" spans="2:17" ht="18.75" customHeight="1" thickBot="1" x14ac:dyDescent="0.3">
      <c r="B70" s="21"/>
      <c r="C70" s="141">
        <f t="shared" si="3"/>
        <v>0</v>
      </c>
      <c r="D70" s="80">
        <v>20</v>
      </c>
      <c r="E70" s="384" t="str">
        <f t="shared" si="1"/>
        <v>El mundo cultural de la Nueva Granada</v>
      </c>
      <c r="F70" s="385"/>
      <c r="G70" s="385"/>
      <c r="H70" s="385"/>
      <c r="I70" s="385"/>
      <c r="J70" s="385"/>
      <c r="K70" s="386"/>
      <c r="L70" s="56" t="str">
        <f t="shared" si="2"/>
        <v>Trabajado</v>
      </c>
      <c r="M70" s="387" t="s">
        <v>281</v>
      </c>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820</v>
      </c>
      <c r="D80" s="288"/>
      <c r="E80" s="288"/>
      <c r="F80" s="288"/>
      <c r="G80" s="288"/>
      <c r="H80" s="288"/>
      <c r="I80" s="288"/>
      <c r="J80" s="288"/>
      <c r="K80" s="288"/>
      <c r="L80" s="288"/>
      <c r="M80" s="288"/>
      <c r="N80" s="288"/>
      <c r="O80" s="288"/>
      <c r="P80" s="22"/>
    </row>
    <row r="81" spans="2:16" ht="45" customHeight="1" x14ac:dyDescent="0.25">
      <c r="B81" s="21"/>
      <c r="C81" s="288" t="s">
        <v>821</v>
      </c>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92" priority="5">
      <formula>IF(L24=0,1,0)</formula>
    </cfRule>
  </conditionalFormatting>
  <conditionalFormatting sqref="E51:N70">
    <cfRule type="expression" dxfId="91" priority="1">
      <formula>IF(Q51&lt;0,1,0)</formula>
    </cfRule>
    <cfRule type="expression" dxfId="90" priority="4">
      <formula>IF(Q51&gt;0,1,0)</formula>
    </cfRule>
  </conditionalFormatting>
  <conditionalFormatting sqref="E51:K70">
    <cfRule type="expression" dxfId="89" priority="3">
      <formula>IF(E51=0,1,0)</formula>
    </cfRule>
  </conditionalFormatting>
  <conditionalFormatting sqref="L51:L70">
    <cfRule type="expression" dxfId="88" priority="2">
      <formula>IF(L51=0,1,0)</formula>
    </cfRule>
  </conditionalFormatting>
  <dataValidations count="1">
    <dataValidation type="list" allowBlank="1" showInputMessage="1" showErrorMessage="1" sqref="M51:N70" xr:uid="{AA01BD59-C12B-4FE4-A2D9-7B978E7B2309}">
      <formula1>INDIRECT(O24)</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81702-CDE4-420F-8C32-9EEF6896AD3E}">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t="s">
        <v>822</v>
      </c>
      <c r="G16" s="128"/>
      <c r="H16" s="128"/>
      <c r="I16" s="128"/>
      <c r="J16" s="128"/>
      <c r="K16" s="129"/>
      <c r="L16" s="76" t="s">
        <v>295</v>
      </c>
      <c r="M16" s="72"/>
      <c r="N16" s="99" t="s">
        <v>823</v>
      </c>
      <c r="O16" s="129"/>
      <c r="P16" s="22"/>
    </row>
    <row r="17" spans="2:16" ht="9" customHeight="1" thickTop="1" thickBot="1" x14ac:dyDescent="0.3">
      <c r="B17" s="21"/>
      <c r="P17" s="22"/>
    </row>
    <row r="18" spans="2:16" ht="16.5" thickTop="1" thickBot="1" x14ac:dyDescent="0.3">
      <c r="B18" s="21"/>
      <c r="C18" s="69"/>
      <c r="D18" s="104" t="s">
        <v>296</v>
      </c>
      <c r="E18" s="69"/>
      <c r="F18" s="99"/>
      <c r="G18" s="128" t="s">
        <v>29</v>
      </c>
      <c r="H18" s="128"/>
      <c r="I18" s="128"/>
      <c r="J18" s="128"/>
      <c r="K18" s="129"/>
      <c r="L18" s="76" t="s">
        <v>297</v>
      </c>
      <c r="M18" s="72"/>
      <c r="N18" s="99" t="s">
        <v>573</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199" t="s">
        <v>793</v>
      </c>
      <c r="E26" s="200"/>
      <c r="F26" s="200"/>
      <c r="G26" s="200"/>
      <c r="H26" s="200"/>
      <c r="I26" s="200"/>
      <c r="J26" s="200"/>
      <c r="K26" s="200"/>
      <c r="L26" s="200"/>
      <c r="M26" s="200"/>
      <c r="N26" s="200"/>
      <c r="O26" s="201"/>
      <c r="P26" s="22"/>
    </row>
    <row r="27" spans="2:16" ht="18.75" customHeight="1" x14ac:dyDescent="0.25">
      <c r="B27" s="21"/>
      <c r="C27" s="79">
        <v>2</v>
      </c>
      <c r="D27" s="627" t="s">
        <v>795</v>
      </c>
      <c r="E27" s="627"/>
      <c r="F27" s="627"/>
      <c r="G27" s="627"/>
      <c r="H27" s="627"/>
      <c r="I27" s="627"/>
      <c r="J27" s="627"/>
      <c r="K27" s="627"/>
      <c r="L27" s="627"/>
      <c r="M27" s="627"/>
      <c r="N27" s="627"/>
      <c r="O27" s="628"/>
      <c r="P27" s="22"/>
    </row>
    <row r="28" spans="2:16" ht="18.75" customHeight="1" x14ac:dyDescent="0.25">
      <c r="B28" s="21"/>
      <c r="C28" s="79">
        <v>3</v>
      </c>
      <c r="D28" s="627" t="s">
        <v>824</v>
      </c>
      <c r="E28" s="627"/>
      <c r="F28" s="627"/>
      <c r="G28" s="627"/>
      <c r="H28" s="627"/>
      <c r="I28" s="627"/>
      <c r="J28" s="627"/>
      <c r="K28" s="627"/>
      <c r="L28" s="627"/>
      <c r="M28" s="627"/>
      <c r="N28" s="627"/>
      <c r="O28" s="628"/>
      <c r="P28" s="22"/>
    </row>
    <row r="29" spans="2:16" ht="18.75" customHeight="1" x14ac:dyDescent="0.25">
      <c r="B29" s="21"/>
      <c r="C29" s="79">
        <v>4</v>
      </c>
      <c r="D29" s="627" t="s">
        <v>825</v>
      </c>
      <c r="E29" s="627"/>
      <c r="F29" s="627"/>
      <c r="G29" s="627"/>
      <c r="H29" s="627"/>
      <c r="I29" s="627"/>
      <c r="J29" s="627"/>
      <c r="K29" s="627"/>
      <c r="L29" s="627"/>
      <c r="M29" s="627"/>
      <c r="N29" s="627"/>
      <c r="O29" s="628"/>
      <c r="P29" s="22"/>
    </row>
    <row r="30" spans="2:16" ht="18.75" customHeight="1" thickBot="1" x14ac:dyDescent="0.3">
      <c r="B30" s="21"/>
      <c r="C30" s="80">
        <v>5</v>
      </c>
      <c r="D30" s="625" t="s">
        <v>826</v>
      </c>
      <c r="E30" s="625"/>
      <c r="F30" s="625"/>
      <c r="G30" s="625"/>
      <c r="H30" s="625"/>
      <c r="I30" s="625"/>
      <c r="J30" s="625"/>
      <c r="K30" s="625"/>
      <c r="L30" s="625"/>
      <c r="M30" s="625"/>
      <c r="N30" s="625"/>
      <c r="O30" s="626"/>
      <c r="P30" s="22"/>
    </row>
    <row r="31" spans="2:16" ht="9" customHeight="1" thickTop="1" thickBot="1" x14ac:dyDescent="0.3">
      <c r="B31" s="23"/>
      <c r="C31" s="18"/>
      <c r="D31" s="169"/>
      <c r="E31" s="169"/>
      <c r="F31" s="169"/>
      <c r="G31" s="169"/>
      <c r="H31" s="170"/>
      <c r="I31" s="170"/>
      <c r="J31" s="170"/>
      <c r="K31" s="629"/>
      <c r="L31" s="629"/>
      <c r="M31" s="169"/>
      <c r="N31" s="169"/>
      <c r="O31" s="169"/>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630" t="str">
        <f>D40</f>
        <v>La geografia politica mundial.</v>
      </c>
      <c r="E38" s="631"/>
      <c r="F38" s="631"/>
      <c r="G38" s="631"/>
      <c r="H38" s="631"/>
      <c r="I38" s="632"/>
      <c r="J38" s="633" t="s">
        <v>827</v>
      </c>
      <c r="K38" s="633"/>
      <c r="L38" s="633"/>
      <c r="M38" s="633"/>
      <c r="N38" s="633"/>
      <c r="O38" s="634"/>
      <c r="P38" s="22"/>
    </row>
    <row r="39" spans="2:16" x14ac:dyDescent="0.25">
      <c r="B39" s="21"/>
      <c r="C39" s="79">
        <v>2</v>
      </c>
      <c r="D39" s="635" t="str">
        <f t="shared" ref="D39:D42" si="0">D27</f>
        <v>El gobierno y las regiones naturales.</v>
      </c>
      <c r="E39" s="636"/>
      <c r="F39" s="636"/>
      <c r="G39" s="636"/>
      <c r="H39" s="636"/>
      <c r="I39" s="637"/>
      <c r="J39" s="638" t="s">
        <v>828</v>
      </c>
      <c r="K39" s="638"/>
      <c r="L39" s="638"/>
      <c r="M39" s="638"/>
      <c r="N39" s="638"/>
      <c r="O39" s="639"/>
      <c r="P39" s="22"/>
    </row>
    <row r="40" spans="2:16" x14ac:dyDescent="0.25">
      <c r="B40" s="21"/>
      <c r="C40" s="79">
        <v>3</v>
      </c>
      <c r="D40" s="635" t="str">
        <f t="shared" si="0"/>
        <v>La geografia politica mundial.</v>
      </c>
      <c r="E40" s="636"/>
      <c r="F40" s="636"/>
      <c r="G40" s="636"/>
      <c r="H40" s="636"/>
      <c r="I40" s="637"/>
      <c r="J40" s="638" t="s">
        <v>829</v>
      </c>
      <c r="K40" s="638"/>
      <c r="L40" s="638"/>
      <c r="M40" s="638"/>
      <c r="N40" s="638"/>
      <c r="O40" s="639"/>
      <c r="P40" s="22"/>
    </row>
    <row r="41" spans="2:16" x14ac:dyDescent="0.25">
      <c r="B41" s="21"/>
      <c r="C41" s="79">
        <v>4</v>
      </c>
      <c r="D41" s="635" t="str">
        <f t="shared" si="0"/>
        <v>Periodo de las grandes invasiones.</v>
      </c>
      <c r="E41" s="636"/>
      <c r="F41" s="636"/>
      <c r="G41" s="636"/>
      <c r="H41" s="636"/>
      <c r="I41" s="637"/>
      <c r="J41" s="638" t="s">
        <v>830</v>
      </c>
      <c r="K41" s="638"/>
      <c r="L41" s="638"/>
      <c r="M41" s="638"/>
      <c r="N41" s="638"/>
      <c r="O41" s="639"/>
      <c r="P41" s="22"/>
    </row>
    <row r="42" spans="2:16" ht="15.75" thickBot="1" x14ac:dyDescent="0.3">
      <c r="B42" s="21"/>
      <c r="C42" s="80">
        <v>5</v>
      </c>
      <c r="D42" s="642" t="str">
        <f t="shared" si="0"/>
        <v>Inicios de la modernidad.</v>
      </c>
      <c r="E42" s="643"/>
      <c r="F42" s="643"/>
      <c r="G42" s="643"/>
      <c r="H42" s="643"/>
      <c r="I42" s="644"/>
      <c r="J42" s="645" t="s">
        <v>831</v>
      </c>
      <c r="K42" s="645"/>
      <c r="L42" s="645"/>
      <c r="M42" s="645"/>
      <c r="N42" s="645"/>
      <c r="O42" s="646"/>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630" t="str">
        <f>D38</f>
        <v>La geografia politica mundial.</v>
      </c>
      <c r="E50" s="631"/>
      <c r="F50" s="631"/>
      <c r="G50" s="631"/>
      <c r="H50" s="631"/>
      <c r="I50" s="632"/>
      <c r="J50" s="589" t="s">
        <v>630</v>
      </c>
      <c r="K50" s="589"/>
      <c r="L50" s="589"/>
      <c r="M50" s="589"/>
      <c r="N50" s="589"/>
      <c r="O50" s="590"/>
      <c r="P50" s="22"/>
    </row>
    <row r="51" spans="2:16" x14ac:dyDescent="0.25">
      <c r="B51" s="21"/>
      <c r="C51" s="79">
        <v>2</v>
      </c>
      <c r="D51" s="635" t="str">
        <f t="shared" ref="D51:D54" si="1">D39</f>
        <v>El gobierno y las regiones naturales.</v>
      </c>
      <c r="E51" s="636"/>
      <c r="F51" s="636"/>
      <c r="G51" s="636"/>
      <c r="H51" s="636"/>
      <c r="I51" s="637"/>
      <c r="J51" s="640" t="s">
        <v>832</v>
      </c>
      <c r="K51" s="640"/>
      <c r="L51" s="640"/>
      <c r="M51" s="640"/>
      <c r="N51" s="640"/>
      <c r="O51" s="641"/>
      <c r="P51" s="22"/>
    </row>
    <row r="52" spans="2:16" x14ac:dyDescent="0.25">
      <c r="B52" s="21"/>
      <c r="C52" s="79">
        <v>3</v>
      </c>
      <c r="D52" s="635" t="str">
        <f t="shared" si="1"/>
        <v>La geografia politica mundial.</v>
      </c>
      <c r="E52" s="636"/>
      <c r="F52" s="636"/>
      <c r="G52" s="636"/>
      <c r="H52" s="636"/>
      <c r="I52" s="637"/>
      <c r="J52" s="640" t="s">
        <v>832</v>
      </c>
      <c r="K52" s="640"/>
      <c r="L52" s="640"/>
      <c r="M52" s="640"/>
      <c r="N52" s="640"/>
      <c r="O52" s="641"/>
      <c r="P52" s="22"/>
    </row>
    <row r="53" spans="2:16" x14ac:dyDescent="0.25">
      <c r="B53" s="21"/>
      <c r="C53" s="79">
        <v>4</v>
      </c>
      <c r="D53" s="635" t="str">
        <f t="shared" si="1"/>
        <v>Periodo de las grandes invasiones.</v>
      </c>
      <c r="E53" s="636"/>
      <c r="F53" s="636"/>
      <c r="G53" s="636"/>
      <c r="H53" s="636"/>
      <c r="I53" s="637"/>
      <c r="J53" s="640" t="s">
        <v>832</v>
      </c>
      <c r="K53" s="640"/>
      <c r="L53" s="640"/>
      <c r="M53" s="640"/>
      <c r="N53" s="640"/>
      <c r="O53" s="641"/>
      <c r="P53" s="22"/>
    </row>
    <row r="54" spans="2:16" ht="15.75" thickBot="1" x14ac:dyDescent="0.3">
      <c r="B54" s="21"/>
      <c r="C54" s="80">
        <v>5</v>
      </c>
      <c r="D54" s="642" t="str">
        <f t="shared" si="1"/>
        <v>Inicios de la modernidad.</v>
      </c>
      <c r="E54" s="643"/>
      <c r="F54" s="643"/>
      <c r="G54" s="643"/>
      <c r="H54" s="643"/>
      <c r="I54" s="644"/>
      <c r="J54" s="647" t="s">
        <v>832</v>
      </c>
      <c r="K54" s="647"/>
      <c r="L54" s="647"/>
      <c r="M54" s="647"/>
      <c r="N54" s="647"/>
      <c r="O54" s="648"/>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633</v>
      </c>
      <c r="K61" s="369"/>
      <c r="L61" s="369"/>
      <c r="M61" s="369"/>
      <c r="N61" s="369" t="s">
        <v>310</v>
      </c>
      <c r="O61" s="369"/>
      <c r="P61" s="22"/>
    </row>
    <row r="62" spans="2:16" ht="15.75" thickTop="1" x14ac:dyDescent="0.25">
      <c r="B62" s="21"/>
      <c r="C62" s="78">
        <v>1</v>
      </c>
      <c r="D62" s="370" t="str">
        <f>D50</f>
        <v>La geografia politica mundial.</v>
      </c>
      <c r="E62" s="371"/>
      <c r="F62" s="371"/>
      <c r="G62" s="371"/>
      <c r="H62" s="371"/>
      <c r="I62" s="372"/>
      <c r="J62" s="591" t="s">
        <v>631</v>
      </c>
      <c r="K62" s="589"/>
      <c r="L62" s="589"/>
      <c r="M62" s="590"/>
      <c r="N62" s="591" t="s">
        <v>632</v>
      </c>
      <c r="O62" s="590"/>
      <c r="P62" s="22"/>
    </row>
    <row r="63" spans="2:16" x14ac:dyDescent="0.25">
      <c r="B63" s="21"/>
      <c r="C63" s="79">
        <v>2</v>
      </c>
      <c r="D63" s="354" t="str">
        <f t="shared" ref="D63:D66" si="2">D51</f>
        <v>El gobierno y las regiones naturales.</v>
      </c>
      <c r="E63" s="355"/>
      <c r="F63" s="355"/>
      <c r="G63" s="355"/>
      <c r="H63" s="355"/>
      <c r="I63" s="356"/>
      <c r="J63" s="649" t="s">
        <v>631</v>
      </c>
      <c r="K63" s="640"/>
      <c r="L63" s="640"/>
      <c r="M63" s="641"/>
      <c r="N63" s="649" t="s">
        <v>632</v>
      </c>
      <c r="O63" s="641"/>
      <c r="P63" s="22"/>
    </row>
    <row r="64" spans="2:16" x14ac:dyDescent="0.25">
      <c r="B64" s="21"/>
      <c r="C64" s="79">
        <v>3</v>
      </c>
      <c r="D64" s="354" t="str">
        <f t="shared" si="2"/>
        <v>La geografia politica mundial.</v>
      </c>
      <c r="E64" s="355"/>
      <c r="F64" s="355"/>
      <c r="G64" s="355"/>
      <c r="H64" s="355"/>
      <c r="I64" s="356"/>
      <c r="J64" s="649" t="s">
        <v>631</v>
      </c>
      <c r="K64" s="640"/>
      <c r="L64" s="640"/>
      <c r="M64" s="641"/>
      <c r="N64" s="649" t="s">
        <v>632</v>
      </c>
      <c r="O64" s="641"/>
      <c r="P64" s="22"/>
    </row>
    <row r="65" spans="2:16" x14ac:dyDescent="0.25">
      <c r="B65" s="21"/>
      <c r="C65" s="79">
        <v>4</v>
      </c>
      <c r="D65" s="354" t="str">
        <f t="shared" si="2"/>
        <v>Periodo de las grandes invasiones.</v>
      </c>
      <c r="E65" s="355"/>
      <c r="F65" s="355"/>
      <c r="G65" s="355"/>
      <c r="H65" s="355"/>
      <c r="I65" s="356"/>
      <c r="J65" s="649" t="s">
        <v>631</v>
      </c>
      <c r="K65" s="640"/>
      <c r="L65" s="640"/>
      <c r="M65" s="641"/>
      <c r="N65" s="649" t="s">
        <v>632</v>
      </c>
      <c r="O65" s="641"/>
      <c r="P65" s="22"/>
    </row>
    <row r="66" spans="2:16" ht="15.75" thickBot="1" x14ac:dyDescent="0.3">
      <c r="B66" s="21"/>
      <c r="C66" s="80">
        <v>5</v>
      </c>
      <c r="D66" s="360" t="str">
        <f t="shared" si="2"/>
        <v>Inicios de la modernidad.</v>
      </c>
      <c r="E66" s="361"/>
      <c r="F66" s="361"/>
      <c r="G66" s="361"/>
      <c r="H66" s="361"/>
      <c r="I66" s="362"/>
      <c r="J66" s="650" t="s">
        <v>631</v>
      </c>
      <c r="K66" s="647"/>
      <c r="L66" s="647"/>
      <c r="M66" s="648"/>
      <c r="N66" s="650" t="s">
        <v>632</v>
      </c>
      <c r="O66" s="648"/>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La geografia politica mundial.</v>
      </c>
      <c r="E74" s="371"/>
      <c r="F74" s="371"/>
      <c r="G74" s="371"/>
      <c r="H74" s="371"/>
      <c r="I74" s="372"/>
      <c r="J74" s="591" t="s">
        <v>633</v>
      </c>
      <c r="K74" s="589"/>
      <c r="L74" s="589"/>
      <c r="M74" s="590"/>
      <c r="N74" s="591" t="s">
        <v>634</v>
      </c>
      <c r="O74" s="590"/>
      <c r="P74" s="22"/>
    </row>
    <row r="75" spans="2:16" x14ac:dyDescent="0.25">
      <c r="B75" s="21"/>
      <c r="C75" s="79">
        <v>2</v>
      </c>
      <c r="D75" s="354" t="str">
        <f t="shared" ref="D75:D78" si="3">D63</f>
        <v>El gobierno y las regiones naturales.</v>
      </c>
      <c r="E75" s="355"/>
      <c r="F75" s="355"/>
      <c r="G75" s="355"/>
      <c r="H75" s="355"/>
      <c r="I75" s="356"/>
      <c r="J75" s="649" t="s">
        <v>633</v>
      </c>
      <c r="K75" s="640"/>
      <c r="L75" s="640"/>
      <c r="M75" s="641"/>
      <c r="N75" s="649" t="s">
        <v>634</v>
      </c>
      <c r="O75" s="641"/>
      <c r="P75" s="22"/>
    </row>
    <row r="76" spans="2:16" x14ac:dyDescent="0.25">
      <c r="B76" s="21"/>
      <c r="C76" s="79">
        <v>3</v>
      </c>
      <c r="D76" s="354" t="str">
        <f t="shared" si="3"/>
        <v>La geografia politica mundial.</v>
      </c>
      <c r="E76" s="355"/>
      <c r="F76" s="355"/>
      <c r="G76" s="355"/>
      <c r="H76" s="355"/>
      <c r="I76" s="356"/>
      <c r="J76" s="649" t="s">
        <v>633</v>
      </c>
      <c r="K76" s="640"/>
      <c r="L76" s="640"/>
      <c r="M76" s="641"/>
      <c r="N76" s="649" t="s">
        <v>634</v>
      </c>
      <c r="O76" s="641"/>
      <c r="P76" s="22"/>
    </row>
    <row r="77" spans="2:16" x14ac:dyDescent="0.25">
      <c r="B77" s="21"/>
      <c r="C77" s="79">
        <v>4</v>
      </c>
      <c r="D77" s="354" t="str">
        <f t="shared" si="3"/>
        <v>Periodo de las grandes invasiones.</v>
      </c>
      <c r="E77" s="355"/>
      <c r="F77" s="355"/>
      <c r="G77" s="355"/>
      <c r="H77" s="355"/>
      <c r="I77" s="356"/>
      <c r="J77" s="649" t="s">
        <v>633</v>
      </c>
      <c r="K77" s="640"/>
      <c r="L77" s="640"/>
      <c r="M77" s="641"/>
      <c r="N77" s="649" t="s">
        <v>634</v>
      </c>
      <c r="O77" s="641"/>
      <c r="P77" s="22"/>
    </row>
    <row r="78" spans="2:16" ht="15.75" thickBot="1" x14ac:dyDescent="0.3">
      <c r="B78" s="21"/>
      <c r="C78" s="80">
        <v>5</v>
      </c>
      <c r="D78" s="360" t="str">
        <f t="shared" si="3"/>
        <v>Inicios de la modernidad.</v>
      </c>
      <c r="E78" s="361"/>
      <c r="F78" s="361"/>
      <c r="G78" s="361"/>
      <c r="H78" s="361"/>
      <c r="I78" s="362"/>
      <c r="J78" s="650" t="s">
        <v>633</v>
      </c>
      <c r="K78" s="647"/>
      <c r="L78" s="647"/>
      <c r="M78" s="648"/>
      <c r="N78" s="650" t="s">
        <v>634</v>
      </c>
      <c r="O78" s="648"/>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2">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K31:L31"/>
    <mergeCell ref="K32:L32"/>
    <mergeCell ref="B33:P33"/>
    <mergeCell ref="C35:O35"/>
    <mergeCell ref="D37:I37"/>
    <mergeCell ref="J37:O37"/>
    <mergeCell ref="D30:O30"/>
    <mergeCell ref="C9:D9"/>
    <mergeCell ref="F9:K9"/>
    <mergeCell ref="N9:O9"/>
    <mergeCell ref="B12:P12"/>
    <mergeCell ref="C14:N14"/>
    <mergeCell ref="B21:P21"/>
    <mergeCell ref="C23:O23"/>
    <mergeCell ref="D25:O25"/>
    <mergeCell ref="D27:O27"/>
    <mergeCell ref="D28:O28"/>
    <mergeCell ref="D29:O29"/>
    <mergeCell ref="B1:P1"/>
    <mergeCell ref="B3:P3"/>
    <mergeCell ref="C5:N5"/>
    <mergeCell ref="C7:D7"/>
    <mergeCell ref="F7:K7"/>
    <mergeCell ref="N7:O7"/>
  </mergeCells>
  <conditionalFormatting sqref="D38:D42">
    <cfRule type="expression" dxfId="87" priority="4">
      <formula>IF(D38=0,1,0)</formula>
    </cfRule>
  </conditionalFormatting>
  <conditionalFormatting sqref="D50:D54">
    <cfRule type="expression" dxfId="86" priority="3">
      <formula>IF(D50=0,1,0)</formula>
    </cfRule>
  </conditionalFormatting>
  <conditionalFormatting sqref="D62:D66">
    <cfRule type="expression" dxfId="85" priority="2">
      <formula>IF(D62=0,1,0)</formula>
    </cfRule>
  </conditionalFormatting>
  <conditionalFormatting sqref="D74:D78">
    <cfRule type="expression" dxfId="84" priority="1">
      <formula>IF(D74=0,1,0)</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7CE71-A656-4D84-9A6B-BCFA5512C461}">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790</v>
      </c>
      <c r="G16" s="404"/>
      <c r="H16" s="404"/>
      <c r="I16" s="404"/>
      <c r="J16" s="404"/>
      <c r="K16" s="405"/>
      <c r="L16" s="76" t="s">
        <v>15</v>
      </c>
      <c r="M16" s="72"/>
      <c r="N16" s="349" t="s">
        <v>30</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330" t="s">
        <v>833</v>
      </c>
      <c r="E24" s="331"/>
      <c r="F24" s="331"/>
      <c r="G24" s="332"/>
      <c r="H24" s="134"/>
      <c r="I24" s="72"/>
      <c r="J24" s="135"/>
      <c r="K24" s="78">
        <v>1</v>
      </c>
      <c r="L24" s="333" t="str">
        <f>D24</f>
        <v>La demografía de las poblaciones humanas humana.Las migraciones</v>
      </c>
      <c r="M24" s="334"/>
      <c r="N24" s="335"/>
      <c r="O24" s="136" t="s">
        <v>19</v>
      </c>
      <c r="P24" s="22"/>
    </row>
    <row r="25" spans="2:16" ht="18.75" customHeight="1" x14ac:dyDescent="0.25">
      <c r="B25" s="21"/>
      <c r="C25" s="137">
        <v>2</v>
      </c>
      <c r="D25" s="316" t="s">
        <v>834</v>
      </c>
      <c r="E25" s="317"/>
      <c r="F25" s="317"/>
      <c r="G25" s="318"/>
      <c r="H25" s="134"/>
      <c r="I25" s="72"/>
      <c r="J25" s="135"/>
      <c r="K25" s="137">
        <v>2</v>
      </c>
      <c r="L25" s="319" t="str">
        <f t="shared" ref="L25:L43" si="0">D25</f>
        <v>La organización de las poblaciones en el espacio.</v>
      </c>
      <c r="M25" s="320"/>
      <c r="N25" s="321"/>
      <c r="O25" s="136" t="s">
        <v>19</v>
      </c>
      <c r="P25" s="22"/>
    </row>
    <row r="26" spans="2:16" ht="18.75" customHeight="1" x14ac:dyDescent="0.25">
      <c r="B26" s="21"/>
      <c r="C26" s="137">
        <v>3</v>
      </c>
      <c r="D26" s="316" t="s">
        <v>835</v>
      </c>
      <c r="E26" s="317"/>
      <c r="F26" s="317"/>
      <c r="G26" s="318"/>
      <c r="H26" s="134"/>
      <c r="I26" s="72"/>
      <c r="J26" s="135"/>
      <c r="K26" s="79">
        <v>3</v>
      </c>
      <c r="L26" s="319" t="str">
        <f t="shared" si="0"/>
        <v>La biodiversidad</v>
      </c>
      <c r="M26" s="320"/>
      <c r="N26" s="321"/>
      <c r="O26" s="136" t="s">
        <v>19</v>
      </c>
      <c r="P26" s="22"/>
    </row>
    <row r="27" spans="2:16" ht="18.75" customHeight="1" x14ac:dyDescent="0.25">
      <c r="B27" s="21"/>
      <c r="C27" s="137">
        <v>4</v>
      </c>
      <c r="D27" s="316" t="s">
        <v>836</v>
      </c>
      <c r="E27" s="317"/>
      <c r="F27" s="317"/>
      <c r="G27" s="318"/>
      <c r="H27" s="134"/>
      <c r="I27" s="72"/>
      <c r="J27" s="135"/>
      <c r="K27" s="137">
        <v>4</v>
      </c>
      <c r="L27" s="319" t="str">
        <f t="shared" si="0"/>
        <v>Los ecosistemas y biomas</v>
      </c>
      <c r="M27" s="320"/>
      <c r="N27" s="321"/>
      <c r="O27" s="136" t="s">
        <v>19</v>
      </c>
      <c r="P27" s="22"/>
    </row>
    <row r="28" spans="2:16" ht="18.75" customHeight="1" x14ac:dyDescent="0.25">
      <c r="B28" s="21"/>
      <c r="C28" s="137">
        <v>5</v>
      </c>
      <c r="D28" s="316" t="s">
        <v>837</v>
      </c>
      <c r="E28" s="317"/>
      <c r="F28" s="317"/>
      <c r="G28" s="318"/>
      <c r="H28" s="134"/>
      <c r="I28" s="72"/>
      <c r="J28" s="135"/>
      <c r="K28" s="137">
        <v>5</v>
      </c>
      <c r="L28" s="319" t="str">
        <f t="shared" si="0"/>
        <v>Los ecosistemas en Colombia</v>
      </c>
      <c r="M28" s="320"/>
      <c r="N28" s="321"/>
      <c r="O28" s="136" t="s">
        <v>19</v>
      </c>
      <c r="P28" s="22"/>
    </row>
    <row r="29" spans="2:16" ht="18.75" customHeight="1" x14ac:dyDescent="0.25">
      <c r="B29" s="21"/>
      <c r="C29" s="137">
        <v>6</v>
      </c>
      <c r="D29" s="316" t="s">
        <v>838</v>
      </c>
      <c r="E29" s="317"/>
      <c r="F29" s="317"/>
      <c r="G29" s="318"/>
      <c r="H29" s="134"/>
      <c r="I29" s="72"/>
      <c r="J29" s="135"/>
      <c r="K29" s="79">
        <v>6</v>
      </c>
      <c r="L29" s="319" t="str">
        <f t="shared" si="0"/>
        <v>La influencia del ser humano en los ecosistemas</v>
      </c>
      <c r="M29" s="320"/>
      <c r="N29" s="321"/>
      <c r="O29" s="136" t="s">
        <v>19</v>
      </c>
      <c r="P29" s="22"/>
    </row>
    <row r="30" spans="2:16" ht="18.75" customHeight="1" x14ac:dyDescent="0.25">
      <c r="B30" s="21"/>
      <c r="C30" s="137">
        <v>7</v>
      </c>
      <c r="D30" s="316" t="s">
        <v>839</v>
      </c>
      <c r="E30" s="317"/>
      <c r="F30" s="317"/>
      <c r="G30" s="318"/>
      <c r="H30" s="134"/>
      <c r="I30" s="72"/>
      <c r="J30" s="135"/>
      <c r="K30" s="137">
        <v>7</v>
      </c>
      <c r="L30" s="319" t="str">
        <f t="shared" si="0"/>
        <v>Los sere humanos y el deterioro ambiental y sus problemáticas.</v>
      </c>
      <c r="M30" s="320"/>
      <c r="N30" s="321"/>
      <c r="O30" s="136" t="s">
        <v>19</v>
      </c>
      <c r="P30" s="22"/>
    </row>
    <row r="31" spans="2:16" ht="18.75" customHeight="1" x14ac:dyDescent="0.25">
      <c r="B31" s="21"/>
      <c r="C31" s="137">
        <v>8</v>
      </c>
      <c r="D31" s="316" t="s">
        <v>840</v>
      </c>
      <c r="E31" s="317"/>
      <c r="F31" s="317"/>
      <c r="G31" s="318"/>
      <c r="H31" s="134"/>
      <c r="I31" s="72"/>
      <c r="J31" s="135"/>
      <c r="K31" s="137">
        <v>8</v>
      </c>
      <c r="L31" s="319" t="str">
        <f t="shared" si="0"/>
        <v>Fuentes de energía y medio ambiente</v>
      </c>
      <c r="M31" s="320"/>
      <c r="N31" s="321"/>
      <c r="O31" s="136" t="s">
        <v>19</v>
      </c>
      <c r="P31" s="22"/>
    </row>
    <row r="32" spans="2:16" ht="18.75" customHeight="1" x14ac:dyDescent="0.25">
      <c r="B32" s="21"/>
      <c r="C32" s="137">
        <v>9</v>
      </c>
      <c r="D32" s="316" t="s">
        <v>841</v>
      </c>
      <c r="E32" s="317"/>
      <c r="F32" s="317"/>
      <c r="G32" s="318"/>
      <c r="H32" s="134"/>
      <c r="I32" s="72"/>
      <c r="J32" s="135"/>
      <c r="K32" s="79">
        <v>9</v>
      </c>
      <c r="L32" s="319" t="str">
        <f t="shared" si="0"/>
        <v>Las revoluciones políticas del siglo XVIII.</v>
      </c>
      <c r="M32" s="320"/>
      <c r="N32" s="321"/>
      <c r="O32" s="136" t="s">
        <v>19</v>
      </c>
      <c r="P32" s="22"/>
    </row>
    <row r="33" spans="2:16" ht="18.75" customHeight="1" x14ac:dyDescent="0.25">
      <c r="B33" s="21"/>
      <c r="C33" s="137">
        <v>10</v>
      </c>
      <c r="D33" s="316" t="s">
        <v>842</v>
      </c>
      <c r="E33" s="317"/>
      <c r="F33" s="317"/>
      <c r="G33" s="318"/>
      <c r="H33" s="134"/>
      <c r="I33" s="72"/>
      <c r="J33" s="135"/>
      <c r="K33" s="137">
        <v>10</v>
      </c>
      <c r="L33" s="319" t="str">
        <f t="shared" si="0"/>
        <v>La ilustración y la enciclopedia.</v>
      </c>
      <c r="M33" s="320"/>
      <c r="N33" s="321"/>
      <c r="O33" s="136" t="s">
        <v>19</v>
      </c>
      <c r="P33" s="22"/>
    </row>
    <row r="34" spans="2:16" ht="18.75" customHeight="1" x14ac:dyDescent="0.25">
      <c r="B34" s="21"/>
      <c r="C34" s="137">
        <v>11</v>
      </c>
      <c r="D34" s="316" t="s">
        <v>843</v>
      </c>
      <c r="E34" s="317"/>
      <c r="F34" s="317"/>
      <c r="G34" s="318"/>
      <c r="H34" s="134"/>
      <c r="I34" s="72"/>
      <c r="J34" s="135"/>
      <c r="K34" s="137">
        <v>11</v>
      </c>
      <c r="L34" s="319" t="str">
        <f t="shared" si="0"/>
        <v>Derecho de los ciudadanos.</v>
      </c>
      <c r="M34" s="320"/>
      <c r="N34" s="321"/>
      <c r="O34" s="136" t="s">
        <v>19</v>
      </c>
      <c r="P34" s="22"/>
    </row>
    <row r="35" spans="2:16" ht="18.75" customHeight="1" x14ac:dyDescent="0.25">
      <c r="B35" s="21"/>
      <c r="C35" s="137">
        <v>12</v>
      </c>
      <c r="D35" s="316" t="s">
        <v>844</v>
      </c>
      <c r="E35" s="317"/>
      <c r="F35" s="317"/>
      <c r="G35" s="318"/>
      <c r="H35" s="134"/>
      <c r="I35" s="72"/>
      <c r="J35" s="135"/>
      <c r="K35" s="79">
        <v>12</v>
      </c>
      <c r="L35" s="319" t="str">
        <f t="shared" si="0"/>
        <v>La independencia de los Estados Unidos.</v>
      </c>
      <c r="M35" s="320"/>
      <c r="N35" s="321"/>
      <c r="O35" s="136" t="s">
        <v>19</v>
      </c>
      <c r="P35" s="22"/>
    </row>
    <row r="36" spans="2:16" ht="18.75" customHeight="1" x14ac:dyDescent="0.25">
      <c r="B36" s="21"/>
      <c r="C36" s="137">
        <v>13</v>
      </c>
      <c r="D36" s="316" t="s">
        <v>845</v>
      </c>
      <c r="E36" s="317"/>
      <c r="F36" s="317"/>
      <c r="G36" s="318"/>
      <c r="H36" s="134"/>
      <c r="I36" s="72"/>
      <c r="J36" s="135"/>
      <c r="K36" s="79">
        <v>13</v>
      </c>
      <c r="L36" s="319" t="str">
        <f t="shared" si="0"/>
        <v>La era napoleónica. Restauración de la monarquia.</v>
      </c>
      <c r="M36" s="320"/>
      <c r="N36" s="321"/>
      <c r="O36" s="136" t="s">
        <v>19</v>
      </c>
      <c r="P36" s="22"/>
    </row>
    <row r="37" spans="2:16" ht="18.75" customHeight="1" x14ac:dyDescent="0.25">
      <c r="B37" s="21"/>
      <c r="C37" s="137">
        <v>14</v>
      </c>
      <c r="D37" s="316" t="s">
        <v>846</v>
      </c>
      <c r="E37" s="317"/>
      <c r="F37" s="317"/>
      <c r="G37" s="318"/>
      <c r="H37" s="134"/>
      <c r="I37" s="72"/>
      <c r="J37" s="135"/>
      <c r="K37" s="137">
        <v>14</v>
      </c>
      <c r="L37" s="319" t="str">
        <f t="shared" si="0"/>
        <v xml:space="preserve">Oleadas revolucionarias liberales. </v>
      </c>
      <c r="M37" s="320"/>
      <c r="N37" s="321"/>
      <c r="O37" s="136" t="s">
        <v>19</v>
      </c>
      <c r="P37" s="22"/>
    </row>
    <row r="38" spans="2:16" ht="18.75" customHeight="1" x14ac:dyDescent="0.25">
      <c r="B38" s="21"/>
      <c r="C38" s="137">
        <v>15</v>
      </c>
      <c r="D38" s="316" t="s">
        <v>847</v>
      </c>
      <c r="E38" s="317"/>
      <c r="F38" s="317"/>
      <c r="G38" s="318"/>
      <c r="H38" s="134"/>
      <c r="I38" s="72"/>
      <c r="J38" s="135"/>
      <c r="K38" s="79">
        <v>15</v>
      </c>
      <c r="L38" s="319" t="str">
        <f t="shared" si="0"/>
        <v>La revolucion industrial</v>
      </c>
      <c r="M38" s="320"/>
      <c r="N38" s="321"/>
      <c r="O38" s="136" t="s">
        <v>19</v>
      </c>
      <c r="P38" s="22"/>
    </row>
    <row r="39" spans="2:16" ht="18.75" customHeight="1" x14ac:dyDescent="0.25">
      <c r="B39" s="21"/>
      <c r="C39" s="137">
        <v>16</v>
      </c>
      <c r="D39" s="316" t="s">
        <v>848</v>
      </c>
      <c r="E39" s="317"/>
      <c r="F39" s="317"/>
      <c r="G39" s="318"/>
      <c r="H39" s="134"/>
      <c r="I39" s="72"/>
      <c r="J39" s="135"/>
      <c r="K39" s="137">
        <v>16</v>
      </c>
      <c r="L39" s="319" t="str">
        <f t="shared" si="0"/>
        <v>El capitalismo.</v>
      </c>
      <c r="M39" s="320"/>
      <c r="N39" s="321"/>
      <c r="O39" s="136" t="s">
        <v>19</v>
      </c>
      <c r="P39" s="22"/>
    </row>
    <row r="40" spans="2:16" ht="18.75" customHeight="1" x14ac:dyDescent="0.25">
      <c r="B40" s="21"/>
      <c r="C40" s="137">
        <v>17</v>
      </c>
      <c r="D40" s="316" t="s">
        <v>849</v>
      </c>
      <c r="E40" s="317"/>
      <c r="F40" s="317"/>
      <c r="G40" s="318"/>
      <c r="H40" s="134"/>
      <c r="I40" s="72"/>
      <c r="J40" s="135"/>
      <c r="K40" s="137">
        <v>17</v>
      </c>
      <c r="L40" s="319" t="str">
        <f t="shared" si="0"/>
        <v>El movimiento obrero</v>
      </c>
      <c r="M40" s="320"/>
      <c r="N40" s="321"/>
      <c r="O40" s="136" t="s">
        <v>19</v>
      </c>
      <c r="P40" s="22"/>
    </row>
    <row r="41" spans="2:16" ht="18.75" customHeight="1" x14ac:dyDescent="0.25">
      <c r="B41" s="21"/>
      <c r="C41" s="137">
        <v>18</v>
      </c>
      <c r="D41" s="316" t="s">
        <v>850</v>
      </c>
      <c r="E41" s="317"/>
      <c r="F41" s="317"/>
      <c r="G41" s="318"/>
      <c r="H41" s="134"/>
      <c r="I41" s="72"/>
      <c r="J41" s="135"/>
      <c r="K41" s="79">
        <v>18</v>
      </c>
      <c r="L41" s="319" t="str">
        <f t="shared" si="0"/>
        <v>El territorio colombiano en la segunda mitad del siglo XIX.</v>
      </c>
      <c r="M41" s="320"/>
      <c r="N41" s="321"/>
      <c r="O41" s="136" t="s">
        <v>19</v>
      </c>
      <c r="P41" s="22"/>
    </row>
    <row r="42" spans="2:16" ht="18.75" customHeight="1" x14ac:dyDescent="0.25">
      <c r="B42" s="21"/>
      <c r="C42" s="137">
        <v>19</v>
      </c>
      <c r="D42" s="316" t="s">
        <v>851</v>
      </c>
      <c r="E42" s="317"/>
      <c r="F42" s="317"/>
      <c r="G42" s="318"/>
      <c r="H42" s="134"/>
      <c r="I42" s="72"/>
      <c r="J42" s="135"/>
      <c r="K42" s="137">
        <v>19</v>
      </c>
      <c r="L42" s="319" t="str">
        <f t="shared" si="0"/>
        <v>El mundo en la segunda mitad del siglo XIX.</v>
      </c>
      <c r="M42" s="320"/>
      <c r="N42" s="321"/>
      <c r="O42" s="136" t="s">
        <v>19</v>
      </c>
      <c r="P42" s="22"/>
    </row>
    <row r="43" spans="2:16" ht="18.75" customHeight="1" thickBot="1" x14ac:dyDescent="0.3">
      <c r="B43" s="21"/>
      <c r="C43" s="80">
        <v>20</v>
      </c>
      <c r="D43" s="325" t="s">
        <v>852</v>
      </c>
      <c r="E43" s="326"/>
      <c r="F43" s="326"/>
      <c r="G43" s="327"/>
      <c r="H43" s="134"/>
      <c r="I43" s="72"/>
      <c r="J43" s="135"/>
      <c r="K43" s="80">
        <v>20</v>
      </c>
      <c r="L43" s="322" t="str">
        <f t="shared" si="0"/>
        <v>Los principios de la modernización de Colombia.</v>
      </c>
      <c r="M43" s="323"/>
      <c r="N43" s="324"/>
      <c r="O43" s="138" t="s">
        <v>19</v>
      </c>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398" t="str">
        <f t="shared" ref="E51:E70" si="1">D24</f>
        <v>La demografía de las poblaciones humanas humana.Las migraciones</v>
      </c>
      <c r="F51" s="399"/>
      <c r="G51" s="399"/>
      <c r="H51" s="399"/>
      <c r="I51" s="399"/>
      <c r="J51" s="399"/>
      <c r="K51" s="400"/>
      <c r="L51" s="63" t="str">
        <f t="shared" ref="L51:L70" si="2">O24</f>
        <v>Trabajado</v>
      </c>
      <c r="M51" s="401" t="s">
        <v>281</v>
      </c>
      <c r="N51" s="402"/>
      <c r="O51" s="141">
        <f>IF(M51="Bajo",1,0)</f>
        <v>0</v>
      </c>
      <c r="P51" s="52">
        <f>IF(M51="Básico",-3,0)</f>
        <v>0</v>
      </c>
      <c r="Q51" s="49">
        <f>C51+O51+P51</f>
        <v>0</v>
      </c>
    </row>
    <row r="52" spans="2:17" ht="18.75" customHeight="1" x14ac:dyDescent="0.25">
      <c r="B52" s="21"/>
      <c r="C52" s="141">
        <f t="shared" ref="C52:C70" si="3">IF(L52="No trabajado",1,0)</f>
        <v>0</v>
      </c>
      <c r="D52" s="79">
        <v>2</v>
      </c>
      <c r="E52" s="391" t="str">
        <f t="shared" si="1"/>
        <v>La organización de las poblaciones en el espacio.</v>
      </c>
      <c r="F52" s="392"/>
      <c r="G52" s="392"/>
      <c r="H52" s="392"/>
      <c r="I52" s="392"/>
      <c r="J52" s="392"/>
      <c r="K52" s="393"/>
      <c r="L52" s="55" t="str">
        <f t="shared" si="2"/>
        <v>Trabajado</v>
      </c>
      <c r="M52" s="394" t="s">
        <v>281</v>
      </c>
      <c r="N52" s="395"/>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391" t="str">
        <f t="shared" si="1"/>
        <v>La biodiversidad</v>
      </c>
      <c r="F53" s="392"/>
      <c r="G53" s="392"/>
      <c r="H53" s="392"/>
      <c r="I53" s="392"/>
      <c r="J53" s="392"/>
      <c r="K53" s="393"/>
      <c r="L53" s="55" t="str">
        <f t="shared" si="2"/>
        <v>Trabajado</v>
      </c>
      <c r="M53" s="394" t="s">
        <v>281</v>
      </c>
      <c r="N53" s="395"/>
      <c r="O53" s="141">
        <f t="shared" si="4"/>
        <v>0</v>
      </c>
      <c r="P53" s="52">
        <f t="shared" si="5"/>
        <v>0</v>
      </c>
      <c r="Q53" s="49">
        <f t="shared" si="6"/>
        <v>0</v>
      </c>
    </row>
    <row r="54" spans="2:17" ht="18.75" customHeight="1" x14ac:dyDescent="0.25">
      <c r="B54" s="21"/>
      <c r="C54" s="141">
        <f t="shared" si="3"/>
        <v>0</v>
      </c>
      <c r="D54" s="79">
        <v>4</v>
      </c>
      <c r="E54" s="391" t="str">
        <f t="shared" si="1"/>
        <v>Los ecosistemas y biomas</v>
      </c>
      <c r="F54" s="392"/>
      <c r="G54" s="392"/>
      <c r="H54" s="392"/>
      <c r="I54" s="392"/>
      <c r="J54" s="392"/>
      <c r="K54" s="393"/>
      <c r="L54" s="55" t="str">
        <f t="shared" si="2"/>
        <v>Trabajado</v>
      </c>
      <c r="M54" s="394" t="s">
        <v>281</v>
      </c>
      <c r="N54" s="395"/>
      <c r="O54" s="141">
        <f t="shared" si="4"/>
        <v>0</v>
      </c>
      <c r="P54" s="52">
        <f t="shared" si="5"/>
        <v>0</v>
      </c>
      <c r="Q54" s="49">
        <f t="shared" si="6"/>
        <v>0</v>
      </c>
    </row>
    <row r="55" spans="2:17" ht="18.75" customHeight="1" x14ac:dyDescent="0.25">
      <c r="B55" s="21"/>
      <c r="C55" s="141">
        <f t="shared" si="3"/>
        <v>0</v>
      </c>
      <c r="D55" s="79">
        <v>5</v>
      </c>
      <c r="E55" s="391" t="str">
        <f t="shared" si="1"/>
        <v>Los ecosistemas en Colombia</v>
      </c>
      <c r="F55" s="392"/>
      <c r="G55" s="392"/>
      <c r="H55" s="392"/>
      <c r="I55" s="392"/>
      <c r="J55" s="392"/>
      <c r="K55" s="393"/>
      <c r="L55" s="55" t="str">
        <f t="shared" si="2"/>
        <v>Trabajado</v>
      </c>
      <c r="M55" s="394" t="s">
        <v>282</v>
      </c>
      <c r="N55" s="395"/>
      <c r="O55" s="141">
        <f t="shared" si="4"/>
        <v>0</v>
      </c>
      <c r="P55" s="52">
        <f t="shared" si="5"/>
        <v>-3</v>
      </c>
      <c r="Q55" s="49">
        <f t="shared" si="6"/>
        <v>-3</v>
      </c>
    </row>
    <row r="56" spans="2:17" ht="18.75" customHeight="1" x14ac:dyDescent="0.25">
      <c r="B56" s="21"/>
      <c r="C56" s="141">
        <f t="shared" si="3"/>
        <v>0</v>
      </c>
      <c r="D56" s="79">
        <v>6</v>
      </c>
      <c r="E56" s="391" t="str">
        <f t="shared" si="1"/>
        <v>La influencia del ser humano en los ecosistemas</v>
      </c>
      <c r="F56" s="392"/>
      <c r="G56" s="392"/>
      <c r="H56" s="392"/>
      <c r="I56" s="392"/>
      <c r="J56" s="392"/>
      <c r="K56" s="393"/>
      <c r="L56" s="55" t="str">
        <f t="shared" si="2"/>
        <v>Trabajado</v>
      </c>
      <c r="M56" s="394" t="s">
        <v>282</v>
      </c>
      <c r="N56" s="395"/>
      <c r="O56" s="141">
        <f t="shared" si="4"/>
        <v>0</v>
      </c>
      <c r="P56" s="52">
        <f t="shared" si="5"/>
        <v>-3</v>
      </c>
      <c r="Q56" s="49">
        <f t="shared" si="6"/>
        <v>-3</v>
      </c>
    </row>
    <row r="57" spans="2:17" ht="18.75" customHeight="1" x14ac:dyDescent="0.25">
      <c r="B57" s="21"/>
      <c r="C57" s="141">
        <f t="shared" si="3"/>
        <v>0</v>
      </c>
      <c r="D57" s="79">
        <v>7</v>
      </c>
      <c r="E57" s="391" t="str">
        <f t="shared" si="1"/>
        <v>Los sere humanos y el deterioro ambiental y sus problemáticas.</v>
      </c>
      <c r="F57" s="392"/>
      <c r="G57" s="392"/>
      <c r="H57" s="392"/>
      <c r="I57" s="392"/>
      <c r="J57" s="392"/>
      <c r="K57" s="393"/>
      <c r="L57" s="55" t="str">
        <f t="shared" si="2"/>
        <v>Trabajado</v>
      </c>
      <c r="M57" s="394" t="s">
        <v>282</v>
      </c>
      <c r="N57" s="395"/>
      <c r="O57" s="141">
        <f t="shared" si="4"/>
        <v>0</v>
      </c>
      <c r="P57" s="52">
        <f t="shared" si="5"/>
        <v>-3</v>
      </c>
      <c r="Q57" s="49">
        <f t="shared" si="6"/>
        <v>-3</v>
      </c>
    </row>
    <row r="58" spans="2:17" ht="18.75" customHeight="1" x14ac:dyDescent="0.25">
      <c r="B58" s="21"/>
      <c r="C58" s="141">
        <f t="shared" si="3"/>
        <v>0</v>
      </c>
      <c r="D58" s="79">
        <v>8</v>
      </c>
      <c r="E58" s="391" t="str">
        <f t="shared" si="1"/>
        <v>Fuentes de energía y medio ambiente</v>
      </c>
      <c r="F58" s="392"/>
      <c r="G58" s="392"/>
      <c r="H58" s="392"/>
      <c r="I58" s="392"/>
      <c r="J58" s="392"/>
      <c r="K58" s="393"/>
      <c r="L58" s="55" t="str">
        <f t="shared" si="2"/>
        <v>Trabajado</v>
      </c>
      <c r="M58" s="394" t="s">
        <v>282</v>
      </c>
      <c r="N58" s="395"/>
      <c r="O58" s="141">
        <f t="shared" si="4"/>
        <v>0</v>
      </c>
      <c r="P58" s="52">
        <f t="shared" si="5"/>
        <v>-3</v>
      </c>
      <c r="Q58" s="49">
        <f t="shared" si="6"/>
        <v>-3</v>
      </c>
    </row>
    <row r="59" spans="2:17" ht="18.75" customHeight="1" x14ac:dyDescent="0.25">
      <c r="B59" s="21"/>
      <c r="C59" s="141">
        <f t="shared" si="3"/>
        <v>0</v>
      </c>
      <c r="D59" s="79">
        <v>9</v>
      </c>
      <c r="E59" s="391" t="str">
        <f t="shared" si="1"/>
        <v>Las revoluciones políticas del siglo XVIII.</v>
      </c>
      <c r="F59" s="392"/>
      <c r="G59" s="392"/>
      <c r="H59" s="392"/>
      <c r="I59" s="392"/>
      <c r="J59" s="392"/>
      <c r="K59" s="393"/>
      <c r="L59" s="55" t="str">
        <f t="shared" si="2"/>
        <v>Trabajado</v>
      </c>
      <c r="M59" s="394" t="s">
        <v>282</v>
      </c>
      <c r="N59" s="395"/>
      <c r="O59" s="141">
        <f t="shared" si="4"/>
        <v>0</v>
      </c>
      <c r="P59" s="52">
        <f t="shared" si="5"/>
        <v>-3</v>
      </c>
      <c r="Q59" s="49">
        <f t="shared" si="6"/>
        <v>-3</v>
      </c>
    </row>
    <row r="60" spans="2:17" ht="18.75" customHeight="1" x14ac:dyDescent="0.25">
      <c r="B60" s="21"/>
      <c r="C60" s="141">
        <f t="shared" si="3"/>
        <v>0</v>
      </c>
      <c r="D60" s="79">
        <v>10</v>
      </c>
      <c r="E60" s="391" t="str">
        <f t="shared" si="1"/>
        <v>La ilustración y la enciclopedia.</v>
      </c>
      <c r="F60" s="392"/>
      <c r="G60" s="392"/>
      <c r="H60" s="392"/>
      <c r="I60" s="392"/>
      <c r="J60" s="392"/>
      <c r="K60" s="393"/>
      <c r="L60" s="55" t="str">
        <f t="shared" si="2"/>
        <v>Trabajado</v>
      </c>
      <c r="M60" s="394" t="s">
        <v>282</v>
      </c>
      <c r="N60" s="395"/>
      <c r="O60" s="141">
        <f t="shared" si="4"/>
        <v>0</v>
      </c>
      <c r="P60" s="52">
        <f t="shared" si="5"/>
        <v>-3</v>
      </c>
      <c r="Q60" s="49">
        <f t="shared" si="6"/>
        <v>-3</v>
      </c>
    </row>
    <row r="61" spans="2:17" ht="18.75" customHeight="1" x14ac:dyDescent="0.25">
      <c r="B61" s="21"/>
      <c r="C61" s="141">
        <f t="shared" si="3"/>
        <v>0</v>
      </c>
      <c r="D61" s="79">
        <v>11</v>
      </c>
      <c r="E61" s="391" t="str">
        <f t="shared" si="1"/>
        <v>Derecho de los ciudadanos.</v>
      </c>
      <c r="F61" s="392"/>
      <c r="G61" s="392"/>
      <c r="H61" s="392"/>
      <c r="I61" s="392"/>
      <c r="J61" s="392"/>
      <c r="K61" s="393"/>
      <c r="L61" s="55" t="str">
        <f t="shared" si="2"/>
        <v>Trabajado</v>
      </c>
      <c r="M61" s="394" t="s">
        <v>282</v>
      </c>
      <c r="N61" s="395"/>
      <c r="O61" s="141">
        <f t="shared" si="4"/>
        <v>0</v>
      </c>
      <c r="P61" s="52">
        <f t="shared" si="5"/>
        <v>-3</v>
      </c>
      <c r="Q61" s="49">
        <f t="shared" si="6"/>
        <v>-3</v>
      </c>
    </row>
    <row r="62" spans="2:17" ht="18.75" customHeight="1" x14ac:dyDescent="0.25">
      <c r="B62" s="21"/>
      <c r="C62" s="141">
        <f t="shared" si="3"/>
        <v>0</v>
      </c>
      <c r="D62" s="79">
        <v>12</v>
      </c>
      <c r="E62" s="391" t="str">
        <f t="shared" si="1"/>
        <v>La independencia de los Estados Unidos.</v>
      </c>
      <c r="F62" s="392"/>
      <c r="G62" s="392"/>
      <c r="H62" s="392"/>
      <c r="I62" s="392"/>
      <c r="J62" s="392"/>
      <c r="K62" s="393"/>
      <c r="L62" s="55" t="str">
        <f t="shared" si="2"/>
        <v>Trabajado</v>
      </c>
      <c r="M62" s="394" t="s">
        <v>282</v>
      </c>
      <c r="N62" s="395"/>
      <c r="O62" s="141">
        <f t="shared" si="4"/>
        <v>0</v>
      </c>
      <c r="P62" s="52">
        <f t="shared" si="5"/>
        <v>-3</v>
      </c>
      <c r="Q62" s="49">
        <f t="shared" si="6"/>
        <v>-3</v>
      </c>
    </row>
    <row r="63" spans="2:17" ht="18.75" customHeight="1" x14ac:dyDescent="0.25">
      <c r="B63" s="21"/>
      <c r="C63" s="141">
        <f t="shared" si="3"/>
        <v>0</v>
      </c>
      <c r="D63" s="79">
        <v>13</v>
      </c>
      <c r="E63" s="391" t="str">
        <f t="shared" si="1"/>
        <v>La era napoleónica. Restauración de la monarquia.</v>
      </c>
      <c r="F63" s="392"/>
      <c r="G63" s="392"/>
      <c r="H63" s="392"/>
      <c r="I63" s="392"/>
      <c r="J63" s="392"/>
      <c r="K63" s="393"/>
      <c r="L63" s="55" t="str">
        <f t="shared" si="2"/>
        <v>Trabajado</v>
      </c>
      <c r="M63" s="394" t="s">
        <v>282</v>
      </c>
      <c r="N63" s="395"/>
      <c r="O63" s="141">
        <f t="shared" si="4"/>
        <v>0</v>
      </c>
      <c r="P63" s="52">
        <f t="shared" si="5"/>
        <v>-3</v>
      </c>
      <c r="Q63" s="49">
        <f t="shared" si="6"/>
        <v>-3</v>
      </c>
    </row>
    <row r="64" spans="2:17" ht="18.75" customHeight="1" x14ac:dyDescent="0.25">
      <c r="B64" s="21"/>
      <c r="C64" s="141">
        <f t="shared" si="3"/>
        <v>0</v>
      </c>
      <c r="D64" s="79">
        <v>14</v>
      </c>
      <c r="E64" s="391" t="str">
        <f t="shared" si="1"/>
        <v xml:space="preserve">Oleadas revolucionarias liberales. </v>
      </c>
      <c r="F64" s="392"/>
      <c r="G64" s="392"/>
      <c r="H64" s="392"/>
      <c r="I64" s="392"/>
      <c r="J64" s="392"/>
      <c r="K64" s="393"/>
      <c r="L64" s="55" t="str">
        <f t="shared" si="2"/>
        <v>Trabajado</v>
      </c>
      <c r="M64" s="394" t="s">
        <v>282</v>
      </c>
      <c r="N64" s="395"/>
      <c r="O64" s="141">
        <f t="shared" si="4"/>
        <v>0</v>
      </c>
      <c r="P64" s="52">
        <f t="shared" si="5"/>
        <v>-3</v>
      </c>
      <c r="Q64" s="49">
        <f t="shared" si="6"/>
        <v>-3</v>
      </c>
    </row>
    <row r="65" spans="2:17" ht="18.75" customHeight="1" x14ac:dyDescent="0.25">
      <c r="B65" s="21"/>
      <c r="C65" s="141">
        <f t="shared" si="3"/>
        <v>0</v>
      </c>
      <c r="D65" s="79">
        <v>15</v>
      </c>
      <c r="E65" s="391" t="str">
        <f t="shared" si="1"/>
        <v>La revolucion industrial</v>
      </c>
      <c r="F65" s="392"/>
      <c r="G65" s="392"/>
      <c r="H65" s="392"/>
      <c r="I65" s="392"/>
      <c r="J65" s="392"/>
      <c r="K65" s="393"/>
      <c r="L65" s="55" t="str">
        <f t="shared" si="2"/>
        <v>Trabajado</v>
      </c>
      <c r="M65" s="394" t="s">
        <v>282</v>
      </c>
      <c r="N65" s="395"/>
      <c r="O65" s="141">
        <f t="shared" si="4"/>
        <v>0</v>
      </c>
      <c r="P65" s="52">
        <f t="shared" si="5"/>
        <v>-3</v>
      </c>
      <c r="Q65" s="49">
        <f t="shared" si="6"/>
        <v>-3</v>
      </c>
    </row>
    <row r="66" spans="2:17" ht="18.75" customHeight="1" x14ac:dyDescent="0.25">
      <c r="B66" s="21"/>
      <c r="C66" s="141">
        <f t="shared" si="3"/>
        <v>0</v>
      </c>
      <c r="D66" s="79">
        <v>16</v>
      </c>
      <c r="E66" s="391" t="str">
        <f t="shared" si="1"/>
        <v>El capitalismo.</v>
      </c>
      <c r="F66" s="392"/>
      <c r="G66" s="392"/>
      <c r="H66" s="392"/>
      <c r="I66" s="392"/>
      <c r="J66" s="392"/>
      <c r="K66" s="393"/>
      <c r="L66" s="55" t="str">
        <f t="shared" si="2"/>
        <v>Trabajado</v>
      </c>
      <c r="M66" s="394" t="s">
        <v>282</v>
      </c>
      <c r="N66" s="395"/>
      <c r="O66" s="141">
        <f t="shared" si="4"/>
        <v>0</v>
      </c>
      <c r="P66" s="52">
        <f t="shared" si="5"/>
        <v>-3</v>
      </c>
      <c r="Q66" s="49">
        <f t="shared" si="6"/>
        <v>-3</v>
      </c>
    </row>
    <row r="67" spans="2:17" ht="18.75" customHeight="1" x14ac:dyDescent="0.25">
      <c r="B67" s="21"/>
      <c r="C67" s="141">
        <f t="shared" si="3"/>
        <v>0</v>
      </c>
      <c r="D67" s="79">
        <v>17</v>
      </c>
      <c r="E67" s="391" t="str">
        <f t="shared" si="1"/>
        <v>El movimiento obrero</v>
      </c>
      <c r="F67" s="392"/>
      <c r="G67" s="392"/>
      <c r="H67" s="392"/>
      <c r="I67" s="392"/>
      <c r="J67" s="392"/>
      <c r="K67" s="393"/>
      <c r="L67" s="55" t="str">
        <f t="shared" si="2"/>
        <v>Trabajado</v>
      </c>
      <c r="M67" s="394" t="s">
        <v>282</v>
      </c>
      <c r="N67" s="395"/>
      <c r="O67" s="141">
        <f t="shared" si="4"/>
        <v>0</v>
      </c>
      <c r="P67" s="52">
        <f t="shared" si="5"/>
        <v>-3</v>
      </c>
      <c r="Q67" s="49">
        <f t="shared" si="6"/>
        <v>-3</v>
      </c>
    </row>
    <row r="68" spans="2:17" ht="18.75" customHeight="1" x14ac:dyDescent="0.25">
      <c r="B68" s="21"/>
      <c r="C68" s="141">
        <f t="shared" si="3"/>
        <v>0</v>
      </c>
      <c r="D68" s="79">
        <v>18</v>
      </c>
      <c r="E68" s="391" t="s">
        <v>812</v>
      </c>
      <c r="F68" s="392"/>
      <c r="G68" s="392"/>
      <c r="H68" s="392"/>
      <c r="I68" s="392"/>
      <c r="J68" s="392"/>
      <c r="K68" s="393"/>
      <c r="L68" s="55" t="str">
        <f t="shared" si="2"/>
        <v>Trabajado</v>
      </c>
      <c r="M68" s="394" t="s">
        <v>282</v>
      </c>
      <c r="N68" s="395"/>
      <c r="O68" s="141">
        <f t="shared" si="4"/>
        <v>0</v>
      </c>
      <c r="P68" s="52">
        <f t="shared" si="5"/>
        <v>-3</v>
      </c>
      <c r="Q68" s="49">
        <f t="shared" si="6"/>
        <v>-3</v>
      </c>
    </row>
    <row r="69" spans="2:17" ht="18.75" customHeight="1" x14ac:dyDescent="0.25">
      <c r="B69" s="21"/>
      <c r="C69" s="141">
        <f t="shared" si="3"/>
        <v>0</v>
      </c>
      <c r="D69" s="79">
        <v>19</v>
      </c>
      <c r="E69" s="391" t="str">
        <f t="shared" si="1"/>
        <v>El mundo en la segunda mitad del siglo XIX.</v>
      </c>
      <c r="F69" s="392"/>
      <c r="G69" s="392"/>
      <c r="H69" s="392"/>
      <c r="I69" s="392"/>
      <c r="J69" s="392"/>
      <c r="K69" s="393"/>
      <c r="L69" s="55" t="str">
        <f t="shared" si="2"/>
        <v>Trabajado</v>
      </c>
      <c r="M69" s="394" t="s">
        <v>282</v>
      </c>
      <c r="N69" s="395"/>
      <c r="O69" s="141">
        <f t="shared" si="4"/>
        <v>0</v>
      </c>
      <c r="P69" s="52">
        <f t="shared" si="5"/>
        <v>-3</v>
      </c>
      <c r="Q69" s="49">
        <f t="shared" si="6"/>
        <v>-3</v>
      </c>
    </row>
    <row r="70" spans="2:17" ht="18.75" customHeight="1" thickBot="1" x14ac:dyDescent="0.3">
      <c r="B70" s="21"/>
      <c r="C70" s="141">
        <f t="shared" si="3"/>
        <v>0</v>
      </c>
      <c r="D70" s="80">
        <v>20</v>
      </c>
      <c r="E70" s="384" t="str">
        <f t="shared" si="1"/>
        <v>Los principios de la modernización de Colombia.</v>
      </c>
      <c r="F70" s="385"/>
      <c r="G70" s="385"/>
      <c r="H70" s="385"/>
      <c r="I70" s="385"/>
      <c r="J70" s="385"/>
      <c r="K70" s="386"/>
      <c r="L70" s="56" t="str">
        <f t="shared" si="2"/>
        <v>Trabajado</v>
      </c>
      <c r="M70" s="387" t="s">
        <v>282</v>
      </c>
      <c r="N70" s="388"/>
      <c r="O70" s="141">
        <f t="shared" si="4"/>
        <v>0</v>
      </c>
      <c r="P70" s="52">
        <f t="shared" si="5"/>
        <v>-3</v>
      </c>
      <c r="Q70" s="49">
        <f t="shared" si="6"/>
        <v>-3</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288" t="s">
        <v>820</v>
      </c>
      <c r="D80" s="288"/>
      <c r="E80" s="288"/>
      <c r="F80" s="288"/>
      <c r="G80" s="288"/>
      <c r="H80" s="288"/>
      <c r="I80" s="288"/>
      <c r="J80" s="288"/>
      <c r="K80" s="288"/>
      <c r="L80" s="288"/>
      <c r="M80" s="288"/>
      <c r="N80" s="288"/>
      <c r="O80" s="288"/>
      <c r="P80" s="22"/>
    </row>
    <row r="81" spans="2:16" ht="45" customHeight="1" x14ac:dyDescent="0.25">
      <c r="B81" s="21"/>
      <c r="C81" s="288" t="s">
        <v>821</v>
      </c>
      <c r="D81" s="288"/>
      <c r="E81" s="288"/>
      <c r="F81" s="288"/>
      <c r="G81" s="288"/>
      <c r="H81" s="288"/>
      <c r="I81" s="288"/>
      <c r="J81" s="288"/>
      <c r="K81" s="288"/>
      <c r="L81" s="288"/>
      <c r="M81" s="288"/>
      <c r="N81" s="288"/>
      <c r="O81" s="288"/>
      <c r="P81" s="22"/>
    </row>
    <row r="82" spans="2:16" ht="45" customHeight="1" x14ac:dyDescent="0.25">
      <c r="B82" s="21"/>
      <c r="C82" s="288"/>
      <c r="D82" s="288"/>
      <c r="E82" s="288"/>
      <c r="F82" s="288"/>
      <c r="G82" s="288"/>
      <c r="H82" s="288"/>
      <c r="I82" s="288"/>
      <c r="J82" s="288"/>
      <c r="K82" s="288"/>
      <c r="L82" s="288"/>
      <c r="M82" s="288"/>
      <c r="N82" s="288"/>
      <c r="O82" s="288"/>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83" priority="5">
      <formula>IF(L24=0,1,0)</formula>
    </cfRule>
  </conditionalFormatting>
  <conditionalFormatting sqref="E51:N70">
    <cfRule type="expression" dxfId="82" priority="1">
      <formula>IF(Q51&lt;0,1,0)</formula>
    </cfRule>
    <cfRule type="expression" dxfId="81" priority="4">
      <formula>IF(Q51&gt;0,1,0)</formula>
    </cfRule>
  </conditionalFormatting>
  <conditionalFormatting sqref="E51:K70">
    <cfRule type="expression" dxfId="80" priority="3">
      <formula>IF(E51=0,1,0)</formula>
    </cfRule>
  </conditionalFormatting>
  <conditionalFormatting sqref="L51:L70">
    <cfRule type="expression" dxfId="79" priority="2">
      <formula>IF(L51=0,1,0)</formula>
    </cfRule>
  </conditionalFormatting>
  <dataValidations count="1">
    <dataValidation type="list" allowBlank="1" showInputMessage="1" showErrorMessage="1" sqref="M51:N70" xr:uid="{3F116651-6B2E-4F78-AAA7-14555B1BB9BD}">
      <formula1>INDIRECT(O24)</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308F-A60B-4CDF-9F4D-DF1524DE7284}">
  <dimension ref="B1:P80"/>
  <sheetViews>
    <sheetView workbookViewId="0">
      <selection activeCell="O19" sqref="O19"/>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v>254498000705</v>
      </c>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t="s">
        <v>853</v>
      </c>
      <c r="G16" s="128"/>
      <c r="H16" s="128"/>
      <c r="I16" s="128"/>
      <c r="J16" s="128"/>
      <c r="K16" s="129"/>
      <c r="L16" s="76" t="s">
        <v>295</v>
      </c>
      <c r="M16" s="72"/>
      <c r="N16" s="99" t="s">
        <v>823</v>
      </c>
      <c r="O16" s="129"/>
      <c r="P16" s="22"/>
    </row>
    <row r="17" spans="2:16" ht="9" customHeight="1" thickTop="1" thickBot="1" x14ac:dyDescent="0.3">
      <c r="B17" s="21"/>
      <c r="P17" s="22"/>
    </row>
    <row r="18" spans="2:16" ht="16.5" thickTop="1" thickBot="1" x14ac:dyDescent="0.3">
      <c r="B18" s="21"/>
      <c r="C18" s="69"/>
      <c r="D18" s="104" t="s">
        <v>296</v>
      </c>
      <c r="E18" s="69"/>
      <c r="F18" s="99"/>
      <c r="G18" s="128" t="s">
        <v>30</v>
      </c>
      <c r="H18" s="128"/>
      <c r="I18" s="128"/>
      <c r="J18" s="128"/>
      <c r="K18" s="129"/>
      <c r="L18" s="76" t="s">
        <v>297</v>
      </c>
      <c r="M18" s="72"/>
      <c r="N18" s="99" t="s">
        <v>573</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838</v>
      </c>
      <c r="E26" s="374"/>
      <c r="F26" s="374"/>
      <c r="G26" s="374"/>
      <c r="H26" s="374"/>
      <c r="I26" s="374"/>
      <c r="J26" s="374"/>
      <c r="K26" s="374"/>
      <c r="L26" s="374"/>
      <c r="M26" s="374"/>
      <c r="N26" s="374"/>
      <c r="O26" s="375"/>
      <c r="P26" s="22"/>
    </row>
    <row r="27" spans="2:16" ht="18.75" customHeight="1" x14ac:dyDescent="0.25">
      <c r="B27" s="21"/>
      <c r="C27" s="79">
        <v>2</v>
      </c>
      <c r="D27" s="358" t="s">
        <v>841</v>
      </c>
      <c r="E27" s="358"/>
      <c r="F27" s="358"/>
      <c r="G27" s="358"/>
      <c r="H27" s="358"/>
      <c r="I27" s="358"/>
      <c r="J27" s="358"/>
      <c r="K27" s="358"/>
      <c r="L27" s="358"/>
      <c r="M27" s="358"/>
      <c r="N27" s="358"/>
      <c r="O27" s="359"/>
      <c r="P27" s="22"/>
    </row>
    <row r="28" spans="2:16" ht="18.75" customHeight="1" x14ac:dyDescent="0.25">
      <c r="B28" s="21"/>
      <c r="C28" s="79">
        <v>3</v>
      </c>
      <c r="D28" s="358" t="s">
        <v>846</v>
      </c>
      <c r="E28" s="358"/>
      <c r="F28" s="358"/>
      <c r="G28" s="358"/>
      <c r="H28" s="358"/>
      <c r="I28" s="358"/>
      <c r="J28" s="358"/>
      <c r="K28" s="358"/>
      <c r="L28" s="358"/>
      <c r="M28" s="358"/>
      <c r="N28" s="358"/>
      <c r="O28" s="359"/>
      <c r="P28" s="22"/>
    </row>
    <row r="29" spans="2:16" ht="18.75" customHeight="1" x14ac:dyDescent="0.25">
      <c r="B29" s="21"/>
      <c r="C29" s="79">
        <v>4</v>
      </c>
      <c r="D29" s="358" t="s">
        <v>850</v>
      </c>
      <c r="E29" s="358"/>
      <c r="F29" s="358"/>
      <c r="G29" s="358"/>
      <c r="H29" s="358"/>
      <c r="I29" s="358"/>
      <c r="J29" s="358"/>
      <c r="K29" s="358"/>
      <c r="L29" s="358"/>
      <c r="M29" s="358"/>
      <c r="N29" s="358"/>
      <c r="O29" s="359"/>
      <c r="P29" s="22"/>
    </row>
    <row r="30" spans="2:16" ht="18.75" customHeight="1" thickBot="1" x14ac:dyDescent="0.3">
      <c r="B30" s="21"/>
      <c r="C30" s="80">
        <v>5</v>
      </c>
      <c r="D30" s="364" t="s">
        <v>851</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La influencia del ser humano en los ecosistemas</v>
      </c>
      <c r="E38" s="371"/>
      <c r="F38" s="371"/>
      <c r="G38" s="371"/>
      <c r="H38" s="371"/>
      <c r="I38" s="372"/>
      <c r="J38" s="589" t="s">
        <v>854</v>
      </c>
      <c r="K38" s="374"/>
      <c r="L38" s="374"/>
      <c r="M38" s="374"/>
      <c r="N38" s="374"/>
      <c r="O38" s="375"/>
      <c r="P38" s="22"/>
    </row>
    <row r="39" spans="2:16" x14ac:dyDescent="0.25">
      <c r="B39" s="21"/>
      <c r="C39" s="79">
        <v>2</v>
      </c>
      <c r="D39" s="354" t="str">
        <f t="shared" ref="D39:D42" si="0">D27</f>
        <v>Las revoluciones políticas del siglo XVIII.</v>
      </c>
      <c r="E39" s="355"/>
      <c r="F39" s="355"/>
      <c r="G39" s="355"/>
      <c r="H39" s="355"/>
      <c r="I39" s="356"/>
      <c r="J39" s="640" t="s">
        <v>855</v>
      </c>
      <c r="K39" s="358"/>
      <c r="L39" s="358"/>
      <c r="M39" s="358"/>
      <c r="N39" s="358"/>
      <c r="O39" s="359"/>
      <c r="P39" s="22"/>
    </row>
    <row r="40" spans="2:16" x14ac:dyDescent="0.25">
      <c r="B40" s="21"/>
      <c r="C40" s="79">
        <v>3</v>
      </c>
      <c r="D40" s="354" t="str">
        <f t="shared" si="0"/>
        <v xml:space="preserve">Oleadas revolucionarias liberales. </v>
      </c>
      <c r="E40" s="355"/>
      <c r="F40" s="355"/>
      <c r="G40" s="355"/>
      <c r="H40" s="355"/>
      <c r="I40" s="356"/>
      <c r="J40" s="640" t="s">
        <v>856</v>
      </c>
      <c r="K40" s="640"/>
      <c r="L40" s="640"/>
      <c r="M40" s="640"/>
      <c r="N40" s="640"/>
      <c r="O40" s="641"/>
      <c r="P40" s="22"/>
    </row>
    <row r="41" spans="2:16" x14ac:dyDescent="0.25">
      <c r="B41" s="21"/>
      <c r="C41" s="79">
        <v>4</v>
      </c>
      <c r="D41" s="354" t="str">
        <f t="shared" si="0"/>
        <v>El territorio colombiano en la segunda mitad del siglo XIX.</v>
      </c>
      <c r="E41" s="355"/>
      <c r="F41" s="355"/>
      <c r="G41" s="355"/>
      <c r="H41" s="355"/>
      <c r="I41" s="356"/>
      <c r="J41" s="640" t="s">
        <v>857</v>
      </c>
      <c r="K41" s="358"/>
      <c r="L41" s="358"/>
      <c r="M41" s="358"/>
      <c r="N41" s="358"/>
      <c r="O41" s="359"/>
      <c r="P41" s="22"/>
    </row>
    <row r="42" spans="2:16" ht="15.75" thickBot="1" x14ac:dyDescent="0.3">
      <c r="B42" s="21"/>
      <c r="C42" s="80">
        <v>5</v>
      </c>
      <c r="D42" s="360" t="str">
        <f t="shared" si="0"/>
        <v>El mundo en la segunda mitad del siglo XIX.</v>
      </c>
      <c r="E42" s="361"/>
      <c r="F42" s="361"/>
      <c r="G42" s="361"/>
      <c r="H42" s="361"/>
      <c r="I42" s="362"/>
      <c r="J42" s="647" t="s">
        <v>857</v>
      </c>
      <c r="K42" s="647"/>
      <c r="L42" s="647"/>
      <c r="M42" s="647"/>
      <c r="N42" s="647"/>
      <c r="O42" s="648"/>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La influencia del ser humano en los ecosistemas</v>
      </c>
      <c r="E50" s="371"/>
      <c r="F50" s="371"/>
      <c r="G50" s="371"/>
      <c r="H50" s="371"/>
      <c r="I50" s="372"/>
      <c r="J50" s="374" t="s">
        <v>832</v>
      </c>
      <c r="K50" s="374"/>
      <c r="L50" s="374"/>
      <c r="M50" s="374"/>
      <c r="N50" s="374"/>
      <c r="O50" s="375"/>
      <c r="P50" s="22"/>
    </row>
    <row r="51" spans="2:16" x14ac:dyDescent="0.25">
      <c r="B51" s="21"/>
      <c r="C51" s="79">
        <v>2</v>
      </c>
      <c r="D51" s="354" t="str">
        <f t="shared" ref="D51:D54" si="1">D39</f>
        <v>Las revoluciones políticas del siglo XVIII.</v>
      </c>
      <c r="E51" s="355"/>
      <c r="F51" s="355"/>
      <c r="G51" s="355"/>
      <c r="H51" s="355"/>
      <c r="I51" s="356"/>
      <c r="J51" s="358" t="s">
        <v>832</v>
      </c>
      <c r="K51" s="358"/>
      <c r="L51" s="358"/>
      <c r="M51" s="358"/>
      <c r="N51" s="358"/>
      <c r="O51" s="359"/>
      <c r="P51" s="22"/>
    </row>
    <row r="52" spans="2:16" x14ac:dyDescent="0.25">
      <c r="B52" s="21"/>
      <c r="C52" s="79">
        <v>3</v>
      </c>
      <c r="D52" s="354" t="str">
        <f t="shared" si="1"/>
        <v xml:space="preserve">Oleadas revolucionarias liberales. </v>
      </c>
      <c r="E52" s="355"/>
      <c r="F52" s="355"/>
      <c r="G52" s="355"/>
      <c r="H52" s="355"/>
      <c r="I52" s="356"/>
      <c r="J52" s="358" t="s">
        <v>832</v>
      </c>
      <c r="K52" s="358"/>
      <c r="L52" s="358"/>
      <c r="M52" s="358"/>
      <c r="N52" s="358"/>
      <c r="O52" s="359"/>
      <c r="P52" s="22"/>
    </row>
    <row r="53" spans="2:16" x14ac:dyDescent="0.25">
      <c r="B53" s="21"/>
      <c r="C53" s="79">
        <v>4</v>
      </c>
      <c r="D53" s="354" t="str">
        <f t="shared" si="1"/>
        <v>El territorio colombiano en la segunda mitad del siglo XIX.</v>
      </c>
      <c r="E53" s="355"/>
      <c r="F53" s="355"/>
      <c r="G53" s="355"/>
      <c r="H53" s="355"/>
      <c r="I53" s="356"/>
      <c r="J53" s="358" t="s">
        <v>832</v>
      </c>
      <c r="K53" s="358"/>
      <c r="L53" s="358"/>
      <c r="M53" s="358"/>
      <c r="N53" s="358"/>
      <c r="O53" s="359"/>
      <c r="P53" s="22"/>
    </row>
    <row r="54" spans="2:16" ht="15.75" thickBot="1" x14ac:dyDescent="0.3">
      <c r="B54" s="21"/>
      <c r="C54" s="80">
        <v>5</v>
      </c>
      <c r="D54" s="360" t="str">
        <f t="shared" si="1"/>
        <v>El mundo en la segunda mitad del siglo XIX.</v>
      </c>
      <c r="E54" s="361"/>
      <c r="F54" s="361"/>
      <c r="G54" s="361"/>
      <c r="H54" s="361"/>
      <c r="I54" s="362"/>
      <c r="J54" s="364" t="s">
        <v>832</v>
      </c>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La influencia del ser humano en los ecosistemas</v>
      </c>
      <c r="E62" s="371"/>
      <c r="F62" s="371"/>
      <c r="G62" s="371"/>
      <c r="H62" s="371"/>
      <c r="I62" s="372"/>
      <c r="J62" s="373" t="s">
        <v>631</v>
      </c>
      <c r="K62" s="374"/>
      <c r="L62" s="374"/>
      <c r="M62" s="375"/>
      <c r="N62" s="373" t="s">
        <v>632</v>
      </c>
      <c r="O62" s="375"/>
      <c r="P62" s="22"/>
    </row>
    <row r="63" spans="2:16" x14ac:dyDescent="0.25">
      <c r="B63" s="21"/>
      <c r="C63" s="79">
        <v>2</v>
      </c>
      <c r="D63" s="354" t="str">
        <f t="shared" ref="D63:D66" si="2">D51</f>
        <v>Las revoluciones políticas del siglo XVIII.</v>
      </c>
      <c r="E63" s="355"/>
      <c r="F63" s="355"/>
      <c r="G63" s="355"/>
      <c r="H63" s="355"/>
      <c r="I63" s="356"/>
      <c r="J63" s="357" t="s">
        <v>631</v>
      </c>
      <c r="K63" s="358"/>
      <c r="L63" s="358"/>
      <c r="M63" s="359"/>
      <c r="N63" s="357" t="s">
        <v>632</v>
      </c>
      <c r="O63" s="359"/>
      <c r="P63" s="22"/>
    </row>
    <row r="64" spans="2:16" x14ac:dyDescent="0.25">
      <c r="B64" s="21"/>
      <c r="C64" s="79">
        <v>3</v>
      </c>
      <c r="D64" s="354" t="str">
        <f t="shared" si="2"/>
        <v xml:space="preserve">Oleadas revolucionarias liberales. </v>
      </c>
      <c r="E64" s="355"/>
      <c r="F64" s="355"/>
      <c r="G64" s="355"/>
      <c r="H64" s="355"/>
      <c r="I64" s="356"/>
      <c r="J64" s="357" t="s">
        <v>631</v>
      </c>
      <c r="K64" s="358"/>
      <c r="L64" s="358"/>
      <c r="M64" s="359"/>
      <c r="N64" s="357" t="s">
        <v>632</v>
      </c>
      <c r="O64" s="359"/>
      <c r="P64" s="22"/>
    </row>
    <row r="65" spans="2:16" x14ac:dyDescent="0.25">
      <c r="B65" s="21"/>
      <c r="C65" s="79">
        <v>4</v>
      </c>
      <c r="D65" s="354" t="str">
        <f t="shared" si="2"/>
        <v>El territorio colombiano en la segunda mitad del siglo XIX.</v>
      </c>
      <c r="E65" s="355"/>
      <c r="F65" s="355"/>
      <c r="G65" s="355"/>
      <c r="H65" s="355"/>
      <c r="I65" s="356"/>
      <c r="J65" s="357" t="s">
        <v>631</v>
      </c>
      <c r="K65" s="358"/>
      <c r="L65" s="358"/>
      <c r="M65" s="359"/>
      <c r="N65" s="357" t="s">
        <v>632</v>
      </c>
      <c r="O65" s="359"/>
      <c r="P65" s="22"/>
    </row>
    <row r="66" spans="2:16" ht="15.75" thickBot="1" x14ac:dyDescent="0.3">
      <c r="B66" s="21"/>
      <c r="C66" s="80">
        <v>5</v>
      </c>
      <c r="D66" s="360" t="str">
        <f t="shared" si="2"/>
        <v>El mundo en la segunda mitad del siglo XIX.</v>
      </c>
      <c r="E66" s="361"/>
      <c r="F66" s="361"/>
      <c r="G66" s="361"/>
      <c r="H66" s="361"/>
      <c r="I66" s="362"/>
      <c r="J66" s="363" t="s">
        <v>631</v>
      </c>
      <c r="K66" s="364"/>
      <c r="L66" s="364"/>
      <c r="M66" s="365"/>
      <c r="N66" s="363" t="s">
        <v>632</v>
      </c>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La influencia del ser humano en los ecosistemas</v>
      </c>
      <c r="E74" s="371"/>
      <c r="F74" s="371"/>
      <c r="G74" s="371"/>
      <c r="H74" s="371"/>
      <c r="I74" s="372"/>
      <c r="J74" s="373" t="s">
        <v>633</v>
      </c>
      <c r="K74" s="374"/>
      <c r="L74" s="374"/>
      <c r="M74" s="375"/>
      <c r="N74" s="373" t="s">
        <v>858</v>
      </c>
      <c r="O74" s="375"/>
      <c r="P74" s="22"/>
    </row>
    <row r="75" spans="2:16" x14ac:dyDescent="0.25">
      <c r="B75" s="21"/>
      <c r="C75" s="79">
        <v>2</v>
      </c>
      <c r="D75" s="354" t="str">
        <f t="shared" ref="D75:D78" si="3">D63</f>
        <v>Las revoluciones políticas del siglo XVIII.</v>
      </c>
      <c r="E75" s="355"/>
      <c r="F75" s="355"/>
      <c r="G75" s="355"/>
      <c r="H75" s="355"/>
      <c r="I75" s="356"/>
      <c r="J75" s="357" t="s">
        <v>633</v>
      </c>
      <c r="K75" s="358"/>
      <c r="L75" s="358"/>
      <c r="M75" s="359"/>
      <c r="N75" s="357" t="s">
        <v>858</v>
      </c>
      <c r="O75" s="359"/>
      <c r="P75" s="22"/>
    </row>
    <row r="76" spans="2:16" x14ac:dyDescent="0.25">
      <c r="B76" s="21"/>
      <c r="C76" s="79">
        <v>3</v>
      </c>
      <c r="D76" s="354" t="str">
        <f t="shared" si="3"/>
        <v xml:space="preserve">Oleadas revolucionarias liberales. </v>
      </c>
      <c r="E76" s="355"/>
      <c r="F76" s="355"/>
      <c r="G76" s="355"/>
      <c r="H76" s="355"/>
      <c r="I76" s="356"/>
      <c r="J76" s="357" t="s">
        <v>633</v>
      </c>
      <c r="K76" s="358"/>
      <c r="L76" s="358"/>
      <c r="M76" s="359"/>
      <c r="N76" s="357" t="s">
        <v>858</v>
      </c>
      <c r="O76" s="359"/>
      <c r="P76" s="22"/>
    </row>
    <row r="77" spans="2:16" x14ac:dyDescent="0.25">
      <c r="B77" s="21"/>
      <c r="C77" s="79">
        <v>4</v>
      </c>
      <c r="D77" s="354" t="str">
        <f t="shared" si="3"/>
        <v>El territorio colombiano en la segunda mitad del siglo XIX.</v>
      </c>
      <c r="E77" s="355"/>
      <c r="F77" s="355"/>
      <c r="G77" s="355"/>
      <c r="H77" s="355"/>
      <c r="I77" s="356"/>
      <c r="J77" s="357" t="s">
        <v>633</v>
      </c>
      <c r="K77" s="358"/>
      <c r="L77" s="358"/>
      <c r="M77" s="359"/>
      <c r="N77" s="357" t="s">
        <v>858</v>
      </c>
      <c r="O77" s="359"/>
      <c r="P77" s="22"/>
    </row>
    <row r="78" spans="2:16" ht="15.75" thickBot="1" x14ac:dyDescent="0.3">
      <c r="B78" s="21"/>
      <c r="C78" s="80">
        <v>5</v>
      </c>
      <c r="D78" s="360" t="str">
        <f t="shared" si="3"/>
        <v>El mundo en la segunda mitad del siglo XIX.</v>
      </c>
      <c r="E78" s="361"/>
      <c r="F78" s="361"/>
      <c r="G78" s="361"/>
      <c r="H78" s="361"/>
      <c r="I78" s="362"/>
      <c r="J78" s="363" t="s">
        <v>633</v>
      </c>
      <c r="K78" s="364"/>
      <c r="L78" s="364"/>
      <c r="M78" s="365"/>
      <c r="N78" s="363" t="s">
        <v>858</v>
      </c>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78" priority="4">
      <formula>IF(D38=0,1,0)</formula>
    </cfRule>
  </conditionalFormatting>
  <conditionalFormatting sqref="D50:D54">
    <cfRule type="expression" dxfId="77" priority="3">
      <formula>IF(D50=0,1,0)</formula>
    </cfRule>
  </conditionalFormatting>
  <conditionalFormatting sqref="D62:D66">
    <cfRule type="expression" dxfId="76" priority="2">
      <formula>IF(D62=0,1,0)</formula>
    </cfRule>
  </conditionalFormatting>
  <conditionalFormatting sqref="D74:D78">
    <cfRule type="expression" dxfId="75" priority="1">
      <formula>IF(D74=0,1,0)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BEC5-0BFA-40C7-A94E-B14809AD3E36}">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859</v>
      </c>
      <c r="G16" s="404"/>
      <c r="H16" s="404"/>
      <c r="I16" s="404"/>
      <c r="J16" s="404"/>
      <c r="K16" s="405"/>
      <c r="L16" s="76" t="s">
        <v>15</v>
      </c>
      <c r="M16" s="72"/>
      <c r="N16" s="349" t="s">
        <v>28</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608" t="s">
        <v>860</v>
      </c>
      <c r="E24" s="609"/>
      <c r="F24" s="609"/>
      <c r="G24" s="610"/>
      <c r="H24" s="134"/>
      <c r="I24" s="72"/>
      <c r="J24" s="135"/>
      <c r="K24" s="78">
        <v>1</v>
      </c>
      <c r="L24" s="611" t="str">
        <f>D24</f>
        <v>El universo</v>
      </c>
      <c r="M24" s="612"/>
      <c r="N24" s="613"/>
      <c r="O24" s="202" t="s">
        <v>19</v>
      </c>
      <c r="P24" s="22"/>
    </row>
    <row r="25" spans="2:16" ht="18.75" customHeight="1" x14ac:dyDescent="0.25">
      <c r="B25" s="21"/>
      <c r="C25" s="137">
        <v>2</v>
      </c>
      <c r="D25" s="598" t="s">
        <v>861</v>
      </c>
      <c r="E25" s="317"/>
      <c r="F25" s="317"/>
      <c r="G25" s="318"/>
      <c r="H25" s="134"/>
      <c r="I25" s="72"/>
      <c r="J25" s="135"/>
      <c r="K25" s="137">
        <v>2</v>
      </c>
      <c r="L25" s="614" t="str">
        <f t="shared" ref="L25:L43" si="0">D25</f>
        <v>La via lactea</v>
      </c>
      <c r="M25" s="615"/>
      <c r="N25" s="616"/>
      <c r="O25" s="202" t="s">
        <v>19</v>
      </c>
      <c r="P25" s="22"/>
    </row>
    <row r="26" spans="2:16" ht="18.75" customHeight="1" x14ac:dyDescent="0.25">
      <c r="B26" s="21"/>
      <c r="C26" s="137">
        <v>3</v>
      </c>
      <c r="D26" s="598" t="s">
        <v>862</v>
      </c>
      <c r="E26" s="317"/>
      <c r="F26" s="317"/>
      <c r="G26" s="318"/>
      <c r="H26" s="134"/>
      <c r="I26" s="72"/>
      <c r="J26" s="135"/>
      <c r="K26" s="79">
        <v>3</v>
      </c>
      <c r="L26" s="614" t="str">
        <f t="shared" si="0"/>
        <v>La tierra y sus movimientos</v>
      </c>
      <c r="M26" s="615"/>
      <c r="N26" s="616"/>
      <c r="O26" s="202" t="s">
        <v>19</v>
      </c>
      <c r="P26" s="22"/>
    </row>
    <row r="27" spans="2:16" ht="18.75" customHeight="1" x14ac:dyDescent="0.25">
      <c r="B27" s="21"/>
      <c r="C27" s="137">
        <v>4</v>
      </c>
      <c r="D27" s="598" t="s">
        <v>863</v>
      </c>
      <c r="E27" s="599"/>
      <c r="F27" s="599"/>
      <c r="G27" s="600"/>
      <c r="H27" s="134"/>
      <c r="I27" s="72"/>
      <c r="J27" s="135"/>
      <c r="K27" s="137">
        <v>4</v>
      </c>
      <c r="L27" s="614" t="str">
        <f t="shared" si="0"/>
        <v>Coordenadas Geograficas</v>
      </c>
      <c r="M27" s="615"/>
      <c r="N27" s="616"/>
      <c r="O27" s="202" t="s">
        <v>19</v>
      </c>
      <c r="P27" s="22"/>
    </row>
    <row r="28" spans="2:16" ht="18.75" customHeight="1" x14ac:dyDescent="0.25">
      <c r="B28" s="21"/>
      <c r="C28" s="137">
        <v>5</v>
      </c>
      <c r="D28" s="598" t="s">
        <v>864</v>
      </c>
      <c r="E28" s="599"/>
      <c r="F28" s="599"/>
      <c r="G28" s="600"/>
      <c r="H28" s="134"/>
      <c r="I28" s="72"/>
      <c r="J28" s="135"/>
      <c r="K28" s="137">
        <v>5</v>
      </c>
      <c r="L28" s="614" t="str">
        <f t="shared" si="0"/>
        <v>El clima de la tierra</v>
      </c>
      <c r="M28" s="615"/>
      <c r="N28" s="616"/>
      <c r="O28" s="202" t="s">
        <v>19</v>
      </c>
      <c r="P28" s="22"/>
    </row>
    <row r="29" spans="2:16" ht="18.75" customHeight="1" x14ac:dyDescent="0.25">
      <c r="B29" s="21"/>
      <c r="C29" s="137">
        <v>6</v>
      </c>
      <c r="D29" s="598" t="s">
        <v>865</v>
      </c>
      <c r="E29" s="599"/>
      <c r="F29" s="599"/>
      <c r="G29" s="600"/>
      <c r="H29" s="134"/>
      <c r="I29" s="72"/>
      <c r="J29" s="135"/>
      <c r="K29" s="79">
        <v>6</v>
      </c>
      <c r="L29" s="614" t="str">
        <f t="shared" si="0"/>
        <v>Los continentes</v>
      </c>
      <c r="M29" s="615"/>
      <c r="N29" s="616"/>
      <c r="O29" s="202" t="s">
        <v>19</v>
      </c>
      <c r="P29" s="22"/>
    </row>
    <row r="30" spans="2:16" ht="18.75" customHeight="1" x14ac:dyDescent="0.25">
      <c r="B30" s="21"/>
      <c r="C30" s="137">
        <v>7</v>
      </c>
      <c r="D30" s="598" t="s">
        <v>866</v>
      </c>
      <c r="E30" s="599"/>
      <c r="F30" s="599"/>
      <c r="G30" s="600"/>
      <c r="H30" s="134"/>
      <c r="I30" s="72"/>
      <c r="J30" s="135"/>
      <c r="K30" s="137">
        <v>7</v>
      </c>
      <c r="L30" s="614" t="str">
        <f t="shared" si="0"/>
        <v>Geografia fisica de Africa, América y Colombia</v>
      </c>
      <c r="M30" s="615"/>
      <c r="N30" s="616"/>
      <c r="O30" s="202" t="s">
        <v>19</v>
      </c>
      <c r="P30" s="22"/>
    </row>
    <row r="31" spans="2:16" ht="18.75" customHeight="1" x14ac:dyDescent="0.25">
      <c r="B31" s="21"/>
      <c r="C31" s="137">
        <v>8</v>
      </c>
      <c r="D31" s="598" t="s">
        <v>867</v>
      </c>
      <c r="E31" s="317"/>
      <c r="F31" s="317"/>
      <c r="G31" s="318"/>
      <c r="H31" s="134"/>
      <c r="I31" s="72"/>
      <c r="J31" s="135"/>
      <c r="K31" s="137">
        <v>8</v>
      </c>
      <c r="L31" s="614" t="str">
        <f t="shared" si="0"/>
        <v>Hidrografia de Colombia</v>
      </c>
      <c r="M31" s="615"/>
      <c r="N31" s="616"/>
      <c r="O31" s="202" t="s">
        <v>19</v>
      </c>
      <c r="P31" s="22"/>
    </row>
    <row r="32" spans="2:16" ht="18.75" customHeight="1" x14ac:dyDescent="0.25">
      <c r="B32" s="21"/>
      <c r="C32" s="137">
        <v>9</v>
      </c>
      <c r="D32" s="598" t="s">
        <v>868</v>
      </c>
      <c r="E32" s="599"/>
      <c r="F32" s="599"/>
      <c r="G32" s="600"/>
      <c r="H32" s="134"/>
      <c r="I32" s="72"/>
      <c r="J32" s="135"/>
      <c r="K32" s="79">
        <v>9</v>
      </c>
      <c r="L32" s="614" t="str">
        <f t="shared" si="0"/>
        <v>Los climas de Colombia</v>
      </c>
      <c r="M32" s="615"/>
      <c r="N32" s="616"/>
      <c r="O32" s="202" t="s">
        <v>19</v>
      </c>
      <c r="P32" s="22"/>
    </row>
    <row r="33" spans="2:16" ht="18.75" customHeight="1" x14ac:dyDescent="0.25">
      <c r="B33" s="21"/>
      <c r="C33" s="137">
        <v>10</v>
      </c>
      <c r="D33" s="598" t="s">
        <v>869</v>
      </c>
      <c r="E33" s="599"/>
      <c r="F33" s="599"/>
      <c r="G33" s="600"/>
      <c r="H33" s="134"/>
      <c r="I33" s="72"/>
      <c r="J33" s="135"/>
      <c r="K33" s="137">
        <v>10</v>
      </c>
      <c r="L33" s="614" t="str">
        <f t="shared" si="0"/>
        <v>Regiones naturales de Colombia</v>
      </c>
      <c r="M33" s="615"/>
      <c r="N33" s="616"/>
      <c r="O33" s="202" t="s">
        <v>19</v>
      </c>
      <c r="P33" s="22"/>
    </row>
    <row r="34" spans="2:16" ht="18.75" customHeight="1" x14ac:dyDescent="0.25">
      <c r="B34" s="21"/>
      <c r="C34" s="137">
        <v>11</v>
      </c>
      <c r="D34" s="598" t="s">
        <v>870</v>
      </c>
      <c r="E34" s="599"/>
      <c r="F34" s="599"/>
      <c r="G34" s="600"/>
      <c r="H34" s="134"/>
      <c r="I34" s="72"/>
      <c r="J34" s="135"/>
      <c r="K34" s="137">
        <v>11</v>
      </c>
      <c r="L34" s="614" t="str">
        <f t="shared" si="0"/>
        <v>Egipto patrimonio cultural</v>
      </c>
      <c r="M34" s="615"/>
      <c r="N34" s="616"/>
      <c r="O34" s="202" t="s">
        <v>19</v>
      </c>
      <c r="P34" s="22"/>
    </row>
    <row r="35" spans="2:16" ht="18.75" customHeight="1" x14ac:dyDescent="0.25">
      <c r="B35" s="21"/>
      <c r="C35" s="137">
        <v>12</v>
      </c>
      <c r="D35" s="598" t="s">
        <v>871</v>
      </c>
      <c r="E35" s="599"/>
      <c r="F35" s="599"/>
      <c r="G35" s="600"/>
      <c r="H35" s="134"/>
      <c r="I35" s="72"/>
      <c r="J35" s="135"/>
      <c r="K35" s="79">
        <v>12</v>
      </c>
      <c r="L35" s="614" t="str">
        <f t="shared" si="0"/>
        <v>la civilizacion e Mesopotamia</v>
      </c>
      <c r="M35" s="615"/>
      <c r="N35" s="616"/>
      <c r="O35" s="202" t="s">
        <v>19</v>
      </c>
      <c r="P35" s="22"/>
    </row>
    <row r="36" spans="2:16" ht="18.75" customHeight="1" x14ac:dyDescent="0.25">
      <c r="B36" s="21"/>
      <c r="C36" s="137">
        <v>13</v>
      </c>
      <c r="D36" s="598" t="s">
        <v>872</v>
      </c>
      <c r="E36" s="599"/>
      <c r="F36" s="599"/>
      <c r="G36" s="600"/>
      <c r="H36" s="134"/>
      <c r="I36" s="72"/>
      <c r="J36" s="135"/>
      <c r="K36" s="79">
        <v>13</v>
      </c>
      <c r="L36" s="614" t="str">
        <f t="shared" si="0"/>
        <v>Grecia y Roma</v>
      </c>
      <c r="M36" s="615"/>
      <c r="N36" s="616"/>
      <c r="O36" s="202" t="s">
        <v>19</v>
      </c>
      <c r="P36" s="22"/>
    </row>
    <row r="37" spans="2:16" ht="18.75" customHeight="1" x14ac:dyDescent="0.25">
      <c r="B37" s="21"/>
      <c r="C37" s="137">
        <v>14</v>
      </c>
      <c r="D37" s="598" t="s">
        <v>873</v>
      </c>
      <c r="E37" s="599"/>
      <c r="F37" s="599"/>
      <c r="G37" s="600"/>
      <c r="H37" s="134"/>
      <c r="I37" s="72"/>
      <c r="J37" s="135"/>
      <c r="K37" s="137">
        <v>14</v>
      </c>
      <c r="L37" s="614" t="str">
        <f t="shared" si="0"/>
        <v>La antigua Roma</v>
      </c>
      <c r="M37" s="615"/>
      <c r="N37" s="616"/>
      <c r="O37" s="202" t="s">
        <v>19</v>
      </c>
      <c r="P37" s="22"/>
    </row>
    <row r="38" spans="2:16" ht="18.75" customHeight="1" x14ac:dyDescent="0.25">
      <c r="B38" s="21"/>
      <c r="C38" s="137">
        <v>15</v>
      </c>
      <c r="D38" s="598" t="s">
        <v>874</v>
      </c>
      <c r="E38" s="599"/>
      <c r="F38" s="599"/>
      <c r="G38" s="600"/>
      <c r="H38" s="134"/>
      <c r="I38" s="72"/>
      <c r="J38" s="135"/>
      <c r="K38" s="79">
        <v>15</v>
      </c>
      <c r="L38" s="614" t="str">
        <f t="shared" si="0"/>
        <v>Los primeros pobladores de America</v>
      </c>
      <c r="M38" s="615"/>
      <c r="N38" s="616"/>
      <c r="O38" s="202" t="s">
        <v>19</v>
      </c>
      <c r="P38" s="22"/>
    </row>
    <row r="39" spans="2:16" ht="18.75" customHeight="1" x14ac:dyDescent="0.25">
      <c r="B39" s="21"/>
      <c r="C39" s="137">
        <v>16</v>
      </c>
      <c r="D39" s="598" t="s">
        <v>875</v>
      </c>
      <c r="E39" s="599"/>
      <c r="F39" s="599"/>
      <c r="G39" s="600"/>
      <c r="H39" s="134"/>
      <c r="I39" s="72"/>
      <c r="J39" s="135"/>
      <c r="K39" s="137">
        <v>16</v>
      </c>
      <c r="L39" s="614" t="str">
        <f t="shared" si="0"/>
        <v>Los periodos de la historia d America Precolombina</v>
      </c>
      <c r="M39" s="615"/>
      <c r="N39" s="616"/>
      <c r="O39" s="202" t="s">
        <v>19</v>
      </c>
      <c r="P39" s="22"/>
    </row>
    <row r="40" spans="2:16" ht="18.75" customHeight="1" x14ac:dyDescent="0.25">
      <c r="B40" s="21"/>
      <c r="C40" s="137">
        <v>17</v>
      </c>
      <c r="D40" s="598" t="s">
        <v>876</v>
      </c>
      <c r="E40" s="599"/>
      <c r="F40" s="599"/>
      <c r="G40" s="600"/>
      <c r="H40" s="134"/>
      <c r="I40" s="72"/>
      <c r="J40" s="135"/>
      <c r="K40" s="137">
        <v>17</v>
      </c>
      <c r="L40" s="614" t="str">
        <f t="shared" si="0"/>
        <v>La civiizacion mesoamericana</v>
      </c>
      <c r="M40" s="615"/>
      <c r="N40" s="616"/>
      <c r="O40" s="202" t="s">
        <v>19</v>
      </c>
      <c r="P40" s="22"/>
    </row>
    <row r="41" spans="2:16" ht="18.75" customHeight="1" x14ac:dyDescent="0.25">
      <c r="B41" s="21"/>
      <c r="C41" s="137">
        <v>18</v>
      </c>
      <c r="D41" s="598" t="s">
        <v>877</v>
      </c>
      <c r="E41" s="599"/>
      <c r="F41" s="599"/>
      <c r="G41" s="600"/>
      <c r="H41" s="134"/>
      <c r="I41" s="72"/>
      <c r="J41" s="135"/>
      <c r="K41" s="79">
        <v>18</v>
      </c>
      <c r="L41" s="614" t="str">
        <f t="shared" si="0"/>
        <v>El poblamiento colombiano</v>
      </c>
      <c r="M41" s="615"/>
      <c r="N41" s="616"/>
      <c r="O41" s="202" t="s">
        <v>19</v>
      </c>
      <c r="P41" s="22"/>
    </row>
    <row r="42" spans="2:16" ht="18.75" customHeight="1" x14ac:dyDescent="0.25">
      <c r="B42" s="21"/>
      <c r="C42" s="137">
        <v>19</v>
      </c>
      <c r="D42" s="598" t="s">
        <v>878</v>
      </c>
      <c r="E42" s="599"/>
      <c r="F42" s="599"/>
      <c r="G42" s="600"/>
      <c r="H42" s="134"/>
      <c r="I42" s="72"/>
      <c r="J42" s="135"/>
      <c r="K42" s="137">
        <v>19</v>
      </c>
      <c r="L42" s="614" t="str">
        <f t="shared" si="0"/>
        <v>La cultura muisca</v>
      </c>
      <c r="M42" s="615"/>
      <c r="N42" s="616"/>
      <c r="O42" s="202" t="s">
        <v>19</v>
      </c>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568" t="str">
        <f t="shared" ref="E51:E70" si="1">D24</f>
        <v>El universo</v>
      </c>
      <c r="F51" s="569"/>
      <c r="G51" s="569"/>
      <c r="H51" s="569"/>
      <c r="I51" s="569"/>
      <c r="J51" s="569"/>
      <c r="K51" s="570"/>
      <c r="L51" s="203" t="s">
        <v>19</v>
      </c>
      <c r="M51" s="653" t="s">
        <v>281</v>
      </c>
      <c r="N51" s="654"/>
      <c r="O51" s="141">
        <f>IF(M51="Bajo",1,0)</f>
        <v>0</v>
      </c>
      <c r="P51" s="52">
        <f>IF(M51="Básico",-3,0)</f>
        <v>0</v>
      </c>
      <c r="Q51" s="49">
        <f>C51+O51+P51</f>
        <v>0</v>
      </c>
    </row>
    <row r="52" spans="2:17" ht="18.75" customHeight="1" x14ac:dyDescent="0.25">
      <c r="B52" s="21"/>
      <c r="C52" s="141">
        <f t="shared" ref="C52:C70" si="2">IF(L52="No trabajado",1,0)</f>
        <v>0</v>
      </c>
      <c r="D52" s="79">
        <v>2</v>
      </c>
      <c r="E52" s="559" t="str">
        <f t="shared" si="1"/>
        <v>La via lactea</v>
      </c>
      <c r="F52" s="560"/>
      <c r="G52" s="560"/>
      <c r="H52" s="560"/>
      <c r="I52" s="560"/>
      <c r="J52" s="560"/>
      <c r="K52" s="561"/>
      <c r="L52" s="204" t="s">
        <v>19</v>
      </c>
      <c r="M52" s="651" t="s">
        <v>281</v>
      </c>
      <c r="N52" s="652"/>
      <c r="O52" s="141">
        <f t="shared" ref="O52:O70" si="3">IF(M52="Bajo",1,0)</f>
        <v>0</v>
      </c>
      <c r="P52" s="52">
        <f t="shared" ref="P52:P70" si="4">IF(M52="Básico",-3,0)</f>
        <v>0</v>
      </c>
      <c r="Q52" s="49">
        <f t="shared" ref="Q52:Q70" si="5">C52+O52+P52</f>
        <v>0</v>
      </c>
    </row>
    <row r="53" spans="2:17" ht="18.75" customHeight="1" x14ac:dyDescent="0.25">
      <c r="B53" s="21"/>
      <c r="C53" s="141">
        <f t="shared" si="2"/>
        <v>0</v>
      </c>
      <c r="D53" s="79">
        <v>3</v>
      </c>
      <c r="E53" s="559" t="str">
        <f t="shared" si="1"/>
        <v>La tierra y sus movimientos</v>
      </c>
      <c r="F53" s="560"/>
      <c r="G53" s="560"/>
      <c r="H53" s="560"/>
      <c r="I53" s="560"/>
      <c r="J53" s="560"/>
      <c r="K53" s="561"/>
      <c r="L53" s="204" t="s">
        <v>19</v>
      </c>
      <c r="M53" s="651" t="s">
        <v>284</v>
      </c>
      <c r="N53" s="652"/>
      <c r="O53" s="141">
        <f t="shared" si="3"/>
        <v>0</v>
      </c>
      <c r="P53" s="52">
        <f t="shared" si="4"/>
        <v>0</v>
      </c>
      <c r="Q53" s="49">
        <f t="shared" si="5"/>
        <v>0</v>
      </c>
    </row>
    <row r="54" spans="2:17" ht="18.75" customHeight="1" x14ac:dyDescent="0.25">
      <c r="B54" s="21"/>
      <c r="C54" s="141">
        <f t="shared" si="2"/>
        <v>0</v>
      </c>
      <c r="D54" s="79">
        <v>4</v>
      </c>
      <c r="E54" s="559" t="str">
        <f t="shared" si="1"/>
        <v>Coordenadas Geograficas</v>
      </c>
      <c r="F54" s="560"/>
      <c r="G54" s="560"/>
      <c r="H54" s="560"/>
      <c r="I54" s="560"/>
      <c r="J54" s="560"/>
      <c r="K54" s="561"/>
      <c r="L54" s="204" t="s">
        <v>19</v>
      </c>
      <c r="M54" s="651" t="s">
        <v>281</v>
      </c>
      <c r="N54" s="652"/>
      <c r="O54" s="141">
        <f t="shared" si="3"/>
        <v>0</v>
      </c>
      <c r="P54" s="52">
        <f t="shared" si="4"/>
        <v>0</v>
      </c>
      <c r="Q54" s="49">
        <f t="shared" si="5"/>
        <v>0</v>
      </c>
    </row>
    <row r="55" spans="2:17" ht="18.75" customHeight="1" x14ac:dyDescent="0.25">
      <c r="B55" s="21"/>
      <c r="C55" s="141">
        <f t="shared" si="2"/>
        <v>0</v>
      </c>
      <c r="D55" s="79">
        <v>5</v>
      </c>
      <c r="E55" s="559" t="str">
        <f t="shared" si="1"/>
        <v>El clima de la tierra</v>
      </c>
      <c r="F55" s="560"/>
      <c r="G55" s="560"/>
      <c r="H55" s="560"/>
      <c r="I55" s="560"/>
      <c r="J55" s="560"/>
      <c r="K55" s="561"/>
      <c r="L55" s="204" t="s">
        <v>19</v>
      </c>
      <c r="M55" s="651" t="s">
        <v>281</v>
      </c>
      <c r="N55" s="652"/>
      <c r="O55" s="141">
        <f t="shared" si="3"/>
        <v>0</v>
      </c>
      <c r="P55" s="52">
        <f t="shared" si="4"/>
        <v>0</v>
      </c>
      <c r="Q55" s="49">
        <f t="shared" si="5"/>
        <v>0</v>
      </c>
    </row>
    <row r="56" spans="2:17" ht="18.75" customHeight="1" x14ac:dyDescent="0.25">
      <c r="B56" s="21"/>
      <c r="C56" s="141">
        <f t="shared" si="2"/>
        <v>0</v>
      </c>
      <c r="D56" s="79">
        <v>6</v>
      </c>
      <c r="E56" s="559" t="str">
        <f t="shared" si="1"/>
        <v>Los continentes</v>
      </c>
      <c r="F56" s="560"/>
      <c r="G56" s="560"/>
      <c r="H56" s="560"/>
      <c r="I56" s="560"/>
      <c r="J56" s="560"/>
      <c r="K56" s="561"/>
      <c r="L56" s="204" t="s">
        <v>19</v>
      </c>
      <c r="M56" s="651" t="s">
        <v>284</v>
      </c>
      <c r="N56" s="652"/>
      <c r="O56" s="141">
        <f t="shared" si="3"/>
        <v>0</v>
      </c>
      <c r="P56" s="52">
        <f t="shared" si="4"/>
        <v>0</v>
      </c>
      <c r="Q56" s="49">
        <f t="shared" si="5"/>
        <v>0</v>
      </c>
    </row>
    <row r="57" spans="2:17" ht="18.75" customHeight="1" x14ac:dyDescent="0.25">
      <c r="B57" s="21"/>
      <c r="C57" s="141">
        <f t="shared" si="2"/>
        <v>0</v>
      </c>
      <c r="D57" s="79">
        <v>7</v>
      </c>
      <c r="E57" s="559" t="str">
        <f t="shared" si="1"/>
        <v>Geografia fisica de Africa, América y Colombia</v>
      </c>
      <c r="F57" s="560"/>
      <c r="G57" s="560"/>
      <c r="H57" s="560"/>
      <c r="I57" s="560"/>
      <c r="J57" s="560"/>
      <c r="K57" s="561"/>
      <c r="L57" s="204" t="s">
        <v>19</v>
      </c>
      <c r="M57" s="651" t="s">
        <v>281</v>
      </c>
      <c r="N57" s="652"/>
      <c r="O57" s="141">
        <f t="shared" si="3"/>
        <v>0</v>
      </c>
      <c r="P57" s="52">
        <f t="shared" si="4"/>
        <v>0</v>
      </c>
      <c r="Q57" s="49">
        <f t="shared" si="5"/>
        <v>0</v>
      </c>
    </row>
    <row r="58" spans="2:17" ht="18.75" customHeight="1" x14ac:dyDescent="0.25">
      <c r="B58" s="21"/>
      <c r="C58" s="141">
        <f t="shared" si="2"/>
        <v>0</v>
      </c>
      <c r="D58" s="79">
        <v>8</v>
      </c>
      <c r="E58" s="559" t="str">
        <f t="shared" si="1"/>
        <v>Hidrografia de Colombia</v>
      </c>
      <c r="F58" s="560"/>
      <c r="G58" s="560"/>
      <c r="H58" s="560"/>
      <c r="I58" s="560"/>
      <c r="J58" s="560"/>
      <c r="K58" s="561"/>
      <c r="L58" s="204" t="s">
        <v>19</v>
      </c>
      <c r="M58" s="651" t="s">
        <v>281</v>
      </c>
      <c r="N58" s="652"/>
      <c r="O58" s="141">
        <f t="shared" si="3"/>
        <v>0</v>
      </c>
      <c r="P58" s="52">
        <f t="shared" si="4"/>
        <v>0</v>
      </c>
      <c r="Q58" s="49">
        <f t="shared" si="5"/>
        <v>0</v>
      </c>
    </row>
    <row r="59" spans="2:17" ht="18.75" customHeight="1" x14ac:dyDescent="0.25">
      <c r="B59" s="21"/>
      <c r="C59" s="141">
        <f t="shared" si="2"/>
        <v>0</v>
      </c>
      <c r="D59" s="79">
        <v>9</v>
      </c>
      <c r="E59" s="559" t="s">
        <v>869</v>
      </c>
      <c r="F59" s="560"/>
      <c r="G59" s="560"/>
      <c r="H59" s="560"/>
      <c r="I59" s="560"/>
      <c r="J59" s="560"/>
      <c r="K59" s="561"/>
      <c r="L59" s="204" t="s">
        <v>19</v>
      </c>
      <c r="M59" s="651" t="s">
        <v>281</v>
      </c>
      <c r="N59" s="652"/>
      <c r="O59" s="141">
        <f t="shared" si="3"/>
        <v>0</v>
      </c>
      <c r="P59" s="52">
        <f t="shared" si="4"/>
        <v>0</v>
      </c>
      <c r="Q59" s="49">
        <f t="shared" si="5"/>
        <v>0</v>
      </c>
    </row>
    <row r="60" spans="2:17" ht="18.75" customHeight="1" x14ac:dyDescent="0.25">
      <c r="B60" s="21"/>
      <c r="C60" s="141">
        <f t="shared" si="2"/>
        <v>0</v>
      </c>
      <c r="D60" s="79">
        <v>10</v>
      </c>
      <c r="E60" s="559" t="s">
        <v>870</v>
      </c>
      <c r="F60" s="560"/>
      <c r="G60" s="560"/>
      <c r="H60" s="560"/>
      <c r="I60" s="560"/>
      <c r="J60" s="560"/>
      <c r="K60" s="561"/>
      <c r="L60" s="204" t="str">
        <f t="shared" ref="L60:L70" si="6">O33</f>
        <v>Trabajado</v>
      </c>
      <c r="M60" s="394" t="s">
        <v>281</v>
      </c>
      <c r="N60" s="395"/>
      <c r="O60" s="141">
        <f t="shared" si="3"/>
        <v>0</v>
      </c>
      <c r="P60" s="52">
        <f t="shared" si="4"/>
        <v>0</v>
      </c>
      <c r="Q60" s="49">
        <f t="shared" si="5"/>
        <v>0</v>
      </c>
    </row>
    <row r="61" spans="2:17" ht="18.75" customHeight="1" x14ac:dyDescent="0.25">
      <c r="B61" s="21"/>
      <c r="C61" s="141">
        <f t="shared" si="2"/>
        <v>0</v>
      </c>
      <c r="D61" s="79">
        <v>11</v>
      </c>
      <c r="E61" s="559" t="s">
        <v>879</v>
      </c>
      <c r="F61" s="560"/>
      <c r="G61" s="560"/>
      <c r="H61" s="560"/>
      <c r="I61" s="560"/>
      <c r="J61" s="560"/>
      <c r="K61" s="561"/>
      <c r="L61" s="204" t="str">
        <f t="shared" si="6"/>
        <v>Trabajado</v>
      </c>
      <c r="M61" s="651" t="s">
        <v>281</v>
      </c>
      <c r="N61" s="652"/>
      <c r="O61" s="141">
        <f t="shared" si="3"/>
        <v>0</v>
      </c>
      <c r="P61" s="52">
        <f t="shared" si="4"/>
        <v>0</v>
      </c>
      <c r="Q61" s="49">
        <f t="shared" si="5"/>
        <v>0</v>
      </c>
    </row>
    <row r="62" spans="2:17" ht="18.75" customHeight="1" x14ac:dyDescent="0.25">
      <c r="B62" s="21"/>
      <c r="C62" s="141">
        <f t="shared" si="2"/>
        <v>0</v>
      </c>
      <c r="D62" s="79">
        <v>12</v>
      </c>
      <c r="E62" s="559" t="s">
        <v>872</v>
      </c>
      <c r="F62" s="560"/>
      <c r="G62" s="560"/>
      <c r="H62" s="560"/>
      <c r="I62" s="560"/>
      <c r="J62" s="560"/>
      <c r="K62" s="561"/>
      <c r="L62" s="204" t="str">
        <f t="shared" si="6"/>
        <v>Trabajado</v>
      </c>
      <c r="M62" s="651" t="s">
        <v>281</v>
      </c>
      <c r="N62" s="652"/>
      <c r="O62" s="141">
        <f t="shared" si="3"/>
        <v>0</v>
      </c>
      <c r="P62" s="52">
        <f t="shared" si="4"/>
        <v>0</v>
      </c>
      <c r="Q62" s="49">
        <f t="shared" si="5"/>
        <v>0</v>
      </c>
    </row>
    <row r="63" spans="2:17" ht="18.75" customHeight="1" x14ac:dyDescent="0.25">
      <c r="B63" s="21"/>
      <c r="C63" s="141">
        <f t="shared" si="2"/>
        <v>0</v>
      </c>
      <c r="D63" s="79">
        <v>13</v>
      </c>
      <c r="E63" s="559" t="s">
        <v>873</v>
      </c>
      <c r="F63" s="560"/>
      <c r="G63" s="560"/>
      <c r="H63" s="560"/>
      <c r="I63" s="560"/>
      <c r="J63" s="560"/>
      <c r="K63" s="561"/>
      <c r="L63" s="204" t="str">
        <f t="shared" si="6"/>
        <v>Trabajado</v>
      </c>
      <c r="M63" s="651" t="s">
        <v>281</v>
      </c>
      <c r="N63" s="652"/>
      <c r="O63" s="141">
        <f t="shared" si="3"/>
        <v>0</v>
      </c>
      <c r="P63" s="52">
        <f t="shared" si="4"/>
        <v>0</v>
      </c>
      <c r="Q63" s="49">
        <f t="shared" si="5"/>
        <v>0</v>
      </c>
    </row>
    <row r="64" spans="2:17" ht="18.75" customHeight="1" x14ac:dyDescent="0.25">
      <c r="B64" s="21"/>
      <c r="C64" s="141">
        <f t="shared" si="2"/>
        <v>0</v>
      </c>
      <c r="D64" s="79">
        <v>14</v>
      </c>
      <c r="E64" s="559" t="s">
        <v>874</v>
      </c>
      <c r="F64" s="560"/>
      <c r="G64" s="560"/>
      <c r="H64" s="560"/>
      <c r="I64" s="560"/>
      <c r="J64" s="560"/>
      <c r="K64" s="561"/>
      <c r="L64" s="204" t="str">
        <f t="shared" si="6"/>
        <v>Trabajado</v>
      </c>
      <c r="M64" s="651" t="s">
        <v>281</v>
      </c>
      <c r="N64" s="652"/>
      <c r="O64" s="141">
        <f t="shared" si="3"/>
        <v>0</v>
      </c>
      <c r="P64" s="52">
        <f t="shared" si="4"/>
        <v>0</v>
      </c>
      <c r="Q64" s="49">
        <f t="shared" si="5"/>
        <v>0</v>
      </c>
    </row>
    <row r="65" spans="2:17" ht="18.75" customHeight="1" x14ac:dyDescent="0.25">
      <c r="B65" s="21"/>
      <c r="C65" s="141">
        <f t="shared" si="2"/>
        <v>0</v>
      </c>
      <c r="D65" s="79">
        <v>15</v>
      </c>
      <c r="E65" s="559" t="s">
        <v>880</v>
      </c>
      <c r="F65" s="560"/>
      <c r="G65" s="560"/>
      <c r="H65" s="560"/>
      <c r="I65" s="560"/>
      <c r="J65" s="560"/>
      <c r="K65" s="561"/>
      <c r="L65" s="204" t="str">
        <f t="shared" si="6"/>
        <v>Trabajado</v>
      </c>
      <c r="M65" s="651" t="s">
        <v>281</v>
      </c>
      <c r="N65" s="652"/>
      <c r="O65" s="141">
        <f t="shared" si="3"/>
        <v>0</v>
      </c>
      <c r="P65" s="52">
        <f t="shared" si="4"/>
        <v>0</v>
      </c>
      <c r="Q65" s="49">
        <f t="shared" si="5"/>
        <v>0</v>
      </c>
    </row>
    <row r="66" spans="2:17" ht="18.75" customHeight="1" x14ac:dyDescent="0.25">
      <c r="B66" s="21"/>
      <c r="C66" s="141">
        <f t="shared" si="2"/>
        <v>0</v>
      </c>
      <c r="D66" s="79">
        <v>16</v>
      </c>
      <c r="E66" s="559" t="s">
        <v>881</v>
      </c>
      <c r="F66" s="560"/>
      <c r="G66" s="560"/>
      <c r="H66" s="560"/>
      <c r="I66" s="560"/>
      <c r="J66" s="560"/>
      <c r="K66" s="561"/>
      <c r="L66" s="204" t="str">
        <f t="shared" si="6"/>
        <v>Trabajado</v>
      </c>
      <c r="M66" s="651" t="s">
        <v>281</v>
      </c>
      <c r="N66" s="652"/>
      <c r="O66" s="141">
        <f t="shared" si="3"/>
        <v>0</v>
      </c>
      <c r="P66" s="52">
        <f t="shared" si="4"/>
        <v>0</v>
      </c>
      <c r="Q66" s="49">
        <f t="shared" si="5"/>
        <v>0</v>
      </c>
    </row>
    <row r="67" spans="2:17" ht="18.75" customHeight="1" x14ac:dyDescent="0.25">
      <c r="B67" s="21"/>
      <c r="C67" s="141">
        <f t="shared" si="2"/>
        <v>0</v>
      </c>
      <c r="D67" s="79">
        <v>17</v>
      </c>
      <c r="E67" s="559" t="s">
        <v>877</v>
      </c>
      <c r="F67" s="560"/>
      <c r="G67" s="560"/>
      <c r="H67" s="560"/>
      <c r="I67" s="560"/>
      <c r="J67" s="560"/>
      <c r="K67" s="561"/>
      <c r="L67" s="204" t="str">
        <f t="shared" si="6"/>
        <v>Trabajado</v>
      </c>
      <c r="M67" s="651" t="s">
        <v>281</v>
      </c>
      <c r="N67" s="652"/>
      <c r="O67" s="141">
        <f t="shared" si="3"/>
        <v>0</v>
      </c>
      <c r="P67" s="52">
        <f t="shared" si="4"/>
        <v>0</v>
      </c>
      <c r="Q67" s="49">
        <f t="shared" si="5"/>
        <v>0</v>
      </c>
    </row>
    <row r="68" spans="2:17" ht="18.75" customHeight="1" x14ac:dyDescent="0.25">
      <c r="B68" s="21"/>
      <c r="C68" s="141">
        <f t="shared" si="2"/>
        <v>0</v>
      </c>
      <c r="D68" s="79">
        <v>18</v>
      </c>
      <c r="E68" s="559" t="s">
        <v>882</v>
      </c>
      <c r="F68" s="560"/>
      <c r="G68" s="560"/>
      <c r="H68" s="560"/>
      <c r="I68" s="560"/>
      <c r="J68" s="560"/>
      <c r="K68" s="561"/>
      <c r="L68" s="204" t="str">
        <f t="shared" si="6"/>
        <v>Trabajado</v>
      </c>
      <c r="M68" s="651" t="s">
        <v>281</v>
      </c>
      <c r="N68" s="652"/>
      <c r="O68" s="141">
        <f t="shared" si="3"/>
        <v>0</v>
      </c>
      <c r="P68" s="52">
        <f t="shared" si="4"/>
        <v>0</v>
      </c>
      <c r="Q68" s="49">
        <f t="shared" si="5"/>
        <v>0</v>
      </c>
    </row>
    <row r="69" spans="2:17" ht="18.75" customHeight="1" x14ac:dyDescent="0.25">
      <c r="B69" s="21"/>
      <c r="C69" s="141">
        <f t="shared" si="2"/>
        <v>0</v>
      </c>
      <c r="D69" s="79">
        <v>19</v>
      </c>
      <c r="E69" s="559"/>
      <c r="F69" s="560"/>
      <c r="G69" s="560"/>
      <c r="H69" s="560"/>
      <c r="I69" s="560"/>
      <c r="J69" s="560"/>
      <c r="K69" s="561"/>
      <c r="L69" s="204" t="str">
        <f t="shared" si="6"/>
        <v>Trabajado</v>
      </c>
      <c r="M69" s="651" t="s">
        <v>281</v>
      </c>
      <c r="N69" s="652"/>
      <c r="O69" s="141">
        <f t="shared" si="3"/>
        <v>0</v>
      </c>
      <c r="P69" s="52">
        <f t="shared" si="4"/>
        <v>0</v>
      </c>
      <c r="Q69" s="49">
        <f t="shared" si="5"/>
        <v>0</v>
      </c>
    </row>
    <row r="70" spans="2:17" ht="18.75" customHeight="1" thickBot="1" x14ac:dyDescent="0.3">
      <c r="B70" s="21"/>
      <c r="C70" s="141">
        <f t="shared" si="2"/>
        <v>0</v>
      </c>
      <c r="D70" s="80">
        <v>20</v>
      </c>
      <c r="E70" s="384">
        <f t="shared" si="1"/>
        <v>0</v>
      </c>
      <c r="F70" s="385"/>
      <c r="G70" s="385"/>
      <c r="H70" s="385"/>
      <c r="I70" s="385"/>
      <c r="J70" s="385"/>
      <c r="K70" s="386"/>
      <c r="L70" s="56">
        <f t="shared" si="6"/>
        <v>0</v>
      </c>
      <c r="M70" s="387"/>
      <c r="N70" s="388"/>
      <c r="O70" s="141">
        <f t="shared" si="3"/>
        <v>0</v>
      </c>
      <c r="P70" s="52">
        <f t="shared" si="4"/>
        <v>0</v>
      </c>
      <c r="Q70" s="49">
        <f t="shared" si="5"/>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550" t="s">
        <v>883</v>
      </c>
      <c r="D80" s="550"/>
      <c r="E80" s="550"/>
      <c r="F80" s="550"/>
      <c r="G80" s="550"/>
      <c r="H80" s="550"/>
      <c r="I80" s="550"/>
      <c r="J80" s="550"/>
      <c r="K80" s="550"/>
      <c r="L80" s="550"/>
      <c r="M80" s="550"/>
      <c r="N80" s="550"/>
      <c r="O80" s="550"/>
      <c r="P80" s="22"/>
    </row>
    <row r="81" spans="2:16" ht="45" customHeight="1" x14ac:dyDescent="0.25">
      <c r="B81" s="21"/>
      <c r="C81" s="550" t="s">
        <v>884</v>
      </c>
      <c r="D81" s="550"/>
      <c r="E81" s="550"/>
      <c r="F81" s="550"/>
      <c r="G81" s="550"/>
      <c r="H81" s="550"/>
      <c r="I81" s="550"/>
      <c r="J81" s="550"/>
      <c r="K81" s="550"/>
      <c r="L81" s="550"/>
      <c r="M81" s="550"/>
      <c r="N81" s="550"/>
      <c r="O81" s="550"/>
      <c r="P81" s="22"/>
    </row>
    <row r="82" spans="2:16" ht="45" customHeight="1" x14ac:dyDescent="0.25">
      <c r="B82" s="21"/>
      <c r="C82" s="550" t="s">
        <v>885</v>
      </c>
      <c r="D82" s="550"/>
      <c r="E82" s="550"/>
      <c r="F82" s="550"/>
      <c r="G82" s="550"/>
      <c r="H82" s="550"/>
      <c r="I82" s="550"/>
      <c r="J82" s="550"/>
      <c r="K82" s="550"/>
      <c r="L82" s="550"/>
      <c r="M82" s="550"/>
      <c r="N82" s="550"/>
      <c r="O82" s="550"/>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74" priority="5">
      <formula>IF(L24=0,1,0)</formula>
    </cfRule>
  </conditionalFormatting>
  <conditionalFormatting sqref="E51:N70">
    <cfRule type="expression" dxfId="73" priority="1">
      <formula>IF(Q51&lt;0,1,0)</formula>
    </cfRule>
    <cfRule type="expression" dxfId="72" priority="4">
      <formula>IF(Q51&gt;0,1,0)</formula>
    </cfRule>
  </conditionalFormatting>
  <conditionalFormatting sqref="E51:K70">
    <cfRule type="expression" dxfId="71" priority="3">
      <formula>IF(E51=0,1,0)</formula>
    </cfRule>
  </conditionalFormatting>
  <conditionalFormatting sqref="L51:L70">
    <cfRule type="expression" dxfId="70" priority="2">
      <formula>IF(L51=0,1,0)</formula>
    </cfRule>
  </conditionalFormatting>
  <dataValidations count="1">
    <dataValidation type="list" allowBlank="1" showInputMessage="1" showErrorMessage="1" sqref="M51:N70" xr:uid="{AE12393C-3ED2-4CA9-A064-5ECA210E85B9}">
      <formula1>INDIRECT(O24)</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1447-5ED9-448C-AFFA-C53E901F7EB3}">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t="s">
        <v>969</v>
      </c>
      <c r="G16" s="128"/>
      <c r="H16" s="128"/>
      <c r="I16" s="128"/>
      <c r="J16" s="128"/>
      <c r="K16" s="129"/>
      <c r="L16" s="76" t="s">
        <v>295</v>
      </c>
      <c r="M16" s="72"/>
      <c r="N16" s="99" t="s">
        <v>970</v>
      </c>
      <c r="O16" s="129"/>
      <c r="P16" s="22"/>
    </row>
    <row r="17" spans="2:16" ht="9" customHeight="1" thickTop="1" thickBot="1" x14ac:dyDescent="0.3">
      <c r="B17" s="21"/>
      <c r="P17" s="22"/>
    </row>
    <row r="18" spans="2:16" ht="16.5" thickTop="1" thickBot="1" x14ac:dyDescent="0.3">
      <c r="B18" s="21"/>
      <c r="C18" s="69"/>
      <c r="D18" s="104" t="s">
        <v>296</v>
      </c>
      <c r="E18" s="69"/>
      <c r="F18" s="99" t="s">
        <v>765</v>
      </c>
      <c r="G18" s="128"/>
      <c r="H18" s="128"/>
      <c r="I18" s="128"/>
      <c r="J18" s="128"/>
      <c r="K18" s="129"/>
      <c r="L18" s="76" t="s">
        <v>297</v>
      </c>
      <c r="M18" s="72"/>
      <c r="N18" s="99"/>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655" t="s">
        <v>971</v>
      </c>
      <c r="E26" s="655"/>
      <c r="F26" s="655"/>
      <c r="G26" s="655"/>
      <c r="H26" s="655"/>
      <c r="I26" s="655"/>
      <c r="J26" s="655"/>
      <c r="K26" s="655"/>
      <c r="L26" s="655"/>
      <c r="M26" s="655"/>
      <c r="N26" s="655"/>
      <c r="O26" s="656"/>
      <c r="P26" s="22"/>
    </row>
    <row r="27" spans="2:16" ht="18.75" customHeight="1" x14ac:dyDescent="0.25">
      <c r="B27" s="21"/>
      <c r="C27" s="79">
        <v>2</v>
      </c>
      <c r="D27" s="657" t="s">
        <v>972</v>
      </c>
      <c r="E27" s="657"/>
      <c r="F27" s="657"/>
      <c r="G27" s="657"/>
      <c r="H27" s="657"/>
      <c r="I27" s="657"/>
      <c r="J27" s="657"/>
      <c r="K27" s="657"/>
      <c r="L27" s="657"/>
      <c r="M27" s="657"/>
      <c r="N27" s="657"/>
      <c r="O27" s="658"/>
      <c r="P27" s="22"/>
    </row>
    <row r="28" spans="2:16" ht="18.75" customHeight="1" x14ac:dyDescent="0.25">
      <c r="B28" s="21"/>
      <c r="C28" s="79">
        <v>3</v>
      </c>
      <c r="D28" s="657" t="s">
        <v>973</v>
      </c>
      <c r="E28" s="657"/>
      <c r="F28" s="657"/>
      <c r="G28" s="657"/>
      <c r="H28" s="657"/>
      <c r="I28" s="657"/>
      <c r="J28" s="657"/>
      <c r="K28" s="657"/>
      <c r="L28" s="657"/>
      <c r="M28" s="657"/>
      <c r="N28" s="657"/>
      <c r="O28" s="658"/>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659" t="str">
        <f>D26</f>
        <v>El matrimonio en la sociedad</v>
      </c>
      <c r="E38" s="660"/>
      <c r="F38" s="660"/>
      <c r="G38" s="660"/>
      <c r="H38" s="660"/>
      <c r="I38" s="661"/>
      <c r="J38" s="655" t="s">
        <v>974</v>
      </c>
      <c r="K38" s="438"/>
      <c r="L38" s="438"/>
      <c r="M38" s="438"/>
      <c r="N38" s="438"/>
      <c r="O38" s="439"/>
      <c r="P38" s="22"/>
    </row>
    <row r="39" spans="2:16" x14ac:dyDescent="0.25">
      <c r="B39" s="21"/>
      <c r="C39" s="79">
        <v>2</v>
      </c>
      <c r="D39" s="662" t="str">
        <f t="shared" ref="D39:D42" si="0">D27</f>
        <v>La familia escuela de humanismo</v>
      </c>
      <c r="E39" s="663"/>
      <c r="F39" s="663"/>
      <c r="G39" s="663"/>
      <c r="H39" s="663"/>
      <c r="I39" s="664"/>
      <c r="J39" s="665" t="s">
        <v>975</v>
      </c>
      <c r="K39" s="358"/>
      <c r="L39" s="358"/>
      <c r="M39" s="358"/>
      <c r="N39" s="358"/>
      <c r="O39" s="359"/>
      <c r="P39" s="22"/>
    </row>
    <row r="40" spans="2:16" x14ac:dyDescent="0.25">
      <c r="B40" s="21"/>
      <c r="C40" s="79">
        <v>3</v>
      </c>
      <c r="D40" s="662" t="str">
        <f t="shared" si="0"/>
        <v>La espirtualidad de la iglesia</v>
      </c>
      <c r="E40" s="663"/>
      <c r="F40" s="663"/>
      <c r="G40" s="663"/>
      <c r="H40" s="663"/>
      <c r="I40" s="664"/>
      <c r="J40" s="657" t="s">
        <v>976</v>
      </c>
      <c r="K40" s="434"/>
      <c r="L40" s="434"/>
      <c r="M40" s="434"/>
      <c r="N40" s="434"/>
      <c r="O40" s="435"/>
      <c r="P40" s="22"/>
    </row>
    <row r="41" spans="2:16" x14ac:dyDescent="0.25">
      <c r="B41" s="21"/>
      <c r="C41" s="79">
        <v>4</v>
      </c>
      <c r="D41" s="662">
        <f t="shared" si="0"/>
        <v>0</v>
      </c>
      <c r="E41" s="663"/>
      <c r="F41" s="663"/>
      <c r="G41" s="663"/>
      <c r="H41" s="663"/>
      <c r="I41" s="664"/>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630" t="str">
        <f>D38</f>
        <v>El matrimonio en la sociedad</v>
      </c>
      <c r="E50" s="631"/>
      <c r="F50" s="631"/>
      <c r="G50" s="631"/>
      <c r="H50" s="631"/>
      <c r="I50" s="632"/>
      <c r="J50" s="655" t="s">
        <v>977</v>
      </c>
      <c r="K50" s="655"/>
      <c r="L50" s="655"/>
      <c r="M50" s="655"/>
      <c r="N50" s="655"/>
      <c r="O50" s="656"/>
      <c r="P50" s="22"/>
    </row>
    <row r="51" spans="2:16" x14ac:dyDescent="0.25">
      <c r="B51" s="21"/>
      <c r="C51" s="79">
        <v>2</v>
      </c>
      <c r="D51" s="635" t="str">
        <f t="shared" ref="D51:D54" si="1">D39</f>
        <v>La familia escuela de humanismo</v>
      </c>
      <c r="E51" s="636"/>
      <c r="F51" s="636"/>
      <c r="G51" s="636"/>
      <c r="H51" s="636"/>
      <c r="I51" s="637"/>
      <c r="J51" s="657" t="s">
        <v>977</v>
      </c>
      <c r="K51" s="657"/>
      <c r="L51" s="657"/>
      <c r="M51" s="657"/>
      <c r="N51" s="657"/>
      <c r="O51" s="658"/>
      <c r="P51" s="22"/>
    </row>
    <row r="52" spans="2:16" x14ac:dyDescent="0.25">
      <c r="B52" s="21"/>
      <c r="C52" s="79">
        <v>3</v>
      </c>
      <c r="D52" s="635" t="str">
        <f t="shared" si="1"/>
        <v>La espirtualidad de la iglesia</v>
      </c>
      <c r="E52" s="636"/>
      <c r="F52" s="636"/>
      <c r="G52" s="636"/>
      <c r="H52" s="636"/>
      <c r="I52" s="637"/>
      <c r="J52" s="657" t="s">
        <v>977</v>
      </c>
      <c r="K52" s="657"/>
      <c r="L52" s="657"/>
      <c r="M52" s="657"/>
      <c r="N52" s="657"/>
      <c r="O52" s="658"/>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630" t="str">
        <f>D50</f>
        <v>El matrimonio en la sociedad</v>
      </c>
      <c r="E62" s="631"/>
      <c r="F62" s="631"/>
      <c r="G62" s="631"/>
      <c r="H62" s="631"/>
      <c r="I62" s="632"/>
      <c r="J62" s="666" t="s">
        <v>978</v>
      </c>
      <c r="K62" s="667"/>
      <c r="L62" s="667"/>
      <c r="M62" s="668"/>
      <c r="N62" s="669" t="s">
        <v>979</v>
      </c>
      <c r="O62" s="439"/>
      <c r="P62" s="22"/>
    </row>
    <row r="63" spans="2:16" x14ac:dyDescent="0.25">
      <c r="B63" s="21"/>
      <c r="C63" s="79">
        <v>2</v>
      </c>
      <c r="D63" s="635" t="str">
        <f t="shared" ref="D63:D66" si="2">D51</f>
        <v>La familia escuela de humanismo</v>
      </c>
      <c r="E63" s="636"/>
      <c r="F63" s="636"/>
      <c r="G63" s="636"/>
      <c r="H63" s="636"/>
      <c r="I63" s="637"/>
      <c r="J63" s="670" t="s">
        <v>978</v>
      </c>
      <c r="K63" s="665"/>
      <c r="L63" s="665"/>
      <c r="M63" s="671"/>
      <c r="N63" s="672" t="s">
        <v>980</v>
      </c>
      <c r="O63" s="435"/>
      <c r="P63" s="22"/>
    </row>
    <row r="64" spans="2:16" x14ac:dyDescent="0.25">
      <c r="B64" s="21"/>
      <c r="C64" s="79">
        <v>3</v>
      </c>
      <c r="D64" s="635" t="str">
        <f t="shared" si="2"/>
        <v>La espirtualidad de la iglesia</v>
      </c>
      <c r="E64" s="636"/>
      <c r="F64" s="636"/>
      <c r="G64" s="636"/>
      <c r="H64" s="636"/>
      <c r="I64" s="637"/>
      <c r="J64" s="670" t="s">
        <v>978</v>
      </c>
      <c r="K64" s="665"/>
      <c r="L64" s="665"/>
      <c r="M64" s="671"/>
      <c r="N64" s="672" t="s">
        <v>981</v>
      </c>
      <c r="O64" s="435"/>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630" t="str">
        <f>D62</f>
        <v>El matrimonio en la sociedad</v>
      </c>
      <c r="E74" s="631"/>
      <c r="F74" s="631"/>
      <c r="G74" s="631"/>
      <c r="H74" s="631"/>
      <c r="I74" s="632"/>
      <c r="J74" s="666" t="s">
        <v>982</v>
      </c>
      <c r="K74" s="374"/>
      <c r="L74" s="374"/>
      <c r="M74" s="375"/>
      <c r="N74" s="669" t="s">
        <v>979</v>
      </c>
      <c r="O74" s="439"/>
      <c r="P74" s="22"/>
    </row>
    <row r="75" spans="2:16" x14ac:dyDescent="0.25">
      <c r="B75" s="21"/>
      <c r="C75" s="79">
        <v>2</v>
      </c>
      <c r="D75" s="635" t="str">
        <f t="shared" ref="D75:D78" si="3">D63</f>
        <v>La familia escuela de humanismo</v>
      </c>
      <c r="E75" s="636"/>
      <c r="F75" s="636"/>
      <c r="G75" s="636"/>
      <c r="H75" s="636"/>
      <c r="I75" s="637"/>
      <c r="J75" s="670" t="s">
        <v>982</v>
      </c>
      <c r="K75" s="358"/>
      <c r="L75" s="358"/>
      <c r="M75" s="359"/>
      <c r="N75" s="672" t="s">
        <v>980</v>
      </c>
      <c r="O75" s="435"/>
      <c r="P75" s="22"/>
    </row>
    <row r="76" spans="2:16" x14ac:dyDescent="0.25">
      <c r="B76" s="21"/>
      <c r="C76" s="79">
        <v>3</v>
      </c>
      <c r="D76" s="635" t="str">
        <f t="shared" si="3"/>
        <v>La espirtualidad de la iglesia</v>
      </c>
      <c r="E76" s="636"/>
      <c r="F76" s="636"/>
      <c r="G76" s="636"/>
      <c r="H76" s="636"/>
      <c r="I76" s="637"/>
      <c r="J76" s="670" t="s">
        <v>982</v>
      </c>
      <c r="K76" s="665"/>
      <c r="L76" s="665"/>
      <c r="M76" s="671"/>
      <c r="N76" s="672" t="s">
        <v>981</v>
      </c>
      <c r="O76" s="435"/>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69" priority="4">
      <formula>IF(D38=0,1,0)</formula>
    </cfRule>
  </conditionalFormatting>
  <conditionalFormatting sqref="D50:D54">
    <cfRule type="expression" dxfId="68" priority="3">
      <formula>IF(D50=0,1,0)</formula>
    </cfRule>
  </conditionalFormatting>
  <conditionalFormatting sqref="D62:D66">
    <cfRule type="expression" dxfId="67" priority="2">
      <formula>IF(D62=0,1,0)</formula>
    </cfRule>
  </conditionalFormatting>
  <conditionalFormatting sqref="D74:D78">
    <cfRule type="expression" dxfId="66" priority="1">
      <formula>IF(D74=0,1,0)</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54C4-5690-4E6B-B735-674B45E59590}">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969</v>
      </c>
      <c r="G16" s="404"/>
      <c r="H16" s="404"/>
      <c r="I16" s="404"/>
      <c r="J16" s="404"/>
      <c r="K16" s="405"/>
      <c r="L16" s="76" t="s">
        <v>15</v>
      </c>
      <c r="M16" s="72"/>
      <c r="N16" s="349" t="s">
        <v>29</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608" t="s">
        <v>983</v>
      </c>
      <c r="E24" s="609"/>
      <c r="F24" s="609"/>
      <c r="G24" s="610"/>
      <c r="H24" s="134"/>
      <c r="I24" s="72"/>
      <c r="J24" s="135"/>
      <c r="K24" s="78">
        <v>1</v>
      </c>
      <c r="L24" s="611" t="str">
        <f>D24</f>
        <v>La familia  fundamento para la formacion del ser humano</v>
      </c>
      <c r="M24" s="612"/>
      <c r="N24" s="613"/>
      <c r="O24" s="202" t="s">
        <v>19</v>
      </c>
      <c r="P24" s="22"/>
    </row>
    <row r="25" spans="2:16" ht="18.75" customHeight="1" x14ac:dyDescent="0.25">
      <c r="B25" s="21"/>
      <c r="C25" s="137">
        <v>2</v>
      </c>
      <c r="D25" s="598" t="s">
        <v>984</v>
      </c>
      <c r="E25" s="317"/>
      <c r="F25" s="317"/>
      <c r="G25" s="318"/>
      <c r="H25" s="134"/>
      <c r="I25" s="72"/>
      <c r="J25" s="135"/>
      <c r="K25" s="137">
        <v>2</v>
      </c>
      <c r="L25" s="614" t="str">
        <f t="shared" ref="L25:L43" si="0">D25</f>
        <v>Maria en la historia de la salvacion</v>
      </c>
      <c r="M25" s="615"/>
      <c r="N25" s="616"/>
      <c r="O25" s="202" t="s">
        <v>19</v>
      </c>
      <c r="P25" s="22"/>
    </row>
    <row r="26" spans="2:16" ht="18.75" customHeight="1" x14ac:dyDescent="0.25">
      <c r="B26" s="21"/>
      <c r="C26" s="137">
        <v>3</v>
      </c>
      <c r="D26" s="598" t="s">
        <v>985</v>
      </c>
      <c r="E26" s="317"/>
      <c r="F26" s="317"/>
      <c r="G26" s="318"/>
      <c r="H26" s="134"/>
      <c r="I26" s="72"/>
      <c r="J26" s="135"/>
      <c r="K26" s="79">
        <v>3</v>
      </c>
      <c r="L26" s="614" t="str">
        <f t="shared" si="0"/>
        <v>Jesucristo nace en una familia</v>
      </c>
      <c r="M26" s="615"/>
      <c r="N26" s="616"/>
      <c r="O26" s="202" t="s">
        <v>19</v>
      </c>
      <c r="P26" s="22"/>
    </row>
    <row r="27" spans="2:16" ht="18.75" customHeight="1" x14ac:dyDescent="0.25">
      <c r="B27" s="21"/>
      <c r="C27" s="137">
        <v>4</v>
      </c>
      <c r="D27" s="598" t="s">
        <v>971</v>
      </c>
      <c r="E27" s="599"/>
      <c r="F27" s="599"/>
      <c r="G27" s="600"/>
      <c r="H27" s="134"/>
      <c r="I27" s="72"/>
      <c r="J27" s="135"/>
      <c r="K27" s="137">
        <v>4</v>
      </c>
      <c r="L27" s="614" t="str">
        <f t="shared" si="0"/>
        <v>El matrimonio en la sociedad</v>
      </c>
      <c r="M27" s="615"/>
      <c r="N27" s="616"/>
      <c r="O27" s="202" t="s">
        <v>19</v>
      </c>
      <c r="P27" s="22"/>
    </row>
    <row r="28" spans="2:16" ht="18.75" customHeight="1" x14ac:dyDescent="0.25">
      <c r="B28" s="21"/>
      <c r="C28" s="137">
        <v>5</v>
      </c>
      <c r="D28" s="598" t="s">
        <v>986</v>
      </c>
      <c r="E28" s="599"/>
      <c r="F28" s="599"/>
      <c r="G28" s="600"/>
      <c r="H28" s="134"/>
      <c r="I28" s="72"/>
      <c r="J28" s="135"/>
      <c r="K28" s="137">
        <v>5</v>
      </c>
      <c r="L28" s="614" t="str">
        <f t="shared" si="0"/>
        <v>Jesus vivio en una famlia</v>
      </c>
      <c r="M28" s="615"/>
      <c r="N28" s="616"/>
      <c r="O28" s="202" t="s">
        <v>19</v>
      </c>
      <c r="P28" s="22"/>
    </row>
    <row r="29" spans="2:16" ht="18.75" customHeight="1" x14ac:dyDescent="0.25">
      <c r="B29" s="21"/>
      <c r="C29" s="137">
        <v>6</v>
      </c>
      <c r="D29" s="598" t="s">
        <v>987</v>
      </c>
      <c r="E29" s="599"/>
      <c r="F29" s="599"/>
      <c r="G29" s="600"/>
      <c r="H29" s="134"/>
      <c r="I29" s="72"/>
      <c r="J29" s="135"/>
      <c r="K29" s="79">
        <v>6</v>
      </c>
      <c r="L29" s="614" t="str">
        <f t="shared" si="0"/>
        <v>El amor en la familia</v>
      </c>
      <c r="M29" s="615"/>
      <c r="N29" s="616"/>
      <c r="O29" s="202" t="s">
        <v>19</v>
      </c>
      <c r="P29" s="22"/>
    </row>
    <row r="30" spans="2:16" ht="18.75" customHeight="1" x14ac:dyDescent="0.25">
      <c r="B30" s="21"/>
      <c r="C30" s="137">
        <v>7</v>
      </c>
      <c r="D30" s="598" t="s">
        <v>988</v>
      </c>
      <c r="E30" s="599"/>
      <c r="F30" s="599"/>
      <c r="G30" s="600"/>
      <c r="H30" s="134"/>
      <c r="I30" s="72"/>
      <c r="J30" s="135"/>
      <c r="K30" s="137">
        <v>7</v>
      </c>
      <c r="L30" s="614" t="str">
        <f t="shared" si="0"/>
        <v>El amor del hombre y la mujer</v>
      </c>
      <c r="M30" s="615"/>
      <c r="N30" s="616"/>
      <c r="O30" s="202" t="s">
        <v>19</v>
      </c>
      <c r="P30" s="22"/>
    </row>
    <row r="31" spans="2:16" ht="18.75" customHeight="1" x14ac:dyDescent="0.25">
      <c r="B31" s="21"/>
      <c r="C31" s="137">
        <v>8</v>
      </c>
      <c r="D31" s="598" t="s">
        <v>972</v>
      </c>
      <c r="E31" s="599"/>
      <c r="F31" s="599"/>
      <c r="G31" s="600"/>
      <c r="H31" s="134"/>
      <c r="I31" s="72"/>
      <c r="J31" s="135"/>
      <c r="K31" s="137">
        <v>8</v>
      </c>
      <c r="L31" s="614" t="str">
        <f t="shared" si="0"/>
        <v>La familia escuela de humanismo</v>
      </c>
      <c r="M31" s="615"/>
      <c r="N31" s="616"/>
      <c r="O31" s="202" t="s">
        <v>19</v>
      </c>
      <c r="P31" s="22"/>
    </row>
    <row r="32" spans="2:16" ht="18.75" customHeight="1" x14ac:dyDescent="0.25">
      <c r="B32" s="21"/>
      <c r="C32" s="137">
        <v>9</v>
      </c>
      <c r="D32" s="598" t="s">
        <v>989</v>
      </c>
      <c r="E32" s="599"/>
      <c r="F32" s="599"/>
      <c r="G32" s="600"/>
      <c r="H32" s="134"/>
      <c r="I32" s="72"/>
      <c r="J32" s="135"/>
      <c r="K32" s="79">
        <v>9</v>
      </c>
      <c r="L32" s="614" t="str">
        <f t="shared" si="0"/>
        <v>La espirutualida de la iglesia</v>
      </c>
      <c r="M32" s="615"/>
      <c r="N32" s="616"/>
      <c r="O32" s="202" t="s">
        <v>19</v>
      </c>
      <c r="P32" s="22"/>
    </row>
    <row r="33" spans="2:16" ht="18.75" customHeight="1" x14ac:dyDescent="0.25">
      <c r="B33" s="21"/>
      <c r="C33" s="137">
        <v>10</v>
      </c>
      <c r="D33" s="316"/>
      <c r="E33" s="317"/>
      <c r="F33" s="317"/>
      <c r="G33" s="318"/>
      <c r="H33" s="134"/>
      <c r="I33" s="72"/>
      <c r="J33" s="135"/>
      <c r="K33" s="137">
        <v>10</v>
      </c>
      <c r="L33" s="319">
        <f t="shared" si="0"/>
        <v>0</v>
      </c>
      <c r="M33" s="320"/>
      <c r="N33" s="321"/>
      <c r="O33" s="136"/>
      <c r="P33" s="22"/>
    </row>
    <row r="34" spans="2:16" ht="18.75" customHeight="1" x14ac:dyDescent="0.25">
      <c r="B34" s="21"/>
      <c r="C34" s="137">
        <v>11</v>
      </c>
      <c r="D34" s="316"/>
      <c r="E34" s="317"/>
      <c r="F34" s="317"/>
      <c r="G34" s="318"/>
      <c r="H34" s="134"/>
      <c r="I34" s="72"/>
      <c r="J34" s="135"/>
      <c r="K34" s="137">
        <v>11</v>
      </c>
      <c r="L34" s="319">
        <f t="shared" si="0"/>
        <v>0</v>
      </c>
      <c r="M34" s="320"/>
      <c r="N34" s="321"/>
      <c r="O34" s="136"/>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568" t="str">
        <f t="shared" ref="E51:E70" si="1">D24</f>
        <v>La familia  fundamento para la formacion del ser humano</v>
      </c>
      <c r="F51" s="569"/>
      <c r="G51" s="569"/>
      <c r="H51" s="569"/>
      <c r="I51" s="569"/>
      <c r="J51" s="569"/>
      <c r="K51" s="570"/>
      <c r="L51" s="203" t="str">
        <f t="shared" ref="L51:L70" si="2">O24</f>
        <v>Trabajado</v>
      </c>
      <c r="M51" s="653" t="s">
        <v>281</v>
      </c>
      <c r="N51" s="654"/>
      <c r="O51" s="141">
        <f>IF(M51="Bajo",1,0)</f>
        <v>0</v>
      </c>
      <c r="P51" s="52">
        <f>IF(M51="Básico",-3,0)</f>
        <v>0</v>
      </c>
      <c r="Q51" s="49">
        <f>C51+O51+P51</f>
        <v>0</v>
      </c>
    </row>
    <row r="52" spans="2:17" ht="18.75" customHeight="1" x14ac:dyDescent="0.25">
      <c r="B52" s="21"/>
      <c r="C52" s="141">
        <f t="shared" ref="C52:C70" si="3">IF(L52="No trabajado",1,0)</f>
        <v>0</v>
      </c>
      <c r="D52" s="79">
        <v>2</v>
      </c>
      <c r="E52" s="559" t="str">
        <f t="shared" si="1"/>
        <v>Maria en la historia de la salvacion</v>
      </c>
      <c r="F52" s="560"/>
      <c r="G52" s="560"/>
      <c r="H52" s="560"/>
      <c r="I52" s="560"/>
      <c r="J52" s="560"/>
      <c r="K52" s="561"/>
      <c r="L52" s="204" t="str">
        <f t="shared" si="2"/>
        <v>Trabajado</v>
      </c>
      <c r="M52" s="651" t="s">
        <v>281</v>
      </c>
      <c r="N52" s="652"/>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559" t="str">
        <f t="shared" si="1"/>
        <v>Jesucristo nace en una familia</v>
      </c>
      <c r="F53" s="560"/>
      <c r="G53" s="560"/>
      <c r="H53" s="560"/>
      <c r="I53" s="560"/>
      <c r="J53" s="560"/>
      <c r="K53" s="561"/>
      <c r="L53" s="204" t="str">
        <f t="shared" si="2"/>
        <v>Trabajado</v>
      </c>
      <c r="M53" s="651" t="s">
        <v>281</v>
      </c>
      <c r="N53" s="652"/>
      <c r="O53" s="141">
        <f t="shared" si="4"/>
        <v>0</v>
      </c>
      <c r="P53" s="52">
        <f t="shared" si="5"/>
        <v>0</v>
      </c>
      <c r="Q53" s="49">
        <f t="shared" si="6"/>
        <v>0</v>
      </c>
    </row>
    <row r="54" spans="2:17" ht="18.75" customHeight="1" x14ac:dyDescent="0.25">
      <c r="B54" s="21"/>
      <c r="C54" s="141">
        <f t="shared" si="3"/>
        <v>0</v>
      </c>
      <c r="D54" s="79">
        <v>4</v>
      </c>
      <c r="E54" s="559" t="str">
        <f t="shared" si="1"/>
        <v>El matrimonio en la sociedad</v>
      </c>
      <c r="F54" s="560"/>
      <c r="G54" s="560"/>
      <c r="H54" s="560"/>
      <c r="I54" s="560"/>
      <c r="J54" s="560"/>
      <c r="K54" s="561"/>
      <c r="L54" s="204" t="str">
        <f t="shared" si="2"/>
        <v>Trabajado</v>
      </c>
      <c r="M54" s="651" t="s">
        <v>282</v>
      </c>
      <c r="N54" s="652"/>
      <c r="O54" s="141">
        <f t="shared" si="4"/>
        <v>0</v>
      </c>
      <c r="P54" s="52">
        <f t="shared" si="5"/>
        <v>-3</v>
      </c>
      <c r="Q54" s="49">
        <f t="shared" si="6"/>
        <v>-3</v>
      </c>
    </row>
    <row r="55" spans="2:17" ht="18.75" customHeight="1" x14ac:dyDescent="0.25">
      <c r="B55" s="21"/>
      <c r="C55" s="141">
        <f t="shared" si="3"/>
        <v>0</v>
      </c>
      <c r="D55" s="79">
        <v>5</v>
      </c>
      <c r="E55" s="559" t="str">
        <f t="shared" si="1"/>
        <v>Jesus vivio en una famlia</v>
      </c>
      <c r="F55" s="560"/>
      <c r="G55" s="560"/>
      <c r="H55" s="560"/>
      <c r="I55" s="560"/>
      <c r="J55" s="560"/>
      <c r="K55" s="561"/>
      <c r="L55" s="204" t="str">
        <f t="shared" si="2"/>
        <v>Trabajado</v>
      </c>
      <c r="M55" s="651" t="s">
        <v>281</v>
      </c>
      <c r="N55" s="652"/>
      <c r="O55" s="141">
        <f t="shared" si="4"/>
        <v>0</v>
      </c>
      <c r="P55" s="52">
        <f t="shared" si="5"/>
        <v>0</v>
      </c>
      <c r="Q55" s="49">
        <f t="shared" si="6"/>
        <v>0</v>
      </c>
    </row>
    <row r="56" spans="2:17" ht="18.75" customHeight="1" x14ac:dyDescent="0.25">
      <c r="B56" s="21"/>
      <c r="C56" s="141">
        <f t="shared" si="3"/>
        <v>0</v>
      </c>
      <c r="D56" s="79">
        <v>6</v>
      </c>
      <c r="E56" s="559" t="str">
        <f t="shared" si="1"/>
        <v>El amor en la familia</v>
      </c>
      <c r="F56" s="560"/>
      <c r="G56" s="560"/>
      <c r="H56" s="560"/>
      <c r="I56" s="560"/>
      <c r="J56" s="560"/>
      <c r="K56" s="561"/>
      <c r="L56" s="204" t="str">
        <f t="shared" si="2"/>
        <v>Trabajado</v>
      </c>
      <c r="M56" s="651" t="s">
        <v>284</v>
      </c>
      <c r="N56" s="652"/>
      <c r="O56" s="141">
        <f t="shared" si="4"/>
        <v>0</v>
      </c>
      <c r="P56" s="52">
        <f t="shared" si="5"/>
        <v>0</v>
      </c>
      <c r="Q56" s="49">
        <f t="shared" si="6"/>
        <v>0</v>
      </c>
    </row>
    <row r="57" spans="2:17" ht="18.75" customHeight="1" x14ac:dyDescent="0.25">
      <c r="B57" s="21"/>
      <c r="C57" s="141">
        <f t="shared" si="3"/>
        <v>0</v>
      </c>
      <c r="D57" s="79">
        <v>7</v>
      </c>
      <c r="E57" s="559" t="str">
        <f t="shared" si="1"/>
        <v>El amor del hombre y la mujer</v>
      </c>
      <c r="F57" s="560"/>
      <c r="G57" s="560"/>
      <c r="H57" s="560"/>
      <c r="I57" s="560"/>
      <c r="J57" s="560"/>
      <c r="K57" s="561"/>
      <c r="L57" s="204" t="str">
        <f t="shared" si="2"/>
        <v>Trabajado</v>
      </c>
      <c r="M57" s="651" t="s">
        <v>281</v>
      </c>
      <c r="N57" s="652"/>
      <c r="O57" s="141">
        <f t="shared" si="4"/>
        <v>0</v>
      </c>
      <c r="P57" s="52">
        <f t="shared" si="5"/>
        <v>0</v>
      </c>
      <c r="Q57" s="49">
        <f t="shared" si="6"/>
        <v>0</v>
      </c>
    </row>
    <row r="58" spans="2:17" ht="18.75" customHeight="1" x14ac:dyDescent="0.25">
      <c r="B58" s="21"/>
      <c r="C58" s="141">
        <f t="shared" si="3"/>
        <v>0</v>
      </c>
      <c r="D58" s="79">
        <v>8</v>
      </c>
      <c r="E58" s="559" t="str">
        <f t="shared" si="1"/>
        <v>La familia escuela de humanismo</v>
      </c>
      <c r="F58" s="560"/>
      <c r="G58" s="560"/>
      <c r="H58" s="560"/>
      <c r="I58" s="560"/>
      <c r="J58" s="560"/>
      <c r="K58" s="561"/>
      <c r="L58" s="204" t="str">
        <f t="shared" si="2"/>
        <v>Trabajado</v>
      </c>
      <c r="M58" s="651" t="s">
        <v>282</v>
      </c>
      <c r="N58" s="652"/>
      <c r="O58" s="141">
        <f t="shared" si="4"/>
        <v>0</v>
      </c>
      <c r="P58" s="52">
        <f t="shared" si="5"/>
        <v>-3</v>
      </c>
      <c r="Q58" s="49">
        <f t="shared" si="6"/>
        <v>-3</v>
      </c>
    </row>
    <row r="59" spans="2:17" ht="18.75" customHeight="1" x14ac:dyDescent="0.25">
      <c r="B59" s="21"/>
      <c r="C59" s="141">
        <f t="shared" si="3"/>
        <v>0</v>
      </c>
      <c r="D59" s="79">
        <v>9</v>
      </c>
      <c r="E59" s="559" t="s">
        <v>990</v>
      </c>
      <c r="F59" s="560"/>
      <c r="G59" s="560"/>
      <c r="H59" s="560"/>
      <c r="I59" s="560"/>
      <c r="J59" s="560"/>
      <c r="K59" s="561"/>
      <c r="L59" s="204" t="str">
        <f t="shared" si="2"/>
        <v>Trabajado</v>
      </c>
      <c r="M59" s="651" t="s">
        <v>282</v>
      </c>
      <c r="N59" s="652"/>
      <c r="O59" s="141">
        <f t="shared" si="4"/>
        <v>0</v>
      </c>
      <c r="P59" s="52">
        <f t="shared" si="5"/>
        <v>-3</v>
      </c>
      <c r="Q59" s="49">
        <f t="shared" si="6"/>
        <v>-3</v>
      </c>
    </row>
    <row r="60" spans="2:17" ht="18.75" customHeight="1" x14ac:dyDescent="0.25">
      <c r="B60" s="21"/>
      <c r="C60" s="141">
        <f t="shared" si="3"/>
        <v>0</v>
      </c>
      <c r="D60" s="79">
        <v>10</v>
      </c>
      <c r="E60" s="391">
        <f t="shared" si="1"/>
        <v>0</v>
      </c>
      <c r="F60" s="392"/>
      <c r="G60" s="392"/>
      <c r="H60" s="392"/>
      <c r="I60" s="392"/>
      <c r="J60" s="392"/>
      <c r="K60" s="393"/>
      <c r="L60" s="55">
        <f t="shared" si="2"/>
        <v>0</v>
      </c>
      <c r="M60" s="394"/>
      <c r="N60" s="395"/>
      <c r="O60" s="141">
        <f t="shared" si="4"/>
        <v>0</v>
      </c>
      <c r="P60" s="52">
        <f t="shared" si="5"/>
        <v>0</v>
      </c>
      <c r="Q60" s="49">
        <f t="shared" si="6"/>
        <v>0</v>
      </c>
    </row>
    <row r="61" spans="2:17" ht="18.75" customHeight="1" x14ac:dyDescent="0.25">
      <c r="B61" s="21"/>
      <c r="C61" s="141">
        <f t="shared" si="3"/>
        <v>0</v>
      </c>
      <c r="D61" s="79">
        <v>11</v>
      </c>
      <c r="E61" s="391">
        <f t="shared" si="1"/>
        <v>0</v>
      </c>
      <c r="F61" s="392"/>
      <c r="G61" s="392"/>
      <c r="H61" s="392"/>
      <c r="I61" s="392"/>
      <c r="J61" s="392"/>
      <c r="K61" s="393"/>
      <c r="L61" s="55">
        <f t="shared" si="2"/>
        <v>0</v>
      </c>
      <c r="M61" s="394"/>
      <c r="N61" s="395"/>
      <c r="O61" s="141">
        <f t="shared" si="4"/>
        <v>0</v>
      </c>
      <c r="P61" s="52">
        <f t="shared" si="5"/>
        <v>0</v>
      </c>
      <c r="Q61" s="49">
        <f t="shared" si="6"/>
        <v>0</v>
      </c>
    </row>
    <row r="62" spans="2:17" ht="18.75" customHeight="1" x14ac:dyDescent="0.25">
      <c r="B62" s="21"/>
      <c r="C62" s="141">
        <f t="shared" si="3"/>
        <v>0</v>
      </c>
      <c r="D62" s="79">
        <v>12</v>
      </c>
      <c r="E62" s="391">
        <f t="shared" si="1"/>
        <v>0</v>
      </c>
      <c r="F62" s="392"/>
      <c r="G62" s="392"/>
      <c r="H62" s="392"/>
      <c r="I62" s="392"/>
      <c r="J62" s="392"/>
      <c r="K62" s="393"/>
      <c r="L62" s="55">
        <f t="shared" si="2"/>
        <v>0</v>
      </c>
      <c r="M62" s="394"/>
      <c r="N62" s="395"/>
      <c r="O62" s="141">
        <f t="shared" si="4"/>
        <v>0</v>
      </c>
      <c r="P62" s="52">
        <f t="shared" si="5"/>
        <v>0</v>
      </c>
      <c r="Q62" s="49">
        <f t="shared" si="6"/>
        <v>0</v>
      </c>
    </row>
    <row r="63" spans="2:17" ht="18.75" customHeight="1" x14ac:dyDescent="0.25">
      <c r="B63" s="21"/>
      <c r="C63" s="141">
        <f t="shared" si="3"/>
        <v>0</v>
      </c>
      <c r="D63" s="79">
        <v>13</v>
      </c>
      <c r="E63" s="391">
        <f t="shared" si="1"/>
        <v>0</v>
      </c>
      <c r="F63" s="392"/>
      <c r="G63" s="392"/>
      <c r="H63" s="392"/>
      <c r="I63" s="392"/>
      <c r="J63" s="392"/>
      <c r="K63" s="393"/>
      <c r="L63" s="55">
        <f t="shared" si="2"/>
        <v>0</v>
      </c>
      <c r="M63" s="394"/>
      <c r="N63" s="395"/>
      <c r="O63" s="141">
        <f t="shared" si="4"/>
        <v>0</v>
      </c>
      <c r="P63" s="52">
        <f t="shared" si="5"/>
        <v>0</v>
      </c>
      <c r="Q63" s="49">
        <f t="shared" si="6"/>
        <v>0</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550" t="s">
        <v>991</v>
      </c>
      <c r="D80" s="550"/>
      <c r="E80" s="550"/>
      <c r="F80" s="550"/>
      <c r="G80" s="550"/>
      <c r="H80" s="550"/>
      <c r="I80" s="550"/>
      <c r="J80" s="550"/>
      <c r="K80" s="550"/>
      <c r="L80" s="550"/>
      <c r="M80" s="550"/>
      <c r="N80" s="550"/>
      <c r="O80" s="550"/>
      <c r="P80" s="22"/>
    </row>
    <row r="81" spans="2:16" ht="45" customHeight="1" x14ac:dyDescent="0.25">
      <c r="B81" s="21"/>
      <c r="C81" s="550" t="s">
        <v>992</v>
      </c>
      <c r="D81" s="550"/>
      <c r="E81" s="550"/>
      <c r="F81" s="550"/>
      <c r="G81" s="550"/>
      <c r="H81" s="550"/>
      <c r="I81" s="550"/>
      <c r="J81" s="550"/>
      <c r="K81" s="550"/>
      <c r="L81" s="550"/>
      <c r="M81" s="550"/>
      <c r="N81" s="550"/>
      <c r="O81" s="550"/>
      <c r="P81" s="22"/>
    </row>
    <row r="82" spans="2:16" ht="45" customHeight="1" x14ac:dyDescent="0.25">
      <c r="B82" s="21"/>
      <c r="C82" s="550" t="s">
        <v>993</v>
      </c>
      <c r="D82" s="550"/>
      <c r="E82" s="550"/>
      <c r="F82" s="550"/>
      <c r="G82" s="550"/>
      <c r="H82" s="550"/>
      <c r="I82" s="550"/>
      <c r="J82" s="550"/>
      <c r="K82" s="550"/>
      <c r="L82" s="550"/>
      <c r="M82" s="550"/>
      <c r="N82" s="550"/>
      <c r="O82" s="550"/>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65" priority="5">
      <formula>IF(L24=0,1,0)</formula>
    </cfRule>
  </conditionalFormatting>
  <conditionalFormatting sqref="E51:N70">
    <cfRule type="expression" dxfId="64" priority="1">
      <formula>IF(Q51&lt;0,1,0)</formula>
    </cfRule>
    <cfRule type="expression" dxfId="63" priority="4">
      <formula>IF(Q51&gt;0,1,0)</formula>
    </cfRule>
  </conditionalFormatting>
  <conditionalFormatting sqref="E51:K70">
    <cfRule type="expression" dxfId="62" priority="3">
      <formula>IF(E51=0,1,0)</formula>
    </cfRule>
  </conditionalFormatting>
  <conditionalFormatting sqref="L51:L70">
    <cfRule type="expression" dxfId="61" priority="2">
      <formula>IF(L51=0,1,0)</formula>
    </cfRule>
  </conditionalFormatting>
  <dataValidations count="1">
    <dataValidation type="list" allowBlank="1" showInputMessage="1" showErrorMessage="1" sqref="M51:N70" xr:uid="{D0E3F292-3B9C-4C6D-A314-CCE51DCEAFAC}">
      <formula1>INDIRECT(O24)</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CD936-1381-4C38-B65E-F915E300B728}">
  <dimension ref="A1:O84"/>
  <sheetViews>
    <sheetView workbookViewId="0">
      <selection sqref="A1:O94"/>
    </sheetView>
  </sheetViews>
  <sheetFormatPr baseColWidth="10" defaultRowHeight="15" x14ac:dyDescent="0.25"/>
  <sheetData>
    <row r="1" spans="1:15" ht="18" thickTop="1" thickBot="1" x14ac:dyDescent="0.3">
      <c r="A1" s="346" t="s">
        <v>316</v>
      </c>
      <c r="B1" s="347"/>
      <c r="C1" s="347"/>
      <c r="D1" s="347"/>
      <c r="E1" s="347"/>
      <c r="F1" s="347"/>
      <c r="G1" s="347"/>
      <c r="H1" s="347"/>
      <c r="I1" s="347"/>
      <c r="J1" s="347"/>
      <c r="K1" s="347"/>
      <c r="L1" s="347"/>
      <c r="M1" s="347"/>
      <c r="N1" s="347"/>
      <c r="O1" s="348"/>
    </row>
    <row r="2" spans="1:15" ht="16.5" thickTop="1" thickBot="1" x14ac:dyDescent="0.3"/>
    <row r="3" spans="1:15" ht="17.25" thickTop="1" thickBot="1" x14ac:dyDescent="0.3">
      <c r="A3" s="289" t="s">
        <v>11</v>
      </c>
      <c r="B3" s="290"/>
      <c r="C3" s="290"/>
      <c r="D3" s="290"/>
      <c r="E3" s="290"/>
      <c r="F3" s="290"/>
      <c r="G3" s="290"/>
      <c r="H3" s="290"/>
      <c r="I3" s="290"/>
      <c r="J3" s="290"/>
      <c r="K3" s="290"/>
      <c r="L3" s="290"/>
      <c r="M3" s="290"/>
      <c r="N3" s="290"/>
      <c r="O3" s="291"/>
    </row>
    <row r="4" spans="1:15" ht="15.75" thickTop="1" x14ac:dyDescent="0.25">
      <c r="A4" s="19"/>
      <c r="B4" s="66"/>
      <c r="C4" s="66"/>
      <c r="D4" s="66"/>
      <c r="E4" s="66"/>
      <c r="F4" s="66"/>
      <c r="G4" s="66"/>
      <c r="H4" s="66"/>
      <c r="I4" s="66"/>
      <c r="J4" s="66"/>
      <c r="K4" s="66"/>
      <c r="L4" s="66"/>
      <c r="M4" s="66"/>
      <c r="N4" s="66"/>
      <c r="O4" s="22"/>
    </row>
    <row r="5" spans="1:15" x14ac:dyDescent="0.25">
      <c r="A5" s="67"/>
      <c r="B5" s="380" t="s">
        <v>279</v>
      </c>
      <c r="C5" s="380"/>
      <c r="D5" s="380"/>
      <c r="E5" s="380"/>
      <c r="F5" s="380"/>
      <c r="G5" s="380"/>
      <c r="H5" s="380"/>
      <c r="I5" s="380"/>
      <c r="J5" s="380"/>
      <c r="K5" s="380"/>
      <c r="L5" s="380"/>
      <c r="M5" s="380"/>
      <c r="N5" s="103"/>
      <c r="O5" s="22"/>
    </row>
    <row r="6" spans="1:15" ht="15.75" thickBot="1" x14ac:dyDescent="0.3">
      <c r="A6" s="67"/>
      <c r="B6" s="69"/>
      <c r="C6" s="69"/>
      <c r="D6" s="69"/>
      <c r="E6" s="69"/>
      <c r="F6" s="69"/>
      <c r="G6" s="69"/>
      <c r="H6" s="69"/>
      <c r="I6" s="69"/>
      <c r="J6" s="69"/>
      <c r="K6" s="69"/>
      <c r="L6" s="69"/>
      <c r="M6" s="69"/>
      <c r="N6" s="69"/>
      <c r="O6" s="22"/>
    </row>
    <row r="7" spans="1:15" ht="16.5" thickTop="1" thickBot="1" x14ac:dyDescent="0.3">
      <c r="A7" s="70"/>
      <c r="B7" s="381" t="s">
        <v>10</v>
      </c>
      <c r="C7" s="381"/>
      <c r="D7" s="69"/>
      <c r="E7" s="342" t="s">
        <v>612</v>
      </c>
      <c r="F7" s="382"/>
      <c r="G7" s="382"/>
      <c r="H7" s="382"/>
      <c r="I7" s="382"/>
      <c r="J7" s="383"/>
      <c r="K7" s="104" t="s">
        <v>13</v>
      </c>
      <c r="L7" s="72"/>
      <c r="M7" s="342"/>
      <c r="N7" s="383"/>
      <c r="O7" s="22"/>
    </row>
    <row r="8" spans="1:15" ht="16.5" thickTop="1" thickBot="1" x14ac:dyDescent="0.3">
      <c r="A8" s="67"/>
      <c r="B8" s="103"/>
      <c r="C8" s="69"/>
      <c r="D8" s="69"/>
      <c r="E8" s="69"/>
      <c r="F8" s="69"/>
      <c r="G8" s="69"/>
      <c r="H8" s="69"/>
      <c r="I8" s="69"/>
      <c r="J8" s="69"/>
      <c r="K8" s="73"/>
      <c r="L8" s="72"/>
      <c r="M8" s="69"/>
      <c r="N8" s="69"/>
      <c r="O8" s="22"/>
    </row>
    <row r="9" spans="1:15" ht="16.5" thickTop="1" thickBot="1" x14ac:dyDescent="0.3">
      <c r="A9" s="70"/>
      <c r="B9" s="381" t="s">
        <v>12</v>
      </c>
      <c r="C9" s="381"/>
      <c r="D9" s="69"/>
      <c r="E9" s="342"/>
      <c r="F9" s="382"/>
      <c r="G9" s="382"/>
      <c r="H9" s="382"/>
      <c r="I9" s="382"/>
      <c r="J9" s="383"/>
      <c r="K9" s="104" t="s">
        <v>14</v>
      </c>
      <c r="L9" s="72"/>
      <c r="M9" s="342" t="s">
        <v>318</v>
      </c>
      <c r="N9" s="383"/>
      <c r="O9" s="22"/>
    </row>
    <row r="10" spans="1:15" ht="16.5" thickTop="1" thickBot="1" x14ac:dyDescent="0.3">
      <c r="A10" s="23"/>
      <c r="B10" s="18"/>
      <c r="C10" s="18"/>
      <c r="D10" s="18"/>
      <c r="E10" s="18"/>
      <c r="F10" s="18"/>
      <c r="G10" s="18"/>
      <c r="H10" s="18"/>
      <c r="I10" s="18"/>
      <c r="J10" s="18"/>
      <c r="K10" s="18"/>
      <c r="L10" s="18"/>
      <c r="M10" s="18"/>
      <c r="N10" s="18"/>
      <c r="O10" s="24"/>
    </row>
    <row r="11" spans="1:15" ht="16.5" thickTop="1" thickBot="1" x14ac:dyDescent="0.3"/>
    <row r="12" spans="1:15" ht="17.25" thickTop="1" thickBot="1" x14ac:dyDescent="0.3">
      <c r="A12" s="289" t="s">
        <v>275</v>
      </c>
      <c r="B12" s="290"/>
      <c r="C12" s="290"/>
      <c r="D12" s="290"/>
      <c r="E12" s="290"/>
      <c r="F12" s="290"/>
      <c r="G12" s="290"/>
      <c r="H12" s="290"/>
      <c r="I12" s="290"/>
      <c r="J12" s="290"/>
      <c r="K12" s="290"/>
      <c r="L12" s="290"/>
      <c r="M12" s="290"/>
      <c r="N12" s="290"/>
      <c r="O12" s="291"/>
    </row>
    <row r="13" spans="1:15" ht="15.75" thickTop="1" x14ac:dyDescent="0.25">
      <c r="A13" s="25"/>
      <c r="B13" s="26"/>
      <c r="C13" s="26"/>
      <c r="D13" s="26"/>
      <c r="E13" s="26"/>
      <c r="F13" s="26"/>
      <c r="G13" s="26"/>
      <c r="H13" s="26"/>
      <c r="I13" s="26"/>
      <c r="J13" s="26"/>
      <c r="K13" s="26"/>
      <c r="L13" s="26"/>
      <c r="M13" s="26"/>
      <c r="N13" s="26"/>
      <c r="O13" s="27"/>
    </row>
    <row r="14" spans="1:15" x14ac:dyDescent="0.25">
      <c r="A14" s="21"/>
      <c r="B14" s="380" t="s">
        <v>276</v>
      </c>
      <c r="C14" s="380"/>
      <c r="D14" s="380"/>
      <c r="E14" s="380"/>
      <c r="F14" s="380"/>
      <c r="G14" s="380"/>
      <c r="H14" s="380"/>
      <c r="I14" s="380"/>
      <c r="J14" s="380"/>
      <c r="K14" s="380"/>
      <c r="L14" s="380"/>
      <c r="M14" s="380"/>
      <c r="N14" s="103"/>
      <c r="O14" s="22"/>
    </row>
    <row r="15" spans="1:15" ht="15.75" thickBot="1" x14ac:dyDescent="0.3">
      <c r="A15" s="21"/>
      <c r="O15" s="22"/>
    </row>
    <row r="16" spans="1:15" ht="16.5" thickTop="1" thickBot="1" x14ac:dyDescent="0.3">
      <c r="A16" s="21"/>
      <c r="B16" s="69"/>
      <c r="C16" s="104" t="s">
        <v>0</v>
      </c>
      <c r="D16" s="69"/>
      <c r="E16" s="349" t="s">
        <v>969</v>
      </c>
      <c r="F16" s="404"/>
      <c r="G16" s="404"/>
      <c r="H16" s="404"/>
      <c r="I16" s="404"/>
      <c r="J16" s="405"/>
      <c r="K16" s="76" t="s">
        <v>15</v>
      </c>
      <c r="L16" s="72"/>
      <c r="M16" s="349" t="s">
        <v>30</v>
      </c>
      <c r="N16" s="405"/>
      <c r="O16" s="22"/>
    </row>
    <row r="17" spans="1:15" ht="16.5" thickTop="1" thickBot="1" x14ac:dyDescent="0.3">
      <c r="A17" s="23"/>
      <c r="B17" s="18"/>
      <c r="C17" s="18"/>
      <c r="D17" s="18"/>
      <c r="E17" s="18"/>
      <c r="F17" s="18"/>
      <c r="G17" s="18"/>
      <c r="H17" s="18"/>
      <c r="I17" s="18"/>
      <c r="J17" s="18"/>
      <c r="K17" s="18"/>
      <c r="L17" s="18"/>
      <c r="M17" s="18"/>
      <c r="N17" s="18"/>
      <c r="O17" s="24"/>
    </row>
    <row r="18" spans="1:15" ht="16.5" thickTop="1" thickBot="1" x14ac:dyDescent="0.3"/>
    <row r="19" spans="1:15" ht="17.25" thickTop="1" thickBot="1" x14ac:dyDescent="0.3">
      <c r="A19" s="289" t="s">
        <v>287</v>
      </c>
      <c r="B19" s="290"/>
      <c r="C19" s="290"/>
      <c r="D19" s="290"/>
      <c r="E19" s="290"/>
      <c r="F19" s="290"/>
      <c r="G19" s="291"/>
      <c r="I19" s="289" t="s">
        <v>289</v>
      </c>
      <c r="J19" s="290"/>
      <c r="K19" s="290"/>
      <c r="L19" s="290"/>
      <c r="M19" s="290"/>
      <c r="N19" s="290"/>
      <c r="O19" s="291"/>
    </row>
    <row r="20" spans="1:15" ht="15.75" thickTop="1" x14ac:dyDescent="0.25">
      <c r="A20" s="21"/>
      <c r="G20" s="22"/>
      <c r="I20" s="21"/>
      <c r="J20" s="26"/>
      <c r="K20" s="26"/>
      <c r="L20" s="26"/>
      <c r="M20" s="26"/>
      <c r="N20" s="26"/>
      <c r="O20" s="27"/>
    </row>
    <row r="21" spans="1:15" x14ac:dyDescent="0.25">
      <c r="A21" s="21"/>
      <c r="B21" s="403" t="s">
        <v>288</v>
      </c>
      <c r="C21" s="403"/>
      <c r="D21" s="403"/>
      <c r="E21" s="403"/>
      <c r="F21" s="403"/>
      <c r="G21" s="130"/>
      <c r="H21" s="131"/>
      <c r="I21" s="132"/>
      <c r="J21" s="403" t="s">
        <v>290</v>
      </c>
      <c r="K21" s="403"/>
      <c r="L21" s="403"/>
      <c r="M21" s="403"/>
      <c r="N21" s="403"/>
      <c r="O21" s="22"/>
    </row>
    <row r="22" spans="1:15" ht="15.75" thickBot="1" x14ac:dyDescent="0.3">
      <c r="A22" s="21"/>
      <c r="G22" s="22"/>
      <c r="I22" s="21"/>
      <c r="O22" s="22"/>
    </row>
    <row r="23" spans="1:15" ht="16.5" thickTop="1" thickBot="1" x14ac:dyDescent="0.3">
      <c r="A23" s="21"/>
      <c r="B23" s="102" t="s">
        <v>277</v>
      </c>
      <c r="C23" s="310" t="s">
        <v>291</v>
      </c>
      <c r="D23" s="311"/>
      <c r="E23" s="311"/>
      <c r="F23" s="312"/>
      <c r="G23" s="133"/>
      <c r="I23" s="21"/>
      <c r="J23" s="102" t="s">
        <v>277</v>
      </c>
      <c r="K23" s="307" t="s">
        <v>291</v>
      </c>
      <c r="L23" s="307"/>
      <c r="M23" s="307"/>
      <c r="N23" s="102" t="s">
        <v>18</v>
      </c>
      <c r="O23" s="22"/>
    </row>
    <row r="24" spans="1:15" ht="15.75" thickTop="1" x14ac:dyDescent="0.25">
      <c r="A24" s="21"/>
      <c r="B24" s="78">
        <v>1</v>
      </c>
      <c r="C24" s="608" t="s">
        <v>994</v>
      </c>
      <c r="D24" s="609"/>
      <c r="E24" s="609"/>
      <c r="F24" s="610"/>
      <c r="G24" s="134"/>
      <c r="H24" s="72"/>
      <c r="I24" s="135"/>
      <c r="J24" s="78">
        <v>1</v>
      </c>
      <c r="K24" s="611" t="str">
        <f>C24</f>
        <v>La vida en comunidad</v>
      </c>
      <c r="L24" s="612"/>
      <c r="M24" s="613"/>
      <c r="N24" s="202" t="s">
        <v>19</v>
      </c>
      <c r="O24" s="22"/>
    </row>
    <row r="25" spans="1:15" x14ac:dyDescent="0.25">
      <c r="A25" s="21"/>
      <c r="B25" s="137">
        <v>2</v>
      </c>
      <c r="C25" s="598" t="s">
        <v>984</v>
      </c>
      <c r="D25" s="317"/>
      <c r="E25" s="317"/>
      <c r="F25" s="318"/>
      <c r="G25" s="134"/>
      <c r="H25" s="72"/>
      <c r="I25" s="135"/>
      <c r="J25" s="137">
        <v>2</v>
      </c>
      <c r="K25" s="614" t="str">
        <f t="shared" ref="K25:K43" si="0">C25</f>
        <v>Maria en la historia de la salvacion</v>
      </c>
      <c r="L25" s="615"/>
      <c r="M25" s="616"/>
      <c r="N25" s="202" t="s">
        <v>19</v>
      </c>
      <c r="O25" s="22"/>
    </row>
    <row r="26" spans="1:15" x14ac:dyDescent="0.25">
      <c r="A26" s="21"/>
      <c r="B26" s="137">
        <v>3</v>
      </c>
      <c r="C26" s="598" t="s">
        <v>995</v>
      </c>
      <c r="D26" s="317"/>
      <c r="E26" s="317"/>
      <c r="F26" s="318"/>
      <c r="G26" s="134"/>
      <c r="H26" s="72"/>
      <c r="I26" s="135"/>
      <c r="J26" s="79">
        <v>3</v>
      </c>
      <c r="K26" s="614" t="str">
        <f t="shared" si="0"/>
        <v>La primera comuniad cristiana</v>
      </c>
      <c r="L26" s="615"/>
      <c r="M26" s="616"/>
      <c r="N26" s="202" t="s">
        <v>19</v>
      </c>
      <c r="O26" s="22"/>
    </row>
    <row r="27" spans="1:15" x14ac:dyDescent="0.25">
      <c r="A27" s="21"/>
      <c r="B27" s="137">
        <v>4</v>
      </c>
      <c r="C27" s="598" t="s">
        <v>996</v>
      </c>
      <c r="D27" s="599"/>
      <c r="E27" s="599"/>
      <c r="F27" s="600"/>
      <c r="G27" s="134"/>
      <c r="H27" s="72"/>
      <c r="I27" s="135"/>
      <c r="J27" s="137">
        <v>4</v>
      </c>
      <c r="K27" s="614" t="str">
        <f t="shared" si="0"/>
        <v>Por quienes fueron elegidos los doce apostoles</v>
      </c>
      <c r="L27" s="615"/>
      <c r="M27" s="616"/>
      <c r="N27" s="202" t="s">
        <v>19</v>
      </c>
      <c r="O27" s="22"/>
    </row>
    <row r="28" spans="1:15" x14ac:dyDescent="0.25">
      <c r="A28" s="21"/>
      <c r="B28" s="137">
        <v>5</v>
      </c>
      <c r="C28" s="598" t="s">
        <v>997</v>
      </c>
      <c r="D28" s="599"/>
      <c r="E28" s="599"/>
      <c r="F28" s="600"/>
      <c r="G28" s="134"/>
      <c r="H28" s="72"/>
      <c r="I28" s="135"/>
      <c r="J28" s="137">
        <v>5</v>
      </c>
      <c r="K28" s="614" t="str">
        <f t="shared" si="0"/>
        <v>caracterisitcas de la amistad de Jesus</v>
      </c>
      <c r="L28" s="615"/>
      <c r="M28" s="616"/>
      <c r="N28" s="202" t="s">
        <v>19</v>
      </c>
      <c r="O28" s="22"/>
    </row>
    <row r="29" spans="1:15" x14ac:dyDescent="0.25">
      <c r="A29" s="21"/>
      <c r="B29" s="137">
        <v>6</v>
      </c>
      <c r="C29" s="598" t="s">
        <v>998</v>
      </c>
      <c r="D29" s="599"/>
      <c r="E29" s="599"/>
      <c r="F29" s="600"/>
      <c r="G29" s="134"/>
      <c r="H29" s="72"/>
      <c r="I29" s="135"/>
      <c r="J29" s="79">
        <v>6</v>
      </c>
      <c r="K29" s="614" t="str">
        <f t="shared" si="0"/>
        <v>La iglesia es servidora de la palabra de Dios</v>
      </c>
      <c r="L29" s="615"/>
      <c r="M29" s="616"/>
      <c r="N29" s="202" t="s">
        <v>19</v>
      </c>
      <c r="O29" s="22"/>
    </row>
    <row r="30" spans="1:15" x14ac:dyDescent="0.25">
      <c r="A30" s="21"/>
      <c r="B30" s="137">
        <v>7</v>
      </c>
      <c r="C30" s="598" t="s">
        <v>999</v>
      </c>
      <c r="D30" s="599"/>
      <c r="E30" s="599"/>
      <c r="F30" s="600"/>
      <c r="G30" s="134"/>
      <c r="H30" s="72"/>
      <c r="I30" s="135"/>
      <c r="J30" s="137">
        <v>7</v>
      </c>
      <c r="K30" s="614" t="str">
        <f t="shared" si="0"/>
        <v>Los madamiento de la ley de Dios.</v>
      </c>
      <c r="L30" s="615"/>
      <c r="M30" s="616"/>
      <c r="N30" s="202" t="s">
        <v>19</v>
      </c>
      <c r="O30" s="22"/>
    </row>
    <row r="31" spans="1:15" x14ac:dyDescent="0.25">
      <c r="A31" s="21"/>
      <c r="B31" s="137">
        <v>8</v>
      </c>
      <c r="C31" s="316" t="s">
        <v>1000</v>
      </c>
      <c r="D31" s="317"/>
      <c r="E31" s="317"/>
      <c r="F31" s="318"/>
      <c r="G31" s="134"/>
      <c r="H31" s="72"/>
      <c r="I31" s="135"/>
      <c r="J31" s="137">
        <v>8</v>
      </c>
      <c r="K31" s="614" t="str">
        <f t="shared" si="0"/>
        <v>Naturaleza socia del hombre</v>
      </c>
      <c r="L31" s="615"/>
      <c r="M31" s="616"/>
      <c r="N31" s="202" t="s">
        <v>19</v>
      </c>
      <c r="O31" s="22"/>
    </row>
    <row r="32" spans="1:15" x14ac:dyDescent="0.25">
      <c r="A32" s="21"/>
      <c r="B32" s="137">
        <v>9</v>
      </c>
      <c r="C32" s="598" t="s">
        <v>1001</v>
      </c>
      <c r="D32" s="317"/>
      <c r="E32" s="317"/>
      <c r="F32" s="318"/>
      <c r="G32" s="134"/>
      <c r="H32" s="72"/>
      <c r="I32" s="135"/>
      <c r="J32" s="79">
        <v>9</v>
      </c>
      <c r="K32" s="614" t="str">
        <f t="shared" si="0"/>
        <v>La propuesta de solidarida de Jesus</v>
      </c>
      <c r="L32" s="615"/>
      <c r="M32" s="616"/>
      <c r="N32" s="202" t="s">
        <v>19</v>
      </c>
      <c r="O32" s="22"/>
    </row>
    <row r="33" spans="1:15" x14ac:dyDescent="0.25">
      <c r="A33" s="21"/>
      <c r="B33" s="137">
        <v>10</v>
      </c>
      <c r="C33" s="617" t="s">
        <v>1002</v>
      </c>
      <c r="D33" s="317"/>
      <c r="E33" s="317"/>
      <c r="F33" s="318"/>
      <c r="G33" s="134"/>
      <c r="H33" s="72"/>
      <c r="I33" s="135"/>
      <c r="J33" s="137">
        <v>10</v>
      </c>
      <c r="K33" s="319" t="str">
        <f t="shared" si="0"/>
        <v>La vida la sostienes en tus manos.</v>
      </c>
      <c r="L33" s="320"/>
      <c r="M33" s="321"/>
      <c r="N33" s="202" t="s">
        <v>19</v>
      </c>
      <c r="O33" s="22"/>
    </row>
    <row r="34" spans="1:15" x14ac:dyDescent="0.25">
      <c r="A34" s="21"/>
      <c r="B34" s="137">
        <v>11</v>
      </c>
      <c r="C34" s="316"/>
      <c r="D34" s="317"/>
      <c r="E34" s="317"/>
      <c r="F34" s="318"/>
      <c r="G34" s="134"/>
      <c r="H34" s="72"/>
      <c r="I34" s="135"/>
      <c r="J34" s="137">
        <v>11</v>
      </c>
      <c r="K34" s="319">
        <f t="shared" si="0"/>
        <v>0</v>
      </c>
      <c r="L34" s="320"/>
      <c r="M34" s="321"/>
      <c r="N34" s="136"/>
      <c r="O34" s="22"/>
    </row>
    <row r="35" spans="1:15" x14ac:dyDescent="0.25">
      <c r="A35" s="21"/>
      <c r="B35" s="137">
        <v>12</v>
      </c>
      <c r="C35" s="316"/>
      <c r="D35" s="317"/>
      <c r="E35" s="317"/>
      <c r="F35" s="318"/>
      <c r="G35" s="134"/>
      <c r="H35" s="72"/>
      <c r="I35" s="135"/>
      <c r="J35" s="79">
        <v>12</v>
      </c>
      <c r="K35" s="319">
        <f t="shared" si="0"/>
        <v>0</v>
      </c>
      <c r="L35" s="320"/>
      <c r="M35" s="321"/>
      <c r="N35" s="136"/>
      <c r="O35" s="22"/>
    </row>
    <row r="36" spans="1:15" x14ac:dyDescent="0.25">
      <c r="A36" s="21"/>
      <c r="B36" s="137">
        <v>13</v>
      </c>
      <c r="C36" s="316"/>
      <c r="D36" s="317"/>
      <c r="E36" s="317"/>
      <c r="F36" s="318"/>
      <c r="G36" s="134"/>
      <c r="H36" s="72"/>
      <c r="I36" s="135"/>
      <c r="J36" s="79">
        <v>13</v>
      </c>
      <c r="K36" s="319">
        <f t="shared" si="0"/>
        <v>0</v>
      </c>
      <c r="L36" s="320"/>
      <c r="M36" s="321"/>
      <c r="N36" s="136"/>
      <c r="O36" s="22"/>
    </row>
    <row r="37" spans="1:15" x14ac:dyDescent="0.25">
      <c r="A37" s="21"/>
      <c r="B37" s="137">
        <v>14</v>
      </c>
      <c r="C37" s="316"/>
      <c r="D37" s="317"/>
      <c r="E37" s="317"/>
      <c r="F37" s="318"/>
      <c r="G37" s="134"/>
      <c r="H37" s="72"/>
      <c r="I37" s="135"/>
      <c r="J37" s="137">
        <v>14</v>
      </c>
      <c r="K37" s="319">
        <f t="shared" si="0"/>
        <v>0</v>
      </c>
      <c r="L37" s="320"/>
      <c r="M37" s="321"/>
      <c r="N37" s="136"/>
      <c r="O37" s="22"/>
    </row>
    <row r="38" spans="1:15" x14ac:dyDescent="0.25">
      <c r="A38" s="21"/>
      <c r="B38" s="137">
        <v>15</v>
      </c>
      <c r="C38" s="316"/>
      <c r="D38" s="317"/>
      <c r="E38" s="317"/>
      <c r="F38" s="318"/>
      <c r="G38" s="134"/>
      <c r="H38" s="72"/>
      <c r="I38" s="135"/>
      <c r="J38" s="79">
        <v>15</v>
      </c>
      <c r="K38" s="319">
        <f t="shared" si="0"/>
        <v>0</v>
      </c>
      <c r="L38" s="320"/>
      <c r="M38" s="321"/>
      <c r="N38" s="136"/>
      <c r="O38" s="22"/>
    </row>
    <row r="39" spans="1:15" x14ac:dyDescent="0.25">
      <c r="A39" s="21"/>
      <c r="B39" s="137">
        <v>16</v>
      </c>
      <c r="C39" s="316"/>
      <c r="D39" s="317"/>
      <c r="E39" s="317"/>
      <c r="F39" s="318"/>
      <c r="G39" s="134"/>
      <c r="H39" s="72"/>
      <c r="I39" s="135"/>
      <c r="J39" s="137">
        <v>16</v>
      </c>
      <c r="K39" s="319">
        <f t="shared" si="0"/>
        <v>0</v>
      </c>
      <c r="L39" s="320"/>
      <c r="M39" s="321"/>
      <c r="N39" s="136"/>
      <c r="O39" s="22"/>
    </row>
    <row r="40" spans="1:15" x14ac:dyDescent="0.25">
      <c r="A40" s="21"/>
      <c r="B40" s="137">
        <v>17</v>
      </c>
      <c r="C40" s="316"/>
      <c r="D40" s="317"/>
      <c r="E40" s="317"/>
      <c r="F40" s="318"/>
      <c r="G40" s="134"/>
      <c r="H40" s="72"/>
      <c r="I40" s="135"/>
      <c r="J40" s="137">
        <v>17</v>
      </c>
      <c r="K40" s="319">
        <f t="shared" si="0"/>
        <v>0</v>
      </c>
      <c r="L40" s="320"/>
      <c r="M40" s="321"/>
      <c r="N40" s="136"/>
      <c r="O40" s="22"/>
    </row>
    <row r="41" spans="1:15" x14ac:dyDescent="0.25">
      <c r="A41" s="21"/>
      <c r="B41" s="137">
        <v>18</v>
      </c>
      <c r="C41" s="316"/>
      <c r="D41" s="317"/>
      <c r="E41" s="317"/>
      <c r="F41" s="318"/>
      <c r="G41" s="134"/>
      <c r="H41" s="72"/>
      <c r="I41" s="135"/>
      <c r="J41" s="79">
        <v>18</v>
      </c>
      <c r="K41" s="319">
        <f t="shared" si="0"/>
        <v>0</v>
      </c>
      <c r="L41" s="320"/>
      <c r="M41" s="321"/>
      <c r="N41" s="136"/>
      <c r="O41" s="22"/>
    </row>
    <row r="42" spans="1:15" x14ac:dyDescent="0.25">
      <c r="A42" s="21"/>
      <c r="B42" s="137">
        <v>19</v>
      </c>
      <c r="C42" s="316"/>
      <c r="D42" s="317"/>
      <c r="E42" s="317"/>
      <c r="F42" s="318"/>
      <c r="G42" s="134"/>
      <c r="H42" s="72"/>
      <c r="I42" s="135"/>
      <c r="J42" s="137">
        <v>19</v>
      </c>
      <c r="K42" s="319">
        <f t="shared" si="0"/>
        <v>0</v>
      </c>
      <c r="L42" s="320"/>
      <c r="M42" s="321"/>
      <c r="N42" s="136"/>
      <c r="O42" s="22"/>
    </row>
    <row r="43" spans="1:15" ht="15.75" thickBot="1" x14ac:dyDescent="0.3">
      <c r="A43" s="21"/>
      <c r="B43" s="80">
        <v>20</v>
      </c>
      <c r="C43" s="325"/>
      <c r="D43" s="326"/>
      <c r="E43" s="326"/>
      <c r="F43" s="327"/>
      <c r="G43" s="134"/>
      <c r="H43" s="72"/>
      <c r="I43" s="135"/>
      <c r="J43" s="80">
        <v>20</v>
      </c>
      <c r="K43" s="322">
        <f t="shared" si="0"/>
        <v>0</v>
      </c>
      <c r="L43" s="323"/>
      <c r="M43" s="324"/>
      <c r="N43" s="138"/>
      <c r="O43" s="22"/>
    </row>
    <row r="44" spans="1:15" ht="16.5" thickTop="1" thickBot="1" x14ac:dyDescent="0.3">
      <c r="A44" s="23"/>
      <c r="B44" s="18"/>
      <c r="C44" s="18"/>
      <c r="D44" s="18"/>
      <c r="E44" s="18"/>
      <c r="F44" s="18"/>
      <c r="G44" s="24"/>
      <c r="I44" s="23"/>
      <c r="J44" s="337"/>
      <c r="K44" s="337"/>
      <c r="L44" s="18"/>
      <c r="M44" s="18"/>
      <c r="N44" s="18"/>
      <c r="O44" s="24"/>
    </row>
    <row r="45" spans="1:15" ht="16.5" thickTop="1" thickBot="1" x14ac:dyDescent="0.3">
      <c r="J45" s="338"/>
      <c r="K45" s="338"/>
    </row>
    <row r="46" spans="1:15" ht="17.25" thickTop="1" thickBot="1" x14ac:dyDescent="0.3">
      <c r="A46" s="289" t="s">
        <v>292</v>
      </c>
      <c r="B46" s="290"/>
      <c r="C46" s="290"/>
      <c r="D46" s="290"/>
      <c r="E46" s="290"/>
      <c r="F46" s="290"/>
      <c r="G46" s="290"/>
      <c r="H46" s="290"/>
      <c r="I46" s="290"/>
      <c r="J46" s="290"/>
      <c r="K46" s="290"/>
      <c r="L46" s="290"/>
      <c r="M46" s="290"/>
      <c r="N46" s="290"/>
      <c r="O46" s="291"/>
    </row>
    <row r="47" spans="1:15" ht="15.75" thickTop="1" x14ac:dyDescent="0.25">
      <c r="A47" s="25"/>
      <c r="B47" s="26"/>
      <c r="C47" s="26"/>
      <c r="D47" s="26"/>
      <c r="E47" s="26"/>
      <c r="F47" s="26"/>
      <c r="G47" s="26"/>
      <c r="H47" s="26"/>
      <c r="I47" s="26"/>
      <c r="J47" s="336"/>
      <c r="K47" s="336"/>
      <c r="L47" s="26"/>
      <c r="M47" s="26"/>
      <c r="N47" s="26"/>
      <c r="O47" s="27"/>
    </row>
    <row r="48" spans="1:15" x14ac:dyDescent="0.25">
      <c r="A48" s="21"/>
      <c r="B48" s="396" t="s">
        <v>293</v>
      </c>
      <c r="C48" s="397"/>
      <c r="D48" s="397"/>
      <c r="E48" s="397"/>
      <c r="F48" s="397"/>
      <c r="G48" s="397"/>
      <c r="H48" s="397"/>
      <c r="I48" s="397"/>
      <c r="J48" s="397"/>
      <c r="K48" s="397"/>
      <c r="L48" s="397"/>
      <c r="M48" s="397"/>
      <c r="N48" s="397"/>
      <c r="O48" s="139"/>
    </row>
    <row r="49" spans="1:15" ht="15.75" thickBot="1" x14ac:dyDescent="0.3">
      <c r="A49" s="21"/>
      <c r="B49" s="140"/>
      <c r="C49" s="140"/>
      <c r="D49" s="140"/>
      <c r="E49" s="140"/>
      <c r="F49" s="140"/>
      <c r="G49" s="140"/>
      <c r="H49" s="140"/>
      <c r="I49" s="140"/>
      <c r="J49" s="140"/>
      <c r="K49" s="140"/>
      <c r="L49" s="140"/>
      <c r="M49" s="140"/>
      <c r="N49" s="140"/>
      <c r="O49" s="139"/>
    </row>
    <row r="50" spans="1:15" ht="16.5" thickTop="1" thickBot="1" x14ac:dyDescent="0.3">
      <c r="A50" s="21"/>
      <c r="B50" s="140"/>
      <c r="C50" s="102" t="s">
        <v>277</v>
      </c>
      <c r="D50" s="310" t="s">
        <v>291</v>
      </c>
      <c r="E50" s="311"/>
      <c r="F50" s="311"/>
      <c r="G50" s="311"/>
      <c r="H50" s="311"/>
      <c r="I50" s="311"/>
      <c r="J50" s="312"/>
      <c r="K50" s="102" t="s">
        <v>18</v>
      </c>
      <c r="L50" s="310" t="s">
        <v>280</v>
      </c>
      <c r="M50" s="312"/>
      <c r="N50" s="140"/>
      <c r="O50" s="139"/>
    </row>
    <row r="51" spans="1:15" ht="15.75" thickTop="1" x14ac:dyDescent="0.25">
      <c r="A51" s="21"/>
      <c r="B51" s="141">
        <f>IF(K51="No trabajado",1,0)</f>
        <v>0</v>
      </c>
      <c r="C51" s="78">
        <v>1</v>
      </c>
      <c r="D51" s="568" t="str">
        <f t="shared" ref="D51:D70" si="1">C24</f>
        <v>La vida en comunidad</v>
      </c>
      <c r="E51" s="569"/>
      <c r="F51" s="569"/>
      <c r="G51" s="569"/>
      <c r="H51" s="569"/>
      <c r="I51" s="569"/>
      <c r="J51" s="570"/>
      <c r="K51" s="203" t="str">
        <f t="shared" ref="K51:K70" si="2">N24</f>
        <v>Trabajado</v>
      </c>
      <c r="L51" s="653" t="s">
        <v>281</v>
      </c>
      <c r="M51" s="654"/>
      <c r="N51" s="141">
        <f>IF(L51="Bajo",1,0)</f>
        <v>0</v>
      </c>
      <c r="O51" s="52">
        <f>IF(L51="Básico",-3,0)</f>
        <v>0</v>
      </c>
    </row>
    <row r="52" spans="1:15" x14ac:dyDescent="0.25">
      <c r="A52" s="21"/>
      <c r="B52" s="141">
        <f t="shared" ref="B52:B70" si="3">IF(K52="No trabajado",1,0)</f>
        <v>0</v>
      </c>
      <c r="C52" s="79">
        <v>2</v>
      </c>
      <c r="D52" s="559" t="str">
        <f t="shared" si="1"/>
        <v>Maria en la historia de la salvacion</v>
      </c>
      <c r="E52" s="560"/>
      <c r="F52" s="560"/>
      <c r="G52" s="560"/>
      <c r="H52" s="560"/>
      <c r="I52" s="560"/>
      <c r="J52" s="561"/>
      <c r="K52" s="204" t="str">
        <f t="shared" si="2"/>
        <v>Trabajado</v>
      </c>
      <c r="L52" s="651" t="s">
        <v>281</v>
      </c>
      <c r="M52" s="652"/>
      <c r="N52" s="141">
        <f t="shared" ref="N52:N70" si="4">IF(L52="Bajo",1,0)</f>
        <v>0</v>
      </c>
      <c r="O52" s="52">
        <f t="shared" ref="O52:O70" si="5">IF(L52="Básico",-3,0)</f>
        <v>0</v>
      </c>
    </row>
    <row r="53" spans="1:15" x14ac:dyDescent="0.25">
      <c r="A53" s="21"/>
      <c r="B53" s="141">
        <f t="shared" si="3"/>
        <v>0</v>
      </c>
      <c r="C53" s="79">
        <v>3</v>
      </c>
      <c r="D53" s="559" t="str">
        <f t="shared" si="1"/>
        <v>La primera comuniad cristiana</v>
      </c>
      <c r="E53" s="560"/>
      <c r="F53" s="560"/>
      <c r="G53" s="560"/>
      <c r="H53" s="560"/>
      <c r="I53" s="560"/>
      <c r="J53" s="561"/>
      <c r="K53" s="204" t="str">
        <f t="shared" si="2"/>
        <v>Trabajado</v>
      </c>
      <c r="L53" s="651" t="s">
        <v>281</v>
      </c>
      <c r="M53" s="652"/>
      <c r="N53" s="141">
        <f t="shared" si="4"/>
        <v>0</v>
      </c>
      <c r="O53" s="52">
        <f t="shared" si="5"/>
        <v>0</v>
      </c>
    </row>
    <row r="54" spans="1:15" x14ac:dyDescent="0.25">
      <c r="A54" s="21"/>
      <c r="B54" s="141">
        <f t="shared" si="3"/>
        <v>0</v>
      </c>
      <c r="C54" s="79">
        <v>4</v>
      </c>
      <c r="D54" s="559" t="str">
        <f t="shared" si="1"/>
        <v>Por quienes fueron elegidos los doce apostoles</v>
      </c>
      <c r="E54" s="560"/>
      <c r="F54" s="560"/>
      <c r="G54" s="560"/>
      <c r="H54" s="560"/>
      <c r="I54" s="560"/>
      <c r="J54" s="561"/>
      <c r="K54" s="204" t="str">
        <f t="shared" si="2"/>
        <v>Trabajado</v>
      </c>
      <c r="L54" s="651" t="s">
        <v>281</v>
      </c>
      <c r="M54" s="652"/>
      <c r="N54" s="141">
        <f t="shared" si="4"/>
        <v>0</v>
      </c>
      <c r="O54" s="52">
        <f t="shared" si="5"/>
        <v>0</v>
      </c>
    </row>
    <row r="55" spans="1:15" x14ac:dyDescent="0.25">
      <c r="A55" s="21"/>
      <c r="B55" s="141">
        <f t="shared" si="3"/>
        <v>0</v>
      </c>
      <c r="C55" s="79">
        <v>5</v>
      </c>
      <c r="D55" s="559" t="str">
        <f t="shared" si="1"/>
        <v>caracterisitcas de la amistad de Jesus</v>
      </c>
      <c r="E55" s="560"/>
      <c r="F55" s="560"/>
      <c r="G55" s="560"/>
      <c r="H55" s="560"/>
      <c r="I55" s="560"/>
      <c r="J55" s="561"/>
      <c r="K55" s="204" t="str">
        <f t="shared" si="2"/>
        <v>Trabajado</v>
      </c>
      <c r="L55" s="651" t="s">
        <v>281</v>
      </c>
      <c r="M55" s="652"/>
      <c r="N55" s="141">
        <f t="shared" si="4"/>
        <v>0</v>
      </c>
      <c r="O55" s="52">
        <f t="shared" si="5"/>
        <v>0</v>
      </c>
    </row>
    <row r="56" spans="1:15" x14ac:dyDescent="0.25">
      <c r="A56" s="21"/>
      <c r="B56" s="141">
        <f t="shared" si="3"/>
        <v>0</v>
      </c>
      <c r="C56" s="79">
        <v>6</v>
      </c>
      <c r="D56" s="559" t="str">
        <f t="shared" si="1"/>
        <v>La iglesia es servidora de la palabra de Dios</v>
      </c>
      <c r="E56" s="560"/>
      <c r="F56" s="560"/>
      <c r="G56" s="560"/>
      <c r="H56" s="560"/>
      <c r="I56" s="560"/>
      <c r="J56" s="561"/>
      <c r="K56" s="204" t="str">
        <f t="shared" si="2"/>
        <v>Trabajado</v>
      </c>
      <c r="L56" s="651" t="s">
        <v>282</v>
      </c>
      <c r="M56" s="652"/>
      <c r="N56" s="141">
        <f t="shared" si="4"/>
        <v>0</v>
      </c>
      <c r="O56" s="52">
        <f t="shared" si="5"/>
        <v>-3</v>
      </c>
    </row>
    <row r="57" spans="1:15" x14ac:dyDescent="0.25">
      <c r="A57" s="21"/>
      <c r="B57" s="141">
        <f t="shared" si="3"/>
        <v>0</v>
      </c>
      <c r="C57" s="79">
        <v>7</v>
      </c>
      <c r="D57" s="559" t="str">
        <f t="shared" si="1"/>
        <v>Los madamiento de la ley de Dios.</v>
      </c>
      <c r="E57" s="560"/>
      <c r="F57" s="560"/>
      <c r="G57" s="560"/>
      <c r="H57" s="560"/>
      <c r="I57" s="560"/>
      <c r="J57" s="561"/>
      <c r="K57" s="204" t="str">
        <f t="shared" si="2"/>
        <v>Trabajado</v>
      </c>
      <c r="L57" s="651" t="s">
        <v>281</v>
      </c>
      <c r="M57" s="652"/>
      <c r="N57" s="141">
        <f t="shared" si="4"/>
        <v>0</v>
      </c>
      <c r="O57" s="52">
        <f t="shared" si="5"/>
        <v>0</v>
      </c>
    </row>
    <row r="58" spans="1:15" x14ac:dyDescent="0.25">
      <c r="A58" s="21"/>
      <c r="B58" s="141">
        <f t="shared" si="3"/>
        <v>0</v>
      </c>
      <c r="C58" s="79">
        <v>8</v>
      </c>
      <c r="D58" s="559" t="str">
        <f t="shared" si="1"/>
        <v>Naturaleza socia del hombre</v>
      </c>
      <c r="E58" s="560"/>
      <c r="F58" s="560"/>
      <c r="G58" s="560"/>
      <c r="H58" s="560"/>
      <c r="I58" s="560"/>
      <c r="J58" s="561"/>
      <c r="K58" s="204" t="str">
        <f t="shared" si="2"/>
        <v>Trabajado</v>
      </c>
      <c r="L58" s="651" t="s">
        <v>281</v>
      </c>
      <c r="M58" s="652"/>
      <c r="N58" s="141">
        <f t="shared" si="4"/>
        <v>0</v>
      </c>
      <c r="O58" s="52">
        <f t="shared" si="5"/>
        <v>0</v>
      </c>
    </row>
    <row r="59" spans="1:15" x14ac:dyDescent="0.25">
      <c r="A59" s="21"/>
      <c r="B59" s="141">
        <f t="shared" si="3"/>
        <v>0</v>
      </c>
      <c r="C59" s="79">
        <v>9</v>
      </c>
      <c r="D59" s="559" t="str">
        <f t="shared" si="1"/>
        <v>La propuesta de solidarida de Jesus</v>
      </c>
      <c r="E59" s="560"/>
      <c r="F59" s="560"/>
      <c r="G59" s="560"/>
      <c r="H59" s="560"/>
      <c r="I59" s="560"/>
      <c r="J59" s="561"/>
      <c r="K59" s="204" t="str">
        <f t="shared" si="2"/>
        <v>Trabajado</v>
      </c>
      <c r="L59" s="651" t="s">
        <v>281</v>
      </c>
      <c r="M59" s="652"/>
      <c r="N59" s="141">
        <f t="shared" si="4"/>
        <v>0</v>
      </c>
      <c r="O59" s="52">
        <f t="shared" si="5"/>
        <v>0</v>
      </c>
    </row>
    <row r="60" spans="1:15" x14ac:dyDescent="0.25">
      <c r="A60" s="21"/>
      <c r="B60" s="141">
        <f t="shared" si="3"/>
        <v>0</v>
      </c>
      <c r="C60" s="79">
        <v>10</v>
      </c>
      <c r="D60" s="559" t="str">
        <f t="shared" si="1"/>
        <v>La vida la sostienes en tus manos.</v>
      </c>
      <c r="E60" s="560"/>
      <c r="F60" s="560"/>
      <c r="G60" s="560"/>
      <c r="H60" s="560"/>
      <c r="I60" s="560"/>
      <c r="J60" s="561"/>
      <c r="K60" s="204" t="str">
        <f t="shared" si="2"/>
        <v>Trabajado</v>
      </c>
      <c r="L60" s="651" t="s">
        <v>281</v>
      </c>
      <c r="M60" s="652"/>
      <c r="N60" s="141">
        <f t="shared" si="4"/>
        <v>0</v>
      </c>
      <c r="O60" s="52">
        <f t="shared" si="5"/>
        <v>0</v>
      </c>
    </row>
    <row r="61" spans="1:15" x14ac:dyDescent="0.25">
      <c r="A61" s="21"/>
      <c r="B61" s="141">
        <f t="shared" si="3"/>
        <v>0</v>
      </c>
      <c r="C61" s="79">
        <v>11</v>
      </c>
      <c r="D61" s="391">
        <f t="shared" si="1"/>
        <v>0</v>
      </c>
      <c r="E61" s="392"/>
      <c r="F61" s="392"/>
      <c r="G61" s="392"/>
      <c r="H61" s="392"/>
      <c r="I61" s="392"/>
      <c r="J61" s="393"/>
      <c r="K61" s="55">
        <f t="shared" si="2"/>
        <v>0</v>
      </c>
      <c r="L61" s="394"/>
      <c r="M61" s="395"/>
      <c r="N61" s="141">
        <f t="shared" si="4"/>
        <v>0</v>
      </c>
      <c r="O61" s="52">
        <f t="shared" si="5"/>
        <v>0</v>
      </c>
    </row>
    <row r="62" spans="1:15" x14ac:dyDescent="0.25">
      <c r="A62" s="21"/>
      <c r="B62" s="141">
        <f t="shared" si="3"/>
        <v>0</v>
      </c>
      <c r="C62" s="79">
        <v>12</v>
      </c>
      <c r="D62" s="391">
        <f t="shared" si="1"/>
        <v>0</v>
      </c>
      <c r="E62" s="392"/>
      <c r="F62" s="392"/>
      <c r="G62" s="392"/>
      <c r="H62" s="392"/>
      <c r="I62" s="392"/>
      <c r="J62" s="393"/>
      <c r="K62" s="55">
        <f t="shared" si="2"/>
        <v>0</v>
      </c>
      <c r="L62" s="394"/>
      <c r="M62" s="395"/>
      <c r="N62" s="141">
        <f t="shared" si="4"/>
        <v>0</v>
      </c>
      <c r="O62" s="52">
        <f t="shared" si="5"/>
        <v>0</v>
      </c>
    </row>
    <row r="63" spans="1:15" x14ac:dyDescent="0.25">
      <c r="A63" s="21"/>
      <c r="B63" s="141">
        <f t="shared" si="3"/>
        <v>0</v>
      </c>
      <c r="C63" s="79">
        <v>13</v>
      </c>
      <c r="D63" s="391">
        <f t="shared" si="1"/>
        <v>0</v>
      </c>
      <c r="E63" s="392"/>
      <c r="F63" s="392"/>
      <c r="G63" s="392"/>
      <c r="H63" s="392"/>
      <c r="I63" s="392"/>
      <c r="J63" s="393"/>
      <c r="K63" s="55">
        <f t="shared" si="2"/>
        <v>0</v>
      </c>
      <c r="L63" s="394"/>
      <c r="M63" s="395"/>
      <c r="N63" s="141">
        <f t="shared" si="4"/>
        <v>0</v>
      </c>
      <c r="O63" s="52">
        <f t="shared" si="5"/>
        <v>0</v>
      </c>
    </row>
    <row r="64" spans="1:15" x14ac:dyDescent="0.25">
      <c r="A64" s="21"/>
      <c r="B64" s="141">
        <f t="shared" si="3"/>
        <v>0</v>
      </c>
      <c r="C64" s="79">
        <v>14</v>
      </c>
      <c r="D64" s="391">
        <f t="shared" si="1"/>
        <v>0</v>
      </c>
      <c r="E64" s="392"/>
      <c r="F64" s="392"/>
      <c r="G64" s="392"/>
      <c r="H64" s="392"/>
      <c r="I64" s="392"/>
      <c r="J64" s="393"/>
      <c r="K64" s="55">
        <f t="shared" si="2"/>
        <v>0</v>
      </c>
      <c r="L64" s="394"/>
      <c r="M64" s="395"/>
      <c r="N64" s="141">
        <f t="shared" si="4"/>
        <v>0</v>
      </c>
      <c r="O64" s="52">
        <f t="shared" si="5"/>
        <v>0</v>
      </c>
    </row>
    <row r="65" spans="1:15" x14ac:dyDescent="0.25">
      <c r="A65" s="21"/>
      <c r="B65" s="141">
        <f t="shared" si="3"/>
        <v>0</v>
      </c>
      <c r="C65" s="79">
        <v>15</v>
      </c>
      <c r="D65" s="391">
        <f t="shared" si="1"/>
        <v>0</v>
      </c>
      <c r="E65" s="392"/>
      <c r="F65" s="392"/>
      <c r="G65" s="392"/>
      <c r="H65" s="392"/>
      <c r="I65" s="392"/>
      <c r="J65" s="393"/>
      <c r="K65" s="55">
        <f t="shared" si="2"/>
        <v>0</v>
      </c>
      <c r="L65" s="394"/>
      <c r="M65" s="395"/>
      <c r="N65" s="141">
        <f t="shared" si="4"/>
        <v>0</v>
      </c>
      <c r="O65" s="52">
        <f t="shared" si="5"/>
        <v>0</v>
      </c>
    </row>
    <row r="66" spans="1:15" x14ac:dyDescent="0.25">
      <c r="A66" s="21"/>
      <c r="B66" s="141">
        <f t="shared" si="3"/>
        <v>0</v>
      </c>
      <c r="C66" s="79">
        <v>16</v>
      </c>
      <c r="D66" s="391">
        <f t="shared" si="1"/>
        <v>0</v>
      </c>
      <c r="E66" s="392"/>
      <c r="F66" s="392"/>
      <c r="G66" s="392"/>
      <c r="H66" s="392"/>
      <c r="I66" s="392"/>
      <c r="J66" s="393"/>
      <c r="K66" s="55">
        <f t="shared" si="2"/>
        <v>0</v>
      </c>
      <c r="L66" s="394"/>
      <c r="M66" s="395"/>
      <c r="N66" s="141">
        <f t="shared" si="4"/>
        <v>0</v>
      </c>
      <c r="O66" s="52">
        <f t="shared" si="5"/>
        <v>0</v>
      </c>
    </row>
    <row r="67" spans="1:15" x14ac:dyDescent="0.25">
      <c r="A67" s="21"/>
      <c r="B67" s="141">
        <f t="shared" si="3"/>
        <v>0</v>
      </c>
      <c r="C67" s="79">
        <v>17</v>
      </c>
      <c r="D67" s="391">
        <f t="shared" si="1"/>
        <v>0</v>
      </c>
      <c r="E67" s="392"/>
      <c r="F67" s="392"/>
      <c r="G67" s="392"/>
      <c r="H67" s="392"/>
      <c r="I67" s="392"/>
      <c r="J67" s="393"/>
      <c r="K67" s="55">
        <f t="shared" si="2"/>
        <v>0</v>
      </c>
      <c r="L67" s="394"/>
      <c r="M67" s="395"/>
      <c r="N67" s="141">
        <f t="shared" si="4"/>
        <v>0</v>
      </c>
      <c r="O67" s="52">
        <f t="shared" si="5"/>
        <v>0</v>
      </c>
    </row>
    <row r="68" spans="1:15" x14ac:dyDescent="0.25">
      <c r="A68" s="21"/>
      <c r="B68" s="141">
        <f t="shared" si="3"/>
        <v>0</v>
      </c>
      <c r="C68" s="79">
        <v>18</v>
      </c>
      <c r="D68" s="391">
        <f t="shared" si="1"/>
        <v>0</v>
      </c>
      <c r="E68" s="392"/>
      <c r="F68" s="392"/>
      <c r="G68" s="392"/>
      <c r="H68" s="392"/>
      <c r="I68" s="392"/>
      <c r="J68" s="393"/>
      <c r="K68" s="55">
        <f t="shared" si="2"/>
        <v>0</v>
      </c>
      <c r="L68" s="394"/>
      <c r="M68" s="395"/>
      <c r="N68" s="141">
        <f t="shared" si="4"/>
        <v>0</v>
      </c>
      <c r="O68" s="52">
        <f t="shared" si="5"/>
        <v>0</v>
      </c>
    </row>
    <row r="69" spans="1:15" x14ac:dyDescent="0.25">
      <c r="A69" s="21"/>
      <c r="B69" s="141">
        <f t="shared" si="3"/>
        <v>0</v>
      </c>
      <c r="C69" s="79">
        <v>19</v>
      </c>
      <c r="D69" s="391">
        <f t="shared" si="1"/>
        <v>0</v>
      </c>
      <c r="E69" s="392"/>
      <c r="F69" s="392"/>
      <c r="G69" s="392"/>
      <c r="H69" s="392"/>
      <c r="I69" s="392"/>
      <c r="J69" s="393"/>
      <c r="K69" s="55">
        <f t="shared" si="2"/>
        <v>0</v>
      </c>
      <c r="L69" s="394"/>
      <c r="M69" s="395"/>
      <c r="N69" s="141">
        <f t="shared" si="4"/>
        <v>0</v>
      </c>
      <c r="O69" s="52">
        <f t="shared" si="5"/>
        <v>0</v>
      </c>
    </row>
    <row r="70" spans="1:15" ht="15.75" thickBot="1" x14ac:dyDescent="0.3">
      <c r="A70" s="21"/>
      <c r="B70" s="141">
        <f t="shared" si="3"/>
        <v>0</v>
      </c>
      <c r="C70" s="80">
        <v>20</v>
      </c>
      <c r="D70" s="384">
        <f t="shared" si="1"/>
        <v>0</v>
      </c>
      <c r="E70" s="385"/>
      <c r="F70" s="385"/>
      <c r="G70" s="385"/>
      <c r="H70" s="385"/>
      <c r="I70" s="385"/>
      <c r="J70" s="386"/>
      <c r="K70" s="56">
        <f t="shared" si="2"/>
        <v>0</v>
      </c>
      <c r="L70" s="387"/>
      <c r="M70" s="388"/>
      <c r="N70" s="141">
        <f t="shared" si="4"/>
        <v>0</v>
      </c>
      <c r="O70" s="52">
        <f t="shared" si="5"/>
        <v>0</v>
      </c>
    </row>
    <row r="71" spans="1:15" ht="16.5" thickTop="1" thickBot="1" x14ac:dyDescent="0.3">
      <c r="A71" s="23"/>
      <c r="B71" s="18"/>
      <c r="C71" s="18"/>
      <c r="D71" s="18"/>
      <c r="E71" s="18"/>
      <c r="F71" s="18"/>
      <c r="G71" s="18"/>
      <c r="H71" s="18"/>
      <c r="I71" s="142">
        <f>N44</f>
        <v>0</v>
      </c>
      <c r="J71" s="142"/>
      <c r="K71" s="142"/>
      <c r="L71" s="142"/>
      <c r="M71" s="142"/>
      <c r="N71" s="142"/>
      <c r="O71" s="24"/>
    </row>
    <row r="72" spans="1:15" ht="16.5" thickTop="1" thickBot="1" x14ac:dyDescent="0.3">
      <c r="I72" s="143"/>
      <c r="J72" s="143"/>
      <c r="K72" s="143"/>
      <c r="L72" s="143"/>
      <c r="M72" s="143"/>
      <c r="N72" s="143"/>
    </row>
    <row r="73" spans="1:15" ht="17.25" thickTop="1" thickBot="1" x14ac:dyDescent="0.3">
      <c r="A73" s="296" t="s">
        <v>285</v>
      </c>
      <c r="B73" s="297"/>
      <c r="C73" s="297"/>
      <c r="D73" s="297"/>
      <c r="E73" s="297"/>
      <c r="F73" s="297"/>
      <c r="G73" s="297"/>
      <c r="H73" s="297"/>
      <c r="I73" s="297"/>
      <c r="J73" s="297"/>
      <c r="K73" s="297"/>
      <c r="L73" s="297"/>
      <c r="M73" s="297"/>
      <c r="N73" s="297"/>
      <c r="O73" s="298"/>
    </row>
    <row r="74" spans="1:15" ht="15.75" thickTop="1" x14ac:dyDescent="0.25">
      <c r="A74" s="25"/>
      <c r="B74" s="26"/>
      <c r="C74" s="26"/>
      <c r="D74" s="26"/>
      <c r="E74" s="26"/>
      <c r="F74" s="26"/>
      <c r="G74" s="26"/>
      <c r="H74" s="26"/>
      <c r="I74" s="144"/>
      <c r="J74" s="144"/>
      <c r="K74" s="144"/>
      <c r="L74" s="144"/>
      <c r="M74" s="144"/>
      <c r="N74" s="144"/>
      <c r="O74" s="27"/>
    </row>
    <row r="75" spans="1:15" x14ac:dyDescent="0.25">
      <c r="A75" s="21"/>
      <c r="B75" s="389" t="s">
        <v>286</v>
      </c>
      <c r="C75" s="390"/>
      <c r="D75" s="390"/>
      <c r="E75" s="390"/>
      <c r="F75" s="390"/>
      <c r="G75" s="390"/>
      <c r="H75" s="390"/>
      <c r="I75" s="390"/>
      <c r="J75" s="390"/>
      <c r="K75" s="390"/>
      <c r="L75" s="390"/>
      <c r="M75" s="390"/>
      <c r="N75" s="390"/>
      <c r="O75" s="22"/>
    </row>
    <row r="76" spans="1:15" ht="15.75" thickBot="1" x14ac:dyDescent="0.3">
      <c r="A76" s="23"/>
      <c r="B76" s="18"/>
      <c r="C76" s="18"/>
      <c r="D76" s="18"/>
      <c r="E76" s="18"/>
      <c r="F76" s="18"/>
      <c r="G76" s="18"/>
      <c r="H76" s="18"/>
      <c r="I76" s="142"/>
      <c r="J76" s="142"/>
      <c r="K76" s="142"/>
      <c r="L76" s="142"/>
      <c r="M76" s="142"/>
      <c r="N76" s="142"/>
      <c r="O76" s="24"/>
    </row>
    <row r="77" spans="1:15" ht="16.5" thickTop="1" thickBot="1" x14ac:dyDescent="0.3"/>
    <row r="78" spans="1:15" ht="17.25" thickTop="1" thickBot="1" x14ac:dyDescent="0.3">
      <c r="A78" s="289" t="s">
        <v>278</v>
      </c>
      <c r="B78" s="290"/>
      <c r="C78" s="290"/>
      <c r="D78" s="290"/>
      <c r="E78" s="290"/>
      <c r="F78" s="290"/>
      <c r="G78" s="290"/>
      <c r="H78" s="290"/>
      <c r="I78" s="290"/>
      <c r="J78" s="290"/>
      <c r="K78" s="290"/>
      <c r="L78" s="290"/>
      <c r="M78" s="290"/>
      <c r="N78" s="290"/>
      <c r="O78" s="291"/>
    </row>
    <row r="79" spans="1:15" ht="15.75" thickTop="1" x14ac:dyDescent="0.25">
      <c r="A79" s="25"/>
      <c r="B79" s="26"/>
      <c r="C79" s="26"/>
      <c r="D79" s="26"/>
      <c r="E79" s="26"/>
      <c r="F79" s="26"/>
      <c r="G79" s="26"/>
      <c r="H79" s="26"/>
      <c r="I79" s="26"/>
      <c r="J79" s="26"/>
      <c r="K79" s="26"/>
      <c r="L79" s="26"/>
      <c r="M79" s="26"/>
      <c r="N79" s="26"/>
      <c r="O79" s="27"/>
    </row>
    <row r="80" spans="1:15" x14ac:dyDescent="0.25">
      <c r="A80" s="21"/>
      <c r="B80" s="550" t="s">
        <v>1003</v>
      </c>
      <c r="C80" s="550"/>
      <c r="D80" s="550"/>
      <c r="E80" s="550"/>
      <c r="F80" s="550"/>
      <c r="G80" s="550"/>
      <c r="H80" s="550"/>
      <c r="I80" s="550"/>
      <c r="J80" s="550"/>
      <c r="K80" s="550"/>
      <c r="L80" s="550"/>
      <c r="M80" s="550"/>
      <c r="N80" s="550"/>
      <c r="O80" s="22"/>
    </row>
    <row r="81" spans="1:15" x14ac:dyDescent="0.25">
      <c r="A81" s="21"/>
      <c r="B81" s="550" t="s">
        <v>1004</v>
      </c>
      <c r="C81" s="550"/>
      <c r="D81" s="550"/>
      <c r="E81" s="550"/>
      <c r="F81" s="550"/>
      <c r="G81" s="550"/>
      <c r="H81" s="550"/>
      <c r="I81" s="550"/>
      <c r="J81" s="550"/>
      <c r="K81" s="550"/>
      <c r="L81" s="550"/>
      <c r="M81" s="550"/>
      <c r="N81" s="550"/>
      <c r="O81" s="22"/>
    </row>
    <row r="82" spans="1:15" x14ac:dyDescent="0.25">
      <c r="A82" s="21"/>
      <c r="B82" s="550" t="s">
        <v>1005</v>
      </c>
      <c r="C82" s="550"/>
      <c r="D82" s="550"/>
      <c r="E82" s="550"/>
      <c r="F82" s="550"/>
      <c r="G82" s="550"/>
      <c r="H82" s="550"/>
      <c r="I82" s="550"/>
      <c r="J82" s="550"/>
      <c r="K82" s="550"/>
      <c r="L82" s="550"/>
      <c r="M82" s="550"/>
      <c r="N82" s="550"/>
      <c r="O82" s="22"/>
    </row>
    <row r="83" spans="1:15" ht="15.75" thickBot="1" x14ac:dyDescent="0.3">
      <c r="A83" s="23"/>
      <c r="B83" s="18"/>
      <c r="C83" s="18"/>
      <c r="D83" s="18"/>
      <c r="E83" s="18"/>
      <c r="F83" s="18"/>
      <c r="G83" s="18"/>
      <c r="H83" s="18"/>
      <c r="I83" s="18"/>
      <c r="J83" s="18"/>
      <c r="K83" s="18"/>
      <c r="L83" s="18"/>
      <c r="M83" s="18"/>
      <c r="N83" s="18"/>
      <c r="O83" s="24"/>
    </row>
    <row r="84" spans="1:15" ht="15.75" thickTop="1" x14ac:dyDescent="0.25"/>
  </sheetData>
  <mergeCells count="112">
    <mergeCell ref="B81:N81"/>
    <mergeCell ref="B82:N82"/>
    <mergeCell ref="D70:J70"/>
    <mergeCell ref="L70:M70"/>
    <mergeCell ref="A73:O73"/>
    <mergeCell ref="B75:N75"/>
    <mergeCell ref="A78:O78"/>
    <mergeCell ref="B80:N80"/>
    <mergeCell ref="D67:J67"/>
    <mergeCell ref="L67:M67"/>
    <mergeCell ref="D68:J68"/>
    <mergeCell ref="L68:M68"/>
    <mergeCell ref="D69:J69"/>
    <mergeCell ref="L69:M69"/>
    <mergeCell ref="D64:J64"/>
    <mergeCell ref="L64:M64"/>
    <mergeCell ref="D65:J65"/>
    <mergeCell ref="L65:M65"/>
    <mergeCell ref="D66:J66"/>
    <mergeCell ref="L66:M66"/>
    <mergeCell ref="D61:J61"/>
    <mergeCell ref="L61:M61"/>
    <mergeCell ref="D62:J62"/>
    <mergeCell ref="L62:M62"/>
    <mergeCell ref="D63:J63"/>
    <mergeCell ref="L63:M63"/>
    <mergeCell ref="D58:J58"/>
    <mergeCell ref="L58:M58"/>
    <mergeCell ref="D59:J59"/>
    <mergeCell ref="L59:M59"/>
    <mergeCell ref="D60:J60"/>
    <mergeCell ref="L60:M60"/>
    <mergeCell ref="D55:J55"/>
    <mergeCell ref="L55:M55"/>
    <mergeCell ref="D56:J56"/>
    <mergeCell ref="L56:M56"/>
    <mergeCell ref="D57:J57"/>
    <mergeCell ref="L57:M57"/>
    <mergeCell ref="D52:J52"/>
    <mergeCell ref="L52:M52"/>
    <mergeCell ref="D53:J53"/>
    <mergeCell ref="L53:M53"/>
    <mergeCell ref="D54:J54"/>
    <mergeCell ref="L54:M54"/>
    <mergeCell ref="A46:O46"/>
    <mergeCell ref="J47:K47"/>
    <mergeCell ref="B48:N48"/>
    <mergeCell ref="D50:J50"/>
    <mergeCell ref="L50:M50"/>
    <mergeCell ref="D51:J51"/>
    <mergeCell ref="L51:M51"/>
    <mergeCell ref="C42:F42"/>
    <mergeCell ref="K42:M42"/>
    <mergeCell ref="C43:F43"/>
    <mergeCell ref="K43:M43"/>
    <mergeCell ref="J44:K44"/>
    <mergeCell ref="J45:K45"/>
    <mergeCell ref="C39:F39"/>
    <mergeCell ref="K39:M39"/>
    <mergeCell ref="C40:F40"/>
    <mergeCell ref="K40:M40"/>
    <mergeCell ref="C41:F41"/>
    <mergeCell ref="K41:M41"/>
    <mergeCell ref="C36:F36"/>
    <mergeCell ref="K36:M36"/>
    <mergeCell ref="C37:F37"/>
    <mergeCell ref="K37:M37"/>
    <mergeCell ref="C38:F38"/>
    <mergeCell ref="K38:M38"/>
    <mergeCell ref="C33:F33"/>
    <mergeCell ref="K33:M33"/>
    <mergeCell ref="C34:F34"/>
    <mergeCell ref="K34:M34"/>
    <mergeCell ref="C35:F35"/>
    <mergeCell ref="K35:M35"/>
    <mergeCell ref="C30:F30"/>
    <mergeCell ref="K30:M30"/>
    <mergeCell ref="C31:F31"/>
    <mergeCell ref="K31:M31"/>
    <mergeCell ref="C32:F32"/>
    <mergeCell ref="K32:M32"/>
    <mergeCell ref="C27:F27"/>
    <mergeCell ref="K27:M27"/>
    <mergeCell ref="C28:F28"/>
    <mergeCell ref="K28:M28"/>
    <mergeCell ref="C29:F29"/>
    <mergeCell ref="K29:M29"/>
    <mergeCell ref="C24:F24"/>
    <mergeCell ref="K24:M24"/>
    <mergeCell ref="C25:F25"/>
    <mergeCell ref="K25:M25"/>
    <mergeCell ref="C26:F26"/>
    <mergeCell ref="K26:M26"/>
    <mergeCell ref="A19:G19"/>
    <mergeCell ref="I19:O19"/>
    <mergeCell ref="B21:F21"/>
    <mergeCell ref="J21:N21"/>
    <mergeCell ref="C23:F23"/>
    <mergeCell ref="K23:M23"/>
    <mergeCell ref="B9:C9"/>
    <mergeCell ref="E9:J9"/>
    <mergeCell ref="M9:N9"/>
    <mergeCell ref="A12:O12"/>
    <mergeCell ref="B14:M14"/>
    <mergeCell ref="E16:J16"/>
    <mergeCell ref="M16:N16"/>
    <mergeCell ref="A1:O1"/>
    <mergeCell ref="A3:O3"/>
    <mergeCell ref="B5:M5"/>
    <mergeCell ref="B7:C7"/>
    <mergeCell ref="E7:J7"/>
    <mergeCell ref="M7:N7"/>
  </mergeCells>
  <conditionalFormatting sqref="K24:K43">
    <cfRule type="expression" dxfId="60" priority="5">
      <formula>IF(K24=0,1,0)</formula>
    </cfRule>
  </conditionalFormatting>
  <conditionalFormatting sqref="D51:M70">
    <cfRule type="expression" dxfId="59" priority="1">
      <formula>IF(P51&lt;0,1,0)</formula>
    </cfRule>
    <cfRule type="expression" dxfId="58" priority="4">
      <formula>IF(P51&gt;0,1,0)</formula>
    </cfRule>
  </conditionalFormatting>
  <conditionalFormatting sqref="D51:J70">
    <cfRule type="expression" dxfId="57" priority="3">
      <formula>IF(D51=0,1,0)</formula>
    </cfRule>
  </conditionalFormatting>
  <conditionalFormatting sqref="K51:K70">
    <cfRule type="expression" dxfId="56" priority="2">
      <formula>IF(K51=0,1,0)</formula>
    </cfRule>
  </conditionalFormatting>
  <dataValidations count="1">
    <dataValidation type="list" allowBlank="1" showInputMessage="1" showErrorMessage="1" sqref="L51:M70" xr:uid="{B2CA597D-8D2D-49C1-9FB1-A5B7746E22B7}">
      <formula1>INDIRECT(N24)</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364CC-2823-4A41-8ADC-AA0F878793B8}">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t="s">
        <v>969</v>
      </c>
      <c r="G16" s="128"/>
      <c r="H16" s="128"/>
      <c r="I16" s="128"/>
      <c r="J16" s="128"/>
      <c r="K16" s="129"/>
      <c r="L16" s="76" t="s">
        <v>295</v>
      </c>
      <c r="M16" s="72"/>
      <c r="N16" s="99" t="s">
        <v>1006</v>
      </c>
      <c r="O16" s="129"/>
      <c r="P16" s="22"/>
    </row>
    <row r="17" spans="2:16" ht="9" customHeight="1" thickTop="1" thickBot="1" x14ac:dyDescent="0.3">
      <c r="B17" s="21"/>
      <c r="P17" s="22"/>
    </row>
    <row r="18" spans="2:16" ht="16.5" thickTop="1" thickBot="1" x14ac:dyDescent="0.3">
      <c r="B18" s="21"/>
      <c r="C18" s="69"/>
      <c r="D18" s="104" t="s">
        <v>296</v>
      </c>
      <c r="E18" s="69"/>
      <c r="F18" s="99" t="s">
        <v>30</v>
      </c>
      <c r="G18" s="128"/>
      <c r="H18" s="128"/>
      <c r="I18" s="128"/>
      <c r="J18" s="128"/>
      <c r="K18" s="129"/>
      <c r="L18" s="76" t="s">
        <v>297</v>
      </c>
      <c r="M18" s="72"/>
      <c r="N18" s="99"/>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655" t="s">
        <v>1007</v>
      </c>
      <c r="E26" s="655"/>
      <c r="F26" s="655"/>
      <c r="G26" s="655"/>
      <c r="H26" s="655"/>
      <c r="I26" s="655"/>
      <c r="J26" s="655"/>
      <c r="K26" s="655"/>
      <c r="L26" s="655"/>
      <c r="M26" s="655"/>
      <c r="N26" s="655"/>
      <c r="O26" s="656"/>
      <c r="P26" s="22"/>
    </row>
    <row r="27" spans="2:16" ht="18.75" customHeight="1" x14ac:dyDescent="0.25">
      <c r="B27" s="21"/>
      <c r="C27" s="79">
        <v>2</v>
      </c>
      <c r="D27" s="358"/>
      <c r="E27" s="358"/>
      <c r="F27" s="358"/>
      <c r="G27" s="358"/>
      <c r="H27" s="358"/>
      <c r="I27" s="358"/>
      <c r="J27" s="358"/>
      <c r="K27" s="358"/>
      <c r="L27" s="358"/>
      <c r="M27" s="358"/>
      <c r="N27" s="358"/>
      <c r="O27" s="359"/>
      <c r="P27" s="22"/>
    </row>
    <row r="28" spans="2:16" ht="18.75" customHeight="1" x14ac:dyDescent="0.25">
      <c r="B28" s="21"/>
      <c r="C28" s="79">
        <v>3</v>
      </c>
      <c r="D28" s="358"/>
      <c r="E28" s="358"/>
      <c r="F28" s="358"/>
      <c r="G28" s="358"/>
      <c r="H28" s="358"/>
      <c r="I28" s="358"/>
      <c r="J28" s="358"/>
      <c r="K28" s="358"/>
      <c r="L28" s="358"/>
      <c r="M28" s="358"/>
      <c r="N28" s="358"/>
      <c r="O28" s="359"/>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
        <v>1007</v>
      </c>
      <c r="E38" s="371"/>
      <c r="F38" s="371"/>
      <c r="G38" s="371"/>
      <c r="H38" s="371"/>
      <c r="I38" s="372"/>
      <c r="J38" s="667" t="s">
        <v>1008</v>
      </c>
      <c r="K38" s="374"/>
      <c r="L38" s="374"/>
      <c r="M38" s="374"/>
      <c r="N38" s="374"/>
      <c r="O38" s="375"/>
      <c r="P38" s="22"/>
    </row>
    <row r="39" spans="2:16" x14ac:dyDescent="0.25">
      <c r="B39" s="21"/>
      <c r="C39" s="79">
        <v>2</v>
      </c>
      <c r="D39" s="354">
        <f t="shared" ref="D39:D42" si="0">D27</f>
        <v>0</v>
      </c>
      <c r="E39" s="355"/>
      <c r="F39" s="355"/>
      <c r="G39" s="355"/>
      <c r="H39" s="355"/>
      <c r="I39" s="356"/>
      <c r="J39" s="358"/>
      <c r="K39" s="358"/>
      <c r="L39" s="358"/>
      <c r="M39" s="358"/>
      <c r="N39" s="358"/>
      <c r="O39" s="359"/>
      <c r="P39" s="22"/>
    </row>
    <row r="40" spans="2:16" x14ac:dyDescent="0.25">
      <c r="B40" s="21"/>
      <c r="C40" s="79">
        <v>3</v>
      </c>
      <c r="D40" s="354">
        <f t="shared" si="0"/>
        <v>0</v>
      </c>
      <c r="E40" s="355"/>
      <c r="F40" s="355"/>
      <c r="G40" s="355"/>
      <c r="H40" s="355"/>
      <c r="I40" s="356"/>
      <c r="J40" s="358"/>
      <c r="K40" s="358"/>
      <c r="L40" s="358"/>
      <c r="M40" s="358"/>
      <c r="N40" s="358"/>
      <c r="O40" s="359"/>
      <c r="P40" s="22"/>
    </row>
    <row r="41" spans="2:16" x14ac:dyDescent="0.25">
      <c r="B41" s="21"/>
      <c r="C41" s="79">
        <v>4</v>
      </c>
      <c r="D41" s="354">
        <f t="shared" si="0"/>
        <v>0</v>
      </c>
      <c r="E41" s="355"/>
      <c r="F41" s="355"/>
      <c r="G41" s="355"/>
      <c r="H41" s="355"/>
      <c r="I41" s="356"/>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La iglesia servidora de la palabra de Dios</v>
      </c>
      <c r="E50" s="371"/>
      <c r="F50" s="371"/>
      <c r="G50" s="371"/>
      <c r="H50" s="371"/>
      <c r="I50" s="372"/>
      <c r="J50" s="667" t="s">
        <v>1009</v>
      </c>
      <c r="K50" s="374"/>
      <c r="L50" s="374"/>
      <c r="M50" s="374"/>
      <c r="N50" s="374"/>
      <c r="O50" s="375"/>
      <c r="P50" s="22"/>
    </row>
    <row r="51" spans="2:16" x14ac:dyDescent="0.25">
      <c r="B51" s="21"/>
      <c r="C51" s="79">
        <v>2</v>
      </c>
      <c r="D51" s="354">
        <f t="shared" ref="D51:D54" si="1">D39</f>
        <v>0</v>
      </c>
      <c r="E51" s="355"/>
      <c r="F51" s="355"/>
      <c r="G51" s="355"/>
      <c r="H51" s="355"/>
      <c r="I51" s="356"/>
      <c r="J51" s="358"/>
      <c r="K51" s="358"/>
      <c r="L51" s="358"/>
      <c r="M51" s="358"/>
      <c r="N51" s="358"/>
      <c r="O51" s="359"/>
      <c r="P51" s="22"/>
    </row>
    <row r="52" spans="2:16" x14ac:dyDescent="0.25">
      <c r="B52" s="21"/>
      <c r="C52" s="79">
        <v>3</v>
      </c>
      <c r="D52" s="354">
        <f t="shared" si="1"/>
        <v>0</v>
      </c>
      <c r="E52" s="355"/>
      <c r="F52" s="355"/>
      <c r="G52" s="355"/>
      <c r="H52" s="355"/>
      <c r="I52" s="356"/>
      <c r="J52" s="358"/>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673" t="s">
        <v>1007</v>
      </c>
      <c r="E62" s="371"/>
      <c r="F62" s="371"/>
      <c r="G62" s="371"/>
      <c r="H62" s="371"/>
      <c r="I62" s="372"/>
      <c r="J62" s="669" t="s">
        <v>1010</v>
      </c>
      <c r="K62" s="438"/>
      <c r="L62" s="438"/>
      <c r="M62" s="439"/>
      <c r="N62" s="666" t="s">
        <v>1011</v>
      </c>
      <c r="O62" s="375"/>
      <c r="P62" s="22"/>
    </row>
    <row r="63" spans="2:16" x14ac:dyDescent="0.25">
      <c r="B63" s="21"/>
      <c r="C63" s="79">
        <v>2</v>
      </c>
      <c r="D63" s="354">
        <f t="shared" ref="D63:D66" si="2">D51</f>
        <v>0</v>
      </c>
      <c r="E63" s="355"/>
      <c r="F63" s="355"/>
      <c r="G63" s="355"/>
      <c r="H63" s="355"/>
      <c r="I63" s="356"/>
      <c r="J63" s="357"/>
      <c r="K63" s="358"/>
      <c r="L63" s="358"/>
      <c r="M63" s="359"/>
      <c r="N63" s="357"/>
      <c r="O63" s="359"/>
      <c r="P63" s="22"/>
    </row>
    <row r="64" spans="2:16" x14ac:dyDescent="0.25">
      <c r="B64" s="21"/>
      <c r="C64" s="79">
        <v>3</v>
      </c>
      <c r="D64" s="354">
        <f t="shared" si="2"/>
        <v>0</v>
      </c>
      <c r="E64" s="355"/>
      <c r="F64" s="355"/>
      <c r="G64" s="355"/>
      <c r="H64" s="355"/>
      <c r="I64" s="356"/>
      <c r="J64" s="357"/>
      <c r="K64" s="358"/>
      <c r="L64" s="358"/>
      <c r="M64" s="359"/>
      <c r="N64" s="357"/>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673" t="str">
        <f>D62</f>
        <v>La iglesia servidora de la palabra de Dios</v>
      </c>
      <c r="E74" s="674"/>
      <c r="F74" s="674"/>
      <c r="G74" s="674"/>
      <c r="H74" s="674"/>
      <c r="I74" s="675"/>
      <c r="J74" s="666" t="s">
        <v>1012</v>
      </c>
      <c r="K74" s="667"/>
      <c r="L74" s="667"/>
      <c r="M74" s="668"/>
      <c r="N74" s="666" t="s">
        <v>1011</v>
      </c>
      <c r="O74" s="375"/>
      <c r="P74" s="22"/>
    </row>
    <row r="75" spans="2:16" x14ac:dyDescent="0.25">
      <c r="B75" s="21"/>
      <c r="C75" s="79">
        <v>2</v>
      </c>
      <c r="D75" s="354">
        <f t="shared" ref="D75:D78" si="3">D63</f>
        <v>0</v>
      </c>
      <c r="E75" s="355"/>
      <c r="F75" s="355"/>
      <c r="G75" s="355"/>
      <c r="H75" s="355"/>
      <c r="I75" s="356"/>
      <c r="J75" s="357"/>
      <c r="K75" s="358"/>
      <c r="L75" s="358"/>
      <c r="M75" s="359"/>
      <c r="N75" s="357"/>
      <c r="O75" s="359"/>
      <c r="P75" s="22"/>
    </row>
    <row r="76" spans="2:16" x14ac:dyDescent="0.25">
      <c r="B76" s="21"/>
      <c r="C76" s="79">
        <v>3</v>
      </c>
      <c r="D76" s="354">
        <f t="shared" si="3"/>
        <v>0</v>
      </c>
      <c r="E76" s="355"/>
      <c r="F76" s="355"/>
      <c r="G76" s="355"/>
      <c r="H76" s="355"/>
      <c r="I76" s="356"/>
      <c r="J76" s="357"/>
      <c r="K76" s="358"/>
      <c r="L76" s="358"/>
      <c r="M76" s="359"/>
      <c r="N76" s="357"/>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55" priority="4">
      <formula>IF(D38=0,1,0)</formula>
    </cfRule>
  </conditionalFormatting>
  <conditionalFormatting sqref="D50:D54">
    <cfRule type="expression" dxfId="54" priority="3">
      <formula>IF(D50=0,1,0)</formula>
    </cfRule>
  </conditionalFormatting>
  <conditionalFormatting sqref="D62:D66">
    <cfRule type="expression" dxfId="53" priority="2">
      <formula>IF(D62=0,1,0)</formula>
    </cfRule>
  </conditionalFormatting>
  <conditionalFormatting sqref="D74:D78">
    <cfRule type="expression" dxfId="52" priority="1">
      <formula>IF(D74=0,1,0)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98E32-829F-4AD7-A5BA-A464E5166E8E}">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969</v>
      </c>
      <c r="G16" s="404"/>
      <c r="H16" s="404"/>
      <c r="I16" s="404"/>
      <c r="J16" s="404"/>
      <c r="K16" s="405"/>
      <c r="L16" s="76" t="s">
        <v>15</v>
      </c>
      <c r="M16" s="72"/>
      <c r="N16" s="349" t="s">
        <v>31</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608" t="s">
        <v>1013</v>
      </c>
      <c r="E24" s="609"/>
      <c r="F24" s="609"/>
      <c r="G24" s="610"/>
      <c r="H24" s="134"/>
      <c r="I24" s="72"/>
      <c r="J24" s="135"/>
      <c r="K24" s="78">
        <v>1</v>
      </c>
      <c r="L24" s="611" t="str">
        <f>D24</f>
        <v>Cristo fundamento de la moral cristiana</v>
      </c>
      <c r="M24" s="612"/>
      <c r="N24" s="613"/>
      <c r="O24" s="202" t="s">
        <v>19</v>
      </c>
      <c r="P24" s="22"/>
    </row>
    <row r="25" spans="2:16" ht="18.75" customHeight="1" x14ac:dyDescent="0.25">
      <c r="B25" s="21"/>
      <c r="C25" s="137">
        <v>2</v>
      </c>
      <c r="D25" s="598" t="s">
        <v>1014</v>
      </c>
      <c r="E25" s="317"/>
      <c r="F25" s="317"/>
      <c r="G25" s="318"/>
      <c r="H25" s="134"/>
      <c r="I25" s="72"/>
      <c r="J25" s="135"/>
      <c r="K25" s="137">
        <v>2</v>
      </c>
      <c r="L25" s="614" t="str">
        <f t="shared" ref="L25:L43" si="0">D25</f>
        <v>Dimension moral del ser humano</v>
      </c>
      <c r="M25" s="615"/>
      <c r="N25" s="616"/>
      <c r="O25" s="136" t="s">
        <v>19</v>
      </c>
      <c r="P25" s="22"/>
    </row>
    <row r="26" spans="2:16" ht="18.75" customHeight="1" x14ac:dyDescent="0.25">
      <c r="B26" s="21"/>
      <c r="C26" s="137">
        <v>3</v>
      </c>
      <c r="D26" s="598" t="s">
        <v>1015</v>
      </c>
      <c r="E26" s="317"/>
      <c r="F26" s="317"/>
      <c r="G26" s="318"/>
      <c r="H26" s="134"/>
      <c r="I26" s="72"/>
      <c r="J26" s="135"/>
      <c r="K26" s="79">
        <v>3</v>
      </c>
      <c r="L26" s="614" t="str">
        <f t="shared" si="0"/>
        <v>El ser llamado a vvir como hijo del padre celestial</v>
      </c>
      <c r="M26" s="615"/>
      <c r="N26" s="616"/>
      <c r="O26" s="202" t="s">
        <v>19</v>
      </c>
      <c r="P26" s="22"/>
    </row>
    <row r="27" spans="2:16" ht="18.75" customHeight="1" x14ac:dyDescent="0.25">
      <c r="B27" s="21"/>
      <c r="C27" s="137">
        <v>4</v>
      </c>
      <c r="D27" s="598" t="s">
        <v>1016</v>
      </c>
      <c r="E27" s="599"/>
      <c r="F27" s="599"/>
      <c r="G27" s="600"/>
      <c r="H27" s="134"/>
      <c r="I27" s="72"/>
      <c r="J27" s="135"/>
      <c r="K27" s="137">
        <v>4</v>
      </c>
      <c r="L27" s="614" t="str">
        <f t="shared" si="0"/>
        <v>Soy comunidad</v>
      </c>
      <c r="M27" s="615"/>
      <c r="N27" s="616"/>
      <c r="O27" s="202" t="s">
        <v>19</v>
      </c>
      <c r="P27" s="22"/>
    </row>
    <row r="28" spans="2:16" ht="18.75" customHeight="1" x14ac:dyDescent="0.25">
      <c r="B28" s="21"/>
      <c r="C28" s="137">
        <v>5</v>
      </c>
      <c r="D28" s="598" t="s">
        <v>1017</v>
      </c>
      <c r="E28" s="599"/>
      <c r="F28" s="599"/>
      <c r="G28" s="600"/>
      <c r="H28" s="134"/>
      <c r="I28" s="72"/>
      <c r="J28" s="135"/>
      <c r="K28" s="137">
        <v>5</v>
      </c>
      <c r="L28" s="614" t="str">
        <f t="shared" si="0"/>
        <v>la vida moral cristiana</v>
      </c>
      <c r="M28" s="615"/>
      <c r="N28" s="616"/>
      <c r="O28" s="202" t="s">
        <v>19</v>
      </c>
      <c r="P28" s="22"/>
    </row>
    <row r="29" spans="2:16" ht="18.75" customHeight="1" x14ac:dyDescent="0.25">
      <c r="B29" s="21"/>
      <c r="C29" s="137">
        <v>6</v>
      </c>
      <c r="D29" s="598" t="s">
        <v>1018</v>
      </c>
      <c r="E29" s="599"/>
      <c r="F29" s="599"/>
      <c r="G29" s="600"/>
      <c r="H29" s="134"/>
      <c r="I29" s="72"/>
      <c r="J29" s="135"/>
      <c r="K29" s="79">
        <v>6</v>
      </c>
      <c r="L29" s="614" t="str">
        <f t="shared" si="0"/>
        <v>Estructura moral de la persona</v>
      </c>
      <c r="M29" s="615"/>
      <c r="N29" s="616"/>
      <c r="O29" s="202" t="s">
        <v>19</v>
      </c>
      <c r="P29" s="22"/>
    </row>
    <row r="30" spans="2:16" ht="18.75" customHeight="1" x14ac:dyDescent="0.25">
      <c r="B30" s="21"/>
      <c r="C30" s="137">
        <v>7</v>
      </c>
      <c r="D30" s="598" t="s">
        <v>1019</v>
      </c>
      <c r="E30" s="599"/>
      <c r="F30" s="599"/>
      <c r="G30" s="600"/>
      <c r="H30" s="134"/>
      <c r="I30" s="72"/>
      <c r="J30" s="135"/>
      <c r="K30" s="137">
        <v>7</v>
      </c>
      <c r="L30" s="614" t="str">
        <f t="shared" si="0"/>
        <v>La historia de la salvacion.</v>
      </c>
      <c r="M30" s="615"/>
      <c r="N30" s="616"/>
      <c r="O30" s="202" t="s">
        <v>19</v>
      </c>
      <c r="P30" s="22"/>
    </row>
    <row r="31" spans="2:16" ht="18.75" customHeight="1" x14ac:dyDescent="0.25">
      <c r="B31" s="21"/>
      <c r="C31" s="137">
        <v>8</v>
      </c>
      <c r="D31" s="598" t="s">
        <v>1020</v>
      </c>
      <c r="E31" s="317"/>
      <c r="F31" s="317"/>
      <c r="G31" s="318"/>
      <c r="H31" s="134"/>
      <c r="I31" s="72"/>
      <c r="J31" s="135"/>
      <c r="K31" s="137">
        <v>8</v>
      </c>
      <c r="L31" s="614" t="str">
        <f t="shared" si="0"/>
        <v>Los patriarcas</v>
      </c>
      <c r="M31" s="615"/>
      <c r="N31" s="616"/>
      <c r="O31" s="202" t="s">
        <v>19</v>
      </c>
      <c r="P31" s="22"/>
    </row>
    <row r="32" spans="2:16" ht="18.75" customHeight="1" x14ac:dyDescent="0.25">
      <c r="B32" s="21"/>
      <c r="C32" s="137">
        <v>9</v>
      </c>
      <c r="D32" s="598" t="s">
        <v>1021</v>
      </c>
      <c r="E32" s="599"/>
      <c r="F32" s="599"/>
      <c r="G32" s="600"/>
      <c r="H32" s="134"/>
      <c r="I32" s="72"/>
      <c r="J32" s="135"/>
      <c r="K32" s="79">
        <v>9</v>
      </c>
      <c r="L32" s="614" t="str">
        <f t="shared" si="0"/>
        <v>Dinamica de la vida moral</v>
      </c>
      <c r="M32" s="615"/>
      <c r="N32" s="616"/>
      <c r="O32" s="202" t="s">
        <v>19</v>
      </c>
      <c r="P32" s="22"/>
    </row>
    <row r="33" spans="2:16" ht="18.75" customHeight="1" x14ac:dyDescent="0.25">
      <c r="B33" s="21"/>
      <c r="C33" s="137">
        <v>10</v>
      </c>
      <c r="D33" s="598" t="s">
        <v>1022</v>
      </c>
      <c r="E33" s="317"/>
      <c r="F33" s="317"/>
      <c r="G33" s="318"/>
      <c r="H33" s="134"/>
      <c r="I33" s="72"/>
      <c r="J33" s="135"/>
      <c r="K33" s="137">
        <v>10</v>
      </c>
      <c r="L33" s="614" t="str">
        <f t="shared" si="0"/>
        <v>la vida que sostienes en tus manos</v>
      </c>
      <c r="M33" s="615"/>
      <c r="N33" s="616"/>
      <c r="O33" s="202" t="s">
        <v>19</v>
      </c>
      <c r="P33" s="22"/>
    </row>
    <row r="34" spans="2:16" ht="18.75" customHeight="1" x14ac:dyDescent="0.25">
      <c r="B34" s="21"/>
      <c r="C34" s="137">
        <v>11</v>
      </c>
      <c r="D34" s="598" t="s">
        <v>1023</v>
      </c>
      <c r="E34" s="317"/>
      <c r="F34" s="317"/>
      <c r="G34" s="318"/>
      <c r="H34" s="134"/>
      <c r="I34" s="72"/>
      <c r="J34" s="135"/>
      <c r="K34" s="137">
        <v>11</v>
      </c>
      <c r="L34" s="614" t="str">
        <f t="shared" si="0"/>
        <v>Parabola de los ganzos.</v>
      </c>
      <c r="M34" s="615"/>
      <c r="N34" s="616"/>
      <c r="O34" s="202" t="s">
        <v>19</v>
      </c>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398" t="str">
        <f t="shared" ref="E51:E70" si="1">D24</f>
        <v>Cristo fundamento de la moral cristiana</v>
      </c>
      <c r="F51" s="399"/>
      <c r="G51" s="399"/>
      <c r="H51" s="399"/>
      <c r="I51" s="399"/>
      <c r="J51" s="399"/>
      <c r="K51" s="400"/>
      <c r="L51" s="203" t="str">
        <f t="shared" ref="L51:L70" si="2">O24</f>
        <v>Trabajado</v>
      </c>
      <c r="M51" s="653" t="s">
        <v>281</v>
      </c>
      <c r="N51" s="654"/>
      <c r="O51" s="141">
        <f>IF(M51="Bajo",1,0)</f>
        <v>0</v>
      </c>
      <c r="P51" s="52">
        <f>IF(M51="Básico",-3,0)</f>
        <v>0</v>
      </c>
      <c r="Q51" s="49">
        <f>C51+O51+P51</f>
        <v>0</v>
      </c>
    </row>
    <row r="52" spans="2:17" ht="18.75" customHeight="1" x14ac:dyDescent="0.25">
      <c r="B52" s="21"/>
      <c r="C52" s="141">
        <f t="shared" ref="C52:C70" si="3">IF(L52="No trabajado",1,0)</f>
        <v>0</v>
      </c>
      <c r="D52" s="79">
        <v>2</v>
      </c>
      <c r="E52" s="391" t="str">
        <f t="shared" si="1"/>
        <v>Dimension moral del ser humano</v>
      </c>
      <c r="F52" s="392"/>
      <c r="G52" s="392"/>
      <c r="H52" s="392"/>
      <c r="I52" s="392"/>
      <c r="J52" s="392"/>
      <c r="K52" s="393"/>
      <c r="L52" s="204" t="str">
        <f t="shared" si="2"/>
        <v>Trabajado</v>
      </c>
      <c r="M52" s="651" t="s">
        <v>281</v>
      </c>
      <c r="N52" s="652"/>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559" t="str">
        <f t="shared" si="1"/>
        <v>El ser llamado a vvir como hijo del padre celestial</v>
      </c>
      <c r="F53" s="560"/>
      <c r="G53" s="560"/>
      <c r="H53" s="560"/>
      <c r="I53" s="560"/>
      <c r="J53" s="560"/>
      <c r="K53" s="561"/>
      <c r="L53" s="204" t="str">
        <f t="shared" si="2"/>
        <v>Trabajado</v>
      </c>
      <c r="M53" s="651" t="s">
        <v>281</v>
      </c>
      <c r="N53" s="652"/>
      <c r="O53" s="141">
        <f t="shared" si="4"/>
        <v>0</v>
      </c>
      <c r="P53" s="52">
        <f t="shared" si="5"/>
        <v>0</v>
      </c>
      <c r="Q53" s="49">
        <f t="shared" si="6"/>
        <v>0</v>
      </c>
    </row>
    <row r="54" spans="2:17" ht="18.75" customHeight="1" x14ac:dyDescent="0.25">
      <c r="B54" s="21"/>
      <c r="C54" s="141">
        <f t="shared" si="3"/>
        <v>0</v>
      </c>
      <c r="D54" s="79">
        <v>4</v>
      </c>
      <c r="E54" s="559" t="str">
        <f t="shared" si="1"/>
        <v>Soy comunidad</v>
      </c>
      <c r="F54" s="560"/>
      <c r="G54" s="560"/>
      <c r="H54" s="560"/>
      <c r="I54" s="560"/>
      <c r="J54" s="560"/>
      <c r="K54" s="561"/>
      <c r="L54" s="204" t="str">
        <f t="shared" si="2"/>
        <v>Trabajado</v>
      </c>
      <c r="M54" s="651" t="s">
        <v>281</v>
      </c>
      <c r="N54" s="652"/>
      <c r="O54" s="141">
        <f t="shared" si="4"/>
        <v>0</v>
      </c>
      <c r="P54" s="52">
        <f t="shared" si="5"/>
        <v>0</v>
      </c>
      <c r="Q54" s="49">
        <f t="shared" si="6"/>
        <v>0</v>
      </c>
    </row>
    <row r="55" spans="2:17" ht="18.75" customHeight="1" x14ac:dyDescent="0.25">
      <c r="B55" s="21"/>
      <c r="C55" s="141">
        <f t="shared" si="3"/>
        <v>0</v>
      </c>
      <c r="D55" s="79">
        <v>5</v>
      </c>
      <c r="E55" s="559" t="str">
        <f t="shared" si="1"/>
        <v>la vida moral cristiana</v>
      </c>
      <c r="F55" s="560"/>
      <c r="G55" s="560"/>
      <c r="H55" s="560"/>
      <c r="I55" s="560"/>
      <c r="J55" s="560"/>
      <c r="K55" s="561"/>
      <c r="L55" s="204" t="str">
        <f t="shared" si="2"/>
        <v>Trabajado</v>
      </c>
      <c r="M55" s="651" t="s">
        <v>281</v>
      </c>
      <c r="N55" s="652"/>
      <c r="O55" s="141">
        <f t="shared" si="4"/>
        <v>0</v>
      </c>
      <c r="P55" s="52">
        <f t="shared" si="5"/>
        <v>0</v>
      </c>
      <c r="Q55" s="49">
        <f t="shared" si="6"/>
        <v>0</v>
      </c>
    </row>
    <row r="56" spans="2:17" ht="18.75" customHeight="1" x14ac:dyDescent="0.25">
      <c r="B56" s="21"/>
      <c r="C56" s="141">
        <f t="shared" si="3"/>
        <v>0</v>
      </c>
      <c r="D56" s="79">
        <v>6</v>
      </c>
      <c r="E56" s="559" t="str">
        <f t="shared" si="1"/>
        <v>Estructura moral de la persona</v>
      </c>
      <c r="F56" s="560"/>
      <c r="G56" s="560"/>
      <c r="H56" s="560"/>
      <c r="I56" s="560"/>
      <c r="J56" s="560"/>
      <c r="K56" s="561"/>
      <c r="L56" s="204" t="str">
        <f t="shared" si="2"/>
        <v>Trabajado</v>
      </c>
      <c r="M56" s="651" t="s">
        <v>282</v>
      </c>
      <c r="N56" s="652"/>
      <c r="O56" s="141">
        <f t="shared" si="4"/>
        <v>0</v>
      </c>
      <c r="P56" s="52">
        <f t="shared" si="5"/>
        <v>-3</v>
      </c>
      <c r="Q56" s="49">
        <f t="shared" si="6"/>
        <v>-3</v>
      </c>
    </row>
    <row r="57" spans="2:17" ht="18.75" customHeight="1" x14ac:dyDescent="0.25">
      <c r="B57" s="21"/>
      <c r="C57" s="141">
        <f t="shared" si="3"/>
        <v>0</v>
      </c>
      <c r="D57" s="79">
        <v>7</v>
      </c>
      <c r="E57" s="559" t="str">
        <f t="shared" si="1"/>
        <v>La historia de la salvacion.</v>
      </c>
      <c r="F57" s="560"/>
      <c r="G57" s="560"/>
      <c r="H57" s="560"/>
      <c r="I57" s="560"/>
      <c r="J57" s="560"/>
      <c r="K57" s="561"/>
      <c r="L57" s="204" t="str">
        <f t="shared" si="2"/>
        <v>Trabajado</v>
      </c>
      <c r="M57" s="651" t="s">
        <v>281</v>
      </c>
      <c r="N57" s="652"/>
      <c r="O57" s="141">
        <f t="shared" si="4"/>
        <v>0</v>
      </c>
      <c r="P57" s="52">
        <f t="shared" si="5"/>
        <v>0</v>
      </c>
      <c r="Q57" s="49">
        <f t="shared" si="6"/>
        <v>0</v>
      </c>
    </row>
    <row r="58" spans="2:17" ht="18.75" customHeight="1" x14ac:dyDescent="0.25">
      <c r="B58" s="21"/>
      <c r="C58" s="141">
        <f t="shared" si="3"/>
        <v>0</v>
      </c>
      <c r="D58" s="79">
        <v>8</v>
      </c>
      <c r="E58" s="559" t="str">
        <f t="shared" si="1"/>
        <v>Los patriarcas</v>
      </c>
      <c r="F58" s="560"/>
      <c r="G58" s="560"/>
      <c r="H58" s="560"/>
      <c r="I58" s="560"/>
      <c r="J58" s="560"/>
      <c r="K58" s="561"/>
      <c r="L58" s="204" t="str">
        <f t="shared" si="2"/>
        <v>Trabajado</v>
      </c>
      <c r="M58" s="651" t="s">
        <v>281</v>
      </c>
      <c r="N58" s="652"/>
      <c r="O58" s="141">
        <f t="shared" si="4"/>
        <v>0</v>
      </c>
      <c r="P58" s="52">
        <f t="shared" si="5"/>
        <v>0</v>
      </c>
      <c r="Q58" s="49">
        <f t="shared" si="6"/>
        <v>0</v>
      </c>
    </row>
    <row r="59" spans="2:17" ht="18.75" customHeight="1" x14ac:dyDescent="0.25">
      <c r="B59" s="21"/>
      <c r="C59" s="141">
        <f t="shared" si="3"/>
        <v>0</v>
      </c>
      <c r="D59" s="79">
        <v>9</v>
      </c>
      <c r="E59" s="559" t="str">
        <f t="shared" si="1"/>
        <v>Dinamica de la vida moral</v>
      </c>
      <c r="F59" s="560"/>
      <c r="G59" s="560"/>
      <c r="H59" s="560"/>
      <c r="I59" s="560"/>
      <c r="J59" s="560"/>
      <c r="K59" s="561"/>
      <c r="L59" s="204" t="str">
        <f t="shared" si="2"/>
        <v>Trabajado</v>
      </c>
      <c r="M59" s="651" t="s">
        <v>281</v>
      </c>
      <c r="N59" s="652"/>
      <c r="O59" s="141">
        <f t="shared" si="4"/>
        <v>0</v>
      </c>
      <c r="P59" s="52">
        <f t="shared" si="5"/>
        <v>0</v>
      </c>
      <c r="Q59" s="49">
        <f t="shared" si="6"/>
        <v>0</v>
      </c>
    </row>
    <row r="60" spans="2:17" ht="18.75" customHeight="1" x14ac:dyDescent="0.25">
      <c r="B60" s="21"/>
      <c r="C60" s="141">
        <f t="shared" si="3"/>
        <v>0</v>
      </c>
      <c r="D60" s="79">
        <v>10</v>
      </c>
      <c r="E60" s="559" t="str">
        <f t="shared" si="1"/>
        <v>la vida que sostienes en tus manos</v>
      </c>
      <c r="F60" s="560"/>
      <c r="G60" s="560"/>
      <c r="H60" s="560"/>
      <c r="I60" s="560"/>
      <c r="J60" s="560"/>
      <c r="K60" s="561"/>
      <c r="L60" s="204" t="str">
        <f t="shared" si="2"/>
        <v>Trabajado</v>
      </c>
      <c r="M60" s="651" t="s">
        <v>281</v>
      </c>
      <c r="N60" s="652"/>
      <c r="O60" s="141">
        <f t="shared" si="4"/>
        <v>0</v>
      </c>
      <c r="P60" s="52">
        <f t="shared" si="5"/>
        <v>0</v>
      </c>
      <c r="Q60" s="49">
        <f t="shared" si="6"/>
        <v>0</v>
      </c>
    </row>
    <row r="61" spans="2:17" ht="18.75" customHeight="1" x14ac:dyDescent="0.25">
      <c r="B61" s="21"/>
      <c r="C61" s="141">
        <f t="shared" si="3"/>
        <v>0</v>
      </c>
      <c r="D61" s="79">
        <v>11</v>
      </c>
      <c r="E61" s="559" t="str">
        <f t="shared" si="1"/>
        <v>Parabola de los ganzos.</v>
      </c>
      <c r="F61" s="560"/>
      <c r="G61" s="560"/>
      <c r="H61" s="560"/>
      <c r="I61" s="560"/>
      <c r="J61" s="560"/>
      <c r="K61" s="561"/>
      <c r="L61" s="204" t="str">
        <f t="shared" si="2"/>
        <v>Trabajado</v>
      </c>
      <c r="M61" s="651" t="s">
        <v>281</v>
      </c>
      <c r="N61" s="652"/>
      <c r="O61" s="141">
        <f t="shared" si="4"/>
        <v>0</v>
      </c>
      <c r="P61" s="52">
        <f t="shared" si="5"/>
        <v>0</v>
      </c>
      <c r="Q61" s="49">
        <f t="shared" si="6"/>
        <v>0</v>
      </c>
    </row>
    <row r="62" spans="2:17" ht="18.75" customHeight="1" x14ac:dyDescent="0.25">
      <c r="B62" s="21"/>
      <c r="C62" s="141">
        <f t="shared" si="3"/>
        <v>0</v>
      </c>
      <c r="D62" s="79">
        <v>12</v>
      </c>
      <c r="E62" s="391">
        <f t="shared" si="1"/>
        <v>0</v>
      </c>
      <c r="F62" s="392"/>
      <c r="G62" s="392"/>
      <c r="H62" s="392"/>
      <c r="I62" s="392"/>
      <c r="J62" s="392"/>
      <c r="K62" s="393"/>
      <c r="L62" s="55">
        <f t="shared" si="2"/>
        <v>0</v>
      </c>
      <c r="M62" s="394"/>
      <c r="N62" s="395"/>
      <c r="O62" s="141">
        <f t="shared" si="4"/>
        <v>0</v>
      </c>
      <c r="P62" s="52">
        <f t="shared" si="5"/>
        <v>0</v>
      </c>
      <c r="Q62" s="49">
        <f t="shared" si="6"/>
        <v>0</v>
      </c>
    </row>
    <row r="63" spans="2:17" ht="18.75" customHeight="1" x14ac:dyDescent="0.25">
      <c r="B63" s="21"/>
      <c r="C63" s="141">
        <f t="shared" si="3"/>
        <v>0</v>
      </c>
      <c r="D63" s="79">
        <v>13</v>
      </c>
      <c r="E63" s="391">
        <f t="shared" si="1"/>
        <v>0</v>
      </c>
      <c r="F63" s="392"/>
      <c r="G63" s="392"/>
      <c r="H63" s="392"/>
      <c r="I63" s="392"/>
      <c r="J63" s="392"/>
      <c r="K63" s="393"/>
      <c r="L63" s="55">
        <f t="shared" si="2"/>
        <v>0</v>
      </c>
      <c r="M63" s="394"/>
      <c r="N63" s="395"/>
      <c r="O63" s="141">
        <f t="shared" si="4"/>
        <v>0</v>
      </c>
      <c r="P63" s="52">
        <f t="shared" si="5"/>
        <v>0</v>
      </c>
      <c r="Q63" s="49">
        <f t="shared" si="6"/>
        <v>0</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550" t="s">
        <v>1024</v>
      </c>
      <c r="D80" s="550"/>
      <c r="E80" s="550"/>
      <c r="F80" s="550"/>
      <c r="G80" s="550"/>
      <c r="H80" s="550"/>
      <c r="I80" s="550"/>
      <c r="J80" s="550"/>
      <c r="K80" s="550"/>
      <c r="L80" s="550"/>
      <c r="M80" s="550"/>
      <c r="N80" s="550"/>
      <c r="O80" s="550"/>
      <c r="P80" s="22"/>
    </row>
    <row r="81" spans="2:16" ht="45" customHeight="1" x14ac:dyDescent="0.25">
      <c r="B81" s="21"/>
      <c r="C81" s="550" t="s">
        <v>1025</v>
      </c>
      <c r="D81" s="550"/>
      <c r="E81" s="550"/>
      <c r="F81" s="550"/>
      <c r="G81" s="550"/>
      <c r="H81" s="550"/>
      <c r="I81" s="550"/>
      <c r="J81" s="550"/>
      <c r="K81" s="550"/>
      <c r="L81" s="550"/>
      <c r="M81" s="550"/>
      <c r="N81" s="550"/>
      <c r="O81" s="550"/>
      <c r="P81" s="22"/>
    </row>
    <row r="82" spans="2:16" ht="45" customHeight="1" x14ac:dyDescent="0.25">
      <c r="B82" s="21"/>
      <c r="C82" s="550" t="s">
        <v>1026</v>
      </c>
      <c r="D82" s="550"/>
      <c r="E82" s="550"/>
      <c r="F82" s="550"/>
      <c r="G82" s="550"/>
      <c r="H82" s="550"/>
      <c r="I82" s="550"/>
      <c r="J82" s="550"/>
      <c r="K82" s="550"/>
      <c r="L82" s="550"/>
      <c r="M82" s="550"/>
      <c r="N82" s="550"/>
      <c r="O82" s="550"/>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51" priority="5">
      <formula>IF(L24=0,1,0)</formula>
    </cfRule>
  </conditionalFormatting>
  <conditionalFormatting sqref="E51:N70">
    <cfRule type="expression" dxfId="50" priority="1">
      <formula>IF(Q51&lt;0,1,0)</formula>
    </cfRule>
    <cfRule type="expression" dxfId="49" priority="4">
      <formula>IF(Q51&gt;0,1,0)</formula>
    </cfRule>
  </conditionalFormatting>
  <conditionalFormatting sqref="E51:K70">
    <cfRule type="expression" dxfId="48" priority="3">
      <formula>IF(E51=0,1,0)</formula>
    </cfRule>
  </conditionalFormatting>
  <conditionalFormatting sqref="L51:L70">
    <cfRule type="expression" dxfId="47" priority="2">
      <formula>IF(L51=0,1,0)</formula>
    </cfRule>
  </conditionalFormatting>
  <dataValidations count="1">
    <dataValidation type="list" allowBlank="1" showInputMessage="1" showErrorMessage="1" sqref="M51:N70" xr:uid="{542339BA-D94C-444C-B974-775C18CAA990}">
      <formula1>INDIRECT(O24)</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2ED06-1728-48BA-82B6-86973238CB23}">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616</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t="s">
        <v>969</v>
      </c>
      <c r="G16" s="128"/>
      <c r="H16" s="128"/>
      <c r="I16" s="128"/>
      <c r="J16" s="128"/>
      <c r="K16" s="129"/>
      <c r="L16" s="76" t="s">
        <v>295</v>
      </c>
      <c r="M16" s="72"/>
      <c r="N16" s="99" t="s">
        <v>1006</v>
      </c>
      <c r="O16" s="129"/>
      <c r="P16" s="22"/>
    </row>
    <row r="17" spans="2:16" ht="9" customHeight="1" thickTop="1" thickBot="1" x14ac:dyDescent="0.3">
      <c r="B17" s="21"/>
      <c r="P17" s="22"/>
    </row>
    <row r="18" spans="2:16" ht="16.5" thickTop="1" thickBot="1" x14ac:dyDescent="0.3">
      <c r="B18" s="21"/>
      <c r="C18" s="69"/>
      <c r="D18" s="104" t="s">
        <v>296</v>
      </c>
      <c r="E18" s="69"/>
      <c r="F18" s="99" t="s">
        <v>31</v>
      </c>
      <c r="G18" s="128"/>
      <c r="H18" s="128"/>
      <c r="I18" s="128"/>
      <c r="J18" s="128"/>
      <c r="K18" s="129"/>
      <c r="L18" s="76" t="s">
        <v>297</v>
      </c>
      <c r="M18" s="72"/>
      <c r="N18" s="99"/>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655" t="s">
        <v>1027</v>
      </c>
      <c r="E26" s="655"/>
      <c r="F26" s="655"/>
      <c r="G26" s="655"/>
      <c r="H26" s="655"/>
      <c r="I26" s="655"/>
      <c r="J26" s="655"/>
      <c r="K26" s="655"/>
      <c r="L26" s="655"/>
      <c r="M26" s="655"/>
      <c r="N26" s="655"/>
      <c r="O26" s="656"/>
      <c r="P26" s="22"/>
    </row>
    <row r="27" spans="2:16" ht="18.75" customHeight="1" x14ac:dyDescent="0.25">
      <c r="B27" s="21"/>
      <c r="C27" s="79">
        <v>2</v>
      </c>
      <c r="D27" s="358"/>
      <c r="E27" s="358"/>
      <c r="F27" s="358"/>
      <c r="G27" s="358"/>
      <c r="H27" s="358"/>
      <c r="I27" s="358"/>
      <c r="J27" s="358"/>
      <c r="K27" s="358"/>
      <c r="L27" s="358"/>
      <c r="M27" s="358"/>
      <c r="N27" s="358"/>
      <c r="O27" s="359"/>
      <c r="P27" s="22"/>
    </row>
    <row r="28" spans="2:16" ht="18.75" customHeight="1" x14ac:dyDescent="0.25">
      <c r="B28" s="21"/>
      <c r="C28" s="79">
        <v>3</v>
      </c>
      <c r="D28" s="358"/>
      <c r="E28" s="358"/>
      <c r="F28" s="358"/>
      <c r="G28" s="358"/>
      <c r="H28" s="358"/>
      <c r="I28" s="358"/>
      <c r="J28" s="358"/>
      <c r="K28" s="358"/>
      <c r="L28" s="358"/>
      <c r="M28" s="358"/>
      <c r="N28" s="358"/>
      <c r="O28" s="359"/>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659" t="str">
        <f>D26</f>
        <v>Estructura  moral de la persona</v>
      </c>
      <c r="E38" s="660"/>
      <c r="F38" s="660"/>
      <c r="G38" s="660"/>
      <c r="H38" s="660"/>
      <c r="I38" s="661"/>
      <c r="J38" s="655" t="s">
        <v>1028</v>
      </c>
      <c r="K38" s="438"/>
      <c r="L38" s="438"/>
      <c r="M38" s="438"/>
      <c r="N38" s="438"/>
      <c r="O38" s="439"/>
      <c r="P38" s="22"/>
    </row>
    <row r="39" spans="2:16" x14ac:dyDescent="0.25">
      <c r="B39" s="21"/>
      <c r="C39" s="79">
        <v>2</v>
      </c>
      <c r="D39" s="354">
        <f t="shared" ref="D39:D42" si="0">D27</f>
        <v>0</v>
      </c>
      <c r="E39" s="355"/>
      <c r="F39" s="355"/>
      <c r="G39" s="355"/>
      <c r="H39" s="355"/>
      <c r="I39" s="356"/>
      <c r="J39" s="358"/>
      <c r="K39" s="358"/>
      <c r="L39" s="358"/>
      <c r="M39" s="358"/>
      <c r="N39" s="358"/>
      <c r="O39" s="359"/>
      <c r="P39" s="22"/>
    </row>
    <row r="40" spans="2:16" x14ac:dyDescent="0.25">
      <c r="B40" s="21"/>
      <c r="C40" s="79">
        <v>3</v>
      </c>
      <c r="D40" s="354">
        <f t="shared" si="0"/>
        <v>0</v>
      </c>
      <c r="E40" s="355"/>
      <c r="F40" s="355"/>
      <c r="G40" s="355"/>
      <c r="H40" s="355"/>
      <c r="I40" s="356"/>
      <c r="J40" s="358"/>
      <c r="K40" s="358"/>
      <c r="L40" s="358"/>
      <c r="M40" s="358"/>
      <c r="N40" s="358"/>
      <c r="O40" s="359"/>
      <c r="P40" s="22"/>
    </row>
    <row r="41" spans="2:16" x14ac:dyDescent="0.25">
      <c r="B41" s="21"/>
      <c r="C41" s="79">
        <v>4</v>
      </c>
      <c r="D41" s="354">
        <f t="shared" si="0"/>
        <v>0</v>
      </c>
      <c r="E41" s="355"/>
      <c r="F41" s="355"/>
      <c r="G41" s="355"/>
      <c r="H41" s="355"/>
      <c r="I41" s="356"/>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659" t="str">
        <f>D38</f>
        <v>Estructura  moral de la persona</v>
      </c>
      <c r="E50" s="660"/>
      <c r="F50" s="660"/>
      <c r="G50" s="660"/>
      <c r="H50" s="660"/>
      <c r="I50" s="661"/>
      <c r="J50" s="655" t="s">
        <v>977</v>
      </c>
      <c r="K50" s="655"/>
      <c r="L50" s="655"/>
      <c r="M50" s="655"/>
      <c r="N50" s="655"/>
      <c r="O50" s="656"/>
      <c r="P50" s="22"/>
    </row>
    <row r="51" spans="2:16" x14ac:dyDescent="0.25">
      <c r="B51" s="21"/>
      <c r="C51" s="79">
        <v>2</v>
      </c>
      <c r="D51" s="354">
        <f t="shared" ref="D51:D54" si="1">D39</f>
        <v>0</v>
      </c>
      <c r="E51" s="355"/>
      <c r="F51" s="355"/>
      <c r="G51" s="355"/>
      <c r="H51" s="355"/>
      <c r="I51" s="356"/>
      <c r="J51" s="358"/>
      <c r="K51" s="358"/>
      <c r="L51" s="358"/>
      <c r="M51" s="358"/>
      <c r="N51" s="358"/>
      <c r="O51" s="359"/>
      <c r="P51" s="22"/>
    </row>
    <row r="52" spans="2:16" x14ac:dyDescent="0.25">
      <c r="B52" s="21"/>
      <c r="C52" s="79">
        <v>3</v>
      </c>
      <c r="D52" s="354">
        <f t="shared" si="1"/>
        <v>0</v>
      </c>
      <c r="E52" s="355"/>
      <c r="F52" s="355"/>
      <c r="G52" s="355"/>
      <c r="H52" s="355"/>
      <c r="I52" s="356"/>
      <c r="J52" s="358"/>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659" t="str">
        <f>D50</f>
        <v>Estructura  moral de la persona</v>
      </c>
      <c r="E62" s="660"/>
      <c r="F62" s="660"/>
      <c r="G62" s="660"/>
      <c r="H62" s="660"/>
      <c r="I62" s="661"/>
      <c r="J62" s="666" t="s">
        <v>1029</v>
      </c>
      <c r="K62" s="374"/>
      <c r="L62" s="374"/>
      <c r="M62" s="375"/>
      <c r="N62" s="373" t="s">
        <v>1030</v>
      </c>
      <c r="O62" s="375"/>
      <c r="P62" s="22"/>
    </row>
    <row r="63" spans="2:16" x14ac:dyDescent="0.25">
      <c r="B63" s="21"/>
      <c r="C63" s="79">
        <v>2</v>
      </c>
      <c r="D63" s="354">
        <f t="shared" ref="D63:D66" si="2">D51</f>
        <v>0</v>
      </c>
      <c r="E63" s="355"/>
      <c r="F63" s="355"/>
      <c r="G63" s="355"/>
      <c r="H63" s="355"/>
      <c r="I63" s="356"/>
      <c r="J63" s="357"/>
      <c r="K63" s="358"/>
      <c r="L63" s="358"/>
      <c r="M63" s="359"/>
      <c r="N63" s="357"/>
      <c r="O63" s="359"/>
      <c r="P63" s="22"/>
    </row>
    <row r="64" spans="2:16" x14ac:dyDescent="0.25">
      <c r="B64" s="21"/>
      <c r="C64" s="79">
        <v>3</v>
      </c>
      <c r="D64" s="354">
        <f t="shared" si="2"/>
        <v>0</v>
      </c>
      <c r="E64" s="355"/>
      <c r="F64" s="355"/>
      <c r="G64" s="355"/>
      <c r="H64" s="355"/>
      <c r="I64" s="356"/>
      <c r="J64" s="357"/>
      <c r="K64" s="358"/>
      <c r="L64" s="358"/>
      <c r="M64" s="359"/>
      <c r="N64" s="357"/>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630" t="str">
        <f>D62</f>
        <v>Estructura  moral de la persona</v>
      </c>
      <c r="E74" s="631"/>
      <c r="F74" s="631"/>
      <c r="G74" s="631"/>
      <c r="H74" s="631"/>
      <c r="I74" s="632"/>
      <c r="J74" s="666" t="s">
        <v>1031</v>
      </c>
      <c r="K74" s="374"/>
      <c r="L74" s="374"/>
      <c r="M74" s="375"/>
      <c r="N74" s="666" t="s">
        <v>1032</v>
      </c>
      <c r="O74" s="375"/>
      <c r="P74" s="22"/>
    </row>
    <row r="75" spans="2:16" x14ac:dyDescent="0.25">
      <c r="B75" s="21"/>
      <c r="C75" s="79">
        <v>2</v>
      </c>
      <c r="D75" s="354">
        <f t="shared" ref="D75:D78" si="3">D63</f>
        <v>0</v>
      </c>
      <c r="E75" s="355"/>
      <c r="F75" s="355"/>
      <c r="G75" s="355"/>
      <c r="H75" s="355"/>
      <c r="I75" s="356"/>
      <c r="J75" s="357"/>
      <c r="K75" s="358"/>
      <c r="L75" s="358"/>
      <c r="M75" s="359"/>
      <c r="N75" s="357"/>
      <c r="O75" s="359"/>
      <c r="P75" s="22"/>
    </row>
    <row r="76" spans="2:16" x14ac:dyDescent="0.25">
      <c r="B76" s="21"/>
      <c r="C76" s="79">
        <v>3</v>
      </c>
      <c r="D76" s="354">
        <f t="shared" si="3"/>
        <v>0</v>
      </c>
      <c r="E76" s="355"/>
      <c r="F76" s="355"/>
      <c r="G76" s="355"/>
      <c r="H76" s="355"/>
      <c r="I76" s="356"/>
      <c r="J76" s="357"/>
      <c r="K76" s="358"/>
      <c r="L76" s="358"/>
      <c r="M76" s="359"/>
      <c r="N76" s="357"/>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46" priority="4">
      <formula>IF(D38=0,1,0)</formula>
    </cfRule>
  </conditionalFormatting>
  <conditionalFormatting sqref="D50:D54">
    <cfRule type="expression" dxfId="45" priority="3">
      <formula>IF(D50=0,1,0)</formula>
    </cfRule>
  </conditionalFormatting>
  <conditionalFormatting sqref="D62:D66">
    <cfRule type="expression" dxfId="44" priority="2">
      <formula>IF(D62=0,1,0)</formula>
    </cfRule>
  </conditionalFormatting>
  <conditionalFormatting sqref="D74:D78">
    <cfRule type="expression" dxfId="43" priority="1">
      <formula>IF(D74=0,1,0)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996AF-2364-4648-AE6C-5DE907BD6D33}">
  <dimension ref="A1:O84"/>
  <sheetViews>
    <sheetView workbookViewId="0">
      <selection sqref="A1:O102"/>
    </sheetView>
  </sheetViews>
  <sheetFormatPr baseColWidth="10" defaultRowHeight="15" x14ac:dyDescent="0.25"/>
  <sheetData>
    <row r="1" spans="1:15" ht="18" thickTop="1" thickBot="1" x14ac:dyDescent="0.3">
      <c r="A1" s="346" t="s">
        <v>316</v>
      </c>
      <c r="B1" s="347"/>
      <c r="C1" s="347"/>
      <c r="D1" s="347"/>
      <c r="E1" s="347"/>
      <c r="F1" s="347"/>
      <c r="G1" s="347"/>
      <c r="H1" s="347"/>
      <c r="I1" s="347"/>
      <c r="J1" s="347"/>
      <c r="K1" s="347"/>
      <c r="L1" s="347"/>
      <c r="M1" s="347"/>
      <c r="N1" s="347"/>
      <c r="O1" s="348"/>
    </row>
    <row r="2" spans="1:15" ht="16.5" thickTop="1" thickBot="1" x14ac:dyDescent="0.3"/>
    <row r="3" spans="1:15" ht="17.25" thickTop="1" thickBot="1" x14ac:dyDescent="0.3">
      <c r="A3" s="289" t="s">
        <v>11</v>
      </c>
      <c r="B3" s="290"/>
      <c r="C3" s="290"/>
      <c r="D3" s="290"/>
      <c r="E3" s="290"/>
      <c r="F3" s="290"/>
      <c r="G3" s="290"/>
      <c r="H3" s="290"/>
      <c r="I3" s="290"/>
      <c r="J3" s="290"/>
      <c r="K3" s="290"/>
      <c r="L3" s="290"/>
      <c r="M3" s="290"/>
      <c r="N3" s="290"/>
      <c r="O3" s="291"/>
    </row>
    <row r="4" spans="1:15" ht="15.75" thickTop="1" x14ac:dyDescent="0.25">
      <c r="A4" s="19"/>
      <c r="B4" s="66"/>
      <c r="C4" s="66"/>
      <c r="D4" s="66"/>
      <c r="E4" s="66"/>
      <c r="F4" s="66"/>
      <c r="G4" s="66"/>
      <c r="H4" s="66"/>
      <c r="I4" s="66"/>
      <c r="J4" s="66"/>
      <c r="K4" s="66"/>
      <c r="L4" s="66"/>
      <c r="M4" s="66"/>
      <c r="N4" s="66"/>
      <c r="O4" s="22"/>
    </row>
    <row r="5" spans="1:15" x14ac:dyDescent="0.25">
      <c r="A5" s="67"/>
      <c r="B5" s="380" t="s">
        <v>279</v>
      </c>
      <c r="C5" s="380"/>
      <c r="D5" s="380"/>
      <c r="E5" s="380"/>
      <c r="F5" s="380"/>
      <c r="G5" s="380"/>
      <c r="H5" s="380"/>
      <c r="I5" s="380"/>
      <c r="J5" s="380"/>
      <c r="K5" s="380"/>
      <c r="L5" s="380"/>
      <c r="M5" s="380"/>
      <c r="N5" s="103"/>
      <c r="O5" s="22"/>
    </row>
    <row r="6" spans="1:15" ht="15.75" thickBot="1" x14ac:dyDescent="0.3">
      <c r="A6" s="67"/>
      <c r="B6" s="69"/>
      <c r="C6" s="69"/>
      <c r="D6" s="69"/>
      <c r="E6" s="69"/>
      <c r="F6" s="69"/>
      <c r="G6" s="69"/>
      <c r="H6" s="69"/>
      <c r="I6" s="69"/>
      <c r="J6" s="69"/>
      <c r="K6" s="69"/>
      <c r="L6" s="69"/>
      <c r="M6" s="69"/>
      <c r="N6" s="69"/>
      <c r="O6" s="22"/>
    </row>
    <row r="7" spans="1:15" ht="16.5" thickTop="1" thickBot="1" x14ac:dyDescent="0.3">
      <c r="A7" s="70"/>
      <c r="B7" s="381" t="s">
        <v>10</v>
      </c>
      <c r="C7" s="381"/>
      <c r="D7" s="69"/>
      <c r="E7" s="342" t="s">
        <v>612</v>
      </c>
      <c r="F7" s="382"/>
      <c r="G7" s="382"/>
      <c r="H7" s="382"/>
      <c r="I7" s="382"/>
      <c r="J7" s="383"/>
      <c r="K7" s="104" t="s">
        <v>13</v>
      </c>
      <c r="L7" s="72"/>
      <c r="M7" s="342"/>
      <c r="N7" s="383"/>
      <c r="O7" s="22"/>
    </row>
    <row r="8" spans="1:15" ht="16.5" thickTop="1" thickBot="1" x14ac:dyDescent="0.3">
      <c r="A8" s="67"/>
      <c r="B8" s="103"/>
      <c r="C8" s="69"/>
      <c r="D8" s="69"/>
      <c r="E8" s="69"/>
      <c r="F8" s="69"/>
      <c r="G8" s="69"/>
      <c r="H8" s="69"/>
      <c r="I8" s="69"/>
      <c r="J8" s="69"/>
      <c r="K8" s="73"/>
      <c r="L8" s="72"/>
      <c r="M8" s="69"/>
      <c r="N8" s="69"/>
      <c r="O8" s="22"/>
    </row>
    <row r="9" spans="1:15" ht="16.5" thickTop="1" thickBot="1" x14ac:dyDescent="0.3">
      <c r="A9" s="70"/>
      <c r="B9" s="381" t="s">
        <v>12</v>
      </c>
      <c r="C9" s="381"/>
      <c r="D9" s="69"/>
      <c r="E9" s="342"/>
      <c r="F9" s="382"/>
      <c r="G9" s="382"/>
      <c r="H9" s="382"/>
      <c r="I9" s="382"/>
      <c r="J9" s="383"/>
      <c r="K9" s="104" t="s">
        <v>14</v>
      </c>
      <c r="L9" s="72"/>
      <c r="M9" s="342" t="s">
        <v>318</v>
      </c>
      <c r="N9" s="383"/>
      <c r="O9" s="22"/>
    </row>
    <row r="10" spans="1:15" ht="16.5" thickTop="1" thickBot="1" x14ac:dyDescent="0.3">
      <c r="A10" s="23"/>
      <c r="B10" s="18"/>
      <c r="C10" s="18"/>
      <c r="D10" s="18"/>
      <c r="E10" s="18"/>
      <c r="F10" s="18"/>
      <c r="G10" s="18"/>
      <c r="H10" s="18"/>
      <c r="I10" s="18"/>
      <c r="J10" s="18"/>
      <c r="K10" s="18"/>
      <c r="L10" s="18"/>
      <c r="M10" s="18"/>
      <c r="N10" s="18"/>
      <c r="O10" s="24"/>
    </row>
    <row r="11" spans="1:15" ht="16.5" thickTop="1" thickBot="1" x14ac:dyDescent="0.3"/>
    <row r="12" spans="1:15" ht="17.25" thickTop="1" thickBot="1" x14ac:dyDescent="0.3">
      <c r="A12" s="289" t="s">
        <v>275</v>
      </c>
      <c r="B12" s="290"/>
      <c r="C12" s="290"/>
      <c r="D12" s="290"/>
      <c r="E12" s="290"/>
      <c r="F12" s="290"/>
      <c r="G12" s="290"/>
      <c r="H12" s="290"/>
      <c r="I12" s="290"/>
      <c r="J12" s="290"/>
      <c r="K12" s="290"/>
      <c r="L12" s="290"/>
      <c r="M12" s="290"/>
      <c r="N12" s="290"/>
      <c r="O12" s="291"/>
    </row>
    <row r="13" spans="1:15" ht="15.75" thickTop="1" x14ac:dyDescent="0.25">
      <c r="A13" s="25"/>
      <c r="B13" s="26"/>
      <c r="C13" s="26"/>
      <c r="D13" s="26"/>
      <c r="E13" s="26"/>
      <c r="F13" s="26"/>
      <c r="G13" s="26"/>
      <c r="H13" s="26"/>
      <c r="I13" s="26"/>
      <c r="J13" s="26"/>
      <c r="K13" s="26"/>
      <c r="L13" s="26"/>
      <c r="M13" s="26"/>
      <c r="N13" s="26"/>
      <c r="O13" s="27"/>
    </row>
    <row r="14" spans="1:15" x14ac:dyDescent="0.25">
      <c r="A14" s="21"/>
      <c r="B14" s="380" t="s">
        <v>276</v>
      </c>
      <c r="C14" s="380"/>
      <c r="D14" s="380"/>
      <c r="E14" s="380"/>
      <c r="F14" s="380"/>
      <c r="G14" s="380"/>
      <c r="H14" s="380"/>
      <c r="I14" s="380"/>
      <c r="J14" s="380"/>
      <c r="K14" s="380"/>
      <c r="L14" s="380"/>
      <c r="M14" s="380"/>
      <c r="N14" s="103"/>
      <c r="O14" s="22"/>
    </row>
    <row r="15" spans="1:15" ht="15.75" thickBot="1" x14ac:dyDescent="0.3">
      <c r="A15" s="21"/>
      <c r="O15" s="22"/>
    </row>
    <row r="16" spans="1:15" ht="16.5" thickTop="1" thickBot="1" x14ac:dyDescent="0.3">
      <c r="A16" s="21"/>
      <c r="B16" s="69"/>
      <c r="C16" s="104" t="s">
        <v>0</v>
      </c>
      <c r="D16" s="69"/>
      <c r="E16" s="349" t="s">
        <v>969</v>
      </c>
      <c r="F16" s="404"/>
      <c r="G16" s="404"/>
      <c r="H16" s="404"/>
      <c r="I16" s="404"/>
      <c r="J16" s="405"/>
      <c r="K16" s="76" t="s">
        <v>15</v>
      </c>
      <c r="L16" s="72"/>
      <c r="M16" s="349" t="s">
        <v>32</v>
      </c>
      <c r="N16" s="405"/>
      <c r="O16" s="22"/>
    </row>
    <row r="17" spans="1:15" ht="16.5" thickTop="1" thickBot="1" x14ac:dyDescent="0.3">
      <c r="A17" s="23"/>
      <c r="B17" s="18"/>
      <c r="C17" s="18"/>
      <c r="D17" s="18"/>
      <c r="E17" s="18"/>
      <c r="F17" s="18"/>
      <c r="G17" s="18"/>
      <c r="H17" s="18"/>
      <c r="I17" s="18"/>
      <c r="J17" s="18"/>
      <c r="K17" s="18"/>
      <c r="L17" s="18"/>
      <c r="M17" s="18"/>
      <c r="N17" s="18"/>
      <c r="O17" s="24"/>
    </row>
    <row r="18" spans="1:15" ht="16.5" thickTop="1" thickBot="1" x14ac:dyDescent="0.3"/>
    <row r="19" spans="1:15" ht="17.25" thickTop="1" thickBot="1" x14ac:dyDescent="0.3">
      <c r="A19" s="289" t="s">
        <v>287</v>
      </c>
      <c r="B19" s="290"/>
      <c r="C19" s="290"/>
      <c r="D19" s="290"/>
      <c r="E19" s="290"/>
      <c r="F19" s="290"/>
      <c r="G19" s="291"/>
      <c r="I19" s="289" t="s">
        <v>289</v>
      </c>
      <c r="J19" s="290"/>
      <c r="K19" s="290"/>
      <c r="L19" s="290"/>
      <c r="M19" s="290"/>
      <c r="N19" s="290"/>
      <c r="O19" s="291"/>
    </row>
    <row r="20" spans="1:15" ht="15.75" thickTop="1" x14ac:dyDescent="0.25">
      <c r="A20" s="21"/>
      <c r="G20" s="22"/>
      <c r="I20" s="21"/>
      <c r="J20" s="26"/>
      <c r="K20" s="26"/>
      <c r="L20" s="26"/>
      <c r="M20" s="26"/>
      <c r="N20" s="26"/>
      <c r="O20" s="27"/>
    </row>
    <row r="21" spans="1:15" x14ac:dyDescent="0.25">
      <c r="A21" s="21"/>
      <c r="B21" s="403" t="s">
        <v>288</v>
      </c>
      <c r="C21" s="403"/>
      <c r="D21" s="403"/>
      <c r="E21" s="403"/>
      <c r="F21" s="403"/>
      <c r="G21" s="130"/>
      <c r="H21" s="131"/>
      <c r="I21" s="132"/>
      <c r="J21" s="403" t="s">
        <v>290</v>
      </c>
      <c r="K21" s="403"/>
      <c r="L21" s="403"/>
      <c r="M21" s="403"/>
      <c r="N21" s="403"/>
      <c r="O21" s="22"/>
    </row>
    <row r="22" spans="1:15" ht="15.75" thickBot="1" x14ac:dyDescent="0.3">
      <c r="A22" s="21"/>
      <c r="G22" s="22"/>
      <c r="I22" s="21"/>
      <c r="O22" s="22"/>
    </row>
    <row r="23" spans="1:15" ht="16.5" thickTop="1" thickBot="1" x14ac:dyDescent="0.3">
      <c r="A23" s="21"/>
      <c r="B23" s="102" t="s">
        <v>277</v>
      </c>
      <c r="C23" s="310" t="s">
        <v>291</v>
      </c>
      <c r="D23" s="311"/>
      <c r="E23" s="311"/>
      <c r="F23" s="312"/>
      <c r="G23" s="133"/>
      <c r="I23" s="21"/>
      <c r="J23" s="102" t="s">
        <v>277</v>
      </c>
      <c r="K23" s="307" t="s">
        <v>291</v>
      </c>
      <c r="L23" s="307"/>
      <c r="M23" s="307"/>
      <c r="N23" s="102" t="s">
        <v>18</v>
      </c>
      <c r="O23" s="22"/>
    </row>
    <row r="24" spans="1:15" ht="15.75" thickTop="1" x14ac:dyDescent="0.25">
      <c r="A24" s="21"/>
      <c r="B24" s="78">
        <v>1</v>
      </c>
      <c r="C24" s="608" t="s">
        <v>1033</v>
      </c>
      <c r="D24" s="609"/>
      <c r="E24" s="609"/>
      <c r="F24" s="610"/>
      <c r="G24" s="134"/>
      <c r="H24" s="72"/>
      <c r="I24" s="135"/>
      <c r="J24" s="78">
        <v>1</v>
      </c>
      <c r="K24" s="611" t="str">
        <f>C24</f>
        <v>El sentido de la vida.</v>
      </c>
      <c r="L24" s="612"/>
      <c r="M24" s="613"/>
      <c r="N24" s="202" t="s">
        <v>19</v>
      </c>
      <c r="O24" s="22"/>
    </row>
    <row r="25" spans="1:15" x14ac:dyDescent="0.25">
      <c r="A25" s="21"/>
      <c r="B25" s="137">
        <v>2</v>
      </c>
      <c r="C25" s="598" t="s">
        <v>1034</v>
      </c>
      <c r="D25" s="317"/>
      <c r="E25" s="317"/>
      <c r="F25" s="318"/>
      <c r="G25" s="134"/>
      <c r="H25" s="72"/>
      <c r="I25" s="135"/>
      <c r="J25" s="137">
        <v>2</v>
      </c>
      <c r="K25" s="614" t="str">
        <f t="shared" ref="K25:K43" si="0">C25</f>
        <v>Maria en la historia e la salvacion</v>
      </c>
      <c r="L25" s="615"/>
      <c r="M25" s="616"/>
      <c r="N25" s="202" t="s">
        <v>19</v>
      </c>
      <c r="O25" s="22"/>
    </row>
    <row r="26" spans="1:15" x14ac:dyDescent="0.25">
      <c r="A26" s="21"/>
      <c r="B26" s="137">
        <v>3</v>
      </c>
      <c r="C26" s="598" t="s">
        <v>1035</v>
      </c>
      <c r="D26" s="317"/>
      <c r="E26" s="317"/>
      <c r="F26" s="318"/>
      <c r="G26" s="134"/>
      <c r="H26" s="72"/>
      <c r="I26" s="135"/>
      <c r="J26" s="79">
        <v>3</v>
      </c>
      <c r="K26" s="614" t="str">
        <f t="shared" si="0"/>
        <v>El ser humanoy la exeriencia religiosa</v>
      </c>
      <c r="L26" s="615"/>
      <c r="M26" s="616"/>
      <c r="N26" s="202" t="s">
        <v>19</v>
      </c>
      <c r="O26" s="22"/>
    </row>
    <row r="27" spans="1:15" x14ac:dyDescent="0.25">
      <c r="A27" s="21"/>
      <c r="B27" s="137">
        <v>4</v>
      </c>
      <c r="C27" s="598" t="s">
        <v>1036</v>
      </c>
      <c r="D27" s="599"/>
      <c r="E27" s="599"/>
      <c r="F27" s="600"/>
      <c r="G27" s="134"/>
      <c r="H27" s="72"/>
      <c r="I27" s="135"/>
      <c r="J27" s="137">
        <v>4</v>
      </c>
      <c r="K27" s="614" t="str">
        <f t="shared" si="0"/>
        <v>Mi proyecto de vida a la luz de Jesus.</v>
      </c>
      <c r="L27" s="615"/>
      <c r="M27" s="616"/>
      <c r="N27" s="202" t="s">
        <v>19</v>
      </c>
      <c r="O27" s="22"/>
    </row>
    <row r="28" spans="1:15" x14ac:dyDescent="0.25">
      <c r="A28" s="21"/>
      <c r="B28" s="137">
        <v>5</v>
      </c>
      <c r="C28" s="598" t="s">
        <v>1037</v>
      </c>
      <c r="D28" s="599"/>
      <c r="E28" s="599"/>
      <c r="F28" s="600"/>
      <c r="G28" s="134"/>
      <c r="H28" s="72"/>
      <c r="I28" s="135"/>
      <c r="J28" s="137">
        <v>5</v>
      </c>
      <c r="K28" s="614" t="str">
        <f t="shared" si="0"/>
        <v>Jesus realiza el proyecto de Dios.</v>
      </c>
      <c r="L28" s="615"/>
      <c r="M28" s="616"/>
      <c r="N28" s="202" t="s">
        <v>19</v>
      </c>
      <c r="O28" s="22"/>
    </row>
    <row r="29" spans="1:15" x14ac:dyDescent="0.25">
      <c r="A29" s="21"/>
      <c r="B29" s="137">
        <v>6</v>
      </c>
      <c r="C29" s="598" t="s">
        <v>1038</v>
      </c>
      <c r="D29" s="599"/>
      <c r="E29" s="599"/>
      <c r="F29" s="600"/>
      <c r="G29" s="134"/>
      <c r="H29" s="72"/>
      <c r="I29" s="135"/>
      <c r="J29" s="79">
        <v>6</v>
      </c>
      <c r="K29" s="614" t="str">
        <f t="shared" si="0"/>
        <v>Ruptura el dualismo entre lo espiritual y lo religioso</v>
      </c>
      <c r="L29" s="615"/>
      <c r="M29" s="616"/>
      <c r="N29" s="202" t="s">
        <v>19</v>
      </c>
      <c r="O29" s="22"/>
    </row>
    <row r="30" spans="1:15" x14ac:dyDescent="0.25">
      <c r="A30" s="21"/>
      <c r="B30" s="137">
        <v>7</v>
      </c>
      <c r="C30" s="598" t="s">
        <v>1039</v>
      </c>
      <c r="D30" s="599"/>
      <c r="E30" s="599"/>
      <c r="F30" s="600"/>
      <c r="G30" s="134"/>
      <c r="H30" s="72"/>
      <c r="I30" s="135"/>
      <c r="J30" s="137">
        <v>7</v>
      </c>
      <c r="K30" s="614" t="str">
        <f t="shared" si="0"/>
        <v>El hombre se interroga sobre el sentido de la vida</v>
      </c>
      <c r="L30" s="615"/>
      <c r="M30" s="616"/>
      <c r="N30" s="202" t="s">
        <v>19</v>
      </c>
      <c r="O30" s="22"/>
    </row>
    <row r="31" spans="1:15" x14ac:dyDescent="0.25">
      <c r="A31" s="21"/>
      <c r="B31" s="137">
        <v>8</v>
      </c>
      <c r="C31" s="598" t="s">
        <v>1040</v>
      </c>
      <c r="D31" s="317"/>
      <c r="E31" s="317"/>
      <c r="F31" s="318"/>
      <c r="G31" s="134"/>
      <c r="H31" s="72"/>
      <c r="I31" s="135"/>
      <c r="J31" s="137">
        <v>8</v>
      </c>
      <c r="K31" s="614" t="str">
        <f t="shared" si="0"/>
        <v>La confianza de un redentor</v>
      </c>
      <c r="L31" s="615"/>
      <c r="M31" s="616"/>
      <c r="N31" s="202" t="s">
        <v>19</v>
      </c>
      <c r="O31" s="22"/>
    </row>
    <row r="32" spans="1:15" x14ac:dyDescent="0.25">
      <c r="A32" s="21"/>
      <c r="B32" s="137">
        <v>9</v>
      </c>
      <c r="C32" s="598" t="s">
        <v>1041</v>
      </c>
      <c r="D32" s="599"/>
      <c r="E32" s="599"/>
      <c r="F32" s="600"/>
      <c r="G32" s="134"/>
      <c r="H32" s="72"/>
      <c r="I32" s="135"/>
      <c r="J32" s="79">
        <v>9</v>
      </c>
      <c r="K32" s="614" t="str">
        <f t="shared" si="0"/>
        <v>Su proyecto personal</v>
      </c>
      <c r="L32" s="615"/>
      <c r="M32" s="616"/>
      <c r="N32" s="202" t="s">
        <v>19</v>
      </c>
      <c r="O32" s="22"/>
    </row>
    <row r="33" spans="1:15" x14ac:dyDescent="0.25">
      <c r="A33" s="21"/>
      <c r="B33" s="137">
        <v>10</v>
      </c>
      <c r="C33" s="316" t="s">
        <v>1042</v>
      </c>
      <c r="D33" s="317"/>
      <c r="E33" s="317"/>
      <c r="F33" s="318"/>
      <c r="G33" s="134"/>
      <c r="H33" s="72"/>
      <c r="I33" s="135"/>
      <c r="J33" s="137">
        <v>10</v>
      </c>
      <c r="K33" s="319" t="str">
        <f t="shared" si="0"/>
        <v>Doctrina social de la iglesia.</v>
      </c>
      <c r="L33" s="320"/>
      <c r="M33" s="321"/>
      <c r="N33" s="202" t="s">
        <v>19</v>
      </c>
      <c r="O33" s="22"/>
    </row>
    <row r="34" spans="1:15" x14ac:dyDescent="0.25">
      <c r="A34" s="21"/>
      <c r="B34" s="137">
        <v>11</v>
      </c>
      <c r="C34" s="316"/>
      <c r="D34" s="317"/>
      <c r="E34" s="317"/>
      <c r="F34" s="318"/>
      <c r="G34" s="134"/>
      <c r="H34" s="72"/>
      <c r="I34" s="135"/>
      <c r="J34" s="137">
        <v>11</v>
      </c>
      <c r="K34" s="319">
        <f t="shared" si="0"/>
        <v>0</v>
      </c>
      <c r="L34" s="320"/>
      <c r="M34" s="321"/>
      <c r="N34" s="136"/>
      <c r="O34" s="22"/>
    </row>
    <row r="35" spans="1:15" x14ac:dyDescent="0.25">
      <c r="A35" s="21"/>
      <c r="B35" s="137">
        <v>12</v>
      </c>
      <c r="C35" s="316"/>
      <c r="D35" s="317"/>
      <c r="E35" s="317"/>
      <c r="F35" s="318"/>
      <c r="G35" s="134"/>
      <c r="H35" s="72"/>
      <c r="I35" s="135"/>
      <c r="J35" s="79">
        <v>12</v>
      </c>
      <c r="K35" s="319">
        <f t="shared" si="0"/>
        <v>0</v>
      </c>
      <c r="L35" s="320"/>
      <c r="M35" s="321"/>
      <c r="N35" s="136"/>
      <c r="O35" s="22"/>
    </row>
    <row r="36" spans="1:15" x14ac:dyDescent="0.25">
      <c r="A36" s="21"/>
      <c r="B36" s="137">
        <v>13</v>
      </c>
      <c r="C36" s="316"/>
      <c r="D36" s="317"/>
      <c r="E36" s="317"/>
      <c r="F36" s="318"/>
      <c r="G36" s="134"/>
      <c r="H36" s="72"/>
      <c r="I36" s="135"/>
      <c r="J36" s="79">
        <v>13</v>
      </c>
      <c r="K36" s="319">
        <f t="shared" si="0"/>
        <v>0</v>
      </c>
      <c r="L36" s="320"/>
      <c r="M36" s="321"/>
      <c r="N36" s="136"/>
      <c r="O36" s="22"/>
    </row>
    <row r="37" spans="1:15" x14ac:dyDescent="0.25">
      <c r="A37" s="21"/>
      <c r="B37" s="137">
        <v>14</v>
      </c>
      <c r="C37" s="316"/>
      <c r="D37" s="317"/>
      <c r="E37" s="317"/>
      <c r="F37" s="318"/>
      <c r="G37" s="134"/>
      <c r="H37" s="72"/>
      <c r="I37" s="135"/>
      <c r="J37" s="137">
        <v>14</v>
      </c>
      <c r="K37" s="319">
        <f t="shared" si="0"/>
        <v>0</v>
      </c>
      <c r="L37" s="320"/>
      <c r="M37" s="321"/>
      <c r="N37" s="136"/>
      <c r="O37" s="22"/>
    </row>
    <row r="38" spans="1:15" x14ac:dyDescent="0.25">
      <c r="A38" s="21"/>
      <c r="B38" s="137">
        <v>15</v>
      </c>
      <c r="C38" s="316"/>
      <c r="D38" s="317"/>
      <c r="E38" s="317"/>
      <c r="F38" s="318"/>
      <c r="G38" s="134"/>
      <c r="H38" s="72"/>
      <c r="I38" s="135"/>
      <c r="J38" s="79">
        <v>15</v>
      </c>
      <c r="K38" s="319">
        <f t="shared" si="0"/>
        <v>0</v>
      </c>
      <c r="L38" s="320"/>
      <c r="M38" s="321"/>
      <c r="N38" s="136"/>
      <c r="O38" s="22"/>
    </row>
    <row r="39" spans="1:15" x14ac:dyDescent="0.25">
      <c r="A39" s="21"/>
      <c r="B39" s="137">
        <v>16</v>
      </c>
      <c r="C39" s="316"/>
      <c r="D39" s="317"/>
      <c r="E39" s="317"/>
      <c r="F39" s="318"/>
      <c r="G39" s="134"/>
      <c r="H39" s="72"/>
      <c r="I39" s="135"/>
      <c r="J39" s="137">
        <v>16</v>
      </c>
      <c r="K39" s="319">
        <f t="shared" si="0"/>
        <v>0</v>
      </c>
      <c r="L39" s="320"/>
      <c r="M39" s="321"/>
      <c r="N39" s="136"/>
      <c r="O39" s="22"/>
    </row>
    <row r="40" spans="1:15" x14ac:dyDescent="0.25">
      <c r="A40" s="21"/>
      <c r="B40" s="137">
        <v>17</v>
      </c>
      <c r="C40" s="316"/>
      <c r="D40" s="317"/>
      <c r="E40" s="317"/>
      <c r="F40" s="318"/>
      <c r="G40" s="134"/>
      <c r="H40" s="72"/>
      <c r="I40" s="135"/>
      <c r="J40" s="137">
        <v>17</v>
      </c>
      <c r="K40" s="319">
        <f t="shared" si="0"/>
        <v>0</v>
      </c>
      <c r="L40" s="320"/>
      <c r="M40" s="321"/>
      <c r="N40" s="136"/>
      <c r="O40" s="22"/>
    </row>
    <row r="41" spans="1:15" x14ac:dyDescent="0.25">
      <c r="A41" s="21"/>
      <c r="B41" s="137">
        <v>18</v>
      </c>
      <c r="C41" s="316"/>
      <c r="D41" s="317"/>
      <c r="E41" s="317"/>
      <c r="F41" s="318"/>
      <c r="G41" s="134"/>
      <c r="H41" s="72"/>
      <c r="I41" s="135"/>
      <c r="J41" s="79">
        <v>18</v>
      </c>
      <c r="K41" s="319">
        <f t="shared" si="0"/>
        <v>0</v>
      </c>
      <c r="L41" s="320"/>
      <c r="M41" s="321"/>
      <c r="N41" s="136"/>
      <c r="O41" s="22"/>
    </row>
    <row r="42" spans="1:15" x14ac:dyDescent="0.25">
      <c r="A42" s="21"/>
      <c r="B42" s="137">
        <v>19</v>
      </c>
      <c r="C42" s="316"/>
      <c r="D42" s="317"/>
      <c r="E42" s="317"/>
      <c r="F42" s="318"/>
      <c r="G42" s="134"/>
      <c r="H42" s="72"/>
      <c r="I42" s="135"/>
      <c r="J42" s="137">
        <v>19</v>
      </c>
      <c r="K42" s="319">
        <f t="shared" si="0"/>
        <v>0</v>
      </c>
      <c r="L42" s="320"/>
      <c r="M42" s="321"/>
      <c r="N42" s="136"/>
      <c r="O42" s="22"/>
    </row>
    <row r="43" spans="1:15" ht="15.75" thickBot="1" x14ac:dyDescent="0.3">
      <c r="A43" s="21"/>
      <c r="B43" s="80">
        <v>20</v>
      </c>
      <c r="C43" s="325"/>
      <c r="D43" s="326"/>
      <c r="E43" s="326"/>
      <c r="F43" s="327"/>
      <c r="G43" s="134"/>
      <c r="H43" s="72"/>
      <c r="I43" s="135"/>
      <c r="J43" s="80">
        <v>20</v>
      </c>
      <c r="K43" s="322">
        <f t="shared" si="0"/>
        <v>0</v>
      </c>
      <c r="L43" s="323"/>
      <c r="M43" s="324"/>
      <c r="N43" s="138"/>
      <c r="O43" s="22"/>
    </row>
    <row r="44" spans="1:15" ht="16.5" thickTop="1" thickBot="1" x14ac:dyDescent="0.3">
      <c r="A44" s="23"/>
      <c r="B44" s="18"/>
      <c r="C44" s="18"/>
      <c r="D44" s="18"/>
      <c r="E44" s="18"/>
      <c r="F44" s="18"/>
      <c r="G44" s="24"/>
      <c r="I44" s="23"/>
      <c r="J44" s="337"/>
      <c r="K44" s="337"/>
      <c r="L44" s="18"/>
      <c r="M44" s="18"/>
      <c r="N44" s="18"/>
      <c r="O44" s="24"/>
    </row>
    <row r="45" spans="1:15" ht="16.5" thickTop="1" thickBot="1" x14ac:dyDescent="0.3">
      <c r="J45" s="338"/>
      <c r="K45" s="338"/>
    </row>
    <row r="46" spans="1:15" ht="17.25" thickTop="1" thickBot="1" x14ac:dyDescent="0.3">
      <c r="A46" s="289" t="s">
        <v>292</v>
      </c>
      <c r="B46" s="290"/>
      <c r="C46" s="290"/>
      <c r="D46" s="290"/>
      <c r="E46" s="290"/>
      <c r="F46" s="290"/>
      <c r="G46" s="290"/>
      <c r="H46" s="290"/>
      <c r="I46" s="290"/>
      <c r="J46" s="290"/>
      <c r="K46" s="290"/>
      <c r="L46" s="290"/>
      <c r="M46" s="290"/>
      <c r="N46" s="290"/>
      <c r="O46" s="291"/>
    </row>
    <row r="47" spans="1:15" ht="15.75" thickTop="1" x14ac:dyDescent="0.25">
      <c r="A47" s="25"/>
      <c r="B47" s="26"/>
      <c r="C47" s="26"/>
      <c r="D47" s="26"/>
      <c r="E47" s="26"/>
      <c r="F47" s="26"/>
      <c r="G47" s="26"/>
      <c r="H47" s="26"/>
      <c r="I47" s="26"/>
      <c r="J47" s="336"/>
      <c r="K47" s="336"/>
      <c r="L47" s="26"/>
      <c r="M47" s="26"/>
      <c r="N47" s="26"/>
      <c r="O47" s="27"/>
    </row>
    <row r="48" spans="1:15" x14ac:dyDescent="0.25">
      <c r="A48" s="21"/>
      <c r="B48" s="396" t="s">
        <v>293</v>
      </c>
      <c r="C48" s="397"/>
      <c r="D48" s="397"/>
      <c r="E48" s="397"/>
      <c r="F48" s="397"/>
      <c r="G48" s="397"/>
      <c r="H48" s="397"/>
      <c r="I48" s="397"/>
      <c r="J48" s="397"/>
      <c r="K48" s="397"/>
      <c r="L48" s="397"/>
      <c r="M48" s="397"/>
      <c r="N48" s="397"/>
      <c r="O48" s="139"/>
    </row>
    <row r="49" spans="1:15" ht="15.75" thickBot="1" x14ac:dyDescent="0.3">
      <c r="A49" s="21"/>
      <c r="B49" s="140"/>
      <c r="C49" s="140"/>
      <c r="D49" s="140"/>
      <c r="E49" s="140"/>
      <c r="F49" s="140"/>
      <c r="G49" s="140"/>
      <c r="H49" s="140"/>
      <c r="I49" s="140"/>
      <c r="J49" s="140"/>
      <c r="K49" s="140"/>
      <c r="L49" s="140"/>
      <c r="M49" s="140"/>
      <c r="N49" s="140"/>
      <c r="O49" s="139"/>
    </row>
    <row r="50" spans="1:15" ht="16.5" thickTop="1" thickBot="1" x14ac:dyDescent="0.3">
      <c r="A50" s="21"/>
      <c r="B50" s="140"/>
      <c r="C50" s="102" t="s">
        <v>277</v>
      </c>
      <c r="D50" s="310" t="s">
        <v>291</v>
      </c>
      <c r="E50" s="311"/>
      <c r="F50" s="311"/>
      <c r="G50" s="311"/>
      <c r="H50" s="311"/>
      <c r="I50" s="311"/>
      <c r="J50" s="312"/>
      <c r="K50" s="102" t="s">
        <v>18</v>
      </c>
      <c r="L50" s="310" t="s">
        <v>280</v>
      </c>
      <c r="M50" s="312"/>
      <c r="N50" s="140"/>
      <c r="O50" s="139"/>
    </row>
    <row r="51" spans="1:15" ht="15.75" thickTop="1" x14ac:dyDescent="0.25">
      <c r="A51" s="21"/>
      <c r="B51" s="141">
        <f>IF(K51="No trabajado",1,0)</f>
        <v>0</v>
      </c>
      <c r="C51" s="78">
        <v>1</v>
      </c>
      <c r="D51" s="681" t="str">
        <f t="shared" ref="D51:D70" si="1">C24</f>
        <v>El sentido de la vida.</v>
      </c>
      <c r="E51" s="682"/>
      <c r="F51" s="682"/>
      <c r="G51" s="682"/>
      <c r="H51" s="682"/>
      <c r="I51" s="682"/>
      <c r="J51" s="683"/>
      <c r="K51" s="203" t="str">
        <f t="shared" ref="K51:K70" si="2">N24</f>
        <v>Trabajado</v>
      </c>
      <c r="L51" s="684" t="s">
        <v>281</v>
      </c>
      <c r="M51" s="685"/>
      <c r="N51" s="141">
        <f>IF(L51="Bajo",1,0)</f>
        <v>0</v>
      </c>
      <c r="O51" s="52">
        <f>IF(L51="Básico",-3,0)</f>
        <v>0</v>
      </c>
    </row>
    <row r="52" spans="1:15" x14ac:dyDescent="0.25">
      <c r="A52" s="21"/>
      <c r="B52" s="141">
        <f t="shared" ref="B52:B70" si="3">IF(K52="No trabajado",1,0)</f>
        <v>0</v>
      </c>
      <c r="C52" s="79">
        <v>2</v>
      </c>
      <c r="D52" s="676" t="str">
        <f t="shared" si="1"/>
        <v>Maria en la historia e la salvacion</v>
      </c>
      <c r="E52" s="677"/>
      <c r="F52" s="677"/>
      <c r="G52" s="677"/>
      <c r="H52" s="677"/>
      <c r="I52" s="677"/>
      <c r="J52" s="678"/>
      <c r="K52" s="204" t="str">
        <f t="shared" si="2"/>
        <v>Trabajado</v>
      </c>
      <c r="L52" s="679" t="s">
        <v>281</v>
      </c>
      <c r="M52" s="680"/>
      <c r="N52" s="141">
        <f t="shared" ref="N52:N70" si="4">IF(L52="Bajo",1,0)</f>
        <v>0</v>
      </c>
      <c r="O52" s="52">
        <f t="shared" ref="O52:O70" si="5">IF(L52="Básico",-3,0)</f>
        <v>0</v>
      </c>
    </row>
    <row r="53" spans="1:15" x14ac:dyDescent="0.25">
      <c r="A53" s="21"/>
      <c r="B53" s="141">
        <f t="shared" si="3"/>
        <v>0</v>
      </c>
      <c r="C53" s="79">
        <v>3</v>
      </c>
      <c r="D53" s="676" t="str">
        <f t="shared" si="1"/>
        <v>El ser humanoy la exeriencia religiosa</v>
      </c>
      <c r="E53" s="677"/>
      <c r="F53" s="677"/>
      <c r="G53" s="677"/>
      <c r="H53" s="677"/>
      <c r="I53" s="677"/>
      <c r="J53" s="678"/>
      <c r="K53" s="204" t="str">
        <f t="shared" si="2"/>
        <v>Trabajado</v>
      </c>
      <c r="L53" s="679" t="s">
        <v>281</v>
      </c>
      <c r="M53" s="680"/>
      <c r="N53" s="141">
        <f t="shared" si="4"/>
        <v>0</v>
      </c>
      <c r="O53" s="52">
        <f t="shared" si="5"/>
        <v>0</v>
      </c>
    </row>
    <row r="54" spans="1:15" x14ac:dyDescent="0.25">
      <c r="A54" s="21"/>
      <c r="B54" s="141">
        <f t="shared" si="3"/>
        <v>0</v>
      </c>
      <c r="C54" s="79">
        <v>4</v>
      </c>
      <c r="D54" s="676" t="str">
        <f t="shared" si="1"/>
        <v>Mi proyecto de vida a la luz de Jesus.</v>
      </c>
      <c r="E54" s="677"/>
      <c r="F54" s="677"/>
      <c r="G54" s="677"/>
      <c r="H54" s="677"/>
      <c r="I54" s="677"/>
      <c r="J54" s="678"/>
      <c r="K54" s="204" t="str">
        <f t="shared" si="2"/>
        <v>Trabajado</v>
      </c>
      <c r="L54" s="679" t="s">
        <v>281</v>
      </c>
      <c r="M54" s="680"/>
      <c r="N54" s="141">
        <f t="shared" si="4"/>
        <v>0</v>
      </c>
      <c r="O54" s="52">
        <f t="shared" si="5"/>
        <v>0</v>
      </c>
    </row>
    <row r="55" spans="1:15" x14ac:dyDescent="0.25">
      <c r="A55" s="21"/>
      <c r="B55" s="141">
        <f t="shared" si="3"/>
        <v>0</v>
      </c>
      <c r="C55" s="79">
        <v>5</v>
      </c>
      <c r="D55" s="676" t="str">
        <f t="shared" si="1"/>
        <v>Jesus realiza el proyecto de Dios.</v>
      </c>
      <c r="E55" s="677"/>
      <c r="F55" s="677"/>
      <c r="G55" s="677"/>
      <c r="H55" s="677"/>
      <c r="I55" s="677"/>
      <c r="J55" s="678"/>
      <c r="K55" s="204" t="str">
        <f t="shared" si="2"/>
        <v>Trabajado</v>
      </c>
      <c r="L55" s="679" t="s">
        <v>281</v>
      </c>
      <c r="M55" s="680"/>
      <c r="N55" s="141">
        <f t="shared" si="4"/>
        <v>0</v>
      </c>
      <c r="O55" s="52">
        <f t="shared" si="5"/>
        <v>0</v>
      </c>
    </row>
    <row r="56" spans="1:15" x14ac:dyDescent="0.25">
      <c r="A56" s="21"/>
      <c r="B56" s="141">
        <f t="shared" si="3"/>
        <v>0</v>
      </c>
      <c r="C56" s="79">
        <v>6</v>
      </c>
      <c r="D56" s="676" t="str">
        <f t="shared" si="1"/>
        <v>Ruptura el dualismo entre lo espiritual y lo religioso</v>
      </c>
      <c r="E56" s="677"/>
      <c r="F56" s="677"/>
      <c r="G56" s="677"/>
      <c r="H56" s="677"/>
      <c r="I56" s="677"/>
      <c r="J56" s="678"/>
      <c r="K56" s="204" t="str">
        <f t="shared" si="2"/>
        <v>Trabajado</v>
      </c>
      <c r="L56" s="679" t="s">
        <v>281</v>
      </c>
      <c r="M56" s="680"/>
      <c r="N56" s="141">
        <f t="shared" si="4"/>
        <v>0</v>
      </c>
      <c r="O56" s="52">
        <f t="shared" si="5"/>
        <v>0</v>
      </c>
    </row>
    <row r="57" spans="1:15" x14ac:dyDescent="0.25">
      <c r="A57" s="21"/>
      <c r="B57" s="141">
        <f t="shared" si="3"/>
        <v>0</v>
      </c>
      <c r="C57" s="79">
        <v>7</v>
      </c>
      <c r="D57" s="676" t="str">
        <f t="shared" si="1"/>
        <v>El hombre se interroga sobre el sentido de la vida</v>
      </c>
      <c r="E57" s="677"/>
      <c r="F57" s="677"/>
      <c r="G57" s="677"/>
      <c r="H57" s="677"/>
      <c r="I57" s="677"/>
      <c r="J57" s="678"/>
      <c r="K57" s="204" t="str">
        <f t="shared" si="2"/>
        <v>Trabajado</v>
      </c>
      <c r="L57" s="679" t="s">
        <v>281</v>
      </c>
      <c r="M57" s="680"/>
      <c r="N57" s="141">
        <f t="shared" si="4"/>
        <v>0</v>
      </c>
      <c r="O57" s="52">
        <f t="shared" si="5"/>
        <v>0</v>
      </c>
    </row>
    <row r="58" spans="1:15" x14ac:dyDescent="0.25">
      <c r="A58" s="21"/>
      <c r="B58" s="141">
        <f t="shared" si="3"/>
        <v>0</v>
      </c>
      <c r="C58" s="79">
        <v>8</v>
      </c>
      <c r="D58" s="676" t="str">
        <f t="shared" si="1"/>
        <v>La confianza de un redentor</v>
      </c>
      <c r="E58" s="677"/>
      <c r="F58" s="677"/>
      <c r="G58" s="677"/>
      <c r="H58" s="677"/>
      <c r="I58" s="677"/>
      <c r="J58" s="678"/>
      <c r="K58" s="204" t="str">
        <f t="shared" si="2"/>
        <v>Trabajado</v>
      </c>
      <c r="L58" s="679" t="s">
        <v>281</v>
      </c>
      <c r="M58" s="680"/>
      <c r="N58" s="141">
        <f t="shared" si="4"/>
        <v>0</v>
      </c>
      <c r="O58" s="52">
        <f t="shared" si="5"/>
        <v>0</v>
      </c>
    </row>
    <row r="59" spans="1:15" x14ac:dyDescent="0.25">
      <c r="A59" s="21"/>
      <c r="B59" s="141">
        <f t="shared" si="3"/>
        <v>0</v>
      </c>
      <c r="C59" s="79">
        <v>9</v>
      </c>
      <c r="D59" s="676" t="str">
        <f t="shared" si="1"/>
        <v>Su proyecto personal</v>
      </c>
      <c r="E59" s="677"/>
      <c r="F59" s="677"/>
      <c r="G59" s="677"/>
      <c r="H59" s="677"/>
      <c r="I59" s="677"/>
      <c r="J59" s="678"/>
      <c r="K59" s="204" t="str">
        <f t="shared" si="2"/>
        <v>Trabajado</v>
      </c>
      <c r="L59" s="679" t="s">
        <v>282</v>
      </c>
      <c r="M59" s="680"/>
      <c r="N59" s="141">
        <f t="shared" si="4"/>
        <v>0</v>
      </c>
      <c r="O59" s="52">
        <f t="shared" si="5"/>
        <v>-3</v>
      </c>
    </row>
    <row r="60" spans="1:15" x14ac:dyDescent="0.25">
      <c r="A60" s="21"/>
      <c r="B60" s="141">
        <f t="shared" si="3"/>
        <v>0</v>
      </c>
      <c r="C60" s="79">
        <v>10</v>
      </c>
      <c r="D60" s="676" t="str">
        <f t="shared" si="1"/>
        <v>Doctrina social de la iglesia.</v>
      </c>
      <c r="E60" s="677"/>
      <c r="F60" s="677"/>
      <c r="G60" s="677"/>
      <c r="H60" s="677"/>
      <c r="I60" s="677"/>
      <c r="J60" s="678"/>
      <c r="K60" s="204" t="str">
        <f t="shared" si="2"/>
        <v>Trabajado</v>
      </c>
      <c r="L60" s="679" t="s">
        <v>281</v>
      </c>
      <c r="M60" s="680"/>
      <c r="N60" s="141">
        <f t="shared" si="4"/>
        <v>0</v>
      </c>
      <c r="O60" s="52">
        <f t="shared" si="5"/>
        <v>0</v>
      </c>
    </row>
    <row r="61" spans="1:15" x14ac:dyDescent="0.25">
      <c r="A61" s="21"/>
      <c r="B61" s="141">
        <f t="shared" si="3"/>
        <v>0</v>
      </c>
      <c r="C61" s="79">
        <v>11</v>
      </c>
      <c r="D61" s="594">
        <f t="shared" si="1"/>
        <v>0</v>
      </c>
      <c r="E61" s="595"/>
      <c r="F61" s="595"/>
      <c r="G61" s="595"/>
      <c r="H61" s="595"/>
      <c r="I61" s="595"/>
      <c r="J61" s="596"/>
      <c r="K61" s="55">
        <f t="shared" si="2"/>
        <v>0</v>
      </c>
      <c r="L61" s="686"/>
      <c r="M61" s="687"/>
      <c r="N61" s="141">
        <f t="shared" si="4"/>
        <v>0</v>
      </c>
      <c r="O61" s="52">
        <f t="shared" si="5"/>
        <v>0</v>
      </c>
    </row>
    <row r="62" spans="1:15" x14ac:dyDescent="0.25">
      <c r="A62" s="21"/>
      <c r="B62" s="141">
        <f t="shared" si="3"/>
        <v>0</v>
      </c>
      <c r="C62" s="79">
        <v>12</v>
      </c>
      <c r="D62" s="594">
        <f t="shared" si="1"/>
        <v>0</v>
      </c>
      <c r="E62" s="595"/>
      <c r="F62" s="595"/>
      <c r="G62" s="595"/>
      <c r="H62" s="595"/>
      <c r="I62" s="595"/>
      <c r="J62" s="596"/>
      <c r="K62" s="55">
        <f t="shared" si="2"/>
        <v>0</v>
      </c>
      <c r="L62" s="686"/>
      <c r="M62" s="687"/>
      <c r="N62" s="141">
        <f t="shared" si="4"/>
        <v>0</v>
      </c>
      <c r="O62" s="52">
        <f t="shared" si="5"/>
        <v>0</v>
      </c>
    </row>
    <row r="63" spans="1:15" x14ac:dyDescent="0.25">
      <c r="A63" s="21"/>
      <c r="B63" s="141">
        <f t="shared" si="3"/>
        <v>0</v>
      </c>
      <c r="C63" s="79">
        <v>13</v>
      </c>
      <c r="D63" s="594">
        <f t="shared" si="1"/>
        <v>0</v>
      </c>
      <c r="E63" s="595"/>
      <c r="F63" s="595"/>
      <c r="G63" s="595"/>
      <c r="H63" s="595"/>
      <c r="I63" s="595"/>
      <c r="J63" s="596"/>
      <c r="K63" s="55">
        <f t="shared" si="2"/>
        <v>0</v>
      </c>
      <c r="L63" s="686"/>
      <c r="M63" s="687"/>
      <c r="N63" s="141">
        <f t="shared" si="4"/>
        <v>0</v>
      </c>
      <c r="O63" s="52">
        <f t="shared" si="5"/>
        <v>0</v>
      </c>
    </row>
    <row r="64" spans="1:15" x14ac:dyDescent="0.25">
      <c r="A64" s="21"/>
      <c r="B64" s="141">
        <f t="shared" si="3"/>
        <v>0</v>
      </c>
      <c r="C64" s="79">
        <v>14</v>
      </c>
      <c r="D64" s="594">
        <f t="shared" si="1"/>
        <v>0</v>
      </c>
      <c r="E64" s="595"/>
      <c r="F64" s="595"/>
      <c r="G64" s="595"/>
      <c r="H64" s="595"/>
      <c r="I64" s="595"/>
      <c r="J64" s="596"/>
      <c r="K64" s="55">
        <f t="shared" si="2"/>
        <v>0</v>
      </c>
      <c r="L64" s="686"/>
      <c r="M64" s="687"/>
      <c r="N64" s="141">
        <f t="shared" si="4"/>
        <v>0</v>
      </c>
      <c r="O64" s="52">
        <f t="shared" si="5"/>
        <v>0</v>
      </c>
    </row>
    <row r="65" spans="1:15" x14ac:dyDescent="0.25">
      <c r="A65" s="21"/>
      <c r="B65" s="141">
        <f t="shared" si="3"/>
        <v>0</v>
      </c>
      <c r="C65" s="79">
        <v>15</v>
      </c>
      <c r="D65" s="594">
        <f t="shared" si="1"/>
        <v>0</v>
      </c>
      <c r="E65" s="595"/>
      <c r="F65" s="595"/>
      <c r="G65" s="595"/>
      <c r="H65" s="595"/>
      <c r="I65" s="595"/>
      <c r="J65" s="596"/>
      <c r="K65" s="55">
        <f t="shared" si="2"/>
        <v>0</v>
      </c>
      <c r="L65" s="686"/>
      <c r="M65" s="687"/>
      <c r="N65" s="141">
        <f t="shared" si="4"/>
        <v>0</v>
      </c>
      <c r="O65" s="52">
        <f t="shared" si="5"/>
        <v>0</v>
      </c>
    </row>
    <row r="66" spans="1:15" x14ac:dyDescent="0.25">
      <c r="A66" s="21"/>
      <c r="B66" s="141">
        <f t="shared" si="3"/>
        <v>0</v>
      </c>
      <c r="C66" s="79">
        <v>16</v>
      </c>
      <c r="D66" s="594">
        <f t="shared" si="1"/>
        <v>0</v>
      </c>
      <c r="E66" s="595"/>
      <c r="F66" s="595"/>
      <c r="G66" s="595"/>
      <c r="H66" s="595"/>
      <c r="I66" s="595"/>
      <c r="J66" s="596"/>
      <c r="K66" s="55">
        <f t="shared" si="2"/>
        <v>0</v>
      </c>
      <c r="L66" s="686"/>
      <c r="M66" s="687"/>
      <c r="N66" s="141">
        <f t="shared" si="4"/>
        <v>0</v>
      </c>
      <c r="O66" s="52">
        <f t="shared" si="5"/>
        <v>0</v>
      </c>
    </row>
    <row r="67" spans="1:15" x14ac:dyDescent="0.25">
      <c r="A67" s="21"/>
      <c r="B67" s="141">
        <f t="shared" si="3"/>
        <v>0</v>
      </c>
      <c r="C67" s="79">
        <v>17</v>
      </c>
      <c r="D67" s="594">
        <f t="shared" si="1"/>
        <v>0</v>
      </c>
      <c r="E67" s="595"/>
      <c r="F67" s="595"/>
      <c r="G67" s="595"/>
      <c r="H67" s="595"/>
      <c r="I67" s="595"/>
      <c r="J67" s="596"/>
      <c r="K67" s="55">
        <f t="shared" si="2"/>
        <v>0</v>
      </c>
      <c r="L67" s="686"/>
      <c r="M67" s="687"/>
      <c r="N67" s="141">
        <f t="shared" si="4"/>
        <v>0</v>
      </c>
      <c r="O67" s="52">
        <f t="shared" si="5"/>
        <v>0</v>
      </c>
    </row>
    <row r="68" spans="1:15" x14ac:dyDescent="0.25">
      <c r="A68" s="21"/>
      <c r="B68" s="141">
        <f t="shared" si="3"/>
        <v>0</v>
      </c>
      <c r="C68" s="79">
        <v>18</v>
      </c>
      <c r="D68" s="594">
        <f t="shared" si="1"/>
        <v>0</v>
      </c>
      <c r="E68" s="595"/>
      <c r="F68" s="595"/>
      <c r="G68" s="595"/>
      <c r="H68" s="595"/>
      <c r="I68" s="595"/>
      <c r="J68" s="596"/>
      <c r="K68" s="55">
        <f t="shared" si="2"/>
        <v>0</v>
      </c>
      <c r="L68" s="686"/>
      <c r="M68" s="687"/>
      <c r="N68" s="141">
        <f t="shared" si="4"/>
        <v>0</v>
      </c>
      <c r="O68" s="52">
        <f t="shared" si="5"/>
        <v>0</v>
      </c>
    </row>
    <row r="69" spans="1:15" x14ac:dyDescent="0.25">
      <c r="A69" s="21"/>
      <c r="B69" s="141">
        <f t="shared" si="3"/>
        <v>0</v>
      </c>
      <c r="C69" s="79">
        <v>19</v>
      </c>
      <c r="D69" s="594">
        <f t="shared" si="1"/>
        <v>0</v>
      </c>
      <c r="E69" s="595"/>
      <c r="F69" s="595"/>
      <c r="G69" s="595"/>
      <c r="H69" s="595"/>
      <c r="I69" s="595"/>
      <c r="J69" s="596"/>
      <c r="K69" s="55">
        <f t="shared" si="2"/>
        <v>0</v>
      </c>
      <c r="L69" s="686"/>
      <c r="M69" s="687"/>
      <c r="N69" s="141">
        <f t="shared" si="4"/>
        <v>0</v>
      </c>
      <c r="O69" s="52">
        <f t="shared" si="5"/>
        <v>0</v>
      </c>
    </row>
    <row r="70" spans="1:15" ht="15.75" thickBot="1" x14ac:dyDescent="0.3">
      <c r="A70" s="21"/>
      <c r="B70" s="141">
        <f t="shared" si="3"/>
        <v>0</v>
      </c>
      <c r="C70" s="80">
        <v>20</v>
      </c>
      <c r="D70" s="688">
        <f t="shared" si="1"/>
        <v>0</v>
      </c>
      <c r="E70" s="689"/>
      <c r="F70" s="689"/>
      <c r="G70" s="689"/>
      <c r="H70" s="689"/>
      <c r="I70" s="689"/>
      <c r="J70" s="690"/>
      <c r="K70" s="56">
        <f t="shared" si="2"/>
        <v>0</v>
      </c>
      <c r="L70" s="691"/>
      <c r="M70" s="692"/>
      <c r="N70" s="141">
        <f t="shared" si="4"/>
        <v>0</v>
      </c>
      <c r="O70" s="52">
        <f t="shared" si="5"/>
        <v>0</v>
      </c>
    </row>
    <row r="71" spans="1:15" ht="16.5" thickTop="1" thickBot="1" x14ac:dyDescent="0.3">
      <c r="A71" s="23"/>
      <c r="B71" s="18"/>
      <c r="C71" s="18"/>
      <c r="D71" s="18"/>
      <c r="E71" s="18"/>
      <c r="F71" s="18"/>
      <c r="G71" s="18"/>
      <c r="H71" s="18"/>
      <c r="I71" s="142">
        <f>N44</f>
        <v>0</v>
      </c>
      <c r="J71" s="142"/>
      <c r="K71" s="142"/>
      <c r="L71" s="142"/>
      <c r="M71" s="142"/>
      <c r="N71" s="142"/>
      <c r="O71" s="24"/>
    </row>
    <row r="72" spans="1:15" ht="16.5" thickTop="1" thickBot="1" x14ac:dyDescent="0.3">
      <c r="I72" s="143"/>
      <c r="J72" s="143"/>
      <c r="K72" s="143"/>
      <c r="L72" s="143"/>
      <c r="M72" s="143"/>
      <c r="N72" s="143"/>
    </row>
    <row r="73" spans="1:15" ht="17.25" thickTop="1" thickBot="1" x14ac:dyDescent="0.3">
      <c r="A73" s="296" t="s">
        <v>285</v>
      </c>
      <c r="B73" s="297"/>
      <c r="C73" s="297"/>
      <c r="D73" s="297"/>
      <c r="E73" s="297"/>
      <c r="F73" s="297"/>
      <c r="G73" s="297"/>
      <c r="H73" s="297"/>
      <c r="I73" s="297"/>
      <c r="J73" s="297"/>
      <c r="K73" s="297"/>
      <c r="L73" s="297"/>
      <c r="M73" s="297"/>
      <c r="N73" s="297"/>
      <c r="O73" s="298"/>
    </row>
    <row r="74" spans="1:15" ht="15.75" thickTop="1" x14ac:dyDescent="0.25">
      <c r="A74" s="25"/>
      <c r="B74" s="26"/>
      <c r="C74" s="26"/>
      <c r="D74" s="26"/>
      <c r="E74" s="26"/>
      <c r="F74" s="26"/>
      <c r="G74" s="26"/>
      <c r="H74" s="26"/>
      <c r="I74" s="144"/>
      <c r="J74" s="144"/>
      <c r="K74" s="144"/>
      <c r="L74" s="144"/>
      <c r="M74" s="144"/>
      <c r="N74" s="144"/>
      <c r="O74" s="27"/>
    </row>
    <row r="75" spans="1:15" x14ac:dyDescent="0.25">
      <c r="A75" s="21"/>
      <c r="B75" s="389" t="s">
        <v>286</v>
      </c>
      <c r="C75" s="390"/>
      <c r="D75" s="390"/>
      <c r="E75" s="390"/>
      <c r="F75" s="390"/>
      <c r="G75" s="390"/>
      <c r="H75" s="390"/>
      <c r="I75" s="390"/>
      <c r="J75" s="390"/>
      <c r="K75" s="390"/>
      <c r="L75" s="390"/>
      <c r="M75" s="390"/>
      <c r="N75" s="390"/>
      <c r="O75" s="22"/>
    </row>
    <row r="76" spans="1:15" ht="15.75" thickBot="1" x14ac:dyDescent="0.3">
      <c r="A76" s="23"/>
      <c r="B76" s="18"/>
      <c r="C76" s="18"/>
      <c r="D76" s="18"/>
      <c r="E76" s="18"/>
      <c r="F76" s="18"/>
      <c r="G76" s="18"/>
      <c r="H76" s="18"/>
      <c r="I76" s="142"/>
      <c r="J76" s="142"/>
      <c r="K76" s="142"/>
      <c r="L76" s="142"/>
      <c r="M76" s="142"/>
      <c r="N76" s="142"/>
      <c r="O76" s="24"/>
    </row>
    <row r="77" spans="1:15" ht="16.5" thickTop="1" thickBot="1" x14ac:dyDescent="0.3"/>
    <row r="78" spans="1:15" ht="17.25" thickTop="1" thickBot="1" x14ac:dyDescent="0.3">
      <c r="A78" s="289" t="s">
        <v>278</v>
      </c>
      <c r="B78" s="290"/>
      <c r="C78" s="290"/>
      <c r="D78" s="290"/>
      <c r="E78" s="290"/>
      <c r="F78" s="290"/>
      <c r="G78" s="290"/>
      <c r="H78" s="290"/>
      <c r="I78" s="290"/>
      <c r="J78" s="290"/>
      <c r="K78" s="290"/>
      <c r="L78" s="290"/>
      <c r="M78" s="290"/>
      <c r="N78" s="290"/>
      <c r="O78" s="291"/>
    </row>
    <row r="79" spans="1:15" ht="15.75" thickTop="1" x14ac:dyDescent="0.25">
      <c r="A79" s="25"/>
      <c r="B79" s="26"/>
      <c r="C79" s="26"/>
      <c r="D79" s="26"/>
      <c r="E79" s="26"/>
      <c r="F79" s="26"/>
      <c r="G79" s="26"/>
      <c r="H79" s="26"/>
      <c r="I79" s="26"/>
      <c r="J79" s="26"/>
      <c r="K79" s="26"/>
      <c r="L79" s="26"/>
      <c r="M79" s="26"/>
      <c r="N79" s="26"/>
      <c r="O79" s="27"/>
    </row>
    <row r="80" spans="1:15" x14ac:dyDescent="0.25">
      <c r="A80" s="21"/>
      <c r="B80" s="550" t="s">
        <v>1043</v>
      </c>
      <c r="C80" s="550"/>
      <c r="D80" s="550"/>
      <c r="E80" s="550"/>
      <c r="F80" s="550"/>
      <c r="G80" s="550"/>
      <c r="H80" s="550"/>
      <c r="I80" s="550"/>
      <c r="J80" s="550"/>
      <c r="K80" s="550"/>
      <c r="L80" s="550"/>
      <c r="M80" s="550"/>
      <c r="N80" s="550"/>
      <c r="O80" s="22"/>
    </row>
    <row r="81" spans="1:15" x14ac:dyDescent="0.25">
      <c r="A81" s="21"/>
      <c r="B81" s="550" t="s">
        <v>1025</v>
      </c>
      <c r="C81" s="550"/>
      <c r="D81" s="550"/>
      <c r="E81" s="550"/>
      <c r="F81" s="550"/>
      <c r="G81" s="550"/>
      <c r="H81" s="550"/>
      <c r="I81" s="550"/>
      <c r="J81" s="550"/>
      <c r="K81" s="550"/>
      <c r="L81" s="550"/>
      <c r="M81" s="550"/>
      <c r="N81" s="550"/>
      <c r="O81" s="22"/>
    </row>
    <row r="82" spans="1:15" x14ac:dyDescent="0.25">
      <c r="A82" s="21"/>
      <c r="B82" s="550" t="s">
        <v>1044</v>
      </c>
      <c r="C82" s="550"/>
      <c r="D82" s="550"/>
      <c r="E82" s="550"/>
      <c r="F82" s="550"/>
      <c r="G82" s="550"/>
      <c r="H82" s="550"/>
      <c r="I82" s="550"/>
      <c r="J82" s="550"/>
      <c r="K82" s="550"/>
      <c r="L82" s="550"/>
      <c r="M82" s="550"/>
      <c r="N82" s="550"/>
      <c r="O82" s="22"/>
    </row>
    <row r="83" spans="1:15" ht="15.75" thickBot="1" x14ac:dyDescent="0.3">
      <c r="A83" s="23"/>
      <c r="B83" s="18"/>
      <c r="C83" s="18"/>
      <c r="D83" s="18"/>
      <c r="E83" s="18"/>
      <c r="F83" s="18"/>
      <c r="G83" s="18"/>
      <c r="H83" s="18"/>
      <c r="I83" s="18"/>
      <c r="J83" s="18"/>
      <c r="K83" s="18"/>
      <c r="L83" s="18"/>
      <c r="M83" s="18"/>
      <c r="N83" s="18"/>
      <c r="O83" s="24"/>
    </row>
    <row r="84" spans="1:15" ht="15.75" thickTop="1" x14ac:dyDescent="0.25"/>
  </sheetData>
  <mergeCells count="112">
    <mergeCell ref="B81:N81"/>
    <mergeCell ref="B82:N82"/>
    <mergeCell ref="D70:J70"/>
    <mergeCell ref="L70:M70"/>
    <mergeCell ref="A73:O73"/>
    <mergeCell ref="B75:N75"/>
    <mergeCell ref="A78:O78"/>
    <mergeCell ref="B80:N80"/>
    <mergeCell ref="D67:J67"/>
    <mergeCell ref="L67:M67"/>
    <mergeCell ref="D68:J68"/>
    <mergeCell ref="L68:M68"/>
    <mergeCell ref="D69:J69"/>
    <mergeCell ref="L69:M69"/>
    <mergeCell ref="D64:J64"/>
    <mergeCell ref="L64:M64"/>
    <mergeCell ref="D65:J65"/>
    <mergeCell ref="L65:M65"/>
    <mergeCell ref="D66:J66"/>
    <mergeCell ref="L66:M66"/>
    <mergeCell ref="D61:J61"/>
    <mergeCell ref="L61:M61"/>
    <mergeCell ref="D62:J62"/>
    <mergeCell ref="L62:M62"/>
    <mergeCell ref="D63:J63"/>
    <mergeCell ref="L63:M63"/>
    <mergeCell ref="D58:J58"/>
    <mergeCell ref="L58:M58"/>
    <mergeCell ref="D59:J59"/>
    <mergeCell ref="L59:M59"/>
    <mergeCell ref="D60:J60"/>
    <mergeCell ref="L60:M60"/>
    <mergeCell ref="D55:J55"/>
    <mergeCell ref="L55:M55"/>
    <mergeCell ref="D56:J56"/>
    <mergeCell ref="L56:M56"/>
    <mergeCell ref="D57:J57"/>
    <mergeCell ref="L57:M57"/>
    <mergeCell ref="D52:J52"/>
    <mergeCell ref="L52:M52"/>
    <mergeCell ref="D53:J53"/>
    <mergeCell ref="L53:M53"/>
    <mergeCell ref="D54:J54"/>
    <mergeCell ref="L54:M54"/>
    <mergeCell ref="A46:O46"/>
    <mergeCell ref="J47:K47"/>
    <mergeCell ref="B48:N48"/>
    <mergeCell ref="D50:J50"/>
    <mergeCell ref="L50:M50"/>
    <mergeCell ref="D51:J51"/>
    <mergeCell ref="L51:M51"/>
    <mergeCell ref="C42:F42"/>
    <mergeCell ref="K42:M42"/>
    <mergeCell ref="C43:F43"/>
    <mergeCell ref="K43:M43"/>
    <mergeCell ref="J44:K44"/>
    <mergeCell ref="J45:K45"/>
    <mergeCell ref="C39:F39"/>
    <mergeCell ref="K39:M39"/>
    <mergeCell ref="C40:F40"/>
    <mergeCell ref="K40:M40"/>
    <mergeCell ref="C41:F41"/>
    <mergeCell ref="K41:M41"/>
    <mergeCell ref="C36:F36"/>
    <mergeCell ref="K36:M36"/>
    <mergeCell ref="C37:F37"/>
    <mergeCell ref="K37:M37"/>
    <mergeCell ref="C38:F38"/>
    <mergeCell ref="K38:M38"/>
    <mergeCell ref="C33:F33"/>
    <mergeCell ref="K33:M33"/>
    <mergeCell ref="C34:F34"/>
    <mergeCell ref="K34:M34"/>
    <mergeCell ref="C35:F35"/>
    <mergeCell ref="K35:M35"/>
    <mergeCell ref="C30:F30"/>
    <mergeCell ref="K30:M30"/>
    <mergeCell ref="C31:F31"/>
    <mergeCell ref="K31:M31"/>
    <mergeCell ref="C32:F32"/>
    <mergeCell ref="K32:M32"/>
    <mergeCell ref="C27:F27"/>
    <mergeCell ref="K27:M27"/>
    <mergeCell ref="C28:F28"/>
    <mergeCell ref="K28:M28"/>
    <mergeCell ref="C29:F29"/>
    <mergeCell ref="K29:M29"/>
    <mergeCell ref="E16:J16"/>
    <mergeCell ref="B7:C7"/>
    <mergeCell ref="E7:J7"/>
    <mergeCell ref="C24:F24"/>
    <mergeCell ref="K24:M24"/>
    <mergeCell ref="C25:F25"/>
    <mergeCell ref="K25:M25"/>
    <mergeCell ref="C26:F26"/>
    <mergeCell ref="K26:M26"/>
    <mergeCell ref="M16:N16"/>
    <mergeCell ref="A19:G19"/>
    <mergeCell ref="I19:O19"/>
    <mergeCell ref="B21:F21"/>
    <mergeCell ref="J21:N21"/>
    <mergeCell ref="C23:F23"/>
    <mergeCell ref="K23:M23"/>
    <mergeCell ref="B5:M5"/>
    <mergeCell ref="A1:O1"/>
    <mergeCell ref="A3:O3"/>
    <mergeCell ref="M7:N7"/>
    <mergeCell ref="B9:C9"/>
    <mergeCell ref="E9:J9"/>
    <mergeCell ref="M9:N9"/>
    <mergeCell ref="A12:O12"/>
    <mergeCell ref="B14:M14"/>
  </mergeCells>
  <conditionalFormatting sqref="K24:K43">
    <cfRule type="expression" dxfId="42" priority="5">
      <formula>IF(K24=0,1,0)</formula>
    </cfRule>
  </conditionalFormatting>
  <conditionalFormatting sqref="D51:M70">
    <cfRule type="expression" dxfId="41" priority="1">
      <formula>IF(P51&lt;0,1,0)</formula>
    </cfRule>
    <cfRule type="expression" dxfId="40" priority="4">
      <formula>IF(P51&gt;0,1,0)</formula>
    </cfRule>
  </conditionalFormatting>
  <conditionalFormatting sqref="D51:J70">
    <cfRule type="expression" dxfId="39" priority="3">
      <formula>IF(D51=0,1,0)</formula>
    </cfRule>
  </conditionalFormatting>
  <conditionalFormatting sqref="K51:K70">
    <cfRule type="expression" dxfId="38" priority="2">
      <formula>IF(K51=0,1,0)</formula>
    </cfRule>
  </conditionalFormatting>
  <dataValidations count="1">
    <dataValidation type="list" allowBlank="1" showInputMessage="1" showErrorMessage="1" sqref="L51:M70" xr:uid="{F326A01C-4D6E-4F41-8C71-DB000CC691A6}">
      <formula1>INDIRECT(N24)</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75D13-C20C-4C93-A466-19BDB2077A4A}">
  <dimension ref="A1:O80"/>
  <sheetViews>
    <sheetView workbookViewId="0">
      <selection sqref="A1:O97"/>
    </sheetView>
  </sheetViews>
  <sheetFormatPr baseColWidth="10" defaultRowHeight="15" x14ac:dyDescent="0.25"/>
  <sheetData>
    <row r="1" spans="1:15" ht="18" thickTop="1" thickBot="1" x14ac:dyDescent="0.3">
      <c r="A1" s="346" t="s">
        <v>315</v>
      </c>
      <c r="B1" s="347"/>
      <c r="C1" s="347"/>
      <c r="D1" s="347"/>
      <c r="E1" s="347"/>
      <c r="F1" s="347"/>
      <c r="G1" s="347"/>
      <c r="H1" s="347"/>
      <c r="I1" s="347"/>
      <c r="J1" s="347"/>
      <c r="K1" s="347"/>
      <c r="L1" s="347"/>
      <c r="M1" s="347"/>
      <c r="N1" s="347"/>
      <c r="O1" s="348"/>
    </row>
    <row r="2" spans="1:15" ht="16.5" thickTop="1" thickBot="1" x14ac:dyDescent="0.3"/>
    <row r="3" spans="1:15" ht="17.25" thickTop="1" thickBot="1" x14ac:dyDescent="0.3">
      <c r="A3" s="289" t="s">
        <v>11</v>
      </c>
      <c r="B3" s="290"/>
      <c r="C3" s="290"/>
      <c r="D3" s="290"/>
      <c r="E3" s="290"/>
      <c r="F3" s="290"/>
      <c r="G3" s="290"/>
      <c r="H3" s="290"/>
      <c r="I3" s="290"/>
      <c r="J3" s="290"/>
      <c r="K3" s="290"/>
      <c r="L3" s="290"/>
      <c r="M3" s="290"/>
      <c r="N3" s="290"/>
      <c r="O3" s="291"/>
    </row>
    <row r="4" spans="1:15" ht="15.75" thickTop="1" x14ac:dyDescent="0.25">
      <c r="A4" s="19"/>
      <c r="B4" s="66"/>
      <c r="C4" s="66"/>
      <c r="D4" s="66"/>
      <c r="E4" s="66"/>
      <c r="F4" s="66"/>
      <c r="G4" s="66"/>
      <c r="H4" s="66"/>
      <c r="I4" s="66"/>
      <c r="J4" s="66"/>
      <c r="K4" s="66"/>
      <c r="L4" s="66"/>
      <c r="M4" s="66"/>
      <c r="N4" s="66"/>
      <c r="O4" s="22"/>
    </row>
    <row r="5" spans="1:15" x14ac:dyDescent="0.25">
      <c r="A5" s="67"/>
      <c r="B5" s="380" t="s">
        <v>279</v>
      </c>
      <c r="C5" s="380"/>
      <c r="D5" s="380"/>
      <c r="E5" s="380"/>
      <c r="F5" s="380"/>
      <c r="G5" s="380"/>
      <c r="H5" s="380"/>
      <c r="I5" s="380"/>
      <c r="J5" s="380"/>
      <c r="K5" s="380"/>
      <c r="L5" s="380"/>
      <c r="M5" s="380"/>
      <c r="N5" s="103"/>
      <c r="O5" s="22"/>
    </row>
    <row r="6" spans="1:15" ht="15.75" thickBot="1" x14ac:dyDescent="0.3">
      <c r="A6" s="67"/>
      <c r="B6" s="69"/>
      <c r="C6" s="69"/>
      <c r="D6" s="69"/>
      <c r="E6" s="69"/>
      <c r="F6" s="69"/>
      <c r="G6" s="69"/>
      <c r="H6" s="69"/>
      <c r="I6" s="69"/>
      <c r="J6" s="69"/>
      <c r="K6" s="69"/>
      <c r="L6" s="69"/>
      <c r="M6" s="69"/>
      <c r="N6" s="69"/>
      <c r="O6" s="22"/>
    </row>
    <row r="7" spans="1:15" ht="16.5" thickTop="1" thickBot="1" x14ac:dyDescent="0.3">
      <c r="A7" s="70"/>
      <c r="B7" s="381" t="s">
        <v>10</v>
      </c>
      <c r="C7" s="381"/>
      <c r="D7" s="69"/>
      <c r="E7" s="342" t="s">
        <v>612</v>
      </c>
      <c r="F7" s="382"/>
      <c r="G7" s="382"/>
      <c r="H7" s="382"/>
      <c r="I7" s="382"/>
      <c r="J7" s="383"/>
      <c r="K7" s="104" t="s">
        <v>13</v>
      </c>
      <c r="L7" s="72"/>
      <c r="M7" s="342"/>
      <c r="N7" s="383"/>
      <c r="O7" s="22"/>
    </row>
    <row r="8" spans="1:15" ht="16.5" thickTop="1" thickBot="1" x14ac:dyDescent="0.3">
      <c r="A8" s="67"/>
      <c r="B8" s="103"/>
      <c r="C8" s="69"/>
      <c r="D8" s="69"/>
      <c r="E8" s="69"/>
      <c r="F8" s="69"/>
      <c r="G8" s="69"/>
      <c r="H8" s="69"/>
      <c r="I8" s="69"/>
      <c r="J8" s="69"/>
      <c r="K8" s="73"/>
      <c r="L8" s="72"/>
      <c r="M8" s="69"/>
      <c r="N8" s="69"/>
      <c r="O8" s="22"/>
    </row>
    <row r="9" spans="1:15" ht="16.5" thickTop="1" thickBot="1" x14ac:dyDescent="0.3">
      <c r="A9" s="70"/>
      <c r="B9" s="381" t="s">
        <v>12</v>
      </c>
      <c r="C9" s="381"/>
      <c r="D9" s="69"/>
      <c r="E9" s="342" t="s">
        <v>1045</v>
      </c>
      <c r="F9" s="382"/>
      <c r="G9" s="382"/>
      <c r="H9" s="382"/>
      <c r="I9" s="382"/>
      <c r="J9" s="383"/>
      <c r="K9" s="104" t="s">
        <v>14</v>
      </c>
      <c r="L9" s="72"/>
      <c r="M9" s="342" t="s">
        <v>318</v>
      </c>
      <c r="N9" s="383"/>
      <c r="O9" s="22"/>
    </row>
    <row r="10" spans="1:15" ht="16.5" thickTop="1" thickBot="1" x14ac:dyDescent="0.3">
      <c r="A10" s="23"/>
      <c r="B10" s="18"/>
      <c r="C10" s="18"/>
      <c r="D10" s="18"/>
      <c r="E10" s="18"/>
      <c r="F10" s="18"/>
      <c r="G10" s="18"/>
      <c r="H10" s="18"/>
      <c r="I10" s="18"/>
      <c r="J10" s="18"/>
      <c r="K10" s="18"/>
      <c r="L10" s="18"/>
      <c r="M10" s="18"/>
      <c r="N10" s="18"/>
      <c r="O10" s="24"/>
    </row>
    <row r="11" spans="1:15" ht="16.5" thickTop="1" thickBot="1" x14ac:dyDescent="0.3"/>
    <row r="12" spans="1:15" ht="17.25" thickTop="1" thickBot="1" x14ac:dyDescent="0.3">
      <c r="A12" s="289" t="s">
        <v>275</v>
      </c>
      <c r="B12" s="290"/>
      <c r="C12" s="290"/>
      <c r="D12" s="290"/>
      <c r="E12" s="290"/>
      <c r="F12" s="290"/>
      <c r="G12" s="290"/>
      <c r="H12" s="290"/>
      <c r="I12" s="290"/>
      <c r="J12" s="290"/>
      <c r="K12" s="290"/>
      <c r="L12" s="290"/>
      <c r="M12" s="290"/>
      <c r="N12" s="290"/>
      <c r="O12" s="291"/>
    </row>
    <row r="13" spans="1:15" ht="15.75" thickTop="1" x14ac:dyDescent="0.25">
      <c r="A13" s="25"/>
      <c r="B13" s="26"/>
      <c r="C13" s="26"/>
      <c r="D13" s="26"/>
      <c r="E13" s="26"/>
      <c r="F13" s="26"/>
      <c r="G13" s="26"/>
      <c r="H13" s="26"/>
      <c r="I13" s="26"/>
      <c r="J13" s="26"/>
      <c r="K13" s="26"/>
      <c r="L13" s="26"/>
      <c r="M13" s="26"/>
      <c r="N13" s="26"/>
      <c r="O13" s="27"/>
    </row>
    <row r="14" spans="1:15" x14ac:dyDescent="0.25">
      <c r="A14" s="21"/>
      <c r="B14" s="380" t="s">
        <v>294</v>
      </c>
      <c r="C14" s="380"/>
      <c r="D14" s="380"/>
      <c r="E14" s="380"/>
      <c r="F14" s="380"/>
      <c r="G14" s="380"/>
      <c r="H14" s="380"/>
      <c r="I14" s="380"/>
      <c r="J14" s="380"/>
      <c r="K14" s="380"/>
      <c r="L14" s="380"/>
      <c r="M14" s="380"/>
      <c r="N14" s="103"/>
      <c r="O14" s="22"/>
    </row>
    <row r="15" spans="1:15" ht="15.75" thickBot="1" x14ac:dyDescent="0.3">
      <c r="A15" s="21"/>
      <c r="O15" s="22"/>
    </row>
    <row r="16" spans="1:15" ht="16.5" thickTop="1" thickBot="1" x14ac:dyDescent="0.3">
      <c r="A16" s="21"/>
      <c r="B16" s="69"/>
      <c r="C16" s="104" t="s">
        <v>0</v>
      </c>
      <c r="D16" s="69"/>
      <c r="E16" s="99" t="s">
        <v>969</v>
      </c>
      <c r="F16" s="128"/>
      <c r="G16" s="128"/>
      <c r="H16" s="128"/>
      <c r="I16" s="128"/>
      <c r="J16" s="129"/>
      <c r="K16" s="76" t="s">
        <v>295</v>
      </c>
      <c r="L16" s="72"/>
      <c r="M16" s="99" t="s">
        <v>1006</v>
      </c>
      <c r="N16" s="129"/>
      <c r="O16" s="22"/>
    </row>
    <row r="17" spans="1:15" ht="16.5" thickTop="1" thickBot="1" x14ac:dyDescent="0.3">
      <c r="A17" s="21"/>
      <c r="O17" s="22"/>
    </row>
    <row r="18" spans="1:15" ht="16.5" thickTop="1" thickBot="1" x14ac:dyDescent="0.3">
      <c r="A18" s="21"/>
      <c r="B18" s="69"/>
      <c r="C18" s="104" t="s">
        <v>296</v>
      </c>
      <c r="D18" s="69"/>
      <c r="E18" s="99" t="s">
        <v>1046</v>
      </c>
      <c r="F18" s="128"/>
      <c r="G18" s="128"/>
      <c r="H18" s="128"/>
      <c r="I18" s="128"/>
      <c r="J18" s="129"/>
      <c r="K18" s="76" t="s">
        <v>297</v>
      </c>
      <c r="L18" s="72"/>
      <c r="M18" s="99"/>
      <c r="N18" s="129"/>
      <c r="O18" s="22"/>
    </row>
    <row r="19" spans="1:15" ht="16.5" thickTop="1" thickBot="1" x14ac:dyDescent="0.3">
      <c r="A19" s="23"/>
      <c r="B19" s="18"/>
      <c r="C19" s="18"/>
      <c r="D19" s="18"/>
      <c r="E19" s="18"/>
      <c r="F19" s="18"/>
      <c r="G19" s="18"/>
      <c r="H19" s="18"/>
      <c r="I19" s="18"/>
      <c r="J19" s="18"/>
      <c r="K19" s="18"/>
      <c r="L19" s="18"/>
      <c r="M19" s="18"/>
      <c r="N19" s="18"/>
      <c r="O19" s="24"/>
    </row>
    <row r="20" spans="1:15" ht="16.5" thickTop="1" thickBot="1" x14ac:dyDescent="0.3"/>
    <row r="21" spans="1:15" ht="17.25" thickTop="1" thickBot="1" x14ac:dyDescent="0.3">
      <c r="A21" s="289" t="s">
        <v>298</v>
      </c>
      <c r="B21" s="290"/>
      <c r="C21" s="290"/>
      <c r="D21" s="290"/>
      <c r="E21" s="290"/>
      <c r="F21" s="290"/>
      <c r="G21" s="290"/>
      <c r="H21" s="290"/>
      <c r="I21" s="290"/>
      <c r="J21" s="290"/>
      <c r="K21" s="290"/>
      <c r="L21" s="290"/>
      <c r="M21" s="290"/>
      <c r="N21" s="290"/>
      <c r="O21" s="291"/>
    </row>
    <row r="22" spans="1:15" ht="15.75" thickTop="1" x14ac:dyDescent="0.25">
      <c r="A22" s="21"/>
      <c r="O22" s="27"/>
    </row>
    <row r="23" spans="1:15" x14ac:dyDescent="0.25">
      <c r="A23" s="21"/>
      <c r="B23" s="376" t="s">
        <v>299</v>
      </c>
      <c r="C23" s="377"/>
      <c r="D23" s="377"/>
      <c r="E23" s="377"/>
      <c r="F23" s="377"/>
      <c r="G23" s="377"/>
      <c r="H23" s="377"/>
      <c r="I23" s="377"/>
      <c r="J23" s="377"/>
      <c r="K23" s="377"/>
      <c r="L23" s="377"/>
      <c r="M23" s="377"/>
      <c r="N23" s="378"/>
      <c r="O23" s="22"/>
    </row>
    <row r="24" spans="1:15" ht="15.75" thickBot="1" x14ac:dyDescent="0.3">
      <c r="A24" s="21"/>
      <c r="F24" s="77"/>
      <c r="G24" s="77"/>
      <c r="H24" s="77"/>
      <c r="I24" s="77"/>
      <c r="J24" s="77"/>
      <c r="O24" s="22"/>
    </row>
    <row r="25" spans="1:15" ht="16.5" thickTop="1" thickBot="1" x14ac:dyDescent="0.3">
      <c r="A25" s="21"/>
      <c r="B25" s="102" t="s">
        <v>277</v>
      </c>
      <c r="C25" s="310" t="s">
        <v>300</v>
      </c>
      <c r="D25" s="311"/>
      <c r="E25" s="311"/>
      <c r="F25" s="311"/>
      <c r="G25" s="311"/>
      <c r="H25" s="311"/>
      <c r="I25" s="311"/>
      <c r="J25" s="311"/>
      <c r="K25" s="311"/>
      <c r="L25" s="311"/>
      <c r="M25" s="311"/>
      <c r="N25" s="312"/>
      <c r="O25" s="22"/>
    </row>
    <row r="26" spans="1:15" ht="15.75" thickTop="1" x14ac:dyDescent="0.25">
      <c r="A26" s="21"/>
      <c r="B26" s="78">
        <v>1</v>
      </c>
      <c r="C26" s="655" t="s">
        <v>1041</v>
      </c>
      <c r="D26" s="655"/>
      <c r="E26" s="655"/>
      <c r="F26" s="655"/>
      <c r="G26" s="655"/>
      <c r="H26" s="655"/>
      <c r="I26" s="655"/>
      <c r="J26" s="655"/>
      <c r="K26" s="655"/>
      <c r="L26" s="655"/>
      <c r="M26" s="655"/>
      <c r="N26" s="656"/>
      <c r="O26" s="22"/>
    </row>
    <row r="27" spans="1:15" x14ac:dyDescent="0.25">
      <c r="A27" s="21"/>
      <c r="B27" s="79">
        <v>2</v>
      </c>
      <c r="C27" s="358"/>
      <c r="D27" s="358"/>
      <c r="E27" s="358"/>
      <c r="F27" s="358"/>
      <c r="G27" s="358"/>
      <c r="H27" s="358"/>
      <c r="I27" s="358"/>
      <c r="J27" s="358"/>
      <c r="K27" s="358"/>
      <c r="L27" s="358"/>
      <c r="M27" s="358"/>
      <c r="N27" s="359"/>
      <c r="O27" s="22"/>
    </row>
    <row r="28" spans="1:15" x14ac:dyDescent="0.25">
      <c r="A28" s="21"/>
      <c r="B28" s="79">
        <v>3</v>
      </c>
      <c r="C28" s="358"/>
      <c r="D28" s="358"/>
      <c r="E28" s="358"/>
      <c r="F28" s="358"/>
      <c r="G28" s="358"/>
      <c r="H28" s="358"/>
      <c r="I28" s="358"/>
      <c r="J28" s="358"/>
      <c r="K28" s="358"/>
      <c r="L28" s="358"/>
      <c r="M28" s="358"/>
      <c r="N28" s="359"/>
      <c r="O28" s="22"/>
    </row>
    <row r="29" spans="1:15" x14ac:dyDescent="0.25">
      <c r="A29" s="21"/>
      <c r="B29" s="79">
        <v>4</v>
      </c>
      <c r="C29" s="358"/>
      <c r="D29" s="358"/>
      <c r="E29" s="358"/>
      <c r="F29" s="358"/>
      <c r="G29" s="358"/>
      <c r="H29" s="358"/>
      <c r="I29" s="358"/>
      <c r="J29" s="358"/>
      <c r="K29" s="358"/>
      <c r="L29" s="358"/>
      <c r="M29" s="358"/>
      <c r="N29" s="359"/>
      <c r="O29" s="22"/>
    </row>
    <row r="30" spans="1:15" ht="15.75" thickBot="1" x14ac:dyDescent="0.3">
      <c r="A30" s="21"/>
      <c r="B30" s="80">
        <v>5</v>
      </c>
      <c r="C30" s="364"/>
      <c r="D30" s="364"/>
      <c r="E30" s="364"/>
      <c r="F30" s="364"/>
      <c r="G30" s="364"/>
      <c r="H30" s="364"/>
      <c r="I30" s="364"/>
      <c r="J30" s="364"/>
      <c r="K30" s="364"/>
      <c r="L30" s="364"/>
      <c r="M30" s="364"/>
      <c r="N30" s="365"/>
      <c r="O30" s="22"/>
    </row>
    <row r="31" spans="1:15" ht="16.5" thickTop="1" thickBot="1" x14ac:dyDescent="0.3">
      <c r="A31" s="23"/>
      <c r="B31" s="18"/>
      <c r="C31" s="18"/>
      <c r="D31" s="18"/>
      <c r="E31" s="18"/>
      <c r="F31" s="18"/>
      <c r="G31" s="81"/>
      <c r="H31" s="81"/>
      <c r="I31" s="81"/>
      <c r="J31" s="337"/>
      <c r="K31" s="337"/>
      <c r="L31" s="18"/>
      <c r="M31" s="18"/>
      <c r="N31" s="18"/>
      <c r="O31" s="24"/>
    </row>
    <row r="32" spans="1:15" ht="16.5" thickTop="1" thickBot="1" x14ac:dyDescent="0.3">
      <c r="J32" s="338"/>
      <c r="K32" s="338"/>
    </row>
    <row r="33" spans="1:15" ht="17.25" thickTop="1" thickBot="1" x14ac:dyDescent="0.3">
      <c r="A33" s="289" t="s">
        <v>301</v>
      </c>
      <c r="B33" s="290"/>
      <c r="C33" s="290"/>
      <c r="D33" s="290"/>
      <c r="E33" s="290"/>
      <c r="F33" s="290"/>
      <c r="G33" s="290"/>
      <c r="H33" s="290"/>
      <c r="I33" s="290"/>
      <c r="J33" s="290"/>
      <c r="K33" s="290"/>
      <c r="L33" s="290"/>
      <c r="M33" s="290"/>
      <c r="N33" s="290"/>
      <c r="O33" s="291"/>
    </row>
    <row r="34" spans="1:15" ht="15.75" thickTop="1" x14ac:dyDescent="0.25">
      <c r="A34" s="21"/>
      <c r="O34" s="27"/>
    </row>
    <row r="35" spans="1:15" x14ac:dyDescent="0.25">
      <c r="A35" s="21"/>
      <c r="B35" s="376" t="s">
        <v>302</v>
      </c>
      <c r="C35" s="377"/>
      <c r="D35" s="377"/>
      <c r="E35" s="377"/>
      <c r="F35" s="377"/>
      <c r="G35" s="377"/>
      <c r="H35" s="377"/>
      <c r="I35" s="377"/>
      <c r="J35" s="377"/>
      <c r="K35" s="377"/>
      <c r="L35" s="377"/>
      <c r="M35" s="377"/>
      <c r="N35" s="378"/>
      <c r="O35" s="22"/>
    </row>
    <row r="36" spans="1:15" ht="15.75" thickBot="1" x14ac:dyDescent="0.3">
      <c r="A36" s="21"/>
      <c r="G36" s="77"/>
      <c r="H36" s="77"/>
      <c r="I36" s="77"/>
      <c r="O36" s="22"/>
    </row>
    <row r="37" spans="1:15" ht="16.5" thickTop="1" thickBot="1" x14ac:dyDescent="0.3">
      <c r="A37" s="21"/>
      <c r="B37" s="102" t="s">
        <v>277</v>
      </c>
      <c r="C37" s="366" t="s">
        <v>300</v>
      </c>
      <c r="D37" s="367"/>
      <c r="E37" s="367"/>
      <c r="F37" s="367"/>
      <c r="G37" s="367"/>
      <c r="H37" s="368"/>
      <c r="I37" s="367" t="s">
        <v>303</v>
      </c>
      <c r="J37" s="367"/>
      <c r="K37" s="367"/>
      <c r="L37" s="367"/>
      <c r="M37" s="367"/>
      <c r="N37" s="368"/>
      <c r="O37" s="22"/>
    </row>
    <row r="38" spans="1:15" ht="15.75" thickTop="1" x14ac:dyDescent="0.25">
      <c r="A38" s="21"/>
      <c r="B38" s="78">
        <v>1</v>
      </c>
      <c r="C38" s="630" t="str">
        <f>C26</f>
        <v>Su proyecto personal</v>
      </c>
      <c r="D38" s="631"/>
      <c r="E38" s="631"/>
      <c r="F38" s="631"/>
      <c r="G38" s="631"/>
      <c r="H38" s="632"/>
      <c r="I38" s="667" t="s">
        <v>1047</v>
      </c>
      <c r="J38" s="667"/>
      <c r="K38" s="667"/>
      <c r="L38" s="667"/>
      <c r="M38" s="667"/>
      <c r="N38" s="668"/>
      <c r="O38" s="22"/>
    </row>
    <row r="39" spans="1:15" x14ac:dyDescent="0.25">
      <c r="A39" s="21"/>
      <c r="B39" s="79">
        <v>2</v>
      </c>
      <c r="C39" s="354">
        <f t="shared" ref="C39:C42" si="0">C27</f>
        <v>0</v>
      </c>
      <c r="D39" s="355"/>
      <c r="E39" s="355"/>
      <c r="F39" s="355"/>
      <c r="G39" s="355"/>
      <c r="H39" s="356"/>
      <c r="I39" s="358"/>
      <c r="J39" s="358"/>
      <c r="K39" s="358"/>
      <c r="L39" s="358"/>
      <c r="M39" s="358"/>
      <c r="N39" s="359"/>
      <c r="O39" s="22"/>
    </row>
    <row r="40" spans="1:15" x14ac:dyDescent="0.25">
      <c r="A40" s="21"/>
      <c r="B40" s="79">
        <v>3</v>
      </c>
      <c r="C40" s="354">
        <f t="shared" si="0"/>
        <v>0</v>
      </c>
      <c r="D40" s="355"/>
      <c r="E40" s="355"/>
      <c r="F40" s="355"/>
      <c r="G40" s="355"/>
      <c r="H40" s="356"/>
      <c r="I40" s="358"/>
      <c r="J40" s="358"/>
      <c r="K40" s="358"/>
      <c r="L40" s="358"/>
      <c r="M40" s="358"/>
      <c r="N40" s="359"/>
      <c r="O40" s="22"/>
    </row>
    <row r="41" spans="1:15" x14ac:dyDescent="0.25">
      <c r="A41" s="21"/>
      <c r="B41" s="79">
        <v>4</v>
      </c>
      <c r="C41" s="354">
        <f t="shared" si="0"/>
        <v>0</v>
      </c>
      <c r="D41" s="355"/>
      <c r="E41" s="355"/>
      <c r="F41" s="355"/>
      <c r="G41" s="355"/>
      <c r="H41" s="356"/>
      <c r="I41" s="358"/>
      <c r="J41" s="358"/>
      <c r="K41" s="358"/>
      <c r="L41" s="358"/>
      <c r="M41" s="358"/>
      <c r="N41" s="359"/>
      <c r="O41" s="22"/>
    </row>
    <row r="42" spans="1:15" ht="15.75" thickBot="1" x14ac:dyDescent="0.3">
      <c r="A42" s="21"/>
      <c r="B42" s="80">
        <v>5</v>
      </c>
      <c r="C42" s="360">
        <f t="shared" si="0"/>
        <v>0</v>
      </c>
      <c r="D42" s="361"/>
      <c r="E42" s="361"/>
      <c r="F42" s="361"/>
      <c r="G42" s="361"/>
      <c r="H42" s="362"/>
      <c r="I42" s="364"/>
      <c r="J42" s="364"/>
      <c r="K42" s="364"/>
      <c r="L42" s="364"/>
      <c r="M42" s="364"/>
      <c r="N42" s="365"/>
      <c r="O42" s="22"/>
    </row>
    <row r="43" spans="1:15" ht="16.5" thickTop="1" thickBot="1" x14ac:dyDescent="0.3">
      <c r="A43" s="23"/>
      <c r="B43" s="18"/>
      <c r="C43" s="18"/>
      <c r="D43" s="18"/>
      <c r="E43" s="18"/>
      <c r="F43" s="18"/>
      <c r="G43" s="18"/>
      <c r="H43" s="18"/>
      <c r="I43" s="81"/>
      <c r="J43" s="337"/>
      <c r="K43" s="337"/>
      <c r="L43" s="18"/>
      <c r="M43" s="18"/>
      <c r="N43" s="18"/>
      <c r="O43" s="24"/>
    </row>
    <row r="44" spans="1:15" ht="16.5" thickTop="1" thickBot="1" x14ac:dyDescent="0.3"/>
    <row r="45" spans="1:15" ht="17.25" thickTop="1" thickBot="1" x14ac:dyDescent="0.3">
      <c r="A45" s="289" t="s">
        <v>304</v>
      </c>
      <c r="B45" s="290"/>
      <c r="C45" s="290"/>
      <c r="D45" s="290"/>
      <c r="E45" s="290"/>
      <c r="F45" s="290"/>
      <c r="G45" s="290"/>
      <c r="H45" s="290"/>
      <c r="I45" s="290"/>
      <c r="J45" s="290"/>
      <c r="K45" s="290"/>
      <c r="L45" s="290"/>
      <c r="M45" s="290"/>
      <c r="N45" s="290"/>
      <c r="O45" s="291"/>
    </row>
    <row r="46" spans="1:15" ht="15.75" thickTop="1" x14ac:dyDescent="0.25">
      <c r="A46" s="21"/>
      <c r="O46" s="27"/>
    </row>
    <row r="47" spans="1:15" x14ac:dyDescent="0.25">
      <c r="A47" s="21"/>
      <c r="B47" s="376" t="s">
        <v>305</v>
      </c>
      <c r="C47" s="377"/>
      <c r="D47" s="377"/>
      <c r="E47" s="377"/>
      <c r="F47" s="377"/>
      <c r="G47" s="377"/>
      <c r="H47" s="377"/>
      <c r="I47" s="377"/>
      <c r="J47" s="377"/>
      <c r="K47" s="377"/>
      <c r="L47" s="377"/>
      <c r="M47" s="377"/>
      <c r="N47" s="378"/>
      <c r="O47" s="22"/>
    </row>
    <row r="48" spans="1:15" ht="15.75" thickBot="1" x14ac:dyDescent="0.3">
      <c r="A48" s="21"/>
      <c r="G48" s="77"/>
      <c r="H48" s="77"/>
      <c r="I48" s="77"/>
      <c r="O48" s="22"/>
    </row>
    <row r="49" spans="1:15" ht="16.5" thickTop="1" thickBot="1" x14ac:dyDescent="0.3">
      <c r="A49" s="21"/>
      <c r="B49" s="102" t="s">
        <v>277</v>
      </c>
      <c r="C49" s="366" t="s">
        <v>300</v>
      </c>
      <c r="D49" s="367"/>
      <c r="E49" s="367"/>
      <c r="F49" s="367"/>
      <c r="G49" s="367"/>
      <c r="H49" s="368"/>
      <c r="I49" s="367" t="s">
        <v>306</v>
      </c>
      <c r="J49" s="367"/>
      <c r="K49" s="367"/>
      <c r="L49" s="367"/>
      <c r="M49" s="367"/>
      <c r="N49" s="368"/>
      <c r="O49" s="22"/>
    </row>
    <row r="50" spans="1:15" ht="15.75" thickTop="1" x14ac:dyDescent="0.25">
      <c r="A50" s="21"/>
      <c r="B50" s="78">
        <v>1</v>
      </c>
      <c r="C50" s="630" t="str">
        <f>C38</f>
        <v>Su proyecto personal</v>
      </c>
      <c r="D50" s="631"/>
      <c r="E50" s="631"/>
      <c r="F50" s="631"/>
      <c r="G50" s="631"/>
      <c r="H50" s="632"/>
      <c r="I50" s="655" t="s">
        <v>1048</v>
      </c>
      <c r="J50" s="438"/>
      <c r="K50" s="438"/>
      <c r="L50" s="438"/>
      <c r="M50" s="438"/>
      <c r="N50" s="439"/>
      <c r="O50" s="22"/>
    </row>
    <row r="51" spans="1:15" x14ac:dyDescent="0.25">
      <c r="A51" s="21"/>
      <c r="B51" s="79">
        <v>2</v>
      </c>
      <c r="C51" s="354">
        <f t="shared" ref="C51:C54" si="1">C39</f>
        <v>0</v>
      </c>
      <c r="D51" s="355"/>
      <c r="E51" s="355"/>
      <c r="F51" s="355"/>
      <c r="G51" s="355"/>
      <c r="H51" s="356"/>
      <c r="I51" s="358"/>
      <c r="J51" s="358"/>
      <c r="K51" s="358"/>
      <c r="L51" s="358"/>
      <c r="M51" s="358"/>
      <c r="N51" s="359"/>
      <c r="O51" s="22"/>
    </row>
    <row r="52" spans="1:15" x14ac:dyDescent="0.25">
      <c r="A52" s="21"/>
      <c r="B52" s="79">
        <v>3</v>
      </c>
      <c r="C52" s="354">
        <f t="shared" si="1"/>
        <v>0</v>
      </c>
      <c r="D52" s="355"/>
      <c r="E52" s="355"/>
      <c r="F52" s="355"/>
      <c r="G52" s="355"/>
      <c r="H52" s="356"/>
      <c r="I52" s="358"/>
      <c r="J52" s="358"/>
      <c r="K52" s="358"/>
      <c r="L52" s="358"/>
      <c r="M52" s="358"/>
      <c r="N52" s="359"/>
      <c r="O52" s="22"/>
    </row>
    <row r="53" spans="1:15" x14ac:dyDescent="0.25">
      <c r="A53" s="21"/>
      <c r="B53" s="79">
        <v>4</v>
      </c>
      <c r="C53" s="354">
        <f t="shared" si="1"/>
        <v>0</v>
      </c>
      <c r="D53" s="355"/>
      <c r="E53" s="355"/>
      <c r="F53" s="355"/>
      <c r="G53" s="355"/>
      <c r="H53" s="356"/>
      <c r="I53" s="358"/>
      <c r="J53" s="358"/>
      <c r="K53" s="358"/>
      <c r="L53" s="358"/>
      <c r="M53" s="358"/>
      <c r="N53" s="359"/>
      <c r="O53" s="22"/>
    </row>
    <row r="54" spans="1:15" ht="15.75" thickBot="1" x14ac:dyDescent="0.3">
      <c r="A54" s="21"/>
      <c r="B54" s="80">
        <v>5</v>
      </c>
      <c r="C54" s="360">
        <f t="shared" si="1"/>
        <v>0</v>
      </c>
      <c r="D54" s="361"/>
      <c r="E54" s="361"/>
      <c r="F54" s="361"/>
      <c r="G54" s="361"/>
      <c r="H54" s="362"/>
      <c r="I54" s="364"/>
      <c r="J54" s="364"/>
      <c r="K54" s="364"/>
      <c r="L54" s="364"/>
      <c r="M54" s="364"/>
      <c r="N54" s="365"/>
      <c r="O54" s="22"/>
    </row>
    <row r="55" spans="1:15" ht="16.5" thickTop="1" thickBot="1" x14ac:dyDescent="0.3">
      <c r="A55" s="23"/>
      <c r="B55" s="18"/>
      <c r="C55" s="18"/>
      <c r="D55" s="18"/>
      <c r="E55" s="18"/>
      <c r="F55" s="18"/>
      <c r="G55" s="81"/>
      <c r="H55" s="81"/>
      <c r="I55" s="81"/>
      <c r="J55" s="337"/>
      <c r="K55" s="337"/>
      <c r="L55" s="18"/>
      <c r="M55" s="18"/>
      <c r="N55" s="18"/>
      <c r="O55" s="24"/>
    </row>
    <row r="56" spans="1:15" ht="16.5" thickTop="1" thickBot="1" x14ac:dyDescent="0.3"/>
    <row r="57" spans="1:15" ht="17.25" thickTop="1" thickBot="1" x14ac:dyDescent="0.3">
      <c r="A57" s="289" t="s">
        <v>307</v>
      </c>
      <c r="B57" s="290"/>
      <c r="C57" s="290"/>
      <c r="D57" s="290"/>
      <c r="E57" s="290"/>
      <c r="F57" s="290"/>
      <c r="G57" s="290"/>
      <c r="H57" s="290"/>
      <c r="I57" s="290"/>
      <c r="J57" s="290"/>
      <c r="K57" s="290"/>
      <c r="L57" s="290"/>
      <c r="M57" s="290"/>
      <c r="N57" s="290"/>
      <c r="O57" s="291"/>
    </row>
    <row r="58" spans="1:15" ht="15.75" thickTop="1" x14ac:dyDescent="0.25">
      <c r="A58" s="21"/>
      <c r="O58" s="27"/>
    </row>
    <row r="59" spans="1:15" x14ac:dyDescent="0.25">
      <c r="A59" s="21"/>
      <c r="B59" s="376" t="s">
        <v>308</v>
      </c>
      <c r="C59" s="377"/>
      <c r="D59" s="377"/>
      <c r="E59" s="377"/>
      <c r="F59" s="377"/>
      <c r="G59" s="377"/>
      <c r="H59" s="377"/>
      <c r="I59" s="377"/>
      <c r="J59" s="377"/>
      <c r="K59" s="377"/>
      <c r="L59" s="377"/>
      <c r="M59" s="377"/>
      <c r="N59" s="378"/>
      <c r="O59" s="22"/>
    </row>
    <row r="60" spans="1:15" ht="15.75" thickBot="1" x14ac:dyDescent="0.3">
      <c r="A60" s="21"/>
      <c r="G60" s="77"/>
      <c r="H60" s="77"/>
      <c r="I60" s="77"/>
      <c r="O60" s="22"/>
    </row>
    <row r="61" spans="1:15" ht="16.5" thickTop="1" thickBot="1" x14ac:dyDescent="0.3">
      <c r="A61" s="21"/>
      <c r="B61" s="102" t="s">
        <v>277</v>
      </c>
      <c r="C61" s="366" t="s">
        <v>300</v>
      </c>
      <c r="D61" s="367"/>
      <c r="E61" s="367"/>
      <c r="F61" s="367"/>
      <c r="G61" s="367"/>
      <c r="H61" s="368"/>
      <c r="I61" s="369" t="s">
        <v>309</v>
      </c>
      <c r="J61" s="369"/>
      <c r="K61" s="369"/>
      <c r="L61" s="369"/>
      <c r="M61" s="369" t="s">
        <v>310</v>
      </c>
      <c r="N61" s="369"/>
      <c r="O61" s="22"/>
    </row>
    <row r="62" spans="1:15" ht="15.75" thickTop="1" x14ac:dyDescent="0.25">
      <c r="A62" s="21"/>
      <c r="B62" s="78">
        <v>1</v>
      </c>
      <c r="C62" s="630" t="str">
        <f>C50</f>
        <v>Su proyecto personal</v>
      </c>
      <c r="D62" s="631"/>
      <c r="E62" s="631"/>
      <c r="F62" s="631"/>
      <c r="G62" s="631"/>
      <c r="H62" s="632"/>
      <c r="I62" s="666" t="s">
        <v>1049</v>
      </c>
      <c r="J62" s="374"/>
      <c r="K62" s="374"/>
      <c r="L62" s="375"/>
      <c r="M62" s="666" t="s">
        <v>1050</v>
      </c>
      <c r="N62" s="375"/>
      <c r="O62" s="22"/>
    </row>
    <row r="63" spans="1:15" x14ac:dyDescent="0.25">
      <c r="A63" s="21"/>
      <c r="B63" s="79">
        <v>2</v>
      </c>
      <c r="C63" s="354">
        <f t="shared" ref="C63:C66" si="2">C51</f>
        <v>0</v>
      </c>
      <c r="D63" s="355"/>
      <c r="E63" s="355"/>
      <c r="F63" s="355"/>
      <c r="G63" s="355"/>
      <c r="H63" s="356"/>
      <c r="I63" s="357"/>
      <c r="J63" s="358"/>
      <c r="K63" s="358"/>
      <c r="L63" s="359"/>
      <c r="M63" s="357"/>
      <c r="N63" s="359"/>
      <c r="O63" s="22"/>
    </row>
    <row r="64" spans="1:15" x14ac:dyDescent="0.25">
      <c r="A64" s="21"/>
      <c r="B64" s="79">
        <v>3</v>
      </c>
      <c r="C64" s="354">
        <f t="shared" si="2"/>
        <v>0</v>
      </c>
      <c r="D64" s="355"/>
      <c r="E64" s="355"/>
      <c r="F64" s="355"/>
      <c r="G64" s="355"/>
      <c r="H64" s="356"/>
      <c r="I64" s="357"/>
      <c r="J64" s="358"/>
      <c r="K64" s="358"/>
      <c r="L64" s="359"/>
      <c r="M64" s="357"/>
      <c r="N64" s="359"/>
      <c r="O64" s="22"/>
    </row>
    <row r="65" spans="1:15" x14ac:dyDescent="0.25">
      <c r="A65" s="21"/>
      <c r="B65" s="79">
        <v>4</v>
      </c>
      <c r="C65" s="354">
        <f t="shared" si="2"/>
        <v>0</v>
      </c>
      <c r="D65" s="355"/>
      <c r="E65" s="355"/>
      <c r="F65" s="355"/>
      <c r="G65" s="355"/>
      <c r="H65" s="356"/>
      <c r="I65" s="357"/>
      <c r="J65" s="358"/>
      <c r="K65" s="358"/>
      <c r="L65" s="359"/>
      <c r="M65" s="357"/>
      <c r="N65" s="359"/>
      <c r="O65" s="22"/>
    </row>
    <row r="66" spans="1:15" ht="15.75" thickBot="1" x14ac:dyDescent="0.3">
      <c r="A66" s="21"/>
      <c r="B66" s="80">
        <v>5</v>
      </c>
      <c r="C66" s="360">
        <f t="shared" si="2"/>
        <v>0</v>
      </c>
      <c r="D66" s="361"/>
      <c r="E66" s="361"/>
      <c r="F66" s="361"/>
      <c r="G66" s="361"/>
      <c r="H66" s="362"/>
      <c r="I66" s="363"/>
      <c r="J66" s="364"/>
      <c r="K66" s="364"/>
      <c r="L66" s="365"/>
      <c r="M66" s="363"/>
      <c r="N66" s="365"/>
      <c r="O66" s="22"/>
    </row>
    <row r="67" spans="1:15" ht="16.5" thickTop="1" thickBot="1" x14ac:dyDescent="0.3">
      <c r="A67" s="23"/>
      <c r="B67" s="18"/>
      <c r="C67" s="18"/>
      <c r="D67" s="18"/>
      <c r="E67" s="18"/>
      <c r="F67" s="18"/>
      <c r="G67" s="81"/>
      <c r="H67" s="81"/>
      <c r="I67" s="81"/>
      <c r="J67" s="337"/>
      <c r="K67" s="337"/>
      <c r="L67" s="18"/>
      <c r="M67" s="18"/>
      <c r="N67" s="18"/>
      <c r="O67" s="24"/>
    </row>
    <row r="68" spans="1:15" ht="16.5" thickTop="1" thickBot="1" x14ac:dyDescent="0.3"/>
    <row r="69" spans="1:15" ht="17.25" thickTop="1" thickBot="1" x14ac:dyDescent="0.3">
      <c r="A69" s="289" t="s">
        <v>311</v>
      </c>
      <c r="B69" s="290"/>
      <c r="C69" s="290"/>
      <c r="D69" s="290"/>
      <c r="E69" s="290"/>
      <c r="F69" s="290"/>
      <c r="G69" s="290"/>
      <c r="H69" s="290"/>
      <c r="I69" s="290"/>
      <c r="J69" s="290"/>
      <c r="K69" s="290"/>
      <c r="L69" s="290"/>
      <c r="M69" s="290"/>
      <c r="N69" s="290"/>
      <c r="O69" s="291"/>
    </row>
    <row r="70" spans="1:15" ht="15.75" thickTop="1" x14ac:dyDescent="0.25">
      <c r="A70" s="21"/>
      <c r="O70" s="27"/>
    </row>
    <row r="71" spans="1:15" x14ac:dyDescent="0.25">
      <c r="A71" s="21"/>
      <c r="B71" s="376" t="s">
        <v>312</v>
      </c>
      <c r="C71" s="377"/>
      <c r="D71" s="377"/>
      <c r="E71" s="377"/>
      <c r="F71" s="377"/>
      <c r="G71" s="377"/>
      <c r="H71" s="377"/>
      <c r="I71" s="377"/>
      <c r="J71" s="377"/>
      <c r="K71" s="377"/>
      <c r="L71" s="377"/>
      <c r="M71" s="377"/>
      <c r="N71" s="378"/>
      <c r="O71" s="22"/>
    </row>
    <row r="72" spans="1:15" ht="15.75" thickBot="1" x14ac:dyDescent="0.3">
      <c r="A72" s="21"/>
      <c r="G72" s="77"/>
      <c r="H72" s="77"/>
      <c r="I72" s="77"/>
      <c r="O72" s="22"/>
    </row>
    <row r="73" spans="1:15" ht="16.5" thickTop="1" thickBot="1" x14ac:dyDescent="0.3">
      <c r="A73" s="21"/>
      <c r="B73" s="102" t="s">
        <v>277</v>
      </c>
      <c r="C73" s="366" t="s">
        <v>300</v>
      </c>
      <c r="D73" s="367"/>
      <c r="E73" s="367"/>
      <c r="F73" s="367"/>
      <c r="G73" s="367"/>
      <c r="H73" s="368"/>
      <c r="I73" s="369" t="s">
        <v>313</v>
      </c>
      <c r="J73" s="369"/>
      <c r="K73" s="369"/>
      <c r="L73" s="369"/>
      <c r="M73" s="369" t="s">
        <v>314</v>
      </c>
      <c r="N73" s="369"/>
      <c r="O73" s="22"/>
    </row>
    <row r="74" spans="1:15" ht="15.75" thickTop="1" x14ac:dyDescent="0.25">
      <c r="A74" s="21"/>
      <c r="B74" s="78">
        <v>1</v>
      </c>
      <c r="C74" s="630" t="str">
        <f>C62</f>
        <v>Su proyecto personal</v>
      </c>
      <c r="D74" s="631"/>
      <c r="E74" s="631"/>
      <c r="F74" s="631"/>
      <c r="G74" s="631"/>
      <c r="H74" s="632"/>
      <c r="I74" s="666" t="s">
        <v>1051</v>
      </c>
      <c r="J74" s="374"/>
      <c r="K74" s="374"/>
      <c r="L74" s="375"/>
      <c r="M74" s="666" t="s">
        <v>1050</v>
      </c>
      <c r="N74" s="668"/>
      <c r="O74" s="22"/>
    </row>
    <row r="75" spans="1:15" x14ac:dyDescent="0.25">
      <c r="A75" s="21"/>
      <c r="B75" s="79">
        <v>2</v>
      </c>
      <c r="C75" s="354">
        <f t="shared" ref="C75:C78" si="3">C63</f>
        <v>0</v>
      </c>
      <c r="D75" s="355"/>
      <c r="E75" s="355"/>
      <c r="F75" s="355"/>
      <c r="G75" s="355"/>
      <c r="H75" s="356"/>
      <c r="I75" s="357"/>
      <c r="J75" s="358"/>
      <c r="K75" s="358"/>
      <c r="L75" s="359"/>
      <c r="M75" s="357"/>
      <c r="N75" s="359"/>
      <c r="O75" s="22"/>
    </row>
    <row r="76" spans="1:15" x14ac:dyDescent="0.25">
      <c r="A76" s="21"/>
      <c r="B76" s="79">
        <v>3</v>
      </c>
      <c r="C76" s="354">
        <f t="shared" si="3"/>
        <v>0</v>
      </c>
      <c r="D76" s="355"/>
      <c r="E76" s="355"/>
      <c r="F76" s="355"/>
      <c r="G76" s="355"/>
      <c r="H76" s="356"/>
      <c r="I76" s="357"/>
      <c r="J76" s="358"/>
      <c r="K76" s="358"/>
      <c r="L76" s="359"/>
      <c r="M76" s="357"/>
      <c r="N76" s="359"/>
      <c r="O76" s="22"/>
    </row>
    <row r="77" spans="1:15" x14ac:dyDescent="0.25">
      <c r="A77" s="21"/>
      <c r="B77" s="79">
        <v>4</v>
      </c>
      <c r="C77" s="354">
        <f t="shared" si="3"/>
        <v>0</v>
      </c>
      <c r="D77" s="355"/>
      <c r="E77" s="355"/>
      <c r="F77" s="355"/>
      <c r="G77" s="355"/>
      <c r="H77" s="356"/>
      <c r="I77" s="357"/>
      <c r="J77" s="358"/>
      <c r="K77" s="358"/>
      <c r="L77" s="359"/>
      <c r="M77" s="357"/>
      <c r="N77" s="359"/>
      <c r="O77" s="22"/>
    </row>
    <row r="78" spans="1:15" ht="15.75" thickBot="1" x14ac:dyDescent="0.3">
      <c r="A78" s="21"/>
      <c r="B78" s="80">
        <v>5</v>
      </c>
      <c r="C78" s="360">
        <f t="shared" si="3"/>
        <v>0</v>
      </c>
      <c r="D78" s="361"/>
      <c r="E78" s="361"/>
      <c r="F78" s="361"/>
      <c r="G78" s="361"/>
      <c r="H78" s="362"/>
      <c r="I78" s="363"/>
      <c r="J78" s="364"/>
      <c r="K78" s="364"/>
      <c r="L78" s="365"/>
      <c r="M78" s="363"/>
      <c r="N78" s="365"/>
      <c r="O78" s="22"/>
    </row>
    <row r="79" spans="1:15" ht="16.5" thickTop="1" thickBot="1" x14ac:dyDescent="0.3">
      <c r="A79" s="23"/>
      <c r="B79" s="18"/>
      <c r="C79" s="18"/>
      <c r="D79" s="18"/>
      <c r="E79" s="18"/>
      <c r="F79" s="18"/>
      <c r="G79" s="81"/>
      <c r="H79" s="81"/>
      <c r="I79" s="81"/>
      <c r="J79" s="337"/>
      <c r="K79" s="337"/>
      <c r="L79" s="18"/>
      <c r="M79" s="18"/>
      <c r="N79" s="18"/>
      <c r="O79" s="24"/>
    </row>
    <row r="80" spans="1:15" ht="15.75" thickTop="1" x14ac:dyDescent="0.25"/>
  </sheetData>
  <mergeCells count="93">
    <mergeCell ref="J79:K79"/>
    <mergeCell ref="C77:H77"/>
    <mergeCell ref="I77:L77"/>
    <mergeCell ref="M77:N77"/>
    <mergeCell ref="C78:H78"/>
    <mergeCell ref="I78:L78"/>
    <mergeCell ref="M78:N78"/>
    <mergeCell ref="C75:H75"/>
    <mergeCell ref="I75:L75"/>
    <mergeCell ref="M75:N75"/>
    <mergeCell ref="C76:H76"/>
    <mergeCell ref="I76:L76"/>
    <mergeCell ref="M76:N76"/>
    <mergeCell ref="C73:H73"/>
    <mergeCell ref="I73:L73"/>
    <mergeCell ref="M73:N73"/>
    <mergeCell ref="C74:H74"/>
    <mergeCell ref="I74:L74"/>
    <mergeCell ref="M74:N74"/>
    <mergeCell ref="B71:N71"/>
    <mergeCell ref="C64:H64"/>
    <mergeCell ref="I64:L64"/>
    <mergeCell ref="M64:N64"/>
    <mergeCell ref="C65:H65"/>
    <mergeCell ref="I65:L65"/>
    <mergeCell ref="M65:N65"/>
    <mergeCell ref="C66:H66"/>
    <mergeCell ref="I66:L66"/>
    <mergeCell ref="M66:N66"/>
    <mergeCell ref="J67:K67"/>
    <mergeCell ref="A69:O69"/>
    <mergeCell ref="C62:H62"/>
    <mergeCell ref="I62:L62"/>
    <mergeCell ref="M62:N62"/>
    <mergeCell ref="C63:H63"/>
    <mergeCell ref="I63:L63"/>
    <mergeCell ref="M63:N63"/>
    <mergeCell ref="J55:K55"/>
    <mergeCell ref="A57:O57"/>
    <mergeCell ref="B59:N59"/>
    <mergeCell ref="C61:H61"/>
    <mergeCell ref="I61:L61"/>
    <mergeCell ref="M61:N61"/>
    <mergeCell ref="C52:H52"/>
    <mergeCell ref="I52:N52"/>
    <mergeCell ref="C53:H53"/>
    <mergeCell ref="I53:N53"/>
    <mergeCell ref="C54:H54"/>
    <mergeCell ref="I54:N54"/>
    <mergeCell ref="C51:H51"/>
    <mergeCell ref="I51:N51"/>
    <mergeCell ref="C41:H41"/>
    <mergeCell ref="I41:N41"/>
    <mergeCell ref="C42:H42"/>
    <mergeCell ref="I42:N42"/>
    <mergeCell ref="J43:K43"/>
    <mergeCell ref="A45:O45"/>
    <mergeCell ref="B47:N47"/>
    <mergeCell ref="C49:H49"/>
    <mergeCell ref="I49:N49"/>
    <mergeCell ref="C50:H50"/>
    <mergeCell ref="I50:N50"/>
    <mergeCell ref="C38:H38"/>
    <mergeCell ref="I38:N38"/>
    <mergeCell ref="C39:H39"/>
    <mergeCell ref="I39:N39"/>
    <mergeCell ref="C40:H40"/>
    <mergeCell ref="I40:N40"/>
    <mergeCell ref="C37:H37"/>
    <mergeCell ref="I37:N37"/>
    <mergeCell ref="B23:N23"/>
    <mergeCell ref="C25:N25"/>
    <mergeCell ref="C26:N26"/>
    <mergeCell ref="C27:N27"/>
    <mergeCell ref="C28:N28"/>
    <mergeCell ref="C29:N29"/>
    <mergeCell ref="C30:N30"/>
    <mergeCell ref="J31:K31"/>
    <mergeCell ref="J32:K32"/>
    <mergeCell ref="A33:O33"/>
    <mergeCell ref="B35:N35"/>
    <mergeCell ref="A21:O21"/>
    <mergeCell ref="A1:O1"/>
    <mergeCell ref="A3:O3"/>
    <mergeCell ref="B5:M5"/>
    <mergeCell ref="B7:C7"/>
    <mergeCell ref="E7:J7"/>
    <mergeCell ref="M7:N7"/>
    <mergeCell ref="B9:C9"/>
    <mergeCell ref="E9:J9"/>
    <mergeCell ref="M9:N9"/>
    <mergeCell ref="A12:O12"/>
    <mergeCell ref="B14:M14"/>
  </mergeCells>
  <conditionalFormatting sqref="C38:C42">
    <cfRule type="expression" dxfId="37" priority="4">
      <formula>IF(C38=0,1,0)</formula>
    </cfRule>
  </conditionalFormatting>
  <conditionalFormatting sqref="C50:C54">
    <cfRule type="expression" dxfId="36" priority="3">
      <formula>IF(C50=0,1,0)</formula>
    </cfRule>
  </conditionalFormatting>
  <conditionalFormatting sqref="C62:C66">
    <cfRule type="expression" dxfId="35" priority="2">
      <formula>IF(C62=0,1,0)</formula>
    </cfRule>
  </conditionalFormatting>
  <conditionalFormatting sqref="C74:C78">
    <cfRule type="expression" dxfId="34" priority="1">
      <formula>IF(C74=0,1,0)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7340-D741-4ECE-8A39-BA4437311B60}">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969</v>
      </c>
      <c r="G16" s="404"/>
      <c r="H16" s="404"/>
      <c r="I16" s="404"/>
      <c r="J16" s="404"/>
      <c r="K16" s="405"/>
      <c r="L16" s="76" t="s">
        <v>15</v>
      </c>
      <c r="M16" s="72"/>
      <c r="N16" s="349" t="s">
        <v>33</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608" t="s">
        <v>1052</v>
      </c>
      <c r="E24" s="609"/>
      <c r="F24" s="609"/>
      <c r="G24" s="610"/>
      <c r="H24" s="134"/>
      <c r="I24" s="72"/>
      <c r="J24" s="135"/>
      <c r="K24" s="78">
        <v>1</v>
      </c>
      <c r="L24" s="611" t="str">
        <f>D24</f>
        <v>Moral social.</v>
      </c>
      <c r="M24" s="612"/>
      <c r="N24" s="613"/>
      <c r="O24" s="202" t="s">
        <v>19</v>
      </c>
      <c r="P24" s="22"/>
    </row>
    <row r="25" spans="2:16" ht="18.75" customHeight="1" x14ac:dyDescent="0.25">
      <c r="B25" s="21"/>
      <c r="C25" s="137">
        <v>2</v>
      </c>
      <c r="D25" s="598" t="s">
        <v>1053</v>
      </c>
      <c r="E25" s="317"/>
      <c r="F25" s="317"/>
      <c r="G25" s="318"/>
      <c r="H25" s="134"/>
      <c r="I25" s="72"/>
      <c r="J25" s="135"/>
      <c r="K25" s="137">
        <v>2</v>
      </c>
      <c r="L25" s="614" t="str">
        <f t="shared" ref="L25:L43" si="0">D25</f>
        <v>La dimension moral del ser humano.</v>
      </c>
      <c r="M25" s="615"/>
      <c r="N25" s="616"/>
      <c r="O25" s="202" t="s">
        <v>19</v>
      </c>
      <c r="P25" s="22"/>
    </row>
    <row r="26" spans="2:16" ht="18.75" customHeight="1" x14ac:dyDescent="0.25">
      <c r="B26" s="21"/>
      <c r="C26" s="137">
        <v>3</v>
      </c>
      <c r="D26" s="598" t="s">
        <v>1054</v>
      </c>
      <c r="E26" s="317"/>
      <c r="F26" s="317"/>
      <c r="G26" s="318"/>
      <c r="H26" s="134"/>
      <c r="I26" s="72"/>
      <c r="J26" s="135"/>
      <c r="K26" s="79">
        <v>3</v>
      </c>
      <c r="L26" s="614" t="str">
        <f t="shared" si="0"/>
        <v>Doctria social de la iglesia.</v>
      </c>
      <c r="M26" s="615"/>
      <c r="N26" s="616"/>
      <c r="O26" s="202" t="s">
        <v>19</v>
      </c>
      <c r="P26" s="22"/>
    </row>
    <row r="27" spans="2:16" ht="18.75" customHeight="1" x14ac:dyDescent="0.25">
      <c r="B27" s="21"/>
      <c r="C27" s="137">
        <v>4</v>
      </c>
      <c r="D27" s="598" t="s">
        <v>1055</v>
      </c>
      <c r="E27" s="599"/>
      <c r="F27" s="599"/>
      <c r="G27" s="600"/>
      <c r="H27" s="134"/>
      <c r="I27" s="72"/>
      <c r="J27" s="135"/>
      <c r="K27" s="137">
        <v>4</v>
      </c>
      <c r="L27" s="614" t="str">
        <f t="shared" si="0"/>
        <v>La verdad sobre el hombre.</v>
      </c>
      <c r="M27" s="615"/>
      <c r="N27" s="616"/>
      <c r="O27" s="202" t="s">
        <v>19</v>
      </c>
      <c r="P27" s="22"/>
    </row>
    <row r="28" spans="2:16" ht="18.75" customHeight="1" x14ac:dyDescent="0.25">
      <c r="B28" s="21"/>
      <c r="C28" s="137">
        <v>5</v>
      </c>
      <c r="D28" s="598" t="s">
        <v>1056</v>
      </c>
      <c r="E28" s="599"/>
      <c r="F28" s="599"/>
      <c r="G28" s="600"/>
      <c r="H28" s="134"/>
      <c r="I28" s="72"/>
      <c r="J28" s="135"/>
      <c r="K28" s="137">
        <v>5</v>
      </c>
      <c r="L28" s="614" t="str">
        <f t="shared" si="0"/>
        <v>El hombre se intera sobre el valor y el sentido de a vida</v>
      </c>
      <c r="M28" s="615"/>
      <c r="N28" s="616"/>
      <c r="O28" s="202" t="s">
        <v>19</v>
      </c>
      <c r="P28" s="22"/>
    </row>
    <row r="29" spans="2:16" ht="18.75" customHeight="1" x14ac:dyDescent="0.25">
      <c r="B29" s="21"/>
      <c r="C29" s="137">
        <v>6</v>
      </c>
      <c r="D29" s="598" t="s">
        <v>1057</v>
      </c>
      <c r="E29" s="599"/>
      <c r="F29" s="599"/>
      <c r="G29" s="600"/>
      <c r="H29" s="134"/>
      <c r="I29" s="72"/>
      <c r="J29" s="135"/>
      <c r="K29" s="79">
        <v>6</v>
      </c>
      <c r="L29" s="614" t="str">
        <f t="shared" si="0"/>
        <v>Experiencia e Dios por analogia y sicologia</v>
      </c>
      <c r="M29" s="615"/>
      <c r="N29" s="616"/>
      <c r="O29" s="202" t="s">
        <v>19</v>
      </c>
      <c r="P29" s="22"/>
    </row>
    <row r="30" spans="2:16" ht="18.75" customHeight="1" x14ac:dyDescent="0.25">
      <c r="B30" s="21"/>
      <c r="C30" s="137">
        <v>7</v>
      </c>
      <c r="D30" s="598" t="s">
        <v>1058</v>
      </c>
      <c r="E30" s="599"/>
      <c r="F30" s="599"/>
      <c r="G30" s="600"/>
      <c r="H30" s="134"/>
      <c r="I30" s="72"/>
      <c r="J30" s="135"/>
      <c r="K30" s="137">
        <v>7</v>
      </c>
      <c r="L30" s="614" t="str">
        <f t="shared" si="0"/>
        <v>El ser humano se interroga sobre el sentido de la vida.</v>
      </c>
      <c r="M30" s="615"/>
      <c r="N30" s="616"/>
      <c r="O30" s="202" t="s">
        <v>19</v>
      </c>
      <c r="P30" s="22"/>
    </row>
    <row r="31" spans="2:16" ht="18.75" customHeight="1" x14ac:dyDescent="0.25">
      <c r="B31" s="21"/>
      <c r="C31" s="137">
        <v>8</v>
      </c>
      <c r="D31" s="598" t="s">
        <v>1059</v>
      </c>
      <c r="E31" s="317"/>
      <c r="F31" s="317"/>
      <c r="G31" s="318"/>
      <c r="H31" s="134"/>
      <c r="I31" s="72"/>
      <c r="J31" s="135"/>
      <c r="K31" s="137">
        <v>8</v>
      </c>
      <c r="L31" s="614" t="str">
        <f t="shared" si="0"/>
        <v>El reino de Dios un desafio de nuevas generaciones</v>
      </c>
      <c r="M31" s="615"/>
      <c r="N31" s="616"/>
      <c r="O31" s="202" t="s">
        <v>19</v>
      </c>
      <c r="P31" s="22"/>
    </row>
    <row r="32" spans="2:16" ht="18.75" customHeight="1" x14ac:dyDescent="0.25">
      <c r="B32" s="21"/>
      <c r="C32" s="137">
        <v>9</v>
      </c>
      <c r="D32" s="598" t="s">
        <v>1060</v>
      </c>
      <c r="E32" s="599"/>
      <c r="F32" s="599"/>
      <c r="G32" s="600"/>
      <c r="H32" s="134"/>
      <c r="I32" s="72"/>
      <c r="J32" s="135"/>
      <c r="K32" s="79">
        <v>9</v>
      </c>
      <c r="L32" s="614" t="str">
        <f t="shared" si="0"/>
        <v>Vida despus de la vida</v>
      </c>
      <c r="M32" s="615"/>
      <c r="N32" s="616"/>
      <c r="O32" s="202" t="s">
        <v>19</v>
      </c>
      <c r="P32" s="22"/>
    </row>
    <row r="33" spans="2:16" ht="18.75" customHeight="1" x14ac:dyDescent="0.25">
      <c r="B33" s="21"/>
      <c r="C33" s="137">
        <v>10</v>
      </c>
      <c r="D33" s="316" t="s">
        <v>1061</v>
      </c>
      <c r="E33" s="317"/>
      <c r="F33" s="317"/>
      <c r="G33" s="318"/>
      <c r="H33" s="134"/>
      <c r="I33" s="72"/>
      <c r="J33" s="135"/>
      <c r="K33" s="137">
        <v>10</v>
      </c>
      <c r="L33" s="614" t="str">
        <f t="shared" si="0"/>
        <v>Novedosos caminos de vida</v>
      </c>
      <c r="M33" s="615"/>
      <c r="N33" s="616"/>
      <c r="O33" s="202" t="s">
        <v>19</v>
      </c>
      <c r="P33" s="22"/>
    </row>
    <row r="34" spans="2:16" ht="18.75" customHeight="1" x14ac:dyDescent="0.25">
      <c r="B34" s="21"/>
      <c r="C34" s="137">
        <v>11</v>
      </c>
      <c r="D34" s="316" t="s">
        <v>1062</v>
      </c>
      <c r="E34" s="317"/>
      <c r="F34" s="317"/>
      <c r="G34" s="318"/>
      <c r="H34" s="134"/>
      <c r="I34" s="72"/>
      <c r="J34" s="135"/>
      <c r="K34" s="137">
        <v>11</v>
      </c>
      <c r="L34" s="614" t="str">
        <f t="shared" si="0"/>
        <v>Proyecto personal de vida</v>
      </c>
      <c r="M34" s="615"/>
      <c r="N34" s="616"/>
      <c r="O34" s="202" t="s">
        <v>19</v>
      </c>
      <c r="P34" s="22"/>
    </row>
    <row r="35" spans="2:16" ht="18.75" customHeight="1" x14ac:dyDescent="0.25">
      <c r="B35" s="21"/>
      <c r="C35" s="137">
        <v>12</v>
      </c>
      <c r="D35" s="316"/>
      <c r="E35" s="317"/>
      <c r="F35" s="317"/>
      <c r="G35" s="318"/>
      <c r="H35" s="134"/>
      <c r="I35" s="72"/>
      <c r="J35" s="135"/>
      <c r="K35" s="79">
        <v>12</v>
      </c>
      <c r="L35" s="319">
        <f t="shared" si="0"/>
        <v>0</v>
      </c>
      <c r="M35" s="320"/>
      <c r="N35" s="321"/>
      <c r="O35" s="136"/>
      <c r="P35" s="22"/>
    </row>
    <row r="36" spans="2:16" ht="18.75" customHeight="1" x14ac:dyDescent="0.25">
      <c r="B36" s="21"/>
      <c r="C36" s="137">
        <v>13</v>
      </c>
      <c r="D36" s="316"/>
      <c r="E36" s="317"/>
      <c r="F36" s="317"/>
      <c r="G36" s="318"/>
      <c r="H36" s="134"/>
      <c r="I36" s="72"/>
      <c r="J36" s="135"/>
      <c r="K36" s="79">
        <v>13</v>
      </c>
      <c r="L36" s="319">
        <f t="shared" si="0"/>
        <v>0</v>
      </c>
      <c r="M36" s="320"/>
      <c r="N36" s="321"/>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568" t="str">
        <f t="shared" ref="E51:E70" si="1">D24</f>
        <v>Moral social.</v>
      </c>
      <c r="F51" s="569"/>
      <c r="G51" s="569"/>
      <c r="H51" s="569"/>
      <c r="I51" s="569"/>
      <c r="J51" s="569"/>
      <c r="K51" s="570"/>
      <c r="L51" s="203" t="str">
        <f t="shared" ref="L51:L70" si="2">O24</f>
        <v>Trabajado</v>
      </c>
      <c r="M51" s="653" t="s">
        <v>281</v>
      </c>
      <c r="N51" s="654"/>
      <c r="O51" s="141">
        <f>IF(M51="Bajo",1,0)</f>
        <v>0</v>
      </c>
      <c r="P51" s="52">
        <f>IF(M51="Básico",-3,0)</f>
        <v>0</v>
      </c>
      <c r="Q51" s="49">
        <f>C51+O51+P51</f>
        <v>0</v>
      </c>
    </row>
    <row r="52" spans="2:17" ht="18.75" customHeight="1" x14ac:dyDescent="0.25">
      <c r="B52" s="21"/>
      <c r="C52" s="141">
        <f t="shared" ref="C52:C70" si="3">IF(L52="No trabajado",1,0)</f>
        <v>0</v>
      </c>
      <c r="D52" s="79">
        <v>2</v>
      </c>
      <c r="E52" s="559" t="str">
        <f t="shared" si="1"/>
        <v>La dimension moral del ser humano.</v>
      </c>
      <c r="F52" s="560"/>
      <c r="G52" s="560"/>
      <c r="H52" s="560"/>
      <c r="I52" s="560"/>
      <c r="J52" s="560"/>
      <c r="K52" s="561"/>
      <c r="L52" s="204" t="str">
        <f t="shared" si="2"/>
        <v>Trabajado</v>
      </c>
      <c r="M52" s="651" t="s">
        <v>281</v>
      </c>
      <c r="N52" s="652"/>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559" t="str">
        <f t="shared" si="1"/>
        <v>Doctria social de la iglesia.</v>
      </c>
      <c r="F53" s="560"/>
      <c r="G53" s="560"/>
      <c r="H53" s="560"/>
      <c r="I53" s="560"/>
      <c r="J53" s="560"/>
      <c r="K53" s="561"/>
      <c r="L53" s="204" t="str">
        <f t="shared" si="2"/>
        <v>Trabajado</v>
      </c>
      <c r="M53" s="651" t="s">
        <v>281</v>
      </c>
      <c r="N53" s="652"/>
      <c r="O53" s="141">
        <f t="shared" si="4"/>
        <v>0</v>
      </c>
      <c r="P53" s="52">
        <f t="shared" si="5"/>
        <v>0</v>
      </c>
      <c r="Q53" s="49">
        <f t="shared" si="6"/>
        <v>0</v>
      </c>
    </row>
    <row r="54" spans="2:17" ht="18.75" customHeight="1" x14ac:dyDescent="0.25">
      <c r="B54" s="21"/>
      <c r="C54" s="141">
        <f t="shared" si="3"/>
        <v>0</v>
      </c>
      <c r="D54" s="79">
        <v>4</v>
      </c>
      <c r="E54" s="559" t="str">
        <f t="shared" si="1"/>
        <v>La verdad sobre el hombre.</v>
      </c>
      <c r="F54" s="560"/>
      <c r="G54" s="560"/>
      <c r="H54" s="560"/>
      <c r="I54" s="560"/>
      <c r="J54" s="560"/>
      <c r="K54" s="561"/>
      <c r="L54" s="204" t="str">
        <f t="shared" si="2"/>
        <v>Trabajado</v>
      </c>
      <c r="M54" s="651" t="s">
        <v>281</v>
      </c>
      <c r="N54" s="652"/>
      <c r="O54" s="141">
        <f t="shared" si="4"/>
        <v>0</v>
      </c>
      <c r="P54" s="52">
        <f t="shared" si="5"/>
        <v>0</v>
      </c>
      <c r="Q54" s="49">
        <f t="shared" si="6"/>
        <v>0</v>
      </c>
    </row>
    <row r="55" spans="2:17" ht="18.75" customHeight="1" x14ac:dyDescent="0.25">
      <c r="B55" s="21"/>
      <c r="C55" s="141">
        <f t="shared" si="3"/>
        <v>0</v>
      </c>
      <c r="D55" s="79">
        <v>5</v>
      </c>
      <c r="E55" s="559" t="str">
        <f t="shared" si="1"/>
        <v>El hombre se intera sobre el valor y el sentido de a vida</v>
      </c>
      <c r="F55" s="560"/>
      <c r="G55" s="560"/>
      <c r="H55" s="560"/>
      <c r="I55" s="560"/>
      <c r="J55" s="560"/>
      <c r="K55" s="561"/>
      <c r="L55" s="204" t="str">
        <f t="shared" si="2"/>
        <v>Trabajado</v>
      </c>
      <c r="M55" s="651" t="s">
        <v>281</v>
      </c>
      <c r="N55" s="652"/>
      <c r="O55" s="141">
        <f t="shared" si="4"/>
        <v>0</v>
      </c>
      <c r="P55" s="52">
        <f t="shared" si="5"/>
        <v>0</v>
      </c>
      <c r="Q55" s="49">
        <f t="shared" si="6"/>
        <v>0</v>
      </c>
    </row>
    <row r="56" spans="2:17" ht="18.75" customHeight="1" x14ac:dyDescent="0.25">
      <c r="B56" s="21"/>
      <c r="C56" s="141">
        <f t="shared" si="3"/>
        <v>0</v>
      </c>
      <c r="D56" s="79">
        <v>6</v>
      </c>
      <c r="E56" s="559" t="str">
        <f t="shared" si="1"/>
        <v>Experiencia e Dios por analogia y sicologia</v>
      </c>
      <c r="F56" s="560"/>
      <c r="G56" s="560"/>
      <c r="H56" s="560"/>
      <c r="I56" s="560"/>
      <c r="J56" s="560"/>
      <c r="K56" s="561"/>
      <c r="L56" s="204" t="str">
        <f t="shared" si="2"/>
        <v>Trabajado</v>
      </c>
      <c r="M56" s="651" t="s">
        <v>281</v>
      </c>
      <c r="N56" s="652"/>
      <c r="O56" s="141">
        <f t="shared" si="4"/>
        <v>0</v>
      </c>
      <c r="P56" s="52">
        <f t="shared" si="5"/>
        <v>0</v>
      </c>
      <c r="Q56" s="49">
        <f t="shared" si="6"/>
        <v>0</v>
      </c>
    </row>
    <row r="57" spans="2:17" ht="18.75" customHeight="1" x14ac:dyDescent="0.25">
      <c r="B57" s="21"/>
      <c r="C57" s="141">
        <f t="shared" si="3"/>
        <v>0</v>
      </c>
      <c r="D57" s="79">
        <v>7</v>
      </c>
      <c r="E57" s="559" t="str">
        <f t="shared" si="1"/>
        <v>El ser humano se interroga sobre el sentido de la vida.</v>
      </c>
      <c r="F57" s="560"/>
      <c r="G57" s="560"/>
      <c r="H57" s="560"/>
      <c r="I57" s="560"/>
      <c r="J57" s="560"/>
      <c r="K57" s="561"/>
      <c r="L57" s="204" t="str">
        <f t="shared" si="2"/>
        <v>Trabajado</v>
      </c>
      <c r="M57" s="651" t="s">
        <v>281</v>
      </c>
      <c r="N57" s="652"/>
      <c r="O57" s="141">
        <f t="shared" si="4"/>
        <v>0</v>
      </c>
      <c r="P57" s="52">
        <f t="shared" si="5"/>
        <v>0</v>
      </c>
      <c r="Q57" s="49">
        <f t="shared" si="6"/>
        <v>0</v>
      </c>
    </row>
    <row r="58" spans="2:17" ht="18.75" customHeight="1" x14ac:dyDescent="0.25">
      <c r="B58" s="21"/>
      <c r="C58" s="141">
        <f t="shared" si="3"/>
        <v>0</v>
      </c>
      <c r="D58" s="79">
        <v>8</v>
      </c>
      <c r="E58" s="559" t="str">
        <f t="shared" si="1"/>
        <v>El reino de Dios un desafio de nuevas generaciones</v>
      </c>
      <c r="F58" s="560"/>
      <c r="G58" s="560"/>
      <c r="H58" s="560"/>
      <c r="I58" s="560"/>
      <c r="J58" s="560"/>
      <c r="K58" s="561"/>
      <c r="L58" s="204" t="str">
        <f t="shared" si="2"/>
        <v>Trabajado</v>
      </c>
      <c r="M58" s="651" t="s">
        <v>281</v>
      </c>
      <c r="N58" s="652"/>
      <c r="O58" s="141">
        <f t="shared" si="4"/>
        <v>0</v>
      </c>
      <c r="P58" s="52">
        <f t="shared" si="5"/>
        <v>0</v>
      </c>
      <c r="Q58" s="49">
        <f t="shared" si="6"/>
        <v>0</v>
      </c>
    </row>
    <row r="59" spans="2:17" ht="18.75" customHeight="1" x14ac:dyDescent="0.25">
      <c r="B59" s="21"/>
      <c r="C59" s="141">
        <f t="shared" si="3"/>
        <v>0</v>
      </c>
      <c r="D59" s="79">
        <v>9</v>
      </c>
      <c r="E59" s="391" t="s">
        <v>1063</v>
      </c>
      <c r="F59" s="392"/>
      <c r="G59" s="392"/>
      <c r="H59" s="392"/>
      <c r="I59" s="392"/>
      <c r="J59" s="392"/>
      <c r="K59" s="393"/>
      <c r="L59" s="204" t="str">
        <f t="shared" si="2"/>
        <v>Trabajado</v>
      </c>
      <c r="M59" s="651" t="s">
        <v>281</v>
      </c>
      <c r="N59" s="652"/>
      <c r="O59" s="141">
        <f t="shared" si="4"/>
        <v>0</v>
      </c>
      <c r="P59" s="52">
        <f t="shared" si="5"/>
        <v>0</v>
      </c>
      <c r="Q59" s="49">
        <f t="shared" si="6"/>
        <v>0</v>
      </c>
    </row>
    <row r="60" spans="2:17" ht="18.75" customHeight="1" x14ac:dyDescent="0.25">
      <c r="B60" s="21"/>
      <c r="C60" s="141">
        <f t="shared" si="3"/>
        <v>0</v>
      </c>
      <c r="D60" s="79">
        <v>10</v>
      </c>
      <c r="E60" s="559" t="str">
        <f t="shared" si="1"/>
        <v>Novedosos caminos de vida</v>
      </c>
      <c r="F60" s="560"/>
      <c r="G60" s="560"/>
      <c r="H60" s="560"/>
      <c r="I60" s="560"/>
      <c r="J60" s="560"/>
      <c r="K60" s="561"/>
      <c r="L60" s="204" t="str">
        <f t="shared" si="2"/>
        <v>Trabajado</v>
      </c>
      <c r="M60" s="651" t="s">
        <v>281</v>
      </c>
      <c r="N60" s="652"/>
      <c r="O60" s="141">
        <f t="shared" si="4"/>
        <v>0</v>
      </c>
      <c r="P60" s="52">
        <f t="shared" si="5"/>
        <v>0</v>
      </c>
      <c r="Q60" s="49">
        <f t="shared" si="6"/>
        <v>0</v>
      </c>
    </row>
    <row r="61" spans="2:17" ht="18.75" customHeight="1" x14ac:dyDescent="0.25">
      <c r="B61" s="21"/>
      <c r="C61" s="141">
        <f t="shared" si="3"/>
        <v>0</v>
      </c>
      <c r="D61" s="79">
        <v>11</v>
      </c>
      <c r="E61" s="559" t="str">
        <f t="shared" si="1"/>
        <v>Proyecto personal de vida</v>
      </c>
      <c r="F61" s="560"/>
      <c r="G61" s="560"/>
      <c r="H61" s="560"/>
      <c r="I61" s="560"/>
      <c r="J61" s="560"/>
      <c r="K61" s="561"/>
      <c r="L61" s="204" t="str">
        <f t="shared" si="2"/>
        <v>Trabajado</v>
      </c>
      <c r="M61" s="651" t="s">
        <v>282</v>
      </c>
      <c r="N61" s="652"/>
      <c r="O61" s="141">
        <f t="shared" si="4"/>
        <v>0</v>
      </c>
      <c r="P61" s="52">
        <f t="shared" si="5"/>
        <v>-3</v>
      </c>
      <c r="Q61" s="49">
        <f t="shared" si="6"/>
        <v>-3</v>
      </c>
    </row>
    <row r="62" spans="2:17" ht="18.75" customHeight="1" x14ac:dyDescent="0.25">
      <c r="B62" s="21"/>
      <c r="C62" s="141">
        <f t="shared" si="3"/>
        <v>0</v>
      </c>
      <c r="D62" s="79">
        <v>12</v>
      </c>
      <c r="E62" s="391">
        <f t="shared" si="1"/>
        <v>0</v>
      </c>
      <c r="F62" s="392"/>
      <c r="G62" s="392"/>
      <c r="H62" s="392"/>
      <c r="I62" s="392"/>
      <c r="J62" s="392"/>
      <c r="K62" s="393"/>
      <c r="L62" s="55">
        <f t="shared" si="2"/>
        <v>0</v>
      </c>
      <c r="M62" s="394"/>
      <c r="N62" s="395"/>
      <c r="O62" s="141">
        <f t="shared" si="4"/>
        <v>0</v>
      </c>
      <c r="P62" s="52">
        <f t="shared" si="5"/>
        <v>0</v>
      </c>
      <c r="Q62" s="49">
        <f t="shared" si="6"/>
        <v>0</v>
      </c>
    </row>
    <row r="63" spans="2:17" ht="18.75" customHeight="1" x14ac:dyDescent="0.25">
      <c r="B63" s="21"/>
      <c r="C63" s="141">
        <f t="shared" si="3"/>
        <v>0</v>
      </c>
      <c r="D63" s="79">
        <v>13</v>
      </c>
      <c r="E63" s="391">
        <f t="shared" si="1"/>
        <v>0</v>
      </c>
      <c r="F63" s="392"/>
      <c r="G63" s="392"/>
      <c r="H63" s="392"/>
      <c r="I63" s="392"/>
      <c r="J63" s="392"/>
      <c r="K63" s="393"/>
      <c r="L63" s="55">
        <f t="shared" si="2"/>
        <v>0</v>
      </c>
      <c r="M63" s="394"/>
      <c r="N63" s="395"/>
      <c r="O63" s="141">
        <f t="shared" si="4"/>
        <v>0</v>
      </c>
      <c r="P63" s="52">
        <f t="shared" si="5"/>
        <v>0</v>
      </c>
      <c r="Q63" s="49">
        <f t="shared" si="6"/>
        <v>0</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550" t="s">
        <v>1064</v>
      </c>
      <c r="D80" s="550"/>
      <c r="E80" s="550"/>
      <c r="F80" s="550"/>
      <c r="G80" s="550"/>
      <c r="H80" s="550"/>
      <c r="I80" s="550"/>
      <c r="J80" s="550"/>
      <c r="K80" s="550"/>
      <c r="L80" s="550"/>
      <c r="M80" s="550"/>
      <c r="N80" s="550"/>
      <c r="O80" s="550"/>
      <c r="P80" s="22"/>
    </row>
    <row r="81" spans="2:16" ht="45" customHeight="1" x14ac:dyDescent="0.25">
      <c r="B81" s="21"/>
      <c r="C81" s="550" t="s">
        <v>992</v>
      </c>
      <c r="D81" s="550"/>
      <c r="E81" s="550"/>
      <c r="F81" s="550"/>
      <c r="G81" s="550"/>
      <c r="H81" s="550"/>
      <c r="I81" s="550"/>
      <c r="J81" s="550"/>
      <c r="K81" s="550"/>
      <c r="L81" s="550"/>
      <c r="M81" s="550"/>
      <c r="N81" s="550"/>
      <c r="O81" s="550"/>
      <c r="P81" s="22"/>
    </row>
    <row r="82" spans="2:16" ht="45" customHeight="1" x14ac:dyDescent="0.25">
      <c r="B82" s="21"/>
      <c r="C82" s="550" t="s">
        <v>1065</v>
      </c>
      <c r="D82" s="550"/>
      <c r="E82" s="550"/>
      <c r="F82" s="550"/>
      <c r="G82" s="550"/>
      <c r="H82" s="550"/>
      <c r="I82" s="550"/>
      <c r="J82" s="550"/>
      <c r="K82" s="550"/>
      <c r="L82" s="550"/>
      <c r="M82" s="550"/>
      <c r="N82" s="550"/>
      <c r="O82" s="550"/>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33" priority="5">
      <formula>IF(L24=0,1,0)</formula>
    </cfRule>
  </conditionalFormatting>
  <conditionalFormatting sqref="E51:N70">
    <cfRule type="expression" dxfId="32" priority="1">
      <formula>IF(Q51&lt;0,1,0)</formula>
    </cfRule>
    <cfRule type="expression" dxfId="31" priority="4">
      <formula>IF(Q51&gt;0,1,0)</formula>
    </cfRule>
  </conditionalFormatting>
  <conditionalFormatting sqref="E51:K70">
    <cfRule type="expression" dxfId="30" priority="3">
      <formula>IF(E51=0,1,0)</formula>
    </cfRule>
  </conditionalFormatting>
  <conditionalFormatting sqref="L51:L70">
    <cfRule type="expression" dxfId="29" priority="2">
      <formula>IF(L51=0,1,0)</formula>
    </cfRule>
  </conditionalFormatting>
  <dataValidations count="1">
    <dataValidation type="list" allowBlank="1" showInputMessage="1" showErrorMessage="1" sqref="M51:N70" xr:uid="{3696A231-EBAE-4EE1-AC9F-F833E6FB6909}">
      <formula1>INDIRECT(O24)</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339F0-A4D3-48DF-AFF7-1AF85FB8D93F}">
  <dimension ref="B1:P80"/>
  <sheetViews>
    <sheetView workbookViewId="0">
      <selection activeCell="R23" sqref="R23"/>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184</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t="s">
        <v>969</v>
      </c>
      <c r="G16" s="128"/>
      <c r="H16" s="128"/>
      <c r="I16" s="128"/>
      <c r="J16" s="128"/>
      <c r="K16" s="129"/>
      <c r="L16" s="76" t="s">
        <v>295</v>
      </c>
      <c r="M16" s="72"/>
      <c r="N16" s="99" t="s">
        <v>1066</v>
      </c>
      <c r="O16" s="129"/>
      <c r="P16" s="22"/>
    </row>
    <row r="17" spans="2:16" ht="9" customHeight="1" thickTop="1" thickBot="1" x14ac:dyDescent="0.3">
      <c r="B17" s="21"/>
      <c r="P17" s="22"/>
    </row>
    <row r="18" spans="2:16" ht="16.5" thickTop="1" thickBot="1" x14ac:dyDescent="0.3">
      <c r="B18" s="21"/>
      <c r="C18" s="69"/>
      <c r="D18" s="104" t="s">
        <v>296</v>
      </c>
      <c r="E18" s="69"/>
      <c r="F18" s="99"/>
      <c r="G18" s="128" t="s">
        <v>1067</v>
      </c>
      <c r="H18" s="128"/>
      <c r="I18" s="128"/>
      <c r="J18" s="128"/>
      <c r="K18" s="129"/>
      <c r="L18" s="76" t="s">
        <v>297</v>
      </c>
      <c r="M18" s="72"/>
      <c r="N18" s="99"/>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655" t="s">
        <v>1068</v>
      </c>
      <c r="E26" s="438"/>
      <c r="F26" s="438"/>
      <c r="G26" s="438"/>
      <c r="H26" s="438"/>
      <c r="I26" s="438"/>
      <c r="J26" s="438"/>
      <c r="K26" s="438"/>
      <c r="L26" s="438"/>
      <c r="M26" s="438"/>
      <c r="N26" s="438"/>
      <c r="O26" s="439"/>
      <c r="P26" s="22"/>
    </row>
    <row r="27" spans="2:16" ht="18.75" customHeight="1" x14ac:dyDescent="0.25">
      <c r="B27" s="21"/>
      <c r="C27" s="79">
        <v>2</v>
      </c>
      <c r="D27" s="434"/>
      <c r="E27" s="434"/>
      <c r="F27" s="434"/>
      <c r="G27" s="434"/>
      <c r="H27" s="434"/>
      <c r="I27" s="434"/>
      <c r="J27" s="434"/>
      <c r="K27" s="434"/>
      <c r="L27" s="434"/>
      <c r="M27" s="434"/>
      <c r="N27" s="434"/>
      <c r="O27" s="435"/>
      <c r="P27" s="22"/>
    </row>
    <row r="28" spans="2:16" ht="18.75" customHeight="1" x14ac:dyDescent="0.25">
      <c r="B28" s="21"/>
      <c r="C28" s="79">
        <v>3</v>
      </c>
      <c r="D28" s="434"/>
      <c r="E28" s="434"/>
      <c r="F28" s="434"/>
      <c r="G28" s="434"/>
      <c r="H28" s="434"/>
      <c r="I28" s="434"/>
      <c r="J28" s="434"/>
      <c r="K28" s="434"/>
      <c r="L28" s="434"/>
      <c r="M28" s="434"/>
      <c r="N28" s="434"/>
      <c r="O28" s="435"/>
      <c r="P28" s="22"/>
    </row>
    <row r="29" spans="2:16" ht="18.75" customHeight="1" x14ac:dyDescent="0.25">
      <c r="B29" s="21"/>
      <c r="C29" s="79">
        <v>4</v>
      </c>
      <c r="D29" s="434"/>
      <c r="E29" s="434"/>
      <c r="F29" s="434"/>
      <c r="G29" s="434"/>
      <c r="H29" s="434"/>
      <c r="I29" s="434"/>
      <c r="J29" s="434"/>
      <c r="K29" s="434"/>
      <c r="L29" s="434"/>
      <c r="M29" s="434"/>
      <c r="N29" s="434"/>
      <c r="O29" s="435"/>
      <c r="P29" s="22"/>
    </row>
    <row r="30" spans="2:16" ht="18.75" customHeight="1" thickBot="1" x14ac:dyDescent="0.3">
      <c r="B30" s="21"/>
      <c r="C30" s="80">
        <v>5</v>
      </c>
      <c r="D30" s="440"/>
      <c r="E30" s="440"/>
      <c r="F30" s="440"/>
      <c r="G30" s="440"/>
      <c r="H30" s="440"/>
      <c r="I30" s="440"/>
      <c r="J30" s="440"/>
      <c r="K30" s="440"/>
      <c r="L30" s="440"/>
      <c r="M30" s="440"/>
      <c r="N30" s="440"/>
      <c r="O30" s="441"/>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customHeight="1" thickTop="1" x14ac:dyDescent="0.25">
      <c r="B38" s="21"/>
      <c r="C38" s="693">
        <v>1</v>
      </c>
      <c r="D38" s="695" t="str">
        <f>D26</f>
        <v>Proyecto personal de vida</v>
      </c>
      <c r="E38" s="696"/>
      <c r="F38" s="696"/>
      <c r="G38" s="696"/>
      <c r="H38" s="696"/>
      <c r="I38" s="697"/>
      <c r="J38" s="701" t="s">
        <v>1069</v>
      </c>
      <c r="K38" s="702"/>
      <c r="L38" s="702"/>
      <c r="M38" s="702"/>
      <c r="N38" s="702"/>
      <c r="O38" s="703"/>
      <c r="P38" s="22"/>
    </row>
    <row r="39" spans="2:16" x14ac:dyDescent="0.25">
      <c r="B39" s="21"/>
      <c r="C39" s="694"/>
      <c r="D39" s="698"/>
      <c r="E39" s="699"/>
      <c r="F39" s="699"/>
      <c r="G39" s="699"/>
      <c r="H39" s="699"/>
      <c r="I39" s="700"/>
      <c r="J39" s="704"/>
      <c r="K39" s="705"/>
      <c r="L39" s="705"/>
      <c r="M39" s="705"/>
      <c r="N39" s="705"/>
      <c r="O39" s="706"/>
      <c r="P39" s="22"/>
    </row>
    <row r="40" spans="2:16" x14ac:dyDescent="0.25">
      <c r="B40" s="21"/>
      <c r="C40" s="79">
        <v>2</v>
      </c>
      <c r="D40" s="354">
        <f t="shared" ref="D40:D42" si="0">D28</f>
        <v>0</v>
      </c>
      <c r="E40" s="355"/>
      <c r="F40" s="355"/>
      <c r="G40" s="355"/>
      <c r="H40" s="355"/>
      <c r="I40" s="356"/>
      <c r="J40" s="358"/>
      <c r="K40" s="358"/>
      <c r="L40" s="358"/>
      <c r="M40" s="358"/>
      <c r="N40" s="358"/>
      <c r="O40" s="359"/>
      <c r="P40" s="22"/>
    </row>
    <row r="41" spans="2:16" x14ac:dyDescent="0.25">
      <c r="B41" s="21"/>
      <c r="C41" s="79">
        <v>3</v>
      </c>
      <c r="D41" s="354">
        <f t="shared" si="0"/>
        <v>0</v>
      </c>
      <c r="E41" s="355"/>
      <c r="F41" s="355"/>
      <c r="G41" s="355"/>
      <c r="H41" s="355"/>
      <c r="I41" s="356"/>
      <c r="J41" s="358"/>
      <c r="K41" s="358"/>
      <c r="L41" s="358"/>
      <c r="M41" s="358"/>
      <c r="N41" s="358"/>
      <c r="O41" s="359"/>
      <c r="P41" s="22"/>
    </row>
    <row r="42" spans="2:16" ht="15.75" thickBot="1" x14ac:dyDescent="0.3">
      <c r="B42" s="21"/>
      <c r="C42" s="80">
        <v>4</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659" t="str">
        <f>D38</f>
        <v>Proyecto personal de vida</v>
      </c>
      <c r="E50" s="660"/>
      <c r="F50" s="660"/>
      <c r="G50" s="660"/>
      <c r="H50" s="660"/>
      <c r="I50" s="661"/>
      <c r="J50" s="655" t="s">
        <v>977</v>
      </c>
      <c r="K50" s="438"/>
      <c r="L50" s="438"/>
      <c r="M50" s="438"/>
      <c r="N50" s="438"/>
      <c r="O50" s="439"/>
      <c r="P50" s="22"/>
    </row>
    <row r="51" spans="2:16" x14ac:dyDescent="0.25">
      <c r="B51" s="21"/>
      <c r="C51" s="79">
        <v>2</v>
      </c>
      <c r="D51" s="354">
        <f t="shared" ref="D51:D54" si="1">D39</f>
        <v>0</v>
      </c>
      <c r="E51" s="355"/>
      <c r="F51" s="355"/>
      <c r="G51" s="355"/>
      <c r="H51" s="355"/>
      <c r="I51" s="356"/>
      <c r="J51" s="358"/>
      <c r="K51" s="358"/>
      <c r="L51" s="358"/>
      <c r="M51" s="358"/>
      <c r="N51" s="358"/>
      <c r="O51" s="359"/>
      <c r="P51" s="22"/>
    </row>
    <row r="52" spans="2:16" x14ac:dyDescent="0.25">
      <c r="B52" s="21"/>
      <c r="C52" s="79">
        <v>3</v>
      </c>
      <c r="D52" s="354">
        <f t="shared" si="1"/>
        <v>0</v>
      </c>
      <c r="E52" s="355"/>
      <c r="F52" s="355"/>
      <c r="G52" s="355"/>
      <c r="H52" s="355"/>
      <c r="I52" s="356"/>
      <c r="J52" s="358"/>
      <c r="K52" s="358"/>
      <c r="L52" s="358"/>
      <c r="M52" s="358"/>
      <c r="N52" s="358"/>
      <c r="O52" s="359"/>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659" t="str">
        <f>D50</f>
        <v>Proyecto personal de vida</v>
      </c>
      <c r="E62" s="660"/>
      <c r="F62" s="660"/>
      <c r="G62" s="660"/>
      <c r="H62" s="660"/>
      <c r="I62" s="661"/>
      <c r="J62" s="666" t="s">
        <v>1070</v>
      </c>
      <c r="K62" s="374"/>
      <c r="L62" s="374"/>
      <c r="M62" s="375"/>
      <c r="N62" s="666" t="s">
        <v>1050</v>
      </c>
      <c r="O62" s="668"/>
      <c r="P62" s="22"/>
    </row>
    <row r="63" spans="2:16" x14ac:dyDescent="0.25">
      <c r="B63" s="21"/>
      <c r="C63" s="79">
        <v>2</v>
      </c>
      <c r="D63" s="354">
        <f t="shared" ref="D63:D66" si="2">D51</f>
        <v>0</v>
      </c>
      <c r="E63" s="355"/>
      <c r="F63" s="355"/>
      <c r="G63" s="355"/>
      <c r="H63" s="355"/>
      <c r="I63" s="356"/>
      <c r="J63" s="357"/>
      <c r="K63" s="358"/>
      <c r="L63" s="358"/>
      <c r="M63" s="359"/>
      <c r="N63" s="357"/>
      <c r="O63" s="359"/>
      <c r="P63" s="22"/>
    </row>
    <row r="64" spans="2:16" x14ac:dyDescent="0.25">
      <c r="B64" s="21"/>
      <c r="C64" s="79">
        <v>3</v>
      </c>
      <c r="D64" s="354">
        <f t="shared" si="2"/>
        <v>0</v>
      </c>
      <c r="E64" s="355"/>
      <c r="F64" s="355"/>
      <c r="G64" s="355"/>
      <c r="H64" s="355"/>
      <c r="I64" s="356"/>
      <c r="J64" s="357"/>
      <c r="K64" s="358"/>
      <c r="L64" s="358"/>
      <c r="M64" s="359"/>
      <c r="N64" s="357"/>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659" t="str">
        <f>D62</f>
        <v>Proyecto personal de vida</v>
      </c>
      <c r="E74" s="660"/>
      <c r="F74" s="660"/>
      <c r="G74" s="660"/>
      <c r="H74" s="660"/>
      <c r="I74" s="661"/>
      <c r="J74" s="666" t="s">
        <v>1071</v>
      </c>
      <c r="K74" s="374"/>
      <c r="L74" s="374"/>
      <c r="M74" s="375"/>
      <c r="N74" s="666" t="s">
        <v>1050</v>
      </c>
      <c r="O74" s="668"/>
      <c r="P74" s="22"/>
    </row>
    <row r="75" spans="2:16" x14ac:dyDescent="0.25">
      <c r="B75" s="21"/>
      <c r="C75" s="79">
        <v>2</v>
      </c>
      <c r="D75" s="354">
        <f t="shared" ref="D75:D78" si="3">D63</f>
        <v>0</v>
      </c>
      <c r="E75" s="355"/>
      <c r="F75" s="355"/>
      <c r="G75" s="355"/>
      <c r="H75" s="355"/>
      <c r="I75" s="356"/>
      <c r="J75" s="357"/>
      <c r="K75" s="358"/>
      <c r="L75" s="358"/>
      <c r="M75" s="359"/>
      <c r="N75" s="357"/>
      <c r="O75" s="359"/>
      <c r="P75" s="22"/>
    </row>
    <row r="76" spans="2:16" x14ac:dyDescent="0.25">
      <c r="B76" s="21"/>
      <c r="C76" s="79">
        <v>3</v>
      </c>
      <c r="D76" s="354">
        <f t="shared" si="3"/>
        <v>0</v>
      </c>
      <c r="E76" s="355"/>
      <c r="F76" s="355"/>
      <c r="G76" s="355"/>
      <c r="H76" s="355"/>
      <c r="I76" s="356"/>
      <c r="J76" s="357"/>
      <c r="K76" s="358"/>
      <c r="L76" s="358"/>
      <c r="M76" s="359"/>
      <c r="N76" s="357"/>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2">
    <mergeCell ref="D78:I78"/>
    <mergeCell ref="J78:M78"/>
    <mergeCell ref="N78:O78"/>
    <mergeCell ref="K79:L79"/>
    <mergeCell ref="D76:I76"/>
    <mergeCell ref="J76:M76"/>
    <mergeCell ref="N76:O76"/>
    <mergeCell ref="D77:I77"/>
    <mergeCell ref="J77:M77"/>
    <mergeCell ref="N77:O77"/>
    <mergeCell ref="D74:I74"/>
    <mergeCell ref="J74:M74"/>
    <mergeCell ref="N74:O74"/>
    <mergeCell ref="D75:I75"/>
    <mergeCell ref="J75:M75"/>
    <mergeCell ref="N75:O75"/>
    <mergeCell ref="K67:L67"/>
    <mergeCell ref="B69:P69"/>
    <mergeCell ref="C71:O71"/>
    <mergeCell ref="D73:I73"/>
    <mergeCell ref="J73:M73"/>
    <mergeCell ref="N73:O73"/>
    <mergeCell ref="D65:I65"/>
    <mergeCell ref="J65:M65"/>
    <mergeCell ref="N65:O65"/>
    <mergeCell ref="D66:I66"/>
    <mergeCell ref="J66:M66"/>
    <mergeCell ref="N66:O66"/>
    <mergeCell ref="D63:I63"/>
    <mergeCell ref="J63:M63"/>
    <mergeCell ref="N63:O63"/>
    <mergeCell ref="D64:I64"/>
    <mergeCell ref="J64:M64"/>
    <mergeCell ref="N64:O64"/>
    <mergeCell ref="C59:O59"/>
    <mergeCell ref="D61:I61"/>
    <mergeCell ref="J61:M61"/>
    <mergeCell ref="N61:O61"/>
    <mergeCell ref="D62:I62"/>
    <mergeCell ref="J62:M62"/>
    <mergeCell ref="N62:O62"/>
    <mergeCell ref="B57:P57"/>
    <mergeCell ref="D50:I50"/>
    <mergeCell ref="J50:O50"/>
    <mergeCell ref="D51:I51"/>
    <mergeCell ref="J51:O51"/>
    <mergeCell ref="D52:I52"/>
    <mergeCell ref="J52:O52"/>
    <mergeCell ref="D53:I53"/>
    <mergeCell ref="J53:O53"/>
    <mergeCell ref="D54:I54"/>
    <mergeCell ref="J54:O54"/>
    <mergeCell ref="K55:L55"/>
    <mergeCell ref="D49:I49"/>
    <mergeCell ref="J49:O49"/>
    <mergeCell ref="C38:C39"/>
    <mergeCell ref="D38:I39"/>
    <mergeCell ref="J38:O39"/>
    <mergeCell ref="D40:I40"/>
    <mergeCell ref="J40:O40"/>
    <mergeCell ref="D41:I41"/>
    <mergeCell ref="J41:O41"/>
    <mergeCell ref="D42:I42"/>
    <mergeCell ref="J42:O42"/>
    <mergeCell ref="K43:L43"/>
    <mergeCell ref="B45:P45"/>
    <mergeCell ref="C47:O47"/>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 D40:D42">
    <cfRule type="expression" dxfId="28" priority="4">
      <formula>IF(D38=0,1,0)</formula>
    </cfRule>
  </conditionalFormatting>
  <conditionalFormatting sqref="D50:D54">
    <cfRule type="expression" dxfId="27" priority="3">
      <formula>IF(D50=0,1,0)</formula>
    </cfRule>
  </conditionalFormatting>
  <conditionalFormatting sqref="D62:D66">
    <cfRule type="expression" dxfId="26" priority="2">
      <formula>IF(D62=0,1,0)</formula>
    </cfRule>
  </conditionalFormatting>
  <conditionalFormatting sqref="D74:D78">
    <cfRule type="expression" dxfId="25" priority="1">
      <formula>IF(D74=0,1,0)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F4D3-34A4-4345-B9EC-28FCAE3F65FA}">
  <dimension ref="B1:Q84"/>
  <sheetViews>
    <sheetView workbookViewId="0">
      <selection sqref="A1:XFD1048576"/>
    </sheetView>
  </sheetViews>
  <sheetFormatPr baseColWidth="10"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316</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272</v>
      </c>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276</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1072</v>
      </c>
      <c r="G16" s="404"/>
      <c r="H16" s="404"/>
      <c r="I16" s="404"/>
      <c r="J16" s="404"/>
      <c r="K16" s="405"/>
      <c r="L16" s="76" t="s">
        <v>15</v>
      </c>
      <c r="M16" s="72"/>
      <c r="N16" s="349" t="s">
        <v>32</v>
      </c>
      <c r="O16" s="405"/>
      <c r="P16" s="22"/>
    </row>
    <row r="17" spans="2:16" ht="9" customHeight="1" thickTop="1" thickBot="1" x14ac:dyDescent="0.3">
      <c r="B17" s="23"/>
      <c r="C17" s="18"/>
      <c r="D17" s="18"/>
      <c r="E17" s="18"/>
      <c r="F17" s="18"/>
      <c r="G17" s="18"/>
      <c r="H17" s="18"/>
      <c r="I17" s="18"/>
      <c r="J17" s="18"/>
      <c r="K17" s="18"/>
      <c r="L17" s="18"/>
      <c r="M17" s="18"/>
      <c r="N17" s="18"/>
      <c r="O17" s="18"/>
      <c r="P17" s="24"/>
    </row>
    <row r="18" spans="2:16" ht="9" customHeight="1" thickTop="1" thickBot="1" x14ac:dyDescent="0.3"/>
    <row r="19" spans="2:16" ht="17.25" thickTop="1" thickBot="1" x14ac:dyDescent="0.3">
      <c r="B19" s="289" t="s">
        <v>287</v>
      </c>
      <c r="C19" s="290"/>
      <c r="D19" s="290"/>
      <c r="E19" s="290"/>
      <c r="F19" s="290"/>
      <c r="G19" s="290"/>
      <c r="H19" s="291"/>
      <c r="J19" s="289" t="s">
        <v>289</v>
      </c>
      <c r="K19" s="290"/>
      <c r="L19" s="290"/>
      <c r="M19" s="290"/>
      <c r="N19" s="290"/>
      <c r="O19" s="290"/>
      <c r="P19" s="291"/>
    </row>
    <row r="20" spans="2:16" ht="9" customHeight="1" thickTop="1" x14ac:dyDescent="0.25">
      <c r="B20" s="21"/>
      <c r="H20" s="22"/>
      <c r="J20" s="21"/>
      <c r="K20" s="26"/>
      <c r="L20" s="26"/>
      <c r="M20" s="26"/>
      <c r="N20" s="26"/>
      <c r="O20" s="26"/>
      <c r="P20" s="27"/>
    </row>
    <row r="21" spans="2:16" ht="58.5" customHeight="1" x14ac:dyDescent="0.25">
      <c r="B21" s="21"/>
      <c r="C21" s="403" t="s">
        <v>288</v>
      </c>
      <c r="D21" s="403"/>
      <c r="E21" s="403"/>
      <c r="F21" s="403"/>
      <c r="G21" s="403"/>
      <c r="H21" s="130"/>
      <c r="I21" s="131"/>
      <c r="J21" s="132"/>
      <c r="K21" s="403" t="s">
        <v>290</v>
      </c>
      <c r="L21" s="403"/>
      <c r="M21" s="403"/>
      <c r="N21" s="403"/>
      <c r="O21" s="403"/>
      <c r="P21" s="22"/>
    </row>
    <row r="22" spans="2:16" ht="9" customHeight="1" thickBot="1" x14ac:dyDescent="0.3">
      <c r="B22" s="21"/>
      <c r="H22" s="22"/>
      <c r="J22" s="21"/>
      <c r="P22" s="22"/>
    </row>
    <row r="23" spans="2:16" ht="16.5" thickTop="1" thickBot="1" x14ac:dyDescent="0.3">
      <c r="B23" s="21"/>
      <c r="C23" s="102" t="s">
        <v>277</v>
      </c>
      <c r="D23" s="310" t="s">
        <v>291</v>
      </c>
      <c r="E23" s="311"/>
      <c r="F23" s="311"/>
      <c r="G23" s="312"/>
      <c r="H23" s="133"/>
      <c r="J23" s="21"/>
      <c r="K23" s="102" t="s">
        <v>277</v>
      </c>
      <c r="L23" s="307" t="s">
        <v>291</v>
      </c>
      <c r="M23" s="307"/>
      <c r="N23" s="307"/>
      <c r="O23" s="102" t="s">
        <v>18</v>
      </c>
      <c r="P23" s="22"/>
    </row>
    <row r="24" spans="2:16" ht="18.75" customHeight="1" thickTop="1" x14ac:dyDescent="0.25">
      <c r="B24" s="21"/>
      <c r="C24" s="78">
        <v>1</v>
      </c>
      <c r="D24" s="608" t="s">
        <v>1073</v>
      </c>
      <c r="E24" s="609"/>
      <c r="F24" s="609"/>
      <c r="G24" s="610"/>
      <c r="H24" s="134"/>
      <c r="I24" s="72"/>
      <c r="J24" s="135"/>
      <c r="K24" s="78">
        <v>1</v>
      </c>
      <c r="L24" s="611" t="str">
        <f>D24</f>
        <v>Introducion a la filosofia.</v>
      </c>
      <c r="M24" s="612"/>
      <c r="N24" s="613"/>
      <c r="O24" s="202" t="s">
        <v>19</v>
      </c>
      <c r="P24" s="22"/>
    </row>
    <row r="25" spans="2:16" ht="18.75" customHeight="1" x14ac:dyDescent="0.25">
      <c r="B25" s="21"/>
      <c r="C25" s="137">
        <v>2</v>
      </c>
      <c r="D25" s="598" t="s">
        <v>1074</v>
      </c>
      <c r="E25" s="317"/>
      <c r="F25" s="317"/>
      <c r="G25" s="318"/>
      <c r="H25" s="134"/>
      <c r="I25" s="72"/>
      <c r="J25" s="135"/>
      <c r="K25" s="137">
        <v>2</v>
      </c>
      <c r="L25" s="614" t="str">
        <f t="shared" ref="L25:L43" si="0">D25</f>
        <v>Origen y naturaleza de la filosofia</v>
      </c>
      <c r="M25" s="615"/>
      <c r="N25" s="616"/>
      <c r="O25" s="202" t="s">
        <v>19</v>
      </c>
      <c r="P25" s="22"/>
    </row>
    <row r="26" spans="2:16" ht="18.75" customHeight="1" x14ac:dyDescent="0.25">
      <c r="B26" s="21"/>
      <c r="C26" s="137">
        <v>3</v>
      </c>
      <c r="D26" s="598" t="s">
        <v>1075</v>
      </c>
      <c r="E26" s="317"/>
      <c r="F26" s="317"/>
      <c r="G26" s="318"/>
      <c r="H26" s="134"/>
      <c r="I26" s="72"/>
      <c r="J26" s="135"/>
      <c r="K26" s="79">
        <v>3</v>
      </c>
      <c r="L26" s="614" t="str">
        <f t="shared" si="0"/>
        <v>Division de la filosofia</v>
      </c>
      <c r="M26" s="615"/>
      <c r="N26" s="616"/>
      <c r="O26" s="202" t="s">
        <v>19</v>
      </c>
      <c r="P26" s="22"/>
    </row>
    <row r="27" spans="2:16" ht="18.75" customHeight="1" x14ac:dyDescent="0.25">
      <c r="B27" s="21"/>
      <c r="C27" s="137">
        <v>4</v>
      </c>
      <c r="D27" s="598" t="s">
        <v>1076</v>
      </c>
      <c r="E27" s="599"/>
      <c r="F27" s="599"/>
      <c r="G27" s="600"/>
      <c r="H27" s="134"/>
      <c r="I27" s="72"/>
      <c r="J27" s="135"/>
      <c r="K27" s="137">
        <v>4</v>
      </c>
      <c r="L27" s="614" t="str">
        <f t="shared" si="0"/>
        <v>El problema filosofico del conocimiento y mla verdad.</v>
      </c>
      <c r="M27" s="615"/>
      <c r="N27" s="616"/>
      <c r="O27" s="202" t="s">
        <v>19</v>
      </c>
      <c r="P27" s="22"/>
    </row>
    <row r="28" spans="2:16" ht="18.75" customHeight="1" x14ac:dyDescent="0.25">
      <c r="B28" s="21"/>
      <c r="C28" s="137">
        <v>5</v>
      </c>
      <c r="D28" s="598" t="s">
        <v>1077</v>
      </c>
      <c r="E28" s="599"/>
      <c r="F28" s="599"/>
      <c r="G28" s="600"/>
      <c r="H28" s="134"/>
      <c r="I28" s="72"/>
      <c r="J28" s="135"/>
      <c r="K28" s="137">
        <v>5</v>
      </c>
      <c r="L28" s="614" t="str">
        <f t="shared" si="0"/>
        <v>El hombe como ser inteligente</v>
      </c>
      <c r="M28" s="615"/>
      <c r="N28" s="616"/>
      <c r="O28" s="202" t="s">
        <v>19</v>
      </c>
      <c r="P28" s="22"/>
    </row>
    <row r="29" spans="2:16" ht="18.75" customHeight="1" x14ac:dyDescent="0.25">
      <c r="B29" s="21"/>
      <c r="C29" s="137">
        <v>6</v>
      </c>
      <c r="D29" s="598" t="s">
        <v>1078</v>
      </c>
      <c r="E29" s="599"/>
      <c r="F29" s="599"/>
      <c r="G29" s="600"/>
      <c r="H29" s="134"/>
      <c r="I29" s="72"/>
      <c r="J29" s="135"/>
      <c r="K29" s="79">
        <v>6</v>
      </c>
      <c r="L29" s="614" t="str">
        <f t="shared" si="0"/>
        <v>Cosmologia</v>
      </c>
      <c r="M29" s="615"/>
      <c r="N29" s="616"/>
      <c r="O29" s="202" t="s">
        <v>19</v>
      </c>
      <c r="P29" s="22"/>
    </row>
    <row r="30" spans="2:16" ht="18.75" customHeight="1" x14ac:dyDescent="0.25">
      <c r="B30" s="21"/>
      <c r="C30" s="137">
        <v>7</v>
      </c>
      <c r="D30" s="598" t="s">
        <v>1079</v>
      </c>
      <c r="E30" s="599"/>
      <c r="F30" s="599"/>
      <c r="G30" s="600"/>
      <c r="H30" s="134"/>
      <c r="I30" s="72"/>
      <c r="J30" s="135"/>
      <c r="K30" s="137">
        <v>7</v>
      </c>
      <c r="L30" s="614" t="str">
        <f t="shared" si="0"/>
        <v>El origen del Universo.</v>
      </c>
      <c r="M30" s="615"/>
      <c r="N30" s="616"/>
      <c r="O30" s="202" t="s">
        <v>19</v>
      </c>
      <c r="P30" s="22"/>
    </row>
    <row r="31" spans="2:16" ht="18.75" customHeight="1" x14ac:dyDescent="0.25">
      <c r="B31" s="21"/>
      <c r="C31" s="137">
        <v>8</v>
      </c>
      <c r="D31" s="598" t="s">
        <v>1080</v>
      </c>
      <c r="E31" s="317"/>
      <c r="F31" s="317"/>
      <c r="G31" s="318"/>
      <c r="H31" s="134"/>
      <c r="I31" s="72"/>
      <c r="J31" s="135"/>
      <c r="K31" s="137">
        <v>8</v>
      </c>
      <c r="L31" s="614" t="str">
        <f t="shared" si="0"/>
        <v>El concepto de causa.</v>
      </c>
      <c r="M31" s="615"/>
      <c r="N31" s="616"/>
      <c r="O31" s="202" t="s">
        <v>19</v>
      </c>
      <c r="P31" s="22"/>
    </row>
    <row r="32" spans="2:16" ht="18.75" customHeight="1" x14ac:dyDescent="0.25">
      <c r="B32" s="21"/>
      <c r="C32" s="137">
        <v>9</v>
      </c>
      <c r="D32" s="598" t="s">
        <v>1081</v>
      </c>
      <c r="E32" s="317"/>
      <c r="F32" s="317"/>
      <c r="G32" s="318"/>
      <c r="H32" s="134"/>
      <c r="I32" s="72"/>
      <c r="J32" s="135"/>
      <c r="K32" s="79">
        <v>9</v>
      </c>
      <c r="L32" s="614" t="str">
        <f t="shared" si="0"/>
        <v>Pensadores de la Grecia Antigua.</v>
      </c>
      <c r="M32" s="615"/>
      <c r="N32" s="616"/>
      <c r="O32" s="202" t="s">
        <v>19</v>
      </c>
      <c r="P32" s="22"/>
    </row>
    <row r="33" spans="2:16" ht="18.75" customHeight="1" x14ac:dyDescent="0.25">
      <c r="B33" s="21"/>
      <c r="C33" s="137">
        <v>10</v>
      </c>
      <c r="D33" s="598" t="s">
        <v>1082</v>
      </c>
      <c r="E33" s="317"/>
      <c r="F33" s="317"/>
      <c r="G33" s="318"/>
      <c r="H33" s="134"/>
      <c r="I33" s="72"/>
      <c r="J33" s="135"/>
      <c r="K33" s="137">
        <v>10</v>
      </c>
      <c r="L33" s="614" t="str">
        <f t="shared" si="0"/>
        <v>Lo transcendental del ser.</v>
      </c>
      <c r="M33" s="615"/>
      <c r="N33" s="616"/>
      <c r="O33" s="202" t="s">
        <v>19</v>
      </c>
      <c r="P33" s="22"/>
    </row>
    <row r="34" spans="2:16" ht="18.75" customHeight="1" x14ac:dyDescent="0.25">
      <c r="B34" s="21"/>
      <c r="C34" s="137">
        <v>11</v>
      </c>
      <c r="D34" s="598" t="s">
        <v>1083</v>
      </c>
      <c r="E34" s="317"/>
      <c r="F34" s="317"/>
      <c r="G34" s="318"/>
      <c r="H34" s="134"/>
      <c r="I34" s="72"/>
      <c r="J34" s="135"/>
      <c r="K34" s="137">
        <v>11</v>
      </c>
      <c r="L34" s="614" t="str">
        <f t="shared" si="0"/>
        <v>El ser como ser verdadero y el principio de la casualidad.</v>
      </c>
      <c r="M34" s="615"/>
      <c r="N34" s="616"/>
      <c r="O34" s="202" t="s">
        <v>19</v>
      </c>
      <c r="P34" s="22"/>
    </row>
    <row r="35" spans="2:16" ht="18.75" customHeight="1" x14ac:dyDescent="0.25">
      <c r="B35" s="21"/>
      <c r="C35" s="137">
        <v>12</v>
      </c>
      <c r="D35" s="598" t="s">
        <v>1084</v>
      </c>
      <c r="E35" s="317"/>
      <c r="F35" s="317"/>
      <c r="G35" s="318"/>
      <c r="H35" s="134"/>
      <c r="I35" s="72"/>
      <c r="J35" s="135"/>
      <c r="K35" s="79">
        <v>12</v>
      </c>
      <c r="L35" s="614" t="str">
        <f t="shared" si="0"/>
        <v>El ser como ser bueno y el pricipio de la finalidad.</v>
      </c>
      <c r="M35" s="615"/>
      <c r="N35" s="616"/>
      <c r="O35" s="202" t="s">
        <v>19</v>
      </c>
      <c r="P35" s="22"/>
    </row>
    <row r="36" spans="2:16" ht="18.75" customHeight="1" x14ac:dyDescent="0.25">
      <c r="B36" s="21"/>
      <c r="C36" s="137">
        <v>13</v>
      </c>
      <c r="D36" s="598" t="s">
        <v>1085</v>
      </c>
      <c r="E36" s="599"/>
      <c r="F36" s="599"/>
      <c r="G36" s="600"/>
      <c r="H36" s="134"/>
      <c r="I36" s="72"/>
      <c r="J36" s="135"/>
      <c r="K36" s="79">
        <v>13</v>
      </c>
      <c r="L36" s="614" t="str">
        <f t="shared" si="0"/>
        <v>El hombre como ser libre</v>
      </c>
      <c r="M36" s="615"/>
      <c r="N36" s="616"/>
      <c r="O36" s="136"/>
      <c r="P36" s="22"/>
    </row>
    <row r="37" spans="2:16" ht="18.75" customHeight="1" x14ac:dyDescent="0.25">
      <c r="B37" s="21"/>
      <c r="C37" s="137">
        <v>14</v>
      </c>
      <c r="D37" s="316"/>
      <c r="E37" s="317"/>
      <c r="F37" s="317"/>
      <c r="G37" s="318"/>
      <c r="H37" s="134"/>
      <c r="I37" s="72"/>
      <c r="J37" s="135"/>
      <c r="K37" s="137">
        <v>14</v>
      </c>
      <c r="L37" s="319">
        <f t="shared" si="0"/>
        <v>0</v>
      </c>
      <c r="M37" s="320"/>
      <c r="N37" s="321"/>
      <c r="O37" s="136"/>
      <c r="P37" s="22"/>
    </row>
    <row r="38" spans="2:16" ht="18.75" customHeight="1" x14ac:dyDescent="0.25">
      <c r="B38" s="21"/>
      <c r="C38" s="137">
        <v>15</v>
      </c>
      <c r="D38" s="316"/>
      <c r="E38" s="317"/>
      <c r="F38" s="317"/>
      <c r="G38" s="318"/>
      <c r="H38" s="134"/>
      <c r="I38" s="72"/>
      <c r="J38" s="135"/>
      <c r="K38" s="79">
        <v>15</v>
      </c>
      <c r="L38" s="319">
        <f t="shared" si="0"/>
        <v>0</v>
      </c>
      <c r="M38" s="320"/>
      <c r="N38" s="321"/>
      <c r="O38" s="136"/>
      <c r="P38" s="22"/>
    </row>
    <row r="39" spans="2:16" ht="18.75" customHeight="1" x14ac:dyDescent="0.25">
      <c r="B39" s="21"/>
      <c r="C39" s="137">
        <v>16</v>
      </c>
      <c r="D39" s="316"/>
      <c r="E39" s="317"/>
      <c r="F39" s="317"/>
      <c r="G39" s="318"/>
      <c r="H39" s="134"/>
      <c r="I39" s="72"/>
      <c r="J39" s="135"/>
      <c r="K39" s="137">
        <v>16</v>
      </c>
      <c r="L39" s="319">
        <f t="shared" si="0"/>
        <v>0</v>
      </c>
      <c r="M39" s="320"/>
      <c r="N39" s="321"/>
      <c r="O39" s="136"/>
      <c r="P39" s="22"/>
    </row>
    <row r="40" spans="2:16" ht="18.75" customHeight="1" x14ac:dyDescent="0.25">
      <c r="B40" s="21"/>
      <c r="C40" s="137">
        <v>17</v>
      </c>
      <c r="D40" s="316"/>
      <c r="E40" s="317"/>
      <c r="F40" s="317"/>
      <c r="G40" s="318"/>
      <c r="H40" s="134"/>
      <c r="I40" s="72"/>
      <c r="J40" s="135"/>
      <c r="K40" s="137">
        <v>17</v>
      </c>
      <c r="L40" s="319">
        <f t="shared" si="0"/>
        <v>0</v>
      </c>
      <c r="M40" s="320"/>
      <c r="N40" s="321"/>
      <c r="O40" s="136"/>
      <c r="P40" s="22"/>
    </row>
    <row r="41" spans="2:16" ht="18.75" customHeight="1" x14ac:dyDescent="0.25">
      <c r="B41" s="21"/>
      <c r="C41" s="137">
        <v>18</v>
      </c>
      <c r="D41" s="316"/>
      <c r="E41" s="317"/>
      <c r="F41" s="317"/>
      <c r="G41" s="318"/>
      <c r="H41" s="134"/>
      <c r="I41" s="72"/>
      <c r="J41" s="135"/>
      <c r="K41" s="79">
        <v>18</v>
      </c>
      <c r="L41" s="319">
        <f t="shared" si="0"/>
        <v>0</v>
      </c>
      <c r="M41" s="320"/>
      <c r="N41" s="321"/>
      <c r="O41" s="136"/>
      <c r="P41" s="22"/>
    </row>
    <row r="42" spans="2:16" ht="18.75" customHeight="1" x14ac:dyDescent="0.25">
      <c r="B42" s="21"/>
      <c r="C42" s="137">
        <v>19</v>
      </c>
      <c r="D42" s="316"/>
      <c r="E42" s="317"/>
      <c r="F42" s="317"/>
      <c r="G42" s="318"/>
      <c r="H42" s="134"/>
      <c r="I42" s="72"/>
      <c r="J42" s="135"/>
      <c r="K42" s="137">
        <v>19</v>
      </c>
      <c r="L42" s="319">
        <f t="shared" si="0"/>
        <v>0</v>
      </c>
      <c r="M42" s="320"/>
      <c r="N42" s="321"/>
      <c r="O42" s="136"/>
      <c r="P42" s="22"/>
    </row>
    <row r="43" spans="2:16" ht="18.75" customHeight="1" thickBot="1" x14ac:dyDescent="0.3">
      <c r="B43" s="21"/>
      <c r="C43" s="80">
        <v>20</v>
      </c>
      <c r="D43" s="325"/>
      <c r="E43" s="326"/>
      <c r="F43" s="326"/>
      <c r="G43" s="327"/>
      <c r="H43" s="134"/>
      <c r="I43" s="72"/>
      <c r="J43" s="135"/>
      <c r="K43" s="80">
        <v>20</v>
      </c>
      <c r="L43" s="322">
        <f t="shared" si="0"/>
        <v>0</v>
      </c>
      <c r="M43" s="323"/>
      <c r="N43" s="324"/>
      <c r="O43" s="138"/>
      <c r="P43" s="22"/>
    </row>
    <row r="44" spans="2:16" ht="9" customHeight="1" thickTop="1" thickBot="1" x14ac:dyDescent="0.3">
      <c r="B44" s="23"/>
      <c r="C44" s="18"/>
      <c r="D44" s="18"/>
      <c r="E44" s="18"/>
      <c r="F44" s="18"/>
      <c r="G44" s="18"/>
      <c r="H44" s="24"/>
      <c r="J44" s="23"/>
      <c r="K44" s="337"/>
      <c r="L44" s="337"/>
      <c r="M44" s="18"/>
      <c r="N44" s="18"/>
      <c r="O44" s="18"/>
      <c r="P44" s="24"/>
    </row>
    <row r="45" spans="2:16" ht="9" customHeight="1" thickTop="1" thickBot="1" x14ac:dyDescent="0.3">
      <c r="K45" s="338"/>
      <c r="L45" s="338"/>
    </row>
    <row r="46" spans="2:16" ht="17.25" thickTop="1" thickBot="1" x14ac:dyDescent="0.3">
      <c r="B46" s="289" t="s">
        <v>292</v>
      </c>
      <c r="C46" s="290"/>
      <c r="D46" s="290"/>
      <c r="E46" s="290"/>
      <c r="F46" s="290"/>
      <c r="G46" s="290"/>
      <c r="H46" s="290"/>
      <c r="I46" s="290"/>
      <c r="J46" s="290"/>
      <c r="K46" s="290"/>
      <c r="L46" s="290"/>
      <c r="M46" s="290"/>
      <c r="N46" s="290"/>
      <c r="O46" s="290"/>
      <c r="P46" s="291"/>
    </row>
    <row r="47" spans="2:16" ht="9" customHeight="1" thickTop="1" x14ac:dyDescent="0.25">
      <c r="B47" s="25"/>
      <c r="C47" s="26"/>
      <c r="D47" s="26"/>
      <c r="E47" s="26"/>
      <c r="F47" s="26"/>
      <c r="G47" s="26"/>
      <c r="H47" s="26"/>
      <c r="I47" s="26"/>
      <c r="J47" s="26"/>
      <c r="K47" s="336"/>
      <c r="L47" s="336"/>
      <c r="M47" s="26"/>
      <c r="N47" s="26"/>
      <c r="O47" s="26"/>
      <c r="P47" s="27"/>
    </row>
    <row r="48" spans="2:16" ht="30" customHeight="1" x14ac:dyDescent="0.25">
      <c r="B48" s="21"/>
      <c r="C48" s="396" t="s">
        <v>293</v>
      </c>
      <c r="D48" s="397"/>
      <c r="E48" s="397"/>
      <c r="F48" s="397"/>
      <c r="G48" s="397"/>
      <c r="H48" s="397"/>
      <c r="I48" s="397"/>
      <c r="J48" s="397"/>
      <c r="K48" s="397"/>
      <c r="L48" s="397"/>
      <c r="M48" s="397"/>
      <c r="N48" s="397"/>
      <c r="O48" s="397"/>
      <c r="P48" s="139"/>
    </row>
    <row r="49" spans="2:17" ht="9" customHeight="1" thickBot="1" x14ac:dyDescent="0.3">
      <c r="B49" s="21"/>
      <c r="C49" s="140"/>
      <c r="D49" s="140"/>
      <c r="E49" s="140"/>
      <c r="F49" s="140"/>
      <c r="G49" s="140"/>
      <c r="H49" s="140"/>
      <c r="I49" s="140"/>
      <c r="J49" s="140"/>
      <c r="K49" s="140"/>
      <c r="L49" s="140"/>
      <c r="M49" s="140"/>
      <c r="N49" s="140"/>
      <c r="O49" s="140"/>
      <c r="P49" s="139"/>
    </row>
    <row r="50" spans="2:17" ht="16.5" thickTop="1" thickBot="1" x14ac:dyDescent="0.3">
      <c r="B50" s="21"/>
      <c r="C50" s="140"/>
      <c r="D50" s="102" t="s">
        <v>277</v>
      </c>
      <c r="E50" s="310" t="s">
        <v>291</v>
      </c>
      <c r="F50" s="311"/>
      <c r="G50" s="311"/>
      <c r="H50" s="311"/>
      <c r="I50" s="311"/>
      <c r="J50" s="311"/>
      <c r="K50" s="312"/>
      <c r="L50" s="102" t="s">
        <v>18</v>
      </c>
      <c r="M50" s="310" t="s">
        <v>280</v>
      </c>
      <c r="N50" s="312"/>
      <c r="O50" s="140"/>
      <c r="P50" s="139"/>
    </row>
    <row r="51" spans="2:17" ht="18.75" customHeight="1" thickTop="1" x14ac:dyDescent="0.25">
      <c r="B51" s="21"/>
      <c r="C51" s="141">
        <f>IF(L51="No trabajado",1,0)</f>
        <v>0</v>
      </c>
      <c r="D51" s="78">
        <v>1</v>
      </c>
      <c r="E51" s="568" t="str">
        <f t="shared" ref="E51:E70" si="1">D24</f>
        <v>Introducion a la filosofia.</v>
      </c>
      <c r="F51" s="569"/>
      <c r="G51" s="569"/>
      <c r="H51" s="569"/>
      <c r="I51" s="569"/>
      <c r="J51" s="569"/>
      <c r="K51" s="570"/>
      <c r="L51" s="203" t="str">
        <f t="shared" ref="L51:L70" si="2">O24</f>
        <v>Trabajado</v>
      </c>
      <c r="M51" s="653" t="s">
        <v>281</v>
      </c>
      <c r="N51" s="654"/>
      <c r="O51" s="141">
        <f>IF(M51="Bajo",1,0)</f>
        <v>0</v>
      </c>
      <c r="P51" s="52">
        <f>IF(M51="Básico",-3,0)</f>
        <v>0</v>
      </c>
      <c r="Q51" s="49">
        <f>C51+O51+P51</f>
        <v>0</v>
      </c>
    </row>
    <row r="52" spans="2:17" ht="18.75" customHeight="1" x14ac:dyDescent="0.25">
      <c r="B52" s="21"/>
      <c r="C52" s="141">
        <f t="shared" ref="C52:C70" si="3">IF(L52="No trabajado",1,0)</f>
        <v>0</v>
      </c>
      <c r="D52" s="79">
        <v>2</v>
      </c>
      <c r="E52" s="559" t="str">
        <f t="shared" si="1"/>
        <v>Origen y naturaleza de la filosofia</v>
      </c>
      <c r="F52" s="560"/>
      <c r="G52" s="560"/>
      <c r="H52" s="560"/>
      <c r="I52" s="560"/>
      <c r="J52" s="560"/>
      <c r="K52" s="561"/>
      <c r="L52" s="204" t="str">
        <f t="shared" si="2"/>
        <v>Trabajado</v>
      </c>
      <c r="M52" s="651" t="s">
        <v>281</v>
      </c>
      <c r="N52" s="652"/>
      <c r="O52" s="141">
        <f t="shared" ref="O52:O70" si="4">IF(M52="Bajo",1,0)</f>
        <v>0</v>
      </c>
      <c r="P52" s="52">
        <f t="shared" ref="P52:P70" si="5">IF(M52="Básico",-3,0)</f>
        <v>0</v>
      </c>
      <c r="Q52" s="49">
        <f t="shared" ref="Q52:Q70" si="6">C52+O52+P52</f>
        <v>0</v>
      </c>
    </row>
    <row r="53" spans="2:17" ht="18.75" customHeight="1" x14ac:dyDescent="0.25">
      <c r="B53" s="21"/>
      <c r="C53" s="141">
        <f t="shared" si="3"/>
        <v>0</v>
      </c>
      <c r="D53" s="79">
        <v>3</v>
      </c>
      <c r="E53" s="559" t="str">
        <f t="shared" si="1"/>
        <v>Division de la filosofia</v>
      </c>
      <c r="F53" s="560"/>
      <c r="G53" s="560"/>
      <c r="H53" s="560"/>
      <c r="I53" s="560"/>
      <c r="J53" s="560"/>
      <c r="K53" s="561"/>
      <c r="L53" s="204" t="str">
        <f t="shared" si="2"/>
        <v>Trabajado</v>
      </c>
      <c r="M53" s="651" t="s">
        <v>281</v>
      </c>
      <c r="N53" s="652"/>
      <c r="O53" s="141">
        <f t="shared" si="4"/>
        <v>0</v>
      </c>
      <c r="P53" s="52">
        <f t="shared" si="5"/>
        <v>0</v>
      </c>
      <c r="Q53" s="49">
        <f t="shared" si="6"/>
        <v>0</v>
      </c>
    </row>
    <row r="54" spans="2:17" ht="18.75" customHeight="1" x14ac:dyDescent="0.25">
      <c r="B54" s="21"/>
      <c r="C54" s="141">
        <f t="shared" si="3"/>
        <v>0</v>
      </c>
      <c r="D54" s="79">
        <v>4</v>
      </c>
      <c r="E54" s="559" t="str">
        <f t="shared" si="1"/>
        <v>El problema filosofico del conocimiento y mla verdad.</v>
      </c>
      <c r="F54" s="560"/>
      <c r="G54" s="560"/>
      <c r="H54" s="560"/>
      <c r="I54" s="560"/>
      <c r="J54" s="560"/>
      <c r="K54" s="561"/>
      <c r="L54" s="204" t="str">
        <f t="shared" si="2"/>
        <v>Trabajado</v>
      </c>
      <c r="M54" s="651" t="s">
        <v>281</v>
      </c>
      <c r="N54" s="652"/>
      <c r="O54" s="141">
        <f t="shared" si="4"/>
        <v>0</v>
      </c>
      <c r="P54" s="52">
        <f t="shared" si="5"/>
        <v>0</v>
      </c>
      <c r="Q54" s="49">
        <f t="shared" si="6"/>
        <v>0</v>
      </c>
    </row>
    <row r="55" spans="2:17" ht="18.75" customHeight="1" x14ac:dyDescent="0.25">
      <c r="B55" s="21"/>
      <c r="C55" s="141">
        <f t="shared" si="3"/>
        <v>0</v>
      </c>
      <c r="D55" s="79">
        <v>5</v>
      </c>
      <c r="E55" s="559" t="str">
        <f t="shared" si="1"/>
        <v>El hombe como ser inteligente</v>
      </c>
      <c r="F55" s="560"/>
      <c r="G55" s="560"/>
      <c r="H55" s="560"/>
      <c r="I55" s="560"/>
      <c r="J55" s="560"/>
      <c r="K55" s="561"/>
      <c r="L55" s="204" t="str">
        <f t="shared" si="2"/>
        <v>Trabajado</v>
      </c>
      <c r="M55" s="651" t="s">
        <v>281</v>
      </c>
      <c r="N55" s="652"/>
      <c r="O55" s="141">
        <f t="shared" si="4"/>
        <v>0</v>
      </c>
      <c r="P55" s="52">
        <f t="shared" si="5"/>
        <v>0</v>
      </c>
      <c r="Q55" s="49">
        <f t="shared" si="6"/>
        <v>0</v>
      </c>
    </row>
    <row r="56" spans="2:17" ht="18.75" customHeight="1" x14ac:dyDescent="0.25">
      <c r="B56" s="21"/>
      <c r="C56" s="141">
        <f t="shared" si="3"/>
        <v>0</v>
      </c>
      <c r="D56" s="79">
        <v>6</v>
      </c>
      <c r="E56" s="559" t="str">
        <f t="shared" si="1"/>
        <v>Cosmologia</v>
      </c>
      <c r="F56" s="560"/>
      <c r="G56" s="560"/>
      <c r="H56" s="560"/>
      <c r="I56" s="560"/>
      <c r="J56" s="560"/>
      <c r="K56" s="561"/>
      <c r="L56" s="204" t="str">
        <f t="shared" si="2"/>
        <v>Trabajado</v>
      </c>
      <c r="M56" s="651" t="s">
        <v>281</v>
      </c>
      <c r="N56" s="652"/>
      <c r="O56" s="141">
        <f t="shared" si="4"/>
        <v>0</v>
      </c>
      <c r="P56" s="52">
        <f t="shared" si="5"/>
        <v>0</v>
      </c>
      <c r="Q56" s="49">
        <f t="shared" si="6"/>
        <v>0</v>
      </c>
    </row>
    <row r="57" spans="2:17" ht="18.75" customHeight="1" x14ac:dyDescent="0.25">
      <c r="B57" s="21"/>
      <c r="C57" s="141">
        <f t="shared" si="3"/>
        <v>0</v>
      </c>
      <c r="D57" s="79">
        <v>7</v>
      </c>
      <c r="E57" s="559" t="str">
        <f t="shared" si="1"/>
        <v>El origen del Universo.</v>
      </c>
      <c r="F57" s="560"/>
      <c r="G57" s="560"/>
      <c r="H57" s="560"/>
      <c r="I57" s="560"/>
      <c r="J57" s="560"/>
      <c r="K57" s="561"/>
      <c r="L57" s="204" t="str">
        <f t="shared" si="2"/>
        <v>Trabajado</v>
      </c>
      <c r="M57" s="651" t="s">
        <v>281</v>
      </c>
      <c r="N57" s="652"/>
      <c r="O57" s="141">
        <f t="shared" si="4"/>
        <v>0</v>
      </c>
      <c r="P57" s="52">
        <f t="shared" si="5"/>
        <v>0</v>
      </c>
      <c r="Q57" s="49">
        <f t="shared" si="6"/>
        <v>0</v>
      </c>
    </row>
    <row r="58" spans="2:17" ht="18.75" customHeight="1" x14ac:dyDescent="0.25">
      <c r="B58" s="21"/>
      <c r="C58" s="141">
        <f t="shared" si="3"/>
        <v>0</v>
      </c>
      <c r="D58" s="79">
        <v>8</v>
      </c>
      <c r="E58" s="559" t="str">
        <f t="shared" si="1"/>
        <v>El concepto de causa.</v>
      </c>
      <c r="F58" s="560"/>
      <c r="G58" s="560"/>
      <c r="H58" s="560"/>
      <c r="I58" s="560"/>
      <c r="J58" s="560"/>
      <c r="K58" s="561"/>
      <c r="L58" s="204" t="str">
        <f t="shared" si="2"/>
        <v>Trabajado</v>
      </c>
      <c r="M58" s="651" t="s">
        <v>281</v>
      </c>
      <c r="N58" s="652"/>
      <c r="O58" s="141">
        <f t="shared" si="4"/>
        <v>0</v>
      </c>
      <c r="P58" s="52">
        <f t="shared" si="5"/>
        <v>0</v>
      </c>
      <c r="Q58" s="49">
        <f t="shared" si="6"/>
        <v>0</v>
      </c>
    </row>
    <row r="59" spans="2:17" ht="18.75" customHeight="1" x14ac:dyDescent="0.25">
      <c r="B59" s="21"/>
      <c r="C59" s="141">
        <f t="shared" si="3"/>
        <v>0</v>
      </c>
      <c r="D59" s="79">
        <v>9</v>
      </c>
      <c r="E59" s="559" t="s">
        <v>1086</v>
      </c>
      <c r="F59" s="560"/>
      <c r="G59" s="560"/>
      <c r="H59" s="560"/>
      <c r="I59" s="560"/>
      <c r="J59" s="560"/>
      <c r="K59" s="561"/>
      <c r="L59" s="204" t="str">
        <f t="shared" si="2"/>
        <v>Trabajado</v>
      </c>
      <c r="M59" s="651" t="s">
        <v>281</v>
      </c>
      <c r="N59" s="652"/>
      <c r="O59" s="141">
        <f t="shared" si="4"/>
        <v>0</v>
      </c>
      <c r="P59" s="52">
        <f t="shared" si="5"/>
        <v>0</v>
      </c>
      <c r="Q59" s="49">
        <f t="shared" si="6"/>
        <v>0</v>
      </c>
    </row>
    <row r="60" spans="2:17" ht="18.75" customHeight="1" x14ac:dyDescent="0.25">
      <c r="B60" s="21"/>
      <c r="C60" s="141">
        <f t="shared" si="3"/>
        <v>0</v>
      </c>
      <c r="D60" s="79">
        <v>10</v>
      </c>
      <c r="E60" s="559" t="str">
        <f t="shared" si="1"/>
        <v>Lo transcendental del ser.</v>
      </c>
      <c r="F60" s="560"/>
      <c r="G60" s="560"/>
      <c r="H60" s="560"/>
      <c r="I60" s="560"/>
      <c r="J60" s="560"/>
      <c r="K60" s="561"/>
      <c r="L60" s="204" t="str">
        <f t="shared" si="2"/>
        <v>Trabajado</v>
      </c>
      <c r="M60" s="651" t="s">
        <v>281</v>
      </c>
      <c r="N60" s="652"/>
      <c r="O60" s="141">
        <f t="shared" si="4"/>
        <v>0</v>
      </c>
      <c r="P60" s="52">
        <f t="shared" si="5"/>
        <v>0</v>
      </c>
      <c r="Q60" s="49">
        <f t="shared" si="6"/>
        <v>0</v>
      </c>
    </row>
    <row r="61" spans="2:17" ht="18.75" customHeight="1" x14ac:dyDescent="0.25">
      <c r="B61" s="21"/>
      <c r="C61" s="141">
        <f t="shared" si="3"/>
        <v>0</v>
      </c>
      <c r="D61" s="79">
        <v>11</v>
      </c>
      <c r="E61" s="559" t="str">
        <f t="shared" si="1"/>
        <v>El ser como ser verdadero y el principio de la casualidad.</v>
      </c>
      <c r="F61" s="560"/>
      <c r="G61" s="560"/>
      <c r="H61" s="560"/>
      <c r="I61" s="560"/>
      <c r="J61" s="560"/>
      <c r="K61" s="561"/>
      <c r="L61" s="204" t="str">
        <f t="shared" si="2"/>
        <v>Trabajado</v>
      </c>
      <c r="M61" s="651" t="s">
        <v>281</v>
      </c>
      <c r="N61" s="652"/>
      <c r="O61" s="141">
        <f t="shared" si="4"/>
        <v>0</v>
      </c>
      <c r="P61" s="52">
        <f t="shared" si="5"/>
        <v>0</v>
      </c>
      <c r="Q61" s="49">
        <f t="shared" si="6"/>
        <v>0</v>
      </c>
    </row>
    <row r="62" spans="2:17" ht="18.75" customHeight="1" x14ac:dyDescent="0.25">
      <c r="B62" s="21"/>
      <c r="C62" s="141">
        <f t="shared" si="3"/>
        <v>0</v>
      </c>
      <c r="D62" s="79">
        <v>12</v>
      </c>
      <c r="E62" s="559" t="str">
        <f t="shared" si="1"/>
        <v>El ser como ser bueno y el pricipio de la finalidad.</v>
      </c>
      <c r="F62" s="560"/>
      <c r="G62" s="560"/>
      <c r="H62" s="560"/>
      <c r="I62" s="560"/>
      <c r="J62" s="560"/>
      <c r="K62" s="561"/>
      <c r="L62" s="204" t="str">
        <f t="shared" si="2"/>
        <v>Trabajado</v>
      </c>
      <c r="M62" s="651" t="s">
        <v>282</v>
      </c>
      <c r="N62" s="652"/>
      <c r="O62" s="141">
        <f t="shared" si="4"/>
        <v>0</v>
      </c>
      <c r="P62" s="52">
        <f t="shared" si="5"/>
        <v>-3</v>
      </c>
      <c r="Q62" s="49">
        <f t="shared" si="6"/>
        <v>-3</v>
      </c>
    </row>
    <row r="63" spans="2:17" ht="18.75" customHeight="1" x14ac:dyDescent="0.25">
      <c r="B63" s="21"/>
      <c r="C63" s="141">
        <f t="shared" si="3"/>
        <v>0</v>
      </c>
      <c r="D63" s="79">
        <v>13</v>
      </c>
      <c r="E63" s="559" t="str">
        <f t="shared" si="1"/>
        <v>El hombre como ser libre</v>
      </c>
      <c r="F63" s="560"/>
      <c r="G63" s="560"/>
      <c r="H63" s="560"/>
      <c r="I63" s="560"/>
      <c r="J63" s="560"/>
      <c r="K63" s="561"/>
      <c r="L63" s="204" t="s">
        <v>19</v>
      </c>
      <c r="M63" s="651" t="s">
        <v>282</v>
      </c>
      <c r="N63" s="652"/>
      <c r="O63" s="141">
        <f t="shared" si="4"/>
        <v>0</v>
      </c>
      <c r="P63" s="52">
        <f t="shared" si="5"/>
        <v>-3</v>
      </c>
      <c r="Q63" s="49">
        <f t="shared" si="6"/>
        <v>-3</v>
      </c>
    </row>
    <row r="64" spans="2:17" ht="18.75" customHeight="1" x14ac:dyDescent="0.25">
      <c r="B64" s="21"/>
      <c r="C64" s="141">
        <f t="shared" si="3"/>
        <v>0</v>
      </c>
      <c r="D64" s="79">
        <v>14</v>
      </c>
      <c r="E64" s="391">
        <f t="shared" si="1"/>
        <v>0</v>
      </c>
      <c r="F64" s="392"/>
      <c r="G64" s="392"/>
      <c r="H64" s="392"/>
      <c r="I64" s="392"/>
      <c r="J64" s="392"/>
      <c r="K64" s="393"/>
      <c r="L64" s="55">
        <f t="shared" si="2"/>
        <v>0</v>
      </c>
      <c r="M64" s="394"/>
      <c r="N64" s="395"/>
      <c r="O64" s="141">
        <f t="shared" si="4"/>
        <v>0</v>
      </c>
      <c r="P64" s="52">
        <f t="shared" si="5"/>
        <v>0</v>
      </c>
      <c r="Q64" s="49">
        <f t="shared" si="6"/>
        <v>0</v>
      </c>
    </row>
    <row r="65" spans="2:17" ht="18.75" customHeight="1" x14ac:dyDescent="0.25">
      <c r="B65" s="21"/>
      <c r="C65" s="141">
        <f t="shared" si="3"/>
        <v>0</v>
      </c>
      <c r="D65" s="79">
        <v>15</v>
      </c>
      <c r="E65" s="391">
        <f t="shared" si="1"/>
        <v>0</v>
      </c>
      <c r="F65" s="392"/>
      <c r="G65" s="392"/>
      <c r="H65" s="392"/>
      <c r="I65" s="392"/>
      <c r="J65" s="392"/>
      <c r="K65" s="393"/>
      <c r="L65" s="55">
        <f t="shared" si="2"/>
        <v>0</v>
      </c>
      <c r="M65" s="394"/>
      <c r="N65" s="395"/>
      <c r="O65" s="141">
        <f t="shared" si="4"/>
        <v>0</v>
      </c>
      <c r="P65" s="52">
        <f t="shared" si="5"/>
        <v>0</v>
      </c>
      <c r="Q65" s="49">
        <f t="shared" si="6"/>
        <v>0</v>
      </c>
    </row>
    <row r="66" spans="2:17" ht="18.75" customHeight="1" x14ac:dyDescent="0.25">
      <c r="B66" s="21"/>
      <c r="C66" s="141">
        <f t="shared" si="3"/>
        <v>0</v>
      </c>
      <c r="D66" s="79">
        <v>16</v>
      </c>
      <c r="E66" s="391">
        <f t="shared" si="1"/>
        <v>0</v>
      </c>
      <c r="F66" s="392"/>
      <c r="G66" s="392"/>
      <c r="H66" s="392"/>
      <c r="I66" s="392"/>
      <c r="J66" s="392"/>
      <c r="K66" s="393"/>
      <c r="L66" s="55">
        <f t="shared" si="2"/>
        <v>0</v>
      </c>
      <c r="M66" s="394"/>
      <c r="N66" s="395"/>
      <c r="O66" s="141">
        <f t="shared" si="4"/>
        <v>0</v>
      </c>
      <c r="P66" s="52">
        <f t="shared" si="5"/>
        <v>0</v>
      </c>
      <c r="Q66" s="49">
        <f t="shared" si="6"/>
        <v>0</v>
      </c>
    </row>
    <row r="67" spans="2:17" ht="18.75" customHeight="1" x14ac:dyDescent="0.25">
      <c r="B67" s="21"/>
      <c r="C67" s="141">
        <f t="shared" si="3"/>
        <v>0</v>
      </c>
      <c r="D67" s="79">
        <v>17</v>
      </c>
      <c r="E67" s="391">
        <f t="shared" si="1"/>
        <v>0</v>
      </c>
      <c r="F67" s="392"/>
      <c r="G67" s="392"/>
      <c r="H67" s="392"/>
      <c r="I67" s="392"/>
      <c r="J67" s="392"/>
      <c r="K67" s="393"/>
      <c r="L67" s="55">
        <f t="shared" si="2"/>
        <v>0</v>
      </c>
      <c r="M67" s="394"/>
      <c r="N67" s="395"/>
      <c r="O67" s="141">
        <f t="shared" si="4"/>
        <v>0</v>
      </c>
      <c r="P67" s="52">
        <f t="shared" si="5"/>
        <v>0</v>
      </c>
      <c r="Q67" s="49">
        <f t="shared" si="6"/>
        <v>0</v>
      </c>
    </row>
    <row r="68" spans="2:17" ht="18.75" customHeight="1" x14ac:dyDescent="0.25">
      <c r="B68" s="21"/>
      <c r="C68" s="141">
        <f t="shared" si="3"/>
        <v>0</v>
      </c>
      <c r="D68" s="79">
        <v>18</v>
      </c>
      <c r="E68" s="391">
        <f t="shared" si="1"/>
        <v>0</v>
      </c>
      <c r="F68" s="392"/>
      <c r="G68" s="392"/>
      <c r="H68" s="392"/>
      <c r="I68" s="392"/>
      <c r="J68" s="392"/>
      <c r="K68" s="393"/>
      <c r="L68" s="55">
        <f t="shared" si="2"/>
        <v>0</v>
      </c>
      <c r="M68" s="394"/>
      <c r="N68" s="395"/>
      <c r="O68" s="141">
        <f t="shared" si="4"/>
        <v>0</v>
      </c>
      <c r="P68" s="52">
        <f t="shared" si="5"/>
        <v>0</v>
      </c>
      <c r="Q68" s="49">
        <f t="shared" si="6"/>
        <v>0</v>
      </c>
    </row>
    <row r="69" spans="2:17" ht="18.75" customHeight="1" x14ac:dyDescent="0.25">
      <c r="B69" s="21"/>
      <c r="C69" s="141">
        <f t="shared" si="3"/>
        <v>0</v>
      </c>
      <c r="D69" s="79">
        <v>19</v>
      </c>
      <c r="E69" s="391">
        <f t="shared" si="1"/>
        <v>0</v>
      </c>
      <c r="F69" s="392"/>
      <c r="G69" s="392"/>
      <c r="H69" s="392"/>
      <c r="I69" s="392"/>
      <c r="J69" s="392"/>
      <c r="K69" s="393"/>
      <c r="L69" s="55">
        <f t="shared" si="2"/>
        <v>0</v>
      </c>
      <c r="M69" s="394"/>
      <c r="N69" s="395"/>
      <c r="O69" s="141">
        <f t="shared" si="4"/>
        <v>0</v>
      </c>
      <c r="P69" s="52">
        <f t="shared" si="5"/>
        <v>0</v>
      </c>
      <c r="Q69" s="49">
        <f t="shared" si="6"/>
        <v>0</v>
      </c>
    </row>
    <row r="70" spans="2:17" ht="18.75" customHeight="1" thickBot="1" x14ac:dyDescent="0.3">
      <c r="B70" s="21"/>
      <c r="C70" s="141">
        <f t="shared" si="3"/>
        <v>0</v>
      </c>
      <c r="D70" s="80">
        <v>20</v>
      </c>
      <c r="E70" s="384">
        <f t="shared" si="1"/>
        <v>0</v>
      </c>
      <c r="F70" s="385"/>
      <c r="G70" s="385"/>
      <c r="H70" s="385"/>
      <c r="I70" s="385"/>
      <c r="J70" s="385"/>
      <c r="K70" s="386"/>
      <c r="L70" s="56">
        <f t="shared" si="2"/>
        <v>0</v>
      </c>
      <c r="M70" s="387"/>
      <c r="N70" s="388"/>
      <c r="O70" s="141">
        <f t="shared" si="4"/>
        <v>0</v>
      </c>
      <c r="P70" s="52">
        <f t="shared" si="5"/>
        <v>0</v>
      </c>
      <c r="Q70" s="49">
        <f t="shared" si="6"/>
        <v>0</v>
      </c>
    </row>
    <row r="71" spans="2:17" ht="9" customHeight="1" thickTop="1" thickBot="1" x14ac:dyDescent="0.3">
      <c r="B71" s="23"/>
      <c r="C71" s="18"/>
      <c r="D71" s="18"/>
      <c r="E71" s="18"/>
      <c r="F71" s="18"/>
      <c r="G71" s="18"/>
      <c r="H71" s="18"/>
      <c r="I71" s="18"/>
      <c r="J71" s="142">
        <f>O44</f>
        <v>0</v>
      </c>
      <c r="K71" s="142"/>
      <c r="L71" s="142"/>
      <c r="M71" s="142"/>
      <c r="N71" s="142"/>
      <c r="O71" s="142"/>
      <c r="P71" s="24"/>
    </row>
    <row r="72" spans="2:17" ht="6" customHeight="1" thickTop="1" thickBot="1" x14ac:dyDescent="0.3">
      <c r="J72" s="143"/>
      <c r="K72" s="143"/>
      <c r="L72" s="143"/>
      <c r="M72" s="143"/>
      <c r="N72" s="143"/>
      <c r="O72" s="143"/>
    </row>
    <row r="73" spans="2:17" ht="16.5" customHeight="1" thickTop="1" thickBot="1" x14ac:dyDescent="0.3">
      <c r="B73" s="296" t="s">
        <v>285</v>
      </c>
      <c r="C73" s="297"/>
      <c r="D73" s="297"/>
      <c r="E73" s="297"/>
      <c r="F73" s="297"/>
      <c r="G73" s="297"/>
      <c r="H73" s="297"/>
      <c r="I73" s="297"/>
      <c r="J73" s="297"/>
      <c r="K73" s="297"/>
      <c r="L73" s="297"/>
      <c r="M73" s="297"/>
      <c r="N73" s="297"/>
      <c r="O73" s="297"/>
      <c r="P73" s="298"/>
    </row>
    <row r="74" spans="2:17" ht="9" customHeight="1" thickTop="1" x14ac:dyDescent="0.25">
      <c r="B74" s="25"/>
      <c r="C74" s="26"/>
      <c r="D74" s="26"/>
      <c r="E74" s="26"/>
      <c r="F74" s="26"/>
      <c r="G74" s="26"/>
      <c r="H74" s="26"/>
      <c r="I74" s="26"/>
      <c r="J74" s="144"/>
      <c r="K74" s="144"/>
      <c r="L74" s="144"/>
      <c r="M74" s="144"/>
      <c r="N74" s="144"/>
      <c r="O74" s="144"/>
      <c r="P74" s="27"/>
    </row>
    <row r="75" spans="2:17" ht="61.5" customHeight="1" x14ac:dyDescent="0.25">
      <c r="B75" s="21"/>
      <c r="C75" s="389" t="s">
        <v>286</v>
      </c>
      <c r="D75" s="390"/>
      <c r="E75" s="390"/>
      <c r="F75" s="390"/>
      <c r="G75" s="390"/>
      <c r="H75" s="390"/>
      <c r="I75" s="390"/>
      <c r="J75" s="390"/>
      <c r="K75" s="390"/>
      <c r="L75" s="390"/>
      <c r="M75" s="390"/>
      <c r="N75" s="390"/>
      <c r="O75" s="390"/>
      <c r="P75" s="22"/>
    </row>
    <row r="76" spans="2:17" ht="9" customHeight="1" thickBot="1" x14ac:dyDescent="0.3">
      <c r="B76" s="23"/>
      <c r="C76" s="18"/>
      <c r="D76" s="18"/>
      <c r="E76" s="18"/>
      <c r="F76" s="18"/>
      <c r="G76" s="18"/>
      <c r="H76" s="18"/>
      <c r="I76" s="18"/>
      <c r="J76" s="142"/>
      <c r="K76" s="142"/>
      <c r="L76" s="142"/>
      <c r="M76" s="142"/>
      <c r="N76" s="142"/>
      <c r="O76" s="142"/>
      <c r="P76" s="24"/>
    </row>
    <row r="77" spans="2:17" ht="9" customHeight="1" thickTop="1" thickBot="1" x14ac:dyDescent="0.3"/>
    <row r="78" spans="2:17" ht="17.25" thickTop="1" thickBot="1" x14ac:dyDescent="0.3">
      <c r="B78" s="289" t="s">
        <v>278</v>
      </c>
      <c r="C78" s="290"/>
      <c r="D78" s="290"/>
      <c r="E78" s="290"/>
      <c r="F78" s="290"/>
      <c r="G78" s="290"/>
      <c r="H78" s="290"/>
      <c r="I78" s="290"/>
      <c r="J78" s="290"/>
      <c r="K78" s="290"/>
      <c r="L78" s="290"/>
      <c r="M78" s="290"/>
      <c r="N78" s="290"/>
      <c r="O78" s="290"/>
      <c r="P78" s="291"/>
    </row>
    <row r="79" spans="2:17" ht="9" customHeight="1" thickTop="1" x14ac:dyDescent="0.25">
      <c r="B79" s="25"/>
      <c r="C79" s="26"/>
      <c r="D79" s="26"/>
      <c r="E79" s="26"/>
      <c r="F79" s="26"/>
      <c r="G79" s="26"/>
      <c r="H79" s="26"/>
      <c r="I79" s="26"/>
      <c r="J79" s="26"/>
      <c r="K79" s="26"/>
      <c r="L79" s="26"/>
      <c r="M79" s="26"/>
      <c r="N79" s="26"/>
      <c r="O79" s="26"/>
      <c r="P79" s="27"/>
    </row>
    <row r="80" spans="2:17" ht="45" customHeight="1" x14ac:dyDescent="0.25">
      <c r="B80" s="21"/>
      <c r="C80" s="550" t="s">
        <v>991</v>
      </c>
      <c r="D80" s="550"/>
      <c r="E80" s="550"/>
      <c r="F80" s="550"/>
      <c r="G80" s="550"/>
      <c r="H80" s="550"/>
      <c r="I80" s="550"/>
      <c r="J80" s="550"/>
      <c r="K80" s="550"/>
      <c r="L80" s="550"/>
      <c r="M80" s="550"/>
      <c r="N80" s="550"/>
      <c r="O80" s="550"/>
      <c r="P80" s="22"/>
    </row>
    <row r="81" spans="2:16" ht="45" customHeight="1" x14ac:dyDescent="0.25">
      <c r="B81" s="21"/>
      <c r="C81" s="550" t="s">
        <v>1025</v>
      </c>
      <c r="D81" s="550"/>
      <c r="E81" s="550"/>
      <c r="F81" s="550"/>
      <c r="G81" s="550"/>
      <c r="H81" s="550"/>
      <c r="I81" s="550"/>
      <c r="J81" s="550"/>
      <c r="K81" s="550"/>
      <c r="L81" s="550"/>
      <c r="M81" s="550"/>
      <c r="N81" s="550"/>
      <c r="O81" s="550"/>
      <c r="P81" s="22"/>
    </row>
    <row r="82" spans="2:16" ht="45" customHeight="1" x14ac:dyDescent="0.25">
      <c r="B82" s="21"/>
      <c r="C82" s="550" t="s">
        <v>1087</v>
      </c>
      <c r="D82" s="550"/>
      <c r="E82" s="550"/>
      <c r="F82" s="550"/>
      <c r="G82" s="550"/>
      <c r="H82" s="550"/>
      <c r="I82" s="550"/>
      <c r="J82" s="550"/>
      <c r="K82" s="550"/>
      <c r="L82" s="550"/>
      <c r="M82" s="550"/>
      <c r="N82" s="550"/>
      <c r="O82" s="550"/>
      <c r="P82" s="22"/>
    </row>
    <row r="83" spans="2:16" ht="9" customHeight="1" thickBot="1" x14ac:dyDescent="0.3">
      <c r="B83" s="23"/>
      <c r="C83" s="18"/>
      <c r="D83" s="18"/>
      <c r="E83" s="18"/>
      <c r="F83" s="18"/>
      <c r="G83" s="18"/>
      <c r="H83" s="18"/>
      <c r="I83" s="18"/>
      <c r="J83" s="18"/>
      <c r="K83" s="18"/>
      <c r="L83" s="18"/>
      <c r="M83" s="18"/>
      <c r="N83" s="18"/>
      <c r="O83" s="18"/>
      <c r="P83" s="24"/>
    </row>
    <row r="84" spans="2:16" ht="15.75" thickTop="1" x14ac:dyDescent="0.25"/>
  </sheetData>
  <mergeCells count="112">
    <mergeCell ref="C81:O81"/>
    <mergeCell ref="C82:O82"/>
    <mergeCell ref="E70:K70"/>
    <mergeCell ref="M70:N70"/>
    <mergeCell ref="B73:P73"/>
    <mergeCell ref="C75:O75"/>
    <mergeCell ref="B78:P78"/>
    <mergeCell ref="C80:O80"/>
    <mergeCell ref="E67:K67"/>
    <mergeCell ref="M67:N67"/>
    <mergeCell ref="E68:K68"/>
    <mergeCell ref="M68:N68"/>
    <mergeCell ref="E69:K69"/>
    <mergeCell ref="M69:N69"/>
    <mergeCell ref="E64:K64"/>
    <mergeCell ref="M64:N64"/>
    <mergeCell ref="E65:K65"/>
    <mergeCell ref="M65:N65"/>
    <mergeCell ref="E66:K66"/>
    <mergeCell ref="M66:N66"/>
    <mergeCell ref="E61:K61"/>
    <mergeCell ref="M61:N61"/>
    <mergeCell ref="E62:K62"/>
    <mergeCell ref="M62:N62"/>
    <mergeCell ref="E63:K63"/>
    <mergeCell ref="M63:N63"/>
    <mergeCell ref="E58:K58"/>
    <mergeCell ref="M58:N58"/>
    <mergeCell ref="E59:K59"/>
    <mergeCell ref="M59:N59"/>
    <mergeCell ref="E60:K60"/>
    <mergeCell ref="M60:N60"/>
    <mergeCell ref="E55:K55"/>
    <mergeCell ref="M55:N55"/>
    <mergeCell ref="E56:K56"/>
    <mergeCell ref="M56:N56"/>
    <mergeCell ref="E57:K57"/>
    <mergeCell ref="M57:N57"/>
    <mergeCell ref="E52:K52"/>
    <mergeCell ref="M52:N52"/>
    <mergeCell ref="E53:K53"/>
    <mergeCell ref="M53:N53"/>
    <mergeCell ref="E54:K54"/>
    <mergeCell ref="M54:N54"/>
    <mergeCell ref="B46:P46"/>
    <mergeCell ref="K47:L47"/>
    <mergeCell ref="C48:O48"/>
    <mergeCell ref="E50:K50"/>
    <mergeCell ref="M50:N50"/>
    <mergeCell ref="E51:K51"/>
    <mergeCell ref="M51:N51"/>
    <mergeCell ref="D42:G42"/>
    <mergeCell ref="L42:N42"/>
    <mergeCell ref="D43:G43"/>
    <mergeCell ref="L43:N43"/>
    <mergeCell ref="K44:L44"/>
    <mergeCell ref="K45:L45"/>
    <mergeCell ref="D39:G39"/>
    <mergeCell ref="L39:N39"/>
    <mergeCell ref="D40:G40"/>
    <mergeCell ref="L40:N40"/>
    <mergeCell ref="D41:G41"/>
    <mergeCell ref="L41:N41"/>
    <mergeCell ref="D36:G36"/>
    <mergeCell ref="L36:N36"/>
    <mergeCell ref="D37:G37"/>
    <mergeCell ref="L37:N37"/>
    <mergeCell ref="D38:G38"/>
    <mergeCell ref="L38:N38"/>
    <mergeCell ref="D33:G33"/>
    <mergeCell ref="L33:N33"/>
    <mergeCell ref="D34:G34"/>
    <mergeCell ref="L34:N34"/>
    <mergeCell ref="D35:G35"/>
    <mergeCell ref="L35:N35"/>
    <mergeCell ref="D30:G30"/>
    <mergeCell ref="L30:N30"/>
    <mergeCell ref="D31:G31"/>
    <mergeCell ref="L31:N31"/>
    <mergeCell ref="D32:G32"/>
    <mergeCell ref="L32:N32"/>
    <mergeCell ref="D27:G27"/>
    <mergeCell ref="L27:N27"/>
    <mergeCell ref="D28:G28"/>
    <mergeCell ref="L28:N28"/>
    <mergeCell ref="D29:G29"/>
    <mergeCell ref="L29:N29"/>
    <mergeCell ref="D24:G24"/>
    <mergeCell ref="L24:N24"/>
    <mergeCell ref="D25:G25"/>
    <mergeCell ref="L25:N25"/>
    <mergeCell ref="D26:G26"/>
    <mergeCell ref="L26:N26"/>
    <mergeCell ref="B19:H19"/>
    <mergeCell ref="J19:P19"/>
    <mergeCell ref="C21:G21"/>
    <mergeCell ref="K21:O21"/>
    <mergeCell ref="D23:G23"/>
    <mergeCell ref="L23:N23"/>
    <mergeCell ref="C9:D9"/>
    <mergeCell ref="F9:K9"/>
    <mergeCell ref="N9:O9"/>
    <mergeCell ref="B12:P12"/>
    <mergeCell ref="C14:N14"/>
    <mergeCell ref="F16:K16"/>
    <mergeCell ref="N16:O16"/>
    <mergeCell ref="B1:P1"/>
    <mergeCell ref="B3:P3"/>
    <mergeCell ref="C5:N5"/>
    <mergeCell ref="C7:D7"/>
    <mergeCell ref="F7:K7"/>
    <mergeCell ref="N7:O7"/>
  </mergeCells>
  <conditionalFormatting sqref="L24:L43">
    <cfRule type="expression" dxfId="24" priority="5">
      <formula>IF(L24=0,1,0)</formula>
    </cfRule>
  </conditionalFormatting>
  <conditionalFormatting sqref="E51:N70">
    <cfRule type="expression" dxfId="23" priority="1">
      <formula>IF(Q51&lt;0,1,0)</formula>
    </cfRule>
    <cfRule type="expression" dxfId="22" priority="4">
      <formula>IF(Q51&gt;0,1,0)</formula>
    </cfRule>
  </conditionalFormatting>
  <conditionalFormatting sqref="E51:K70">
    <cfRule type="expression" dxfId="21" priority="3">
      <formula>IF(E51=0,1,0)</formula>
    </cfRule>
  </conditionalFormatting>
  <conditionalFormatting sqref="L51:L70">
    <cfRule type="expression" dxfId="20" priority="2">
      <formula>IF(L51=0,1,0)</formula>
    </cfRule>
  </conditionalFormatting>
  <dataValidations count="1">
    <dataValidation type="list" allowBlank="1" showInputMessage="1" showErrorMessage="1" sqref="M51:N70" xr:uid="{5A96CC7C-073D-44B5-A00E-1B76A219232A}">
      <formula1>INDIRECT(O24)</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2C0E-4484-4F3D-A4B5-FCD3960719A2}">
  <dimension ref="B1:P80"/>
  <sheetViews>
    <sheetView workbookViewId="0">
      <selection sqref="A1:P113"/>
    </sheetView>
  </sheetViews>
  <sheetFormatPr baseColWidth="10" defaultRowHeight="15" x14ac:dyDescent="0.25"/>
  <sheetData>
    <row r="1" spans="2:16" ht="18" thickTop="1" thickBot="1" x14ac:dyDescent="0.3">
      <c r="B1" s="346" t="s">
        <v>315</v>
      </c>
      <c r="C1" s="347"/>
      <c r="D1" s="347"/>
      <c r="E1" s="347"/>
      <c r="F1" s="347"/>
      <c r="G1" s="347"/>
      <c r="H1" s="347"/>
      <c r="I1" s="347"/>
      <c r="J1" s="347"/>
      <c r="K1" s="347"/>
      <c r="L1" s="347"/>
      <c r="M1" s="347"/>
      <c r="N1" s="347"/>
      <c r="O1" s="347"/>
      <c r="P1" s="348"/>
    </row>
    <row r="2" spans="2:16" ht="16.5" thickTop="1" thickBot="1" x14ac:dyDescent="0.3"/>
    <row r="3" spans="2:16" ht="17.25" thickTop="1" thickBot="1" x14ac:dyDescent="0.3">
      <c r="B3" s="289" t="s">
        <v>11</v>
      </c>
      <c r="C3" s="290"/>
      <c r="D3" s="290"/>
      <c r="E3" s="290"/>
      <c r="F3" s="290"/>
      <c r="G3" s="290"/>
      <c r="H3" s="290"/>
      <c r="I3" s="290"/>
      <c r="J3" s="290"/>
      <c r="K3" s="290"/>
      <c r="L3" s="290"/>
      <c r="M3" s="290"/>
      <c r="N3" s="290"/>
      <c r="O3" s="290"/>
      <c r="P3" s="291"/>
    </row>
    <row r="4" spans="2:16" ht="15.75"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15.75"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16.5"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c r="G9" s="382"/>
      <c r="H9" s="382"/>
      <c r="I9" s="382"/>
      <c r="J9" s="382"/>
      <c r="K9" s="383"/>
      <c r="L9" s="104" t="s">
        <v>14</v>
      </c>
      <c r="M9" s="72"/>
      <c r="N9" s="342" t="s">
        <v>318</v>
      </c>
      <c r="O9" s="383"/>
      <c r="P9" s="22"/>
    </row>
    <row r="10" spans="2:16" ht="16.5" thickTop="1" thickBot="1" x14ac:dyDescent="0.3">
      <c r="B10" s="23"/>
      <c r="C10" s="18"/>
      <c r="D10" s="18"/>
      <c r="E10" s="18"/>
      <c r="F10" s="18"/>
      <c r="G10" s="18"/>
      <c r="H10" s="18"/>
      <c r="I10" s="18"/>
      <c r="J10" s="18"/>
      <c r="K10" s="18"/>
      <c r="L10" s="18"/>
      <c r="M10" s="18"/>
      <c r="N10" s="18"/>
      <c r="O10" s="18"/>
      <c r="P10" s="24"/>
    </row>
    <row r="11" spans="2:16" ht="16.5"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15.75"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15.75" thickBot="1" x14ac:dyDescent="0.3">
      <c r="B15" s="21"/>
      <c r="P15" s="22"/>
    </row>
    <row r="16" spans="2:16" ht="16.5" thickTop="1" thickBot="1" x14ac:dyDescent="0.3">
      <c r="B16" s="21"/>
      <c r="C16" s="69"/>
      <c r="D16" s="104" t="s">
        <v>0</v>
      </c>
      <c r="E16" s="69"/>
      <c r="F16" s="99" t="s">
        <v>1072</v>
      </c>
      <c r="G16" s="128"/>
      <c r="H16" s="128"/>
      <c r="I16" s="128"/>
      <c r="J16" s="128"/>
      <c r="K16" s="129"/>
      <c r="L16" s="76" t="s">
        <v>295</v>
      </c>
      <c r="M16" s="72"/>
      <c r="N16" s="99" t="s">
        <v>970</v>
      </c>
      <c r="O16" s="129"/>
      <c r="P16" s="22"/>
    </row>
    <row r="17" spans="2:16" ht="16.5" thickTop="1" thickBot="1" x14ac:dyDescent="0.3">
      <c r="B17" s="21"/>
      <c r="P17" s="22"/>
    </row>
    <row r="18" spans="2:16" ht="16.5" thickTop="1" thickBot="1" x14ac:dyDescent="0.3">
      <c r="B18" s="21"/>
      <c r="C18" s="69"/>
      <c r="D18" s="104" t="s">
        <v>296</v>
      </c>
      <c r="E18" s="69"/>
      <c r="F18" s="99" t="s">
        <v>1046</v>
      </c>
      <c r="G18" s="128"/>
      <c r="H18" s="128"/>
      <c r="I18" s="128"/>
      <c r="J18" s="128"/>
      <c r="K18" s="129"/>
      <c r="L18" s="76" t="s">
        <v>297</v>
      </c>
      <c r="M18" s="72"/>
      <c r="N18" s="99"/>
      <c r="O18" s="129"/>
      <c r="P18" s="22"/>
    </row>
    <row r="19" spans="2:16" ht="16.5" thickTop="1" thickBot="1" x14ac:dyDescent="0.3">
      <c r="B19" s="23"/>
      <c r="C19" s="18"/>
      <c r="D19" s="18"/>
      <c r="E19" s="18"/>
      <c r="F19" s="18"/>
      <c r="G19" s="18"/>
      <c r="H19" s="18"/>
      <c r="I19" s="18"/>
      <c r="J19" s="18"/>
      <c r="K19" s="18"/>
      <c r="L19" s="18"/>
      <c r="M19" s="18"/>
      <c r="N19" s="18"/>
      <c r="O19" s="18"/>
      <c r="P19" s="24"/>
    </row>
    <row r="20" spans="2:16" ht="16.5"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15.75" thickTop="1" x14ac:dyDescent="0.25">
      <c r="B22" s="21"/>
      <c r="P22" s="27"/>
    </row>
    <row r="23" spans="2:16" x14ac:dyDescent="0.25">
      <c r="B23" s="21"/>
      <c r="C23" s="376" t="s">
        <v>299</v>
      </c>
      <c r="D23" s="377"/>
      <c r="E23" s="377"/>
      <c r="F23" s="377"/>
      <c r="G23" s="377"/>
      <c r="H23" s="377"/>
      <c r="I23" s="377"/>
      <c r="J23" s="377"/>
      <c r="K23" s="377"/>
      <c r="L23" s="377"/>
      <c r="M23" s="377"/>
      <c r="N23" s="377"/>
      <c r="O23" s="378"/>
      <c r="P23" s="22"/>
    </row>
    <row r="24" spans="2:16" ht="15.75"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5.75" thickTop="1" x14ac:dyDescent="0.25">
      <c r="B26" s="21"/>
      <c r="C26" s="78">
        <v>1</v>
      </c>
      <c r="D26" s="655" t="s">
        <v>1088</v>
      </c>
      <c r="E26" s="655"/>
      <c r="F26" s="655"/>
      <c r="G26" s="655"/>
      <c r="H26" s="655"/>
      <c r="I26" s="655"/>
      <c r="J26" s="655"/>
      <c r="K26" s="655"/>
      <c r="L26" s="655"/>
      <c r="M26" s="655"/>
      <c r="N26" s="655"/>
      <c r="O26" s="656"/>
      <c r="P26" s="22"/>
    </row>
    <row r="27" spans="2:16" x14ac:dyDescent="0.25">
      <c r="B27" s="21"/>
      <c r="C27" s="79">
        <v>2</v>
      </c>
      <c r="D27" s="657" t="s">
        <v>1089</v>
      </c>
      <c r="E27" s="657"/>
      <c r="F27" s="657"/>
      <c r="G27" s="657"/>
      <c r="H27" s="657"/>
      <c r="I27" s="657"/>
      <c r="J27" s="657"/>
      <c r="K27" s="657"/>
      <c r="L27" s="657"/>
      <c r="M27" s="657"/>
      <c r="N27" s="657"/>
      <c r="O27" s="658"/>
      <c r="P27" s="22"/>
    </row>
    <row r="28" spans="2:16" x14ac:dyDescent="0.25">
      <c r="B28" s="21"/>
      <c r="C28" s="79">
        <v>3</v>
      </c>
      <c r="D28" s="657"/>
      <c r="E28" s="657"/>
      <c r="F28" s="657"/>
      <c r="G28" s="657"/>
      <c r="H28" s="657"/>
      <c r="I28" s="657"/>
      <c r="J28" s="657"/>
      <c r="K28" s="657"/>
      <c r="L28" s="657"/>
      <c r="M28" s="657"/>
      <c r="N28" s="657"/>
      <c r="O28" s="658"/>
      <c r="P28" s="22"/>
    </row>
    <row r="29" spans="2:16" x14ac:dyDescent="0.25">
      <c r="B29" s="21"/>
      <c r="C29" s="79">
        <v>4</v>
      </c>
      <c r="D29" s="358"/>
      <c r="E29" s="358"/>
      <c r="F29" s="358"/>
      <c r="G29" s="358"/>
      <c r="H29" s="358"/>
      <c r="I29" s="358"/>
      <c r="J29" s="358"/>
      <c r="K29" s="358"/>
      <c r="L29" s="358"/>
      <c r="M29" s="358"/>
      <c r="N29" s="358"/>
      <c r="O29" s="359"/>
      <c r="P29" s="22"/>
    </row>
    <row r="30" spans="2:16" ht="15.75" thickBot="1" x14ac:dyDescent="0.3">
      <c r="B30" s="21"/>
      <c r="C30" s="80">
        <v>5</v>
      </c>
      <c r="D30" s="364"/>
      <c r="E30" s="364"/>
      <c r="F30" s="364"/>
      <c r="G30" s="364"/>
      <c r="H30" s="364"/>
      <c r="I30" s="364"/>
      <c r="J30" s="364"/>
      <c r="K30" s="364"/>
      <c r="L30" s="364"/>
      <c r="M30" s="364"/>
      <c r="N30" s="364"/>
      <c r="O30" s="365"/>
      <c r="P30" s="22"/>
    </row>
    <row r="31" spans="2:16" ht="16.5" thickTop="1" thickBot="1" x14ac:dyDescent="0.3">
      <c r="B31" s="23"/>
      <c r="C31" s="18"/>
      <c r="D31" s="18"/>
      <c r="E31" s="18"/>
      <c r="F31" s="18"/>
      <c r="G31" s="18"/>
      <c r="H31" s="81"/>
      <c r="I31" s="81"/>
      <c r="J31" s="81"/>
      <c r="K31" s="337"/>
      <c r="L31" s="337"/>
      <c r="M31" s="18"/>
      <c r="N31" s="18"/>
      <c r="O31" s="18"/>
      <c r="P31" s="24"/>
    </row>
    <row r="32" spans="2:16" ht="16.5"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659" t="s">
        <v>1090</v>
      </c>
      <c r="E38" s="660"/>
      <c r="F38" s="660"/>
      <c r="G38" s="660"/>
      <c r="H38" s="660"/>
      <c r="I38" s="661"/>
      <c r="J38" s="655" t="s">
        <v>1091</v>
      </c>
      <c r="K38" s="438"/>
      <c r="L38" s="438"/>
      <c r="M38" s="438"/>
      <c r="N38" s="438"/>
      <c r="O38" s="439"/>
      <c r="P38" s="22"/>
    </row>
    <row r="39" spans="2:16" x14ac:dyDescent="0.25">
      <c r="B39" s="21"/>
      <c r="C39" s="79">
        <v>2</v>
      </c>
      <c r="D39" s="662" t="str">
        <f t="shared" ref="D39:D42" si="0">D27</f>
        <v>El hombre como ser libre.</v>
      </c>
      <c r="E39" s="663"/>
      <c r="F39" s="663"/>
      <c r="G39" s="663"/>
      <c r="H39" s="663"/>
      <c r="I39" s="664"/>
      <c r="J39" s="665"/>
      <c r="K39" s="358"/>
      <c r="L39" s="358"/>
      <c r="M39" s="358"/>
      <c r="N39" s="358"/>
      <c r="O39" s="359"/>
      <c r="P39" s="22"/>
    </row>
    <row r="40" spans="2:16" x14ac:dyDescent="0.25">
      <c r="B40" s="21"/>
      <c r="C40" s="79">
        <v>3</v>
      </c>
      <c r="D40" s="662">
        <f t="shared" si="0"/>
        <v>0</v>
      </c>
      <c r="E40" s="663"/>
      <c r="F40" s="663"/>
      <c r="G40" s="663"/>
      <c r="H40" s="663"/>
      <c r="I40" s="664"/>
      <c r="J40" s="657" t="s">
        <v>1092</v>
      </c>
      <c r="K40" s="434"/>
      <c r="L40" s="434"/>
      <c r="M40" s="434"/>
      <c r="N40" s="434"/>
      <c r="O40" s="435"/>
      <c r="P40" s="22"/>
    </row>
    <row r="41" spans="2:16" x14ac:dyDescent="0.25">
      <c r="B41" s="21"/>
      <c r="C41" s="79">
        <v>4</v>
      </c>
      <c r="D41" s="662">
        <f t="shared" si="0"/>
        <v>0</v>
      </c>
      <c r="E41" s="663"/>
      <c r="F41" s="663"/>
      <c r="G41" s="663"/>
      <c r="H41" s="663"/>
      <c r="I41" s="664"/>
      <c r="J41" s="358"/>
      <c r="K41" s="358"/>
      <c r="L41" s="358"/>
      <c r="M41" s="358"/>
      <c r="N41" s="358"/>
      <c r="O41" s="359"/>
      <c r="P41" s="22"/>
    </row>
    <row r="42" spans="2:16" ht="15.75" thickBot="1" x14ac:dyDescent="0.3">
      <c r="B42" s="21"/>
      <c r="C42" s="80">
        <v>5</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659" t="str">
        <f>D38</f>
        <v>El hombre como ser bueno y el primcipio de la finalidad</v>
      </c>
      <c r="E50" s="660"/>
      <c r="F50" s="660"/>
      <c r="G50" s="660"/>
      <c r="H50" s="660"/>
      <c r="I50" s="661"/>
      <c r="J50" s="655" t="s">
        <v>1093</v>
      </c>
      <c r="K50" s="655"/>
      <c r="L50" s="655"/>
      <c r="M50" s="655"/>
      <c r="N50" s="655"/>
      <c r="O50" s="656"/>
      <c r="P50" s="22"/>
    </row>
    <row r="51" spans="2:16" x14ac:dyDescent="0.25">
      <c r="B51" s="21"/>
      <c r="C51" s="79">
        <v>2</v>
      </c>
      <c r="D51" s="662" t="str">
        <f t="shared" ref="D51:D54" si="1">D39</f>
        <v>El hombre como ser libre.</v>
      </c>
      <c r="E51" s="663"/>
      <c r="F51" s="663"/>
      <c r="G51" s="663"/>
      <c r="H51" s="663"/>
      <c r="I51" s="664"/>
      <c r="J51" s="657" t="s">
        <v>977</v>
      </c>
      <c r="K51" s="657"/>
      <c r="L51" s="657"/>
      <c r="M51" s="657"/>
      <c r="N51" s="657"/>
      <c r="O51" s="658"/>
      <c r="P51" s="22"/>
    </row>
    <row r="52" spans="2:16" x14ac:dyDescent="0.25">
      <c r="B52" s="21"/>
      <c r="C52" s="79">
        <v>3</v>
      </c>
      <c r="D52" s="662"/>
      <c r="E52" s="663"/>
      <c r="F52" s="663"/>
      <c r="G52" s="663"/>
      <c r="H52" s="663"/>
      <c r="I52" s="664"/>
      <c r="J52" s="657"/>
      <c r="K52" s="657"/>
      <c r="L52" s="657"/>
      <c r="M52" s="657"/>
      <c r="N52" s="657"/>
      <c r="O52" s="658"/>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6.5"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659" t="str">
        <f>D50</f>
        <v>El hombre como ser bueno y el primcipio de la finalidad</v>
      </c>
      <c r="E62" s="660"/>
      <c r="F62" s="660"/>
      <c r="G62" s="660"/>
      <c r="H62" s="660"/>
      <c r="I62" s="661"/>
      <c r="J62" s="669" t="s">
        <v>978</v>
      </c>
      <c r="K62" s="655"/>
      <c r="L62" s="655"/>
      <c r="M62" s="656"/>
      <c r="N62" s="666" t="s">
        <v>1094</v>
      </c>
      <c r="O62" s="375"/>
      <c r="P62" s="22"/>
    </row>
    <row r="63" spans="2:16" x14ac:dyDescent="0.25">
      <c r="B63" s="21"/>
      <c r="C63" s="79">
        <v>2</v>
      </c>
      <c r="D63" s="662" t="str">
        <f t="shared" ref="D63:D66" si="2">D51</f>
        <v>El hombre como ser libre.</v>
      </c>
      <c r="E63" s="663"/>
      <c r="F63" s="663"/>
      <c r="G63" s="663"/>
      <c r="H63" s="663"/>
      <c r="I63" s="664"/>
      <c r="J63" s="672" t="s">
        <v>978</v>
      </c>
      <c r="K63" s="657"/>
      <c r="L63" s="657"/>
      <c r="M63" s="658"/>
      <c r="N63" s="670" t="s">
        <v>1095</v>
      </c>
      <c r="O63" s="671"/>
      <c r="P63" s="22"/>
    </row>
    <row r="64" spans="2:16" x14ac:dyDescent="0.25">
      <c r="B64" s="21"/>
      <c r="C64" s="79">
        <v>3</v>
      </c>
      <c r="D64" s="354">
        <f t="shared" si="2"/>
        <v>0</v>
      </c>
      <c r="E64" s="355"/>
      <c r="F64" s="355"/>
      <c r="G64" s="355"/>
      <c r="H64" s="355"/>
      <c r="I64" s="356"/>
      <c r="J64" s="672" t="s">
        <v>1096</v>
      </c>
      <c r="K64" s="657"/>
      <c r="L64" s="657"/>
      <c r="M64" s="658"/>
      <c r="N64" s="357"/>
      <c r="O64" s="359"/>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673" t="str">
        <f>D62</f>
        <v>El hombre como ser bueno y el primcipio de la finalidad</v>
      </c>
      <c r="E74" s="674"/>
      <c r="F74" s="674"/>
      <c r="G74" s="674"/>
      <c r="H74" s="674"/>
      <c r="I74" s="675"/>
      <c r="J74" s="666" t="s">
        <v>1097</v>
      </c>
      <c r="K74" s="374"/>
      <c r="L74" s="374"/>
      <c r="M74" s="375"/>
      <c r="N74" s="666" t="s">
        <v>1094</v>
      </c>
      <c r="O74" s="668"/>
      <c r="P74" s="22"/>
    </row>
    <row r="75" spans="2:16" x14ac:dyDescent="0.25">
      <c r="B75" s="21"/>
      <c r="C75" s="79">
        <v>2</v>
      </c>
      <c r="D75" s="662" t="str">
        <f t="shared" ref="D75:D78" si="3">D63</f>
        <v>El hombre como ser libre.</v>
      </c>
      <c r="E75" s="663"/>
      <c r="F75" s="663"/>
      <c r="G75" s="663"/>
      <c r="H75" s="663"/>
      <c r="I75" s="664"/>
      <c r="J75" s="670" t="s">
        <v>1098</v>
      </c>
      <c r="K75" s="358"/>
      <c r="L75" s="358"/>
      <c r="M75" s="359"/>
      <c r="N75" s="707" t="s">
        <v>1095</v>
      </c>
      <c r="O75" s="639"/>
      <c r="P75" s="22"/>
    </row>
    <row r="76" spans="2:16" x14ac:dyDescent="0.25">
      <c r="B76" s="21"/>
      <c r="C76" s="79">
        <v>3</v>
      </c>
      <c r="D76" s="708">
        <f t="shared" si="3"/>
        <v>0</v>
      </c>
      <c r="E76" s="709"/>
      <c r="F76" s="709"/>
      <c r="G76" s="709"/>
      <c r="H76" s="709"/>
      <c r="I76" s="710"/>
      <c r="J76" s="670"/>
      <c r="K76" s="665"/>
      <c r="L76" s="665"/>
      <c r="M76" s="671"/>
      <c r="N76" s="357"/>
      <c r="O76" s="359"/>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19" priority="4">
      <formula>IF(D38=0,1,0)</formula>
    </cfRule>
  </conditionalFormatting>
  <conditionalFormatting sqref="D50:D54">
    <cfRule type="expression" dxfId="18" priority="3">
      <formula>IF(D50=0,1,0)</formula>
    </cfRule>
  </conditionalFormatting>
  <conditionalFormatting sqref="D62:D66">
    <cfRule type="expression" dxfId="17" priority="2">
      <formula>IF(D62=0,1,0)</formula>
    </cfRule>
  </conditionalFormatting>
  <conditionalFormatting sqref="D74:D78">
    <cfRule type="expression" dxfId="16" priority="1">
      <formula>IF(D74=0,1,0)</formula>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1669-F8DB-47B5-B18F-67F54AE3D63B}">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612</v>
      </c>
      <c r="G7" s="382"/>
      <c r="H7" s="382"/>
      <c r="I7" s="382"/>
      <c r="J7" s="382"/>
      <c r="K7" s="383"/>
      <c r="L7" s="104" t="s">
        <v>13</v>
      </c>
      <c r="M7" s="72"/>
      <c r="N7" s="342"/>
      <c r="O7" s="38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c r="G9" s="382"/>
      <c r="H9" s="382"/>
      <c r="I9" s="382"/>
      <c r="J9" s="382"/>
      <c r="K9" s="383"/>
      <c r="L9" s="104" t="s">
        <v>14</v>
      </c>
      <c r="M9" s="72"/>
      <c r="N9" s="342" t="s">
        <v>318</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99" t="s">
        <v>1072</v>
      </c>
      <c r="G16" s="128"/>
      <c r="H16" s="128"/>
      <c r="I16" s="128"/>
      <c r="J16" s="128"/>
      <c r="K16" s="129"/>
      <c r="L16" s="76" t="s">
        <v>295</v>
      </c>
      <c r="M16" s="72"/>
      <c r="N16" s="99" t="s">
        <v>970</v>
      </c>
      <c r="O16" s="129"/>
      <c r="P16" s="22"/>
    </row>
    <row r="17" spans="2:16" ht="9" customHeight="1" thickTop="1" thickBot="1" x14ac:dyDescent="0.3">
      <c r="B17" s="21"/>
      <c r="P17" s="22"/>
    </row>
    <row r="18" spans="2:16" ht="16.5" thickTop="1" thickBot="1" x14ac:dyDescent="0.3">
      <c r="B18" s="21"/>
      <c r="C18" s="69"/>
      <c r="D18" s="104" t="s">
        <v>296</v>
      </c>
      <c r="E18" s="69"/>
      <c r="F18" s="99" t="s">
        <v>1067</v>
      </c>
      <c r="G18" s="128"/>
      <c r="H18" s="128"/>
      <c r="I18" s="128"/>
      <c r="J18" s="128"/>
      <c r="K18" s="129"/>
      <c r="L18" s="76" t="s">
        <v>297</v>
      </c>
      <c r="M18" s="72"/>
      <c r="N18" s="99"/>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655" t="s">
        <v>1099</v>
      </c>
      <c r="E26" s="655"/>
      <c r="F26" s="655"/>
      <c r="G26" s="655"/>
      <c r="H26" s="655"/>
      <c r="I26" s="655"/>
      <c r="J26" s="655"/>
      <c r="K26" s="655"/>
      <c r="L26" s="655"/>
      <c r="M26" s="655"/>
      <c r="N26" s="655"/>
      <c r="O26" s="656"/>
      <c r="P26" s="22"/>
    </row>
    <row r="27" spans="2:16" ht="18.75" customHeight="1" x14ac:dyDescent="0.25">
      <c r="B27" s="21"/>
      <c r="C27" s="79">
        <v>2</v>
      </c>
      <c r="D27" s="657" t="s">
        <v>1100</v>
      </c>
      <c r="E27" s="657"/>
      <c r="F27" s="657"/>
      <c r="G27" s="657"/>
      <c r="H27" s="657"/>
      <c r="I27" s="657"/>
      <c r="J27" s="657"/>
      <c r="K27" s="657"/>
      <c r="L27" s="657"/>
      <c r="M27" s="657"/>
      <c r="N27" s="657"/>
      <c r="O27" s="658"/>
      <c r="P27" s="22"/>
    </row>
    <row r="28" spans="2:16" ht="18.75" customHeight="1" x14ac:dyDescent="0.25">
      <c r="B28" s="21"/>
      <c r="C28" s="79">
        <v>3</v>
      </c>
      <c r="D28" s="657"/>
      <c r="E28" s="657"/>
      <c r="F28" s="657"/>
      <c r="G28" s="657"/>
      <c r="H28" s="657"/>
      <c r="I28" s="657"/>
      <c r="J28" s="657"/>
      <c r="K28" s="657"/>
      <c r="L28" s="657"/>
      <c r="M28" s="657"/>
      <c r="N28" s="657"/>
      <c r="O28" s="658"/>
      <c r="P28" s="22"/>
    </row>
    <row r="29" spans="2:16" ht="18.75" customHeight="1" x14ac:dyDescent="0.25">
      <c r="B29" s="21"/>
      <c r="C29" s="79">
        <v>4</v>
      </c>
      <c r="D29" s="358"/>
      <c r="E29" s="358"/>
      <c r="F29" s="358"/>
      <c r="G29" s="358"/>
      <c r="H29" s="358"/>
      <c r="I29" s="358"/>
      <c r="J29" s="358"/>
      <c r="K29" s="358"/>
      <c r="L29" s="358"/>
      <c r="M29" s="358"/>
      <c r="N29" s="358"/>
      <c r="O29" s="359"/>
      <c r="P29" s="22"/>
    </row>
    <row r="30" spans="2:16" ht="18.75" customHeight="1" thickBot="1" x14ac:dyDescent="0.3">
      <c r="B30" s="21"/>
      <c r="C30" s="80">
        <v>5</v>
      </c>
      <c r="D30" s="364"/>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659" t="s">
        <v>1099</v>
      </c>
      <c r="E38" s="660"/>
      <c r="F38" s="660"/>
      <c r="G38" s="660"/>
      <c r="H38" s="660"/>
      <c r="I38" s="661"/>
      <c r="J38" s="655" t="s">
        <v>1101</v>
      </c>
      <c r="K38" s="438"/>
      <c r="L38" s="438"/>
      <c r="M38" s="438"/>
      <c r="N38" s="438"/>
      <c r="O38" s="439"/>
      <c r="P38" s="22"/>
    </row>
    <row r="39" spans="2:16" x14ac:dyDescent="0.25">
      <c r="B39" s="21"/>
      <c r="C39" s="79"/>
      <c r="D39" s="662"/>
      <c r="E39" s="663"/>
      <c r="F39" s="663"/>
      <c r="G39" s="663"/>
      <c r="H39" s="663"/>
      <c r="I39" s="664"/>
      <c r="J39" s="665"/>
      <c r="K39" s="358"/>
      <c r="L39" s="358"/>
      <c r="M39" s="358"/>
      <c r="N39" s="358"/>
      <c r="O39" s="359"/>
      <c r="P39" s="22"/>
    </row>
    <row r="40" spans="2:16" x14ac:dyDescent="0.25">
      <c r="B40" s="21"/>
      <c r="C40" s="79">
        <v>2</v>
      </c>
      <c r="D40" s="662" t="s">
        <v>1102</v>
      </c>
      <c r="E40" s="663"/>
      <c r="F40" s="663"/>
      <c r="G40" s="663"/>
      <c r="H40" s="663"/>
      <c r="I40" s="664"/>
      <c r="J40" s="657" t="s">
        <v>1103</v>
      </c>
      <c r="K40" s="434"/>
      <c r="L40" s="434"/>
      <c r="M40" s="434"/>
      <c r="N40" s="434"/>
      <c r="O40" s="435"/>
      <c r="P40" s="22"/>
    </row>
    <row r="41" spans="2:16" x14ac:dyDescent="0.25">
      <c r="B41" s="21"/>
      <c r="C41" s="79">
        <v>3</v>
      </c>
      <c r="D41" s="662">
        <f t="shared" ref="D41:D42" si="0">D29</f>
        <v>0</v>
      </c>
      <c r="E41" s="663"/>
      <c r="F41" s="663"/>
      <c r="G41" s="663"/>
      <c r="H41" s="663"/>
      <c r="I41" s="664"/>
      <c r="J41" s="358"/>
      <c r="K41" s="358"/>
      <c r="L41" s="358"/>
      <c r="M41" s="358"/>
      <c r="N41" s="358"/>
      <c r="O41" s="359"/>
      <c r="P41" s="22"/>
    </row>
    <row r="42" spans="2:16" ht="15.75" thickBot="1" x14ac:dyDescent="0.3">
      <c r="B42" s="21"/>
      <c r="C42" s="80">
        <v>4</v>
      </c>
      <c r="D42" s="360">
        <f t="shared" si="0"/>
        <v>0</v>
      </c>
      <c r="E42" s="361"/>
      <c r="F42" s="361"/>
      <c r="G42" s="361"/>
      <c r="H42" s="361"/>
      <c r="I42" s="362"/>
      <c r="J42" s="364"/>
      <c r="K42" s="364"/>
      <c r="L42" s="364"/>
      <c r="M42" s="364"/>
      <c r="N42" s="364"/>
      <c r="O42" s="365"/>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659" t="str">
        <f>D38</f>
        <v>El arte y la belleza</v>
      </c>
      <c r="E50" s="660"/>
      <c r="F50" s="660"/>
      <c r="G50" s="660"/>
      <c r="H50" s="660"/>
      <c r="I50" s="661"/>
      <c r="J50" s="655" t="s">
        <v>1104</v>
      </c>
      <c r="K50" s="655"/>
      <c r="L50" s="655"/>
      <c r="M50" s="655"/>
      <c r="N50" s="655"/>
      <c r="O50" s="656"/>
      <c r="P50" s="22"/>
    </row>
    <row r="51" spans="2:16" x14ac:dyDescent="0.25">
      <c r="B51" s="21"/>
      <c r="C51" s="79"/>
      <c r="D51" s="662">
        <f t="shared" ref="D51:D54" si="1">D39</f>
        <v>0</v>
      </c>
      <c r="E51" s="663"/>
      <c r="F51" s="663"/>
      <c r="G51" s="663"/>
      <c r="H51" s="663"/>
      <c r="I51" s="664"/>
      <c r="J51" s="657"/>
      <c r="K51" s="657"/>
      <c r="L51" s="657"/>
      <c r="M51" s="657"/>
      <c r="N51" s="657"/>
      <c r="O51" s="658"/>
      <c r="P51" s="22"/>
    </row>
    <row r="52" spans="2:16" x14ac:dyDescent="0.25">
      <c r="B52" s="21"/>
      <c r="C52" s="79">
        <v>2</v>
      </c>
      <c r="D52" s="662" t="s">
        <v>1105</v>
      </c>
      <c r="E52" s="663"/>
      <c r="F52" s="663"/>
      <c r="G52" s="663"/>
      <c r="H52" s="663"/>
      <c r="I52" s="664"/>
      <c r="J52" s="657" t="s">
        <v>1106</v>
      </c>
      <c r="K52" s="657"/>
      <c r="L52" s="657"/>
      <c r="M52" s="657"/>
      <c r="N52" s="657"/>
      <c r="O52" s="658"/>
      <c r="P52" s="22"/>
    </row>
    <row r="53" spans="2:16" x14ac:dyDescent="0.25">
      <c r="B53" s="21"/>
      <c r="C53" s="79">
        <v>4</v>
      </c>
      <c r="D53" s="354">
        <f t="shared" si="1"/>
        <v>0</v>
      </c>
      <c r="E53" s="355"/>
      <c r="F53" s="355"/>
      <c r="G53" s="355"/>
      <c r="H53" s="355"/>
      <c r="I53" s="356"/>
      <c r="J53" s="358"/>
      <c r="K53" s="358"/>
      <c r="L53" s="358"/>
      <c r="M53" s="358"/>
      <c r="N53" s="358"/>
      <c r="O53" s="359"/>
      <c r="P53" s="22"/>
    </row>
    <row r="54" spans="2:16" ht="15.75" thickBot="1" x14ac:dyDescent="0.3">
      <c r="B54" s="21"/>
      <c r="C54" s="80">
        <v>5</v>
      </c>
      <c r="D54" s="360">
        <f t="shared" si="1"/>
        <v>0</v>
      </c>
      <c r="E54" s="361"/>
      <c r="F54" s="361"/>
      <c r="G54" s="361"/>
      <c r="H54" s="361"/>
      <c r="I54" s="362"/>
      <c r="J54" s="364"/>
      <c r="K54" s="364"/>
      <c r="L54" s="364"/>
      <c r="M54" s="364"/>
      <c r="N54" s="364"/>
      <c r="O54" s="365"/>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711" t="str">
        <f>D50</f>
        <v>El arte y la belleza</v>
      </c>
      <c r="E62" s="712"/>
      <c r="F62" s="712"/>
      <c r="G62" s="712"/>
      <c r="H62" s="712"/>
      <c r="I62" s="713"/>
      <c r="J62" s="669" t="s">
        <v>978</v>
      </c>
      <c r="K62" s="655"/>
      <c r="L62" s="655"/>
      <c r="M62" s="656"/>
      <c r="N62" s="666" t="s">
        <v>1107</v>
      </c>
      <c r="O62" s="668"/>
      <c r="P62" s="22"/>
    </row>
    <row r="63" spans="2:16" x14ac:dyDescent="0.25">
      <c r="B63" s="21"/>
      <c r="C63" s="79">
        <v>2</v>
      </c>
      <c r="D63" s="708">
        <f t="shared" ref="D63:D66" si="2">D51</f>
        <v>0</v>
      </c>
      <c r="E63" s="709"/>
      <c r="F63" s="709"/>
      <c r="G63" s="709"/>
      <c r="H63" s="709"/>
      <c r="I63" s="710"/>
      <c r="J63" s="672" t="s">
        <v>978</v>
      </c>
      <c r="K63" s="657"/>
      <c r="L63" s="657"/>
      <c r="M63" s="658"/>
      <c r="N63" s="357"/>
      <c r="O63" s="359"/>
      <c r="P63" s="22"/>
    </row>
    <row r="64" spans="2:16" x14ac:dyDescent="0.25">
      <c r="B64" s="21"/>
      <c r="C64" s="79">
        <v>3</v>
      </c>
      <c r="D64" s="662" t="str">
        <f t="shared" si="2"/>
        <v>Lo que es propio del hombre ( la felicidad)</v>
      </c>
      <c r="E64" s="663"/>
      <c r="F64" s="663"/>
      <c r="G64" s="663"/>
      <c r="H64" s="663"/>
      <c r="I64" s="664"/>
      <c r="J64" s="672" t="s">
        <v>1096</v>
      </c>
      <c r="K64" s="657"/>
      <c r="L64" s="657"/>
      <c r="M64" s="658"/>
      <c r="N64" s="670" t="s">
        <v>1108</v>
      </c>
      <c r="O64" s="671"/>
      <c r="P64" s="22"/>
    </row>
    <row r="65" spans="2:16" x14ac:dyDescent="0.25">
      <c r="B65" s="21"/>
      <c r="C65" s="79">
        <v>4</v>
      </c>
      <c r="D65" s="354">
        <f t="shared" si="2"/>
        <v>0</v>
      </c>
      <c r="E65" s="355"/>
      <c r="F65" s="355"/>
      <c r="G65" s="355"/>
      <c r="H65" s="355"/>
      <c r="I65" s="356"/>
      <c r="J65" s="357"/>
      <c r="K65" s="358"/>
      <c r="L65" s="358"/>
      <c r="M65" s="359"/>
      <c r="N65" s="357"/>
      <c r="O65" s="359"/>
      <c r="P65" s="22"/>
    </row>
    <row r="66" spans="2:16" ht="15.75" thickBot="1" x14ac:dyDescent="0.3">
      <c r="B66" s="21"/>
      <c r="C66" s="80">
        <v>5</v>
      </c>
      <c r="D66" s="360">
        <f t="shared" si="2"/>
        <v>0</v>
      </c>
      <c r="E66" s="361"/>
      <c r="F66" s="361"/>
      <c r="G66" s="361"/>
      <c r="H66" s="361"/>
      <c r="I66" s="362"/>
      <c r="J66" s="363"/>
      <c r="K66" s="364"/>
      <c r="L66" s="364"/>
      <c r="M66" s="365"/>
      <c r="N66" s="363"/>
      <c r="O66" s="365"/>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673" t="str">
        <f>D62</f>
        <v>El arte y la belleza</v>
      </c>
      <c r="E74" s="674"/>
      <c r="F74" s="674"/>
      <c r="G74" s="674"/>
      <c r="H74" s="674"/>
      <c r="I74" s="675"/>
      <c r="J74" s="666" t="s">
        <v>1097</v>
      </c>
      <c r="K74" s="374"/>
      <c r="L74" s="374"/>
      <c r="M74" s="375"/>
      <c r="N74" s="666" t="s">
        <v>1107</v>
      </c>
      <c r="O74" s="668"/>
      <c r="P74" s="22"/>
    </row>
    <row r="75" spans="2:16" x14ac:dyDescent="0.25">
      <c r="B75" s="21"/>
      <c r="C75" s="79">
        <v>2</v>
      </c>
      <c r="D75" s="708">
        <f t="shared" ref="D75:D78" si="3">D63</f>
        <v>0</v>
      </c>
      <c r="E75" s="709"/>
      <c r="F75" s="709"/>
      <c r="G75" s="709"/>
      <c r="H75" s="709"/>
      <c r="I75" s="710"/>
      <c r="J75" s="670"/>
      <c r="K75" s="358"/>
      <c r="L75" s="358"/>
      <c r="M75" s="359"/>
      <c r="N75" s="357"/>
      <c r="O75" s="359"/>
      <c r="P75" s="22"/>
    </row>
    <row r="76" spans="2:16" x14ac:dyDescent="0.25">
      <c r="B76" s="21"/>
      <c r="C76" s="79">
        <v>3</v>
      </c>
      <c r="D76" s="708" t="str">
        <f t="shared" si="3"/>
        <v>Lo que es propio del hombre ( la felicidad)</v>
      </c>
      <c r="E76" s="709"/>
      <c r="F76" s="709"/>
      <c r="G76" s="709"/>
      <c r="H76" s="709"/>
      <c r="I76" s="710"/>
      <c r="J76" s="670" t="s">
        <v>1109</v>
      </c>
      <c r="K76" s="665"/>
      <c r="L76" s="665"/>
      <c r="M76" s="671"/>
      <c r="N76" s="670" t="s">
        <v>1108</v>
      </c>
      <c r="O76" s="671"/>
      <c r="P76" s="22"/>
    </row>
    <row r="77" spans="2:16" x14ac:dyDescent="0.25">
      <c r="B77" s="21"/>
      <c r="C77" s="79">
        <v>4</v>
      </c>
      <c r="D77" s="354">
        <f t="shared" si="3"/>
        <v>0</v>
      </c>
      <c r="E77" s="355"/>
      <c r="F77" s="355"/>
      <c r="G77" s="355"/>
      <c r="H77" s="355"/>
      <c r="I77" s="356"/>
      <c r="J77" s="357"/>
      <c r="K77" s="358"/>
      <c r="L77" s="358"/>
      <c r="M77" s="359"/>
      <c r="N77" s="357"/>
      <c r="O77" s="359"/>
      <c r="P77" s="22"/>
    </row>
    <row r="78" spans="2:16" ht="15.75" thickBot="1" x14ac:dyDescent="0.3">
      <c r="B78" s="21"/>
      <c r="C78" s="80">
        <v>5</v>
      </c>
      <c r="D78" s="360">
        <f t="shared" si="3"/>
        <v>0</v>
      </c>
      <c r="E78" s="361"/>
      <c r="F78" s="361"/>
      <c r="G78" s="361"/>
      <c r="H78" s="361"/>
      <c r="I78" s="362"/>
      <c r="J78" s="363"/>
      <c r="K78" s="364"/>
      <c r="L78" s="364"/>
      <c r="M78" s="365"/>
      <c r="N78" s="363"/>
      <c r="O78" s="365"/>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93">
    <mergeCell ref="K79:L79"/>
    <mergeCell ref="D77:I77"/>
    <mergeCell ref="J77:M77"/>
    <mergeCell ref="N77:O77"/>
    <mergeCell ref="D78:I78"/>
    <mergeCell ref="J78:M78"/>
    <mergeCell ref="N78:O78"/>
    <mergeCell ref="D75:I75"/>
    <mergeCell ref="J75:M75"/>
    <mergeCell ref="N75:O75"/>
    <mergeCell ref="D76:I76"/>
    <mergeCell ref="J76:M76"/>
    <mergeCell ref="N76:O76"/>
    <mergeCell ref="D73:I73"/>
    <mergeCell ref="J73:M73"/>
    <mergeCell ref="N73:O73"/>
    <mergeCell ref="D74:I74"/>
    <mergeCell ref="J74:M74"/>
    <mergeCell ref="N74:O74"/>
    <mergeCell ref="C71:O71"/>
    <mergeCell ref="D64:I64"/>
    <mergeCell ref="J64:M64"/>
    <mergeCell ref="N64:O64"/>
    <mergeCell ref="D65:I65"/>
    <mergeCell ref="J65:M65"/>
    <mergeCell ref="N65:O65"/>
    <mergeCell ref="D66:I66"/>
    <mergeCell ref="J66:M66"/>
    <mergeCell ref="N66:O66"/>
    <mergeCell ref="K67:L67"/>
    <mergeCell ref="B69:P69"/>
    <mergeCell ref="D62:I62"/>
    <mergeCell ref="J62:M62"/>
    <mergeCell ref="N62:O62"/>
    <mergeCell ref="D63:I63"/>
    <mergeCell ref="J63:M63"/>
    <mergeCell ref="N63:O63"/>
    <mergeCell ref="K55:L55"/>
    <mergeCell ref="B57:P57"/>
    <mergeCell ref="C59:O59"/>
    <mergeCell ref="D61:I61"/>
    <mergeCell ref="J61:M61"/>
    <mergeCell ref="N61:O61"/>
    <mergeCell ref="D52:I52"/>
    <mergeCell ref="J52:O52"/>
    <mergeCell ref="D53:I53"/>
    <mergeCell ref="J53:O53"/>
    <mergeCell ref="D54:I54"/>
    <mergeCell ref="J54:O54"/>
    <mergeCell ref="D51:I51"/>
    <mergeCell ref="J51:O51"/>
    <mergeCell ref="D41:I41"/>
    <mergeCell ref="J41:O41"/>
    <mergeCell ref="D42:I42"/>
    <mergeCell ref="J42:O42"/>
    <mergeCell ref="K43:L43"/>
    <mergeCell ref="B45:P45"/>
    <mergeCell ref="C47:O47"/>
    <mergeCell ref="D49:I49"/>
    <mergeCell ref="J49:O49"/>
    <mergeCell ref="D50:I50"/>
    <mergeCell ref="J50:O50"/>
    <mergeCell ref="D38:I38"/>
    <mergeCell ref="J38:O38"/>
    <mergeCell ref="D39:I39"/>
    <mergeCell ref="J39:O39"/>
    <mergeCell ref="D40:I40"/>
    <mergeCell ref="J40:O40"/>
    <mergeCell ref="D37:I37"/>
    <mergeCell ref="J37:O37"/>
    <mergeCell ref="C23:O23"/>
    <mergeCell ref="D25:O25"/>
    <mergeCell ref="D26:O26"/>
    <mergeCell ref="D27:O27"/>
    <mergeCell ref="D28:O28"/>
    <mergeCell ref="D29:O29"/>
    <mergeCell ref="D30:O30"/>
    <mergeCell ref="K31:L31"/>
    <mergeCell ref="K32:L32"/>
    <mergeCell ref="B33:P33"/>
    <mergeCell ref="C35:O35"/>
    <mergeCell ref="B21:P21"/>
    <mergeCell ref="B1:P1"/>
    <mergeCell ref="B3:P3"/>
    <mergeCell ref="C5:N5"/>
    <mergeCell ref="C7:D7"/>
    <mergeCell ref="F7:K7"/>
    <mergeCell ref="N7:O7"/>
    <mergeCell ref="C9:D9"/>
    <mergeCell ref="F9:K9"/>
    <mergeCell ref="N9:O9"/>
    <mergeCell ref="B12:P12"/>
    <mergeCell ref="C14:N14"/>
  </mergeCells>
  <conditionalFormatting sqref="D38:D42">
    <cfRule type="expression" dxfId="15" priority="4">
      <formula>IF(D38=0,1,0)</formula>
    </cfRule>
  </conditionalFormatting>
  <conditionalFormatting sqref="D50:D54">
    <cfRule type="expression" dxfId="14" priority="3">
      <formula>IF(D50=0,1,0)</formula>
    </cfRule>
  </conditionalFormatting>
  <conditionalFormatting sqref="D62:D66">
    <cfRule type="expression" dxfId="13" priority="2">
      <formula>IF(D62=0,1,0)</formula>
    </cfRule>
  </conditionalFormatting>
  <conditionalFormatting sqref="D74:D78">
    <cfRule type="expression" dxfId="12" priority="1">
      <formula>IF(D74=0,1,0)</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FB3F-FE19-4F42-B698-11943516AE40}">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1111</v>
      </c>
      <c r="G7" s="382"/>
      <c r="H7" s="382"/>
      <c r="I7" s="382"/>
      <c r="J7" s="382"/>
      <c r="K7" s="383"/>
      <c r="L7" s="104" t="s">
        <v>13</v>
      </c>
      <c r="M7" s="72"/>
      <c r="N7" s="442">
        <v>254498000705</v>
      </c>
      <c r="O7" s="44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104"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1110</v>
      </c>
      <c r="G16" s="404"/>
      <c r="H16" s="404"/>
      <c r="I16" s="404"/>
      <c r="J16" s="404"/>
      <c r="K16" s="405"/>
      <c r="L16" s="76" t="s">
        <v>295</v>
      </c>
      <c r="M16" s="72"/>
      <c r="N16" s="349" t="s">
        <v>1112</v>
      </c>
      <c r="O16" s="405"/>
      <c r="P16" s="22"/>
    </row>
    <row r="17" spans="2:16" ht="9" customHeight="1" thickTop="1" thickBot="1" x14ac:dyDescent="0.3">
      <c r="B17" s="21"/>
      <c r="P17" s="22"/>
    </row>
    <row r="18" spans="2:16" ht="16.5" thickTop="1" thickBot="1" x14ac:dyDescent="0.3">
      <c r="B18" s="21"/>
      <c r="C18" s="69"/>
      <c r="D18" s="104" t="s">
        <v>296</v>
      </c>
      <c r="E18" s="69"/>
      <c r="F18" s="99" t="s">
        <v>1113</v>
      </c>
      <c r="G18" s="128"/>
      <c r="H18" s="128"/>
      <c r="I18" s="128"/>
      <c r="J18" s="128"/>
      <c r="K18" s="129"/>
      <c r="L18" s="76" t="s">
        <v>297</v>
      </c>
      <c r="M18" s="72"/>
      <c r="N18" s="99" t="s">
        <v>1114</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1115</v>
      </c>
      <c r="E26" s="374"/>
      <c r="F26" s="374"/>
      <c r="G26" s="374"/>
      <c r="H26" s="374"/>
      <c r="I26" s="374"/>
      <c r="J26" s="374"/>
      <c r="K26" s="374"/>
      <c r="L26" s="374"/>
      <c r="M26" s="374"/>
      <c r="N26" s="374"/>
      <c r="O26" s="375"/>
      <c r="P26" s="22"/>
    </row>
    <row r="27" spans="2:16" ht="18.75" customHeight="1" x14ac:dyDescent="0.25">
      <c r="B27" s="21"/>
      <c r="C27" s="79">
        <v>2</v>
      </c>
      <c r="D27" s="358" t="s">
        <v>1116</v>
      </c>
      <c r="E27" s="358"/>
      <c r="F27" s="358"/>
      <c r="G27" s="358"/>
      <c r="H27" s="358"/>
      <c r="I27" s="358"/>
      <c r="J27" s="358"/>
      <c r="K27" s="358"/>
      <c r="L27" s="358"/>
      <c r="M27" s="358"/>
      <c r="N27" s="358"/>
      <c r="O27" s="359"/>
      <c r="P27" s="22"/>
    </row>
    <row r="28" spans="2:16" ht="18.75" customHeight="1" x14ac:dyDescent="0.25">
      <c r="B28" s="21"/>
      <c r="C28" s="79">
        <v>3</v>
      </c>
      <c r="D28" s="358" t="s">
        <v>1117</v>
      </c>
      <c r="E28" s="358"/>
      <c r="F28" s="358"/>
      <c r="G28" s="358"/>
      <c r="H28" s="358"/>
      <c r="I28" s="358"/>
      <c r="J28" s="358"/>
      <c r="K28" s="358"/>
      <c r="L28" s="358"/>
      <c r="M28" s="358"/>
      <c r="N28" s="358"/>
      <c r="O28" s="359"/>
      <c r="P28" s="22"/>
    </row>
    <row r="29" spans="2:16" ht="18.75" customHeight="1" x14ac:dyDescent="0.25">
      <c r="B29" s="21"/>
      <c r="C29" s="79">
        <v>4</v>
      </c>
      <c r="D29" s="358" t="s">
        <v>1118</v>
      </c>
      <c r="E29" s="358"/>
      <c r="F29" s="358"/>
      <c r="G29" s="358"/>
      <c r="H29" s="358"/>
      <c r="I29" s="358"/>
      <c r="J29" s="358"/>
      <c r="K29" s="358"/>
      <c r="L29" s="358"/>
      <c r="M29" s="358"/>
      <c r="N29" s="358"/>
      <c r="O29" s="359"/>
      <c r="P29" s="22"/>
    </row>
    <row r="30" spans="2:16" ht="18.75" customHeight="1" thickBot="1" x14ac:dyDescent="0.3">
      <c r="B30" s="21"/>
      <c r="C30" s="80">
        <v>5</v>
      </c>
      <c r="D30" s="364" t="s">
        <v>1119</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 xml:space="preserve">Tengo en cuenta reglas sintácticas, semánticas y pragmáticas para la producción de un texto. </v>
      </c>
      <c r="E38" s="371"/>
      <c r="F38" s="371"/>
      <c r="G38" s="371"/>
      <c r="H38" s="371"/>
      <c r="I38" s="372"/>
      <c r="J38" s="589" t="s">
        <v>1120</v>
      </c>
      <c r="K38" s="589"/>
      <c r="L38" s="589"/>
      <c r="M38" s="589"/>
      <c r="N38" s="589"/>
      <c r="O38" s="590"/>
      <c r="P38" s="22"/>
    </row>
    <row r="39" spans="2:16" x14ac:dyDescent="0.25">
      <c r="B39" s="21"/>
      <c r="C39" s="79">
        <v>2</v>
      </c>
      <c r="D39" s="354" t="str">
        <f t="shared" ref="D39:D42" si="0">D27</f>
        <v xml:space="preserve">Identifico estrategias que garantizan coherencia, cohesión y pertinencia del texto. </v>
      </c>
      <c r="E39" s="355"/>
      <c r="F39" s="355"/>
      <c r="G39" s="355"/>
      <c r="H39" s="355"/>
      <c r="I39" s="356"/>
      <c r="J39" s="640" t="s">
        <v>1121</v>
      </c>
      <c r="K39" s="640"/>
      <c r="L39" s="640"/>
      <c r="M39" s="640"/>
      <c r="N39" s="640"/>
      <c r="O39" s="641"/>
      <c r="P39" s="22"/>
    </row>
    <row r="40" spans="2:16" x14ac:dyDescent="0.25">
      <c r="B40" s="21"/>
      <c r="C40" s="79">
        <v>3</v>
      </c>
      <c r="D40" s="354" t="str">
        <f t="shared" si="0"/>
        <v xml:space="preserve">Caracterizo los principales momentos de la literatura latinoamericana, atendiendo a particularidades temporales, geográficas de género, de autor, etc. </v>
      </c>
      <c r="E40" s="355"/>
      <c r="F40" s="355"/>
      <c r="G40" s="355"/>
      <c r="H40" s="355"/>
      <c r="I40" s="356"/>
      <c r="J40" s="640" t="s">
        <v>1122</v>
      </c>
      <c r="K40" s="640"/>
      <c r="L40" s="640"/>
      <c r="M40" s="640"/>
      <c r="N40" s="640"/>
      <c r="O40" s="641"/>
      <c r="P40" s="22"/>
    </row>
    <row r="41" spans="2:16" x14ac:dyDescent="0.25">
      <c r="B41" s="21"/>
      <c r="C41" s="79">
        <v>4</v>
      </c>
      <c r="D41" s="354" t="str">
        <f t="shared" si="0"/>
        <v xml:space="preserve">Conozco y caracterizo producciones literarias de la tradición latinoamericana. </v>
      </c>
      <c r="E41" s="355"/>
      <c r="F41" s="355"/>
      <c r="G41" s="355"/>
      <c r="H41" s="355"/>
      <c r="I41" s="356"/>
      <c r="J41" s="640" t="s">
        <v>1123</v>
      </c>
      <c r="K41" s="640"/>
      <c r="L41" s="640"/>
      <c r="M41" s="640"/>
      <c r="N41" s="640"/>
      <c r="O41" s="641"/>
      <c r="P41" s="22"/>
    </row>
    <row r="42" spans="2:16" ht="15.75" thickBot="1" x14ac:dyDescent="0.3">
      <c r="B42" s="21"/>
      <c r="C42" s="80">
        <v>5</v>
      </c>
      <c r="D42" s="360" t="str">
        <f t="shared" si="0"/>
        <v xml:space="preserve">Establezco relaciones entre obras literarias latinoamericanas, procedentes de fuentes escritas y orales. </v>
      </c>
      <c r="E42" s="361"/>
      <c r="F42" s="361"/>
      <c r="G42" s="361"/>
      <c r="H42" s="361"/>
      <c r="I42" s="362"/>
      <c r="J42" s="647" t="s">
        <v>1124</v>
      </c>
      <c r="K42" s="647"/>
      <c r="L42" s="647"/>
      <c r="M42" s="647"/>
      <c r="N42" s="647"/>
      <c r="O42" s="648"/>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 xml:space="preserve">Tengo en cuenta reglas sintácticas, semánticas y pragmáticas para la producción de un texto. </v>
      </c>
      <c r="E50" s="371"/>
      <c r="F50" s="371"/>
      <c r="G50" s="371"/>
      <c r="H50" s="371"/>
      <c r="I50" s="372"/>
      <c r="J50" s="714" t="s">
        <v>1125</v>
      </c>
      <c r="K50" s="715"/>
      <c r="L50" s="715"/>
      <c r="M50" s="715"/>
      <c r="N50" s="715"/>
      <c r="O50" s="716"/>
      <c r="P50" s="22"/>
    </row>
    <row r="51" spans="2:16" x14ac:dyDescent="0.25">
      <c r="B51" s="21"/>
      <c r="C51" s="79">
        <v>2</v>
      </c>
      <c r="D51" s="354" t="str">
        <f t="shared" ref="D51:D54" si="1">D39</f>
        <v xml:space="preserve">Identifico estrategias que garantizan coherencia, cohesión y pertinencia del texto. </v>
      </c>
      <c r="E51" s="355"/>
      <c r="F51" s="355"/>
      <c r="G51" s="355"/>
      <c r="H51" s="355"/>
      <c r="I51" s="356"/>
      <c r="J51" s="717"/>
      <c r="K51" s="718"/>
      <c r="L51" s="718"/>
      <c r="M51" s="718"/>
      <c r="N51" s="718"/>
      <c r="O51" s="719"/>
      <c r="P51" s="22"/>
    </row>
    <row r="52" spans="2:16" x14ac:dyDescent="0.25">
      <c r="B52" s="21"/>
      <c r="C52" s="79">
        <v>3</v>
      </c>
      <c r="D52" s="354" t="str">
        <f t="shared" si="1"/>
        <v xml:space="preserve">Caracterizo los principales momentos de la literatura latinoamericana, atendiendo a particularidades temporales, geográficas de género, de autor, etc. </v>
      </c>
      <c r="E52" s="355"/>
      <c r="F52" s="355"/>
      <c r="G52" s="355"/>
      <c r="H52" s="355"/>
      <c r="I52" s="356"/>
      <c r="J52" s="717"/>
      <c r="K52" s="718"/>
      <c r="L52" s="718"/>
      <c r="M52" s="718"/>
      <c r="N52" s="718"/>
      <c r="O52" s="719"/>
      <c r="P52" s="22"/>
    </row>
    <row r="53" spans="2:16" x14ac:dyDescent="0.25">
      <c r="B53" s="21"/>
      <c r="C53" s="79">
        <v>4</v>
      </c>
      <c r="D53" s="354" t="str">
        <f t="shared" si="1"/>
        <v xml:space="preserve">Conozco y caracterizo producciones literarias de la tradición latinoamericana. </v>
      </c>
      <c r="E53" s="355"/>
      <c r="F53" s="355"/>
      <c r="G53" s="355"/>
      <c r="H53" s="355"/>
      <c r="I53" s="356"/>
      <c r="J53" s="717"/>
      <c r="K53" s="718"/>
      <c r="L53" s="718"/>
      <c r="M53" s="718"/>
      <c r="N53" s="718"/>
      <c r="O53" s="719"/>
      <c r="P53" s="22"/>
    </row>
    <row r="54" spans="2:16" ht="15.75" thickBot="1" x14ac:dyDescent="0.3">
      <c r="B54" s="21"/>
      <c r="C54" s="80">
        <v>5</v>
      </c>
      <c r="D54" s="360" t="str">
        <f t="shared" si="1"/>
        <v xml:space="preserve">Establezco relaciones entre obras literarias latinoamericanas, procedentes de fuentes escritas y orales. </v>
      </c>
      <c r="E54" s="361"/>
      <c r="F54" s="361"/>
      <c r="G54" s="361"/>
      <c r="H54" s="361"/>
      <c r="I54" s="362"/>
      <c r="J54" s="720"/>
      <c r="K54" s="721"/>
      <c r="L54" s="721"/>
      <c r="M54" s="721"/>
      <c r="N54" s="721"/>
      <c r="O54" s="722"/>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 xml:space="preserve">Tengo en cuenta reglas sintácticas, semánticas y pragmáticas para la producción de un texto. </v>
      </c>
      <c r="E62" s="371"/>
      <c r="F62" s="371"/>
      <c r="G62" s="371"/>
      <c r="H62" s="371"/>
      <c r="I62" s="372"/>
      <c r="J62" s="373" t="s">
        <v>1126</v>
      </c>
      <c r="K62" s="374"/>
      <c r="L62" s="374"/>
      <c r="M62" s="375"/>
      <c r="N62" s="714" t="s">
        <v>1127</v>
      </c>
      <c r="O62" s="716"/>
      <c r="P62" s="22"/>
    </row>
    <row r="63" spans="2:16" x14ac:dyDescent="0.25">
      <c r="B63" s="21"/>
      <c r="C63" s="79">
        <v>2</v>
      </c>
      <c r="D63" s="354" t="str">
        <f t="shared" ref="D63:D66" si="2">D51</f>
        <v xml:space="preserve">Identifico estrategias que garantizan coherencia, cohesión y pertinencia del texto. </v>
      </c>
      <c r="E63" s="355"/>
      <c r="F63" s="355"/>
      <c r="G63" s="355"/>
      <c r="H63" s="355"/>
      <c r="I63" s="356"/>
      <c r="J63" s="357" t="s">
        <v>1128</v>
      </c>
      <c r="K63" s="358"/>
      <c r="L63" s="358"/>
      <c r="M63" s="359"/>
      <c r="N63" s="717"/>
      <c r="O63" s="719"/>
      <c r="P63" s="22"/>
    </row>
    <row r="64" spans="2:16" x14ac:dyDescent="0.25">
      <c r="B64" s="21"/>
      <c r="C64" s="79">
        <v>3</v>
      </c>
      <c r="D64" s="354" t="str">
        <f t="shared" si="2"/>
        <v xml:space="preserve">Caracterizo los principales momentos de la literatura latinoamericana, atendiendo a particularidades temporales, geográficas de género, de autor, etc. </v>
      </c>
      <c r="E64" s="355"/>
      <c r="F64" s="355"/>
      <c r="G64" s="355"/>
      <c r="H64" s="355"/>
      <c r="I64" s="356"/>
      <c r="J64" s="357" t="s">
        <v>1129</v>
      </c>
      <c r="K64" s="358"/>
      <c r="L64" s="358"/>
      <c r="M64" s="359"/>
      <c r="N64" s="717"/>
      <c r="O64" s="719"/>
      <c r="P64" s="22"/>
    </row>
    <row r="65" spans="2:16" x14ac:dyDescent="0.25">
      <c r="B65" s="21"/>
      <c r="C65" s="79">
        <v>4</v>
      </c>
      <c r="D65" s="354" t="str">
        <f t="shared" si="2"/>
        <v xml:space="preserve">Conozco y caracterizo producciones literarias de la tradición latinoamericana. </v>
      </c>
      <c r="E65" s="355"/>
      <c r="F65" s="355"/>
      <c r="G65" s="355"/>
      <c r="H65" s="355"/>
      <c r="I65" s="356"/>
      <c r="J65" s="357" t="s">
        <v>1130</v>
      </c>
      <c r="K65" s="358"/>
      <c r="L65" s="358"/>
      <c r="M65" s="359"/>
      <c r="N65" s="717"/>
      <c r="O65" s="719"/>
      <c r="P65" s="22"/>
    </row>
    <row r="66" spans="2:16" ht="15.75" thickBot="1" x14ac:dyDescent="0.3">
      <c r="B66" s="21"/>
      <c r="C66" s="80">
        <v>5</v>
      </c>
      <c r="D66" s="360" t="str">
        <f t="shared" si="2"/>
        <v xml:space="preserve">Establezco relaciones entre obras literarias latinoamericanas, procedentes de fuentes escritas y orales. </v>
      </c>
      <c r="E66" s="361"/>
      <c r="F66" s="361"/>
      <c r="G66" s="361"/>
      <c r="H66" s="361"/>
      <c r="I66" s="362"/>
      <c r="J66" s="363" t="s">
        <v>1131</v>
      </c>
      <c r="K66" s="364"/>
      <c r="L66" s="364"/>
      <c r="M66" s="365"/>
      <c r="N66" s="720"/>
      <c r="O66" s="722"/>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 xml:space="preserve">Tengo en cuenta reglas sintácticas, semánticas y pragmáticas para la producción de un texto. </v>
      </c>
      <c r="E74" s="371"/>
      <c r="F74" s="371"/>
      <c r="G74" s="371"/>
      <c r="H74" s="371"/>
      <c r="I74" s="372"/>
      <c r="J74" s="373" t="s">
        <v>1132</v>
      </c>
      <c r="K74" s="374"/>
      <c r="L74" s="374"/>
      <c r="M74" s="375"/>
      <c r="N74" s="714" t="s">
        <v>1133</v>
      </c>
      <c r="O74" s="716"/>
      <c r="P74" s="22"/>
    </row>
    <row r="75" spans="2:16" x14ac:dyDescent="0.25">
      <c r="B75" s="21"/>
      <c r="C75" s="79">
        <v>2</v>
      </c>
      <c r="D75" s="354" t="str">
        <f t="shared" ref="D75:D78" si="3">D63</f>
        <v xml:space="preserve">Identifico estrategias que garantizan coherencia, cohesión y pertinencia del texto. </v>
      </c>
      <c r="E75" s="355"/>
      <c r="F75" s="355"/>
      <c r="G75" s="355"/>
      <c r="H75" s="355"/>
      <c r="I75" s="356"/>
      <c r="J75" s="357" t="s">
        <v>1134</v>
      </c>
      <c r="K75" s="358"/>
      <c r="L75" s="358"/>
      <c r="M75" s="359"/>
      <c r="N75" s="717"/>
      <c r="O75" s="719"/>
      <c r="P75" s="22"/>
    </row>
    <row r="76" spans="2:16" x14ac:dyDescent="0.25">
      <c r="B76" s="21"/>
      <c r="C76" s="79">
        <v>3</v>
      </c>
      <c r="D76" s="354" t="str">
        <f t="shared" si="3"/>
        <v xml:space="preserve">Caracterizo los principales momentos de la literatura latinoamericana, atendiendo a particularidades temporales, geográficas de género, de autor, etc. </v>
      </c>
      <c r="E76" s="355"/>
      <c r="F76" s="355"/>
      <c r="G76" s="355"/>
      <c r="H76" s="355"/>
      <c r="I76" s="356"/>
      <c r="J76" s="357" t="s">
        <v>1135</v>
      </c>
      <c r="K76" s="358"/>
      <c r="L76" s="358"/>
      <c r="M76" s="359"/>
      <c r="N76" s="717"/>
      <c r="O76" s="719"/>
      <c r="P76" s="22"/>
    </row>
    <row r="77" spans="2:16" x14ac:dyDescent="0.25">
      <c r="B77" s="21"/>
      <c r="C77" s="79">
        <v>4</v>
      </c>
      <c r="D77" s="354" t="str">
        <f t="shared" si="3"/>
        <v xml:space="preserve">Conozco y caracterizo producciones literarias de la tradición latinoamericana. </v>
      </c>
      <c r="E77" s="355"/>
      <c r="F77" s="355"/>
      <c r="G77" s="355"/>
      <c r="H77" s="355"/>
      <c r="I77" s="356"/>
      <c r="J77" s="357" t="s">
        <v>1136</v>
      </c>
      <c r="K77" s="358"/>
      <c r="L77" s="358"/>
      <c r="M77" s="359"/>
      <c r="N77" s="717"/>
      <c r="O77" s="719"/>
      <c r="P77" s="22"/>
    </row>
    <row r="78" spans="2:16" ht="15.75" thickBot="1" x14ac:dyDescent="0.3">
      <c r="B78" s="21"/>
      <c r="C78" s="80">
        <v>5</v>
      </c>
      <c r="D78" s="360" t="str">
        <f t="shared" si="3"/>
        <v xml:space="preserve">Establezco relaciones entre obras literarias latinoamericanas, procedentes de fuentes escritas y orales. </v>
      </c>
      <c r="E78" s="361"/>
      <c r="F78" s="361"/>
      <c r="G78" s="361"/>
      <c r="H78" s="361"/>
      <c r="I78" s="362"/>
      <c r="J78" s="363" t="s">
        <v>1137</v>
      </c>
      <c r="K78" s="364"/>
      <c r="L78" s="364"/>
      <c r="M78" s="365"/>
      <c r="N78" s="720"/>
      <c r="O78" s="722"/>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83">
    <mergeCell ref="J78:M78"/>
    <mergeCell ref="K79:L79"/>
    <mergeCell ref="D74:I74"/>
    <mergeCell ref="J74:M74"/>
    <mergeCell ref="N74:O78"/>
    <mergeCell ref="D75:I75"/>
    <mergeCell ref="J75:M75"/>
    <mergeCell ref="D76:I76"/>
    <mergeCell ref="J76:M76"/>
    <mergeCell ref="D77:I77"/>
    <mergeCell ref="J77:M77"/>
    <mergeCell ref="D78:I78"/>
    <mergeCell ref="K67:L67"/>
    <mergeCell ref="B69:P69"/>
    <mergeCell ref="C71:O71"/>
    <mergeCell ref="D73:I73"/>
    <mergeCell ref="J73:M73"/>
    <mergeCell ref="N73:O73"/>
    <mergeCell ref="D62:I62"/>
    <mergeCell ref="J62:M62"/>
    <mergeCell ref="N62:O66"/>
    <mergeCell ref="D63:I63"/>
    <mergeCell ref="J63:M63"/>
    <mergeCell ref="D64:I64"/>
    <mergeCell ref="J64:M64"/>
    <mergeCell ref="D65:I65"/>
    <mergeCell ref="J65:M65"/>
    <mergeCell ref="D66:I66"/>
    <mergeCell ref="J66:M66"/>
    <mergeCell ref="K55:L55"/>
    <mergeCell ref="B57:P57"/>
    <mergeCell ref="C59:O59"/>
    <mergeCell ref="D61:I61"/>
    <mergeCell ref="J61:M61"/>
    <mergeCell ref="N61:O61"/>
    <mergeCell ref="K43:L43"/>
    <mergeCell ref="B45:P45"/>
    <mergeCell ref="C47:O47"/>
    <mergeCell ref="D49:I49"/>
    <mergeCell ref="J49:O49"/>
    <mergeCell ref="D50:I50"/>
    <mergeCell ref="J50:O54"/>
    <mergeCell ref="D51:I51"/>
    <mergeCell ref="D52:I52"/>
    <mergeCell ref="D53:I53"/>
    <mergeCell ref="D54:I54"/>
    <mergeCell ref="D40:I40"/>
    <mergeCell ref="J40:O40"/>
    <mergeCell ref="D41:I41"/>
    <mergeCell ref="J41:O41"/>
    <mergeCell ref="D42:I42"/>
    <mergeCell ref="J42:O42"/>
    <mergeCell ref="D37:I37"/>
    <mergeCell ref="J37:O37"/>
    <mergeCell ref="D38:I38"/>
    <mergeCell ref="J38:O38"/>
    <mergeCell ref="D39:I39"/>
    <mergeCell ref="J39:O39"/>
    <mergeCell ref="C35:O35"/>
    <mergeCell ref="B21:P21"/>
    <mergeCell ref="C23:O23"/>
    <mergeCell ref="D25:O25"/>
    <mergeCell ref="D26:O26"/>
    <mergeCell ref="D27:O27"/>
    <mergeCell ref="D28:O28"/>
    <mergeCell ref="D29:O29"/>
    <mergeCell ref="D30:O30"/>
    <mergeCell ref="K31:L31"/>
    <mergeCell ref="K32:L32"/>
    <mergeCell ref="B33:P33"/>
    <mergeCell ref="F16:K16"/>
    <mergeCell ref="N16:O16"/>
    <mergeCell ref="B1:P1"/>
    <mergeCell ref="B3:P3"/>
    <mergeCell ref="C5:N5"/>
    <mergeCell ref="C7:D7"/>
    <mergeCell ref="F7:K7"/>
    <mergeCell ref="N7:O7"/>
    <mergeCell ref="C9:D9"/>
    <mergeCell ref="F9:K9"/>
    <mergeCell ref="N9:O9"/>
    <mergeCell ref="B12:P12"/>
    <mergeCell ref="C14:N14"/>
  </mergeCells>
  <conditionalFormatting sqref="D38:D42">
    <cfRule type="expression" dxfId="11" priority="4">
      <formula>IF(D38=0,1,0)</formula>
    </cfRule>
  </conditionalFormatting>
  <conditionalFormatting sqref="D50:D54">
    <cfRule type="expression" dxfId="10" priority="3">
      <formula>IF(D50=0,1,0)</formula>
    </cfRule>
  </conditionalFormatting>
  <conditionalFormatting sqref="D62:D66">
    <cfRule type="expression" dxfId="9" priority="2">
      <formula>IF(D62=0,1,0)</formula>
    </cfRule>
  </conditionalFormatting>
  <conditionalFormatting sqref="D74:D78">
    <cfRule type="expression" dxfId="8" priority="1">
      <formula>IF(D74=0,1,0)</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0961C-5847-4A44-B428-9ADA950093D4}">
  <dimension ref="B1:P80"/>
  <sheetViews>
    <sheetView workbookViewId="0">
      <selection sqref="A1:XFD1048576"/>
    </sheetView>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1111</v>
      </c>
      <c r="G7" s="382"/>
      <c r="H7" s="382"/>
      <c r="I7" s="382"/>
      <c r="J7" s="382"/>
      <c r="K7" s="383"/>
      <c r="L7" s="104" t="s">
        <v>13</v>
      </c>
      <c r="M7" s="72"/>
      <c r="N7" s="442">
        <v>254498000705</v>
      </c>
      <c r="O7" s="44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104"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1110</v>
      </c>
      <c r="G16" s="404"/>
      <c r="H16" s="404"/>
      <c r="I16" s="404"/>
      <c r="J16" s="404"/>
      <c r="K16" s="405"/>
      <c r="L16" s="76" t="s">
        <v>295</v>
      </c>
      <c r="M16" s="72"/>
      <c r="N16" s="349" t="s">
        <v>1112</v>
      </c>
      <c r="O16" s="405"/>
      <c r="P16" s="22"/>
    </row>
    <row r="17" spans="2:16" ht="9" customHeight="1" thickTop="1" thickBot="1" x14ac:dyDescent="0.3">
      <c r="B17" s="21"/>
      <c r="P17" s="22"/>
    </row>
    <row r="18" spans="2:16" ht="16.5" thickTop="1" thickBot="1" x14ac:dyDescent="0.3">
      <c r="B18" s="21"/>
      <c r="C18" s="69"/>
      <c r="D18" s="104" t="s">
        <v>296</v>
      </c>
      <c r="E18" s="69"/>
      <c r="F18" s="99" t="s">
        <v>1138</v>
      </c>
      <c r="G18" s="128"/>
      <c r="H18" s="128"/>
      <c r="I18" s="128"/>
      <c r="J18" s="128"/>
      <c r="K18" s="129"/>
      <c r="L18" s="76" t="s">
        <v>297</v>
      </c>
      <c r="M18" s="72"/>
      <c r="N18" s="99">
        <v>1</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1139</v>
      </c>
      <c r="E26" s="374"/>
      <c r="F26" s="374"/>
      <c r="G26" s="374"/>
      <c r="H26" s="374"/>
      <c r="I26" s="374"/>
      <c r="J26" s="374"/>
      <c r="K26" s="374"/>
      <c r="L26" s="374"/>
      <c r="M26" s="374"/>
      <c r="N26" s="374"/>
      <c r="O26" s="375"/>
      <c r="P26" s="22"/>
    </row>
    <row r="27" spans="2:16" ht="18.75" customHeight="1" x14ac:dyDescent="0.25">
      <c r="B27" s="21"/>
      <c r="C27" s="79">
        <v>2</v>
      </c>
      <c r="D27" s="358" t="s">
        <v>1140</v>
      </c>
      <c r="E27" s="358"/>
      <c r="F27" s="358"/>
      <c r="G27" s="358"/>
      <c r="H27" s="358"/>
      <c r="I27" s="358"/>
      <c r="J27" s="358"/>
      <c r="K27" s="358"/>
      <c r="L27" s="358"/>
      <c r="M27" s="358"/>
      <c r="N27" s="358"/>
      <c r="O27" s="359"/>
      <c r="P27" s="22"/>
    </row>
    <row r="28" spans="2:16" ht="18.75" customHeight="1" x14ac:dyDescent="0.25">
      <c r="B28" s="21"/>
      <c r="C28" s="79">
        <v>3</v>
      </c>
      <c r="D28" s="358" t="s">
        <v>1141</v>
      </c>
      <c r="E28" s="358"/>
      <c r="F28" s="358"/>
      <c r="G28" s="358"/>
      <c r="H28" s="358"/>
      <c r="I28" s="358"/>
      <c r="J28" s="358"/>
      <c r="K28" s="358"/>
      <c r="L28" s="358"/>
      <c r="M28" s="358"/>
      <c r="N28" s="358"/>
      <c r="O28" s="359"/>
      <c r="P28" s="22"/>
    </row>
    <row r="29" spans="2:16" ht="18.75" customHeight="1" x14ac:dyDescent="0.25">
      <c r="B29" s="21"/>
      <c r="C29" s="79">
        <v>4</v>
      </c>
      <c r="D29" s="358" t="s">
        <v>1142</v>
      </c>
      <c r="E29" s="358"/>
      <c r="F29" s="358"/>
      <c r="G29" s="358"/>
      <c r="H29" s="358"/>
      <c r="I29" s="358"/>
      <c r="J29" s="358"/>
      <c r="K29" s="358"/>
      <c r="L29" s="358"/>
      <c r="M29" s="358"/>
      <c r="N29" s="358"/>
      <c r="O29" s="359"/>
      <c r="P29" s="22"/>
    </row>
    <row r="30" spans="2:16" ht="18.75" customHeight="1" thickBot="1" x14ac:dyDescent="0.3">
      <c r="B30" s="21"/>
      <c r="C30" s="80">
        <v>5</v>
      </c>
      <c r="D30" s="364" t="s">
        <v>1143</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 xml:space="preserve">Identifico el propósito comunicativo de diferentes narraciones. </v>
      </c>
      <c r="E38" s="371"/>
      <c r="F38" s="371"/>
      <c r="G38" s="371"/>
      <c r="H38" s="371"/>
      <c r="I38" s="372"/>
      <c r="J38" s="589" t="s">
        <v>1144</v>
      </c>
      <c r="K38" s="589"/>
      <c r="L38" s="589"/>
      <c r="M38" s="589"/>
      <c r="N38" s="589"/>
      <c r="O38" s="590"/>
      <c r="P38" s="22"/>
    </row>
    <row r="39" spans="2:16" x14ac:dyDescent="0.25">
      <c r="B39" s="21"/>
      <c r="C39" s="79">
        <v>2</v>
      </c>
      <c r="D39" s="354" t="str">
        <f t="shared" ref="D39:D42" si="0">D27</f>
        <v xml:space="preserve">Comprendo las propiedades de los textos y evidencia el conocimiento de estas en sus producciones orales y escritas.  </v>
      </c>
      <c r="E39" s="355"/>
      <c r="F39" s="355"/>
      <c r="G39" s="355"/>
      <c r="H39" s="355"/>
      <c r="I39" s="356"/>
      <c r="J39" s="640" t="s">
        <v>1145</v>
      </c>
      <c r="K39" s="640"/>
      <c r="L39" s="640"/>
      <c r="M39" s="640"/>
      <c r="N39" s="640"/>
      <c r="O39" s="641"/>
      <c r="P39" s="22"/>
    </row>
    <row r="40" spans="2:16" x14ac:dyDescent="0.25">
      <c r="B40" s="21"/>
      <c r="C40" s="79">
        <v>3</v>
      </c>
      <c r="D40" s="354" t="str">
        <f t="shared" si="0"/>
        <v xml:space="preserve">Comprendo la estructura sintáctica y gramatical de las oraciones, los párrafos y los textos. </v>
      </c>
      <c r="E40" s="355"/>
      <c r="F40" s="355"/>
      <c r="G40" s="355"/>
      <c r="H40" s="355"/>
      <c r="I40" s="356"/>
      <c r="J40" s="640" t="s">
        <v>1146</v>
      </c>
      <c r="K40" s="640"/>
      <c r="L40" s="640"/>
      <c r="M40" s="640"/>
      <c r="N40" s="640"/>
      <c r="O40" s="641"/>
      <c r="P40" s="22"/>
    </row>
    <row r="41" spans="2:16" x14ac:dyDescent="0.25">
      <c r="B41" s="21"/>
      <c r="C41" s="79">
        <v>4</v>
      </c>
      <c r="D41" s="354" t="str">
        <f t="shared" si="0"/>
        <v>Reconozco la importancia del contexto social, político e ideológico para la interpretación crítica de obras literarias.</v>
      </c>
      <c r="E41" s="355"/>
      <c r="F41" s="355"/>
      <c r="G41" s="355"/>
      <c r="H41" s="355"/>
      <c r="I41" s="356"/>
      <c r="J41" s="640" t="s">
        <v>1147</v>
      </c>
      <c r="K41" s="640"/>
      <c r="L41" s="640"/>
      <c r="M41" s="640"/>
      <c r="N41" s="640"/>
      <c r="O41" s="641"/>
      <c r="P41" s="22"/>
    </row>
    <row r="42" spans="2:16" ht="15.75" thickBot="1" x14ac:dyDescent="0.3">
      <c r="B42" s="21"/>
      <c r="C42" s="80">
        <v>5</v>
      </c>
      <c r="D42" s="360" t="str">
        <f t="shared" si="0"/>
        <v xml:space="preserve">Lee comprensivamente los textos más importantes de la literatura de tradición española y los relaciona con el contexto histórico en el que sugirieron. </v>
      </c>
      <c r="E42" s="361"/>
      <c r="F42" s="361"/>
      <c r="G42" s="361"/>
      <c r="H42" s="361"/>
      <c r="I42" s="362"/>
      <c r="J42" s="647" t="s">
        <v>1148</v>
      </c>
      <c r="K42" s="647"/>
      <c r="L42" s="647"/>
      <c r="M42" s="647"/>
      <c r="N42" s="647"/>
      <c r="O42" s="648"/>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 xml:space="preserve">Identifico el propósito comunicativo de diferentes narraciones. </v>
      </c>
      <c r="E50" s="371"/>
      <c r="F50" s="371"/>
      <c r="G50" s="371"/>
      <c r="H50" s="371"/>
      <c r="I50" s="372"/>
      <c r="J50" s="714" t="s">
        <v>1125</v>
      </c>
      <c r="K50" s="715"/>
      <c r="L50" s="715"/>
      <c r="M50" s="715"/>
      <c r="N50" s="715"/>
      <c r="O50" s="716"/>
      <c r="P50" s="22"/>
    </row>
    <row r="51" spans="2:16" x14ac:dyDescent="0.25">
      <c r="B51" s="21"/>
      <c r="C51" s="79">
        <v>2</v>
      </c>
      <c r="D51" s="354" t="str">
        <f t="shared" ref="D51:D54" si="1">D39</f>
        <v xml:space="preserve">Comprendo las propiedades de los textos y evidencia el conocimiento de estas en sus producciones orales y escritas.  </v>
      </c>
      <c r="E51" s="355"/>
      <c r="F51" s="355"/>
      <c r="G51" s="355"/>
      <c r="H51" s="355"/>
      <c r="I51" s="356"/>
      <c r="J51" s="717"/>
      <c r="K51" s="718"/>
      <c r="L51" s="718"/>
      <c r="M51" s="718"/>
      <c r="N51" s="718"/>
      <c r="O51" s="719"/>
      <c r="P51" s="22"/>
    </row>
    <row r="52" spans="2:16" x14ac:dyDescent="0.25">
      <c r="B52" s="21"/>
      <c r="C52" s="79">
        <v>3</v>
      </c>
      <c r="D52" s="354" t="str">
        <f t="shared" si="1"/>
        <v xml:space="preserve">Comprendo la estructura sintáctica y gramatical de las oraciones, los párrafos y los textos. </v>
      </c>
      <c r="E52" s="355"/>
      <c r="F52" s="355"/>
      <c r="G52" s="355"/>
      <c r="H52" s="355"/>
      <c r="I52" s="356"/>
      <c r="J52" s="717"/>
      <c r="K52" s="718"/>
      <c r="L52" s="718"/>
      <c r="M52" s="718"/>
      <c r="N52" s="718"/>
      <c r="O52" s="719"/>
      <c r="P52" s="22"/>
    </row>
    <row r="53" spans="2:16" x14ac:dyDescent="0.25">
      <c r="B53" s="21"/>
      <c r="C53" s="79">
        <v>4</v>
      </c>
      <c r="D53" s="354" t="str">
        <f t="shared" si="1"/>
        <v>Reconozco la importancia del contexto social, político e ideológico para la interpretación crítica de obras literarias.</v>
      </c>
      <c r="E53" s="355"/>
      <c r="F53" s="355"/>
      <c r="G53" s="355"/>
      <c r="H53" s="355"/>
      <c r="I53" s="356"/>
      <c r="J53" s="717"/>
      <c r="K53" s="718"/>
      <c r="L53" s="718"/>
      <c r="M53" s="718"/>
      <c r="N53" s="718"/>
      <c r="O53" s="719"/>
      <c r="P53" s="22"/>
    </row>
    <row r="54" spans="2:16" ht="15.75" thickBot="1" x14ac:dyDescent="0.3">
      <c r="B54" s="21"/>
      <c r="C54" s="80">
        <v>5</v>
      </c>
      <c r="D54" s="360" t="str">
        <f t="shared" si="1"/>
        <v xml:space="preserve">Lee comprensivamente los textos más importantes de la literatura de tradición española y los relaciona con el contexto histórico en el que sugirieron. </v>
      </c>
      <c r="E54" s="361"/>
      <c r="F54" s="361"/>
      <c r="G54" s="361"/>
      <c r="H54" s="361"/>
      <c r="I54" s="362"/>
      <c r="J54" s="720"/>
      <c r="K54" s="721"/>
      <c r="L54" s="721"/>
      <c r="M54" s="721"/>
      <c r="N54" s="721"/>
      <c r="O54" s="722"/>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 xml:space="preserve">Identifico el propósito comunicativo de diferentes narraciones. </v>
      </c>
      <c r="E62" s="371"/>
      <c r="F62" s="371"/>
      <c r="G62" s="371"/>
      <c r="H62" s="371"/>
      <c r="I62" s="372"/>
      <c r="J62" s="373" t="s">
        <v>1126</v>
      </c>
      <c r="K62" s="374"/>
      <c r="L62" s="374"/>
      <c r="M62" s="375"/>
      <c r="N62" s="714" t="s">
        <v>1127</v>
      </c>
      <c r="O62" s="716"/>
      <c r="P62" s="22"/>
    </row>
    <row r="63" spans="2:16" x14ac:dyDescent="0.25">
      <c r="B63" s="21"/>
      <c r="C63" s="79">
        <v>2</v>
      </c>
      <c r="D63" s="354" t="str">
        <f t="shared" ref="D63:D66" si="2">D51</f>
        <v xml:space="preserve">Comprendo las propiedades de los textos y evidencia el conocimiento de estas en sus producciones orales y escritas.  </v>
      </c>
      <c r="E63" s="355"/>
      <c r="F63" s="355"/>
      <c r="G63" s="355"/>
      <c r="H63" s="355"/>
      <c r="I63" s="356"/>
      <c r="J63" s="357" t="s">
        <v>1128</v>
      </c>
      <c r="K63" s="358"/>
      <c r="L63" s="358"/>
      <c r="M63" s="359"/>
      <c r="N63" s="717"/>
      <c r="O63" s="719"/>
      <c r="P63" s="22"/>
    </row>
    <row r="64" spans="2:16" x14ac:dyDescent="0.25">
      <c r="B64" s="21"/>
      <c r="C64" s="79">
        <v>3</v>
      </c>
      <c r="D64" s="354" t="str">
        <f t="shared" si="2"/>
        <v xml:space="preserve">Comprendo la estructura sintáctica y gramatical de las oraciones, los párrafos y los textos. </v>
      </c>
      <c r="E64" s="355"/>
      <c r="F64" s="355"/>
      <c r="G64" s="355"/>
      <c r="H64" s="355"/>
      <c r="I64" s="356"/>
      <c r="J64" s="357" t="s">
        <v>1129</v>
      </c>
      <c r="K64" s="358"/>
      <c r="L64" s="358"/>
      <c r="M64" s="359"/>
      <c r="N64" s="717"/>
      <c r="O64" s="719"/>
      <c r="P64" s="22"/>
    </row>
    <row r="65" spans="2:16" x14ac:dyDescent="0.25">
      <c r="B65" s="21"/>
      <c r="C65" s="79">
        <v>4</v>
      </c>
      <c r="D65" s="354" t="str">
        <f t="shared" si="2"/>
        <v>Reconozco la importancia del contexto social, político e ideológico para la interpretación crítica de obras literarias.</v>
      </c>
      <c r="E65" s="355"/>
      <c r="F65" s="355"/>
      <c r="G65" s="355"/>
      <c r="H65" s="355"/>
      <c r="I65" s="356"/>
      <c r="J65" s="357" t="s">
        <v>1130</v>
      </c>
      <c r="K65" s="358"/>
      <c r="L65" s="358"/>
      <c r="M65" s="359"/>
      <c r="N65" s="717"/>
      <c r="O65" s="719"/>
      <c r="P65" s="22"/>
    </row>
    <row r="66" spans="2:16" ht="15.75" thickBot="1" x14ac:dyDescent="0.3">
      <c r="B66" s="21"/>
      <c r="C66" s="80">
        <v>5</v>
      </c>
      <c r="D66" s="360" t="str">
        <f t="shared" si="2"/>
        <v xml:space="preserve">Lee comprensivamente los textos más importantes de la literatura de tradición española y los relaciona con el contexto histórico en el que sugirieron. </v>
      </c>
      <c r="E66" s="361"/>
      <c r="F66" s="361"/>
      <c r="G66" s="361"/>
      <c r="H66" s="361"/>
      <c r="I66" s="362"/>
      <c r="J66" s="363" t="s">
        <v>1131</v>
      </c>
      <c r="K66" s="364"/>
      <c r="L66" s="364"/>
      <c r="M66" s="365"/>
      <c r="N66" s="720"/>
      <c r="O66" s="722"/>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 xml:space="preserve">Identifico el propósito comunicativo de diferentes narraciones. </v>
      </c>
      <c r="E74" s="371"/>
      <c r="F74" s="371"/>
      <c r="G74" s="371"/>
      <c r="H74" s="371"/>
      <c r="I74" s="372"/>
      <c r="J74" s="373" t="s">
        <v>1132</v>
      </c>
      <c r="K74" s="374"/>
      <c r="L74" s="374"/>
      <c r="M74" s="375"/>
      <c r="N74" s="714" t="s">
        <v>1133</v>
      </c>
      <c r="O74" s="716"/>
      <c r="P74" s="22"/>
    </row>
    <row r="75" spans="2:16" x14ac:dyDescent="0.25">
      <c r="B75" s="21"/>
      <c r="C75" s="79">
        <v>2</v>
      </c>
      <c r="D75" s="354" t="str">
        <f t="shared" ref="D75:D78" si="3">D63</f>
        <v xml:space="preserve">Comprendo las propiedades de los textos y evidencia el conocimiento de estas en sus producciones orales y escritas.  </v>
      </c>
      <c r="E75" s="355"/>
      <c r="F75" s="355"/>
      <c r="G75" s="355"/>
      <c r="H75" s="355"/>
      <c r="I75" s="356"/>
      <c r="J75" s="357" t="s">
        <v>1134</v>
      </c>
      <c r="K75" s="358"/>
      <c r="L75" s="358"/>
      <c r="M75" s="359"/>
      <c r="N75" s="717"/>
      <c r="O75" s="719"/>
      <c r="P75" s="22"/>
    </row>
    <row r="76" spans="2:16" x14ac:dyDescent="0.25">
      <c r="B76" s="21"/>
      <c r="C76" s="79">
        <v>3</v>
      </c>
      <c r="D76" s="354" t="str">
        <f t="shared" si="3"/>
        <v xml:space="preserve">Comprendo la estructura sintáctica y gramatical de las oraciones, los párrafos y los textos. </v>
      </c>
      <c r="E76" s="355"/>
      <c r="F76" s="355"/>
      <c r="G76" s="355"/>
      <c r="H76" s="355"/>
      <c r="I76" s="356"/>
      <c r="J76" s="357" t="s">
        <v>1135</v>
      </c>
      <c r="K76" s="358"/>
      <c r="L76" s="358"/>
      <c r="M76" s="359"/>
      <c r="N76" s="717"/>
      <c r="O76" s="719"/>
      <c r="P76" s="22"/>
    </row>
    <row r="77" spans="2:16" x14ac:dyDescent="0.25">
      <c r="B77" s="21"/>
      <c r="C77" s="79">
        <v>4</v>
      </c>
      <c r="D77" s="354" t="str">
        <f t="shared" si="3"/>
        <v>Reconozco la importancia del contexto social, político e ideológico para la interpretación crítica de obras literarias.</v>
      </c>
      <c r="E77" s="355"/>
      <c r="F77" s="355"/>
      <c r="G77" s="355"/>
      <c r="H77" s="355"/>
      <c r="I77" s="356"/>
      <c r="J77" s="357" t="s">
        <v>1136</v>
      </c>
      <c r="K77" s="358"/>
      <c r="L77" s="358"/>
      <c r="M77" s="359"/>
      <c r="N77" s="717"/>
      <c r="O77" s="719"/>
      <c r="P77" s="22"/>
    </row>
    <row r="78" spans="2:16" ht="15.75" thickBot="1" x14ac:dyDescent="0.3">
      <c r="B78" s="21"/>
      <c r="C78" s="80">
        <v>5</v>
      </c>
      <c r="D78" s="360" t="str">
        <f t="shared" si="3"/>
        <v xml:space="preserve">Lee comprensivamente los textos más importantes de la literatura de tradición española y los relaciona con el contexto histórico en el que sugirieron. </v>
      </c>
      <c r="E78" s="361"/>
      <c r="F78" s="361"/>
      <c r="G78" s="361"/>
      <c r="H78" s="361"/>
      <c r="I78" s="362"/>
      <c r="J78" s="363" t="s">
        <v>1137</v>
      </c>
      <c r="K78" s="364"/>
      <c r="L78" s="364"/>
      <c r="M78" s="365"/>
      <c r="N78" s="720"/>
      <c r="O78" s="722"/>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83">
    <mergeCell ref="J78:M78"/>
    <mergeCell ref="K79:L79"/>
    <mergeCell ref="D74:I74"/>
    <mergeCell ref="J74:M74"/>
    <mergeCell ref="N74:O78"/>
    <mergeCell ref="D75:I75"/>
    <mergeCell ref="J75:M75"/>
    <mergeCell ref="D76:I76"/>
    <mergeCell ref="J76:M76"/>
    <mergeCell ref="D77:I77"/>
    <mergeCell ref="J77:M77"/>
    <mergeCell ref="D78:I78"/>
    <mergeCell ref="K67:L67"/>
    <mergeCell ref="B69:P69"/>
    <mergeCell ref="C71:O71"/>
    <mergeCell ref="D73:I73"/>
    <mergeCell ref="J73:M73"/>
    <mergeCell ref="N73:O73"/>
    <mergeCell ref="D62:I62"/>
    <mergeCell ref="J62:M62"/>
    <mergeCell ref="N62:O66"/>
    <mergeCell ref="D63:I63"/>
    <mergeCell ref="J63:M63"/>
    <mergeCell ref="D64:I64"/>
    <mergeCell ref="J64:M64"/>
    <mergeCell ref="D65:I65"/>
    <mergeCell ref="J65:M65"/>
    <mergeCell ref="D66:I66"/>
    <mergeCell ref="J66:M66"/>
    <mergeCell ref="K55:L55"/>
    <mergeCell ref="B57:P57"/>
    <mergeCell ref="C59:O59"/>
    <mergeCell ref="D61:I61"/>
    <mergeCell ref="J61:M61"/>
    <mergeCell ref="N61:O61"/>
    <mergeCell ref="K43:L43"/>
    <mergeCell ref="B45:P45"/>
    <mergeCell ref="C47:O47"/>
    <mergeCell ref="D49:I49"/>
    <mergeCell ref="J49:O49"/>
    <mergeCell ref="D50:I50"/>
    <mergeCell ref="J50:O54"/>
    <mergeCell ref="D51:I51"/>
    <mergeCell ref="D52:I52"/>
    <mergeCell ref="D53:I53"/>
    <mergeCell ref="D54:I54"/>
    <mergeCell ref="D40:I40"/>
    <mergeCell ref="J40:O40"/>
    <mergeCell ref="D41:I41"/>
    <mergeCell ref="J41:O41"/>
    <mergeCell ref="D42:I42"/>
    <mergeCell ref="J42:O42"/>
    <mergeCell ref="D37:I37"/>
    <mergeCell ref="J37:O37"/>
    <mergeCell ref="D38:I38"/>
    <mergeCell ref="J38:O38"/>
    <mergeCell ref="D39:I39"/>
    <mergeCell ref="J39:O39"/>
    <mergeCell ref="C35:O35"/>
    <mergeCell ref="B21:P21"/>
    <mergeCell ref="C23:O23"/>
    <mergeCell ref="D25:O25"/>
    <mergeCell ref="D26:O26"/>
    <mergeCell ref="D27:O27"/>
    <mergeCell ref="D28:O28"/>
    <mergeCell ref="D29:O29"/>
    <mergeCell ref="D30:O30"/>
    <mergeCell ref="K31:L31"/>
    <mergeCell ref="K32:L32"/>
    <mergeCell ref="B33:P33"/>
    <mergeCell ref="F16:K16"/>
    <mergeCell ref="N16:O16"/>
    <mergeCell ref="B1:P1"/>
    <mergeCell ref="B3:P3"/>
    <mergeCell ref="C5:N5"/>
    <mergeCell ref="C7:D7"/>
    <mergeCell ref="F7:K7"/>
    <mergeCell ref="N7:O7"/>
    <mergeCell ref="C9:D9"/>
    <mergeCell ref="F9:K9"/>
    <mergeCell ref="N9:O9"/>
    <mergeCell ref="B12:P12"/>
    <mergeCell ref="C14:N14"/>
  </mergeCells>
  <conditionalFormatting sqref="D38:D42">
    <cfRule type="expression" dxfId="7" priority="4">
      <formula>IF(D38=0,1,0)</formula>
    </cfRule>
  </conditionalFormatting>
  <conditionalFormatting sqref="D50:D54">
    <cfRule type="expression" dxfId="6" priority="3">
      <formula>IF(D50=0,1,0)</formula>
    </cfRule>
  </conditionalFormatting>
  <conditionalFormatting sqref="D62:D66">
    <cfRule type="expression" dxfId="5" priority="2">
      <formula>IF(D62=0,1,0)</formula>
    </cfRule>
  </conditionalFormatting>
  <conditionalFormatting sqref="D74:D78">
    <cfRule type="expression" dxfId="4" priority="1">
      <formula>IF(D74=0,1,0)</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28B4-F214-4EDA-A0FB-3DC5FB59B4C2}">
  <dimension ref="B1:P80"/>
  <sheetViews>
    <sheetView tabSelected="1" workbookViewId="0"/>
  </sheetViews>
  <sheetFormatPr baseColWidth="10"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346" t="s">
        <v>315</v>
      </c>
      <c r="C1" s="347"/>
      <c r="D1" s="347"/>
      <c r="E1" s="347"/>
      <c r="F1" s="347"/>
      <c r="G1" s="347"/>
      <c r="H1" s="347"/>
      <c r="I1" s="347"/>
      <c r="J1" s="347"/>
      <c r="K1" s="347"/>
      <c r="L1" s="347"/>
      <c r="M1" s="347"/>
      <c r="N1" s="347"/>
      <c r="O1" s="347"/>
      <c r="P1" s="348"/>
    </row>
    <row r="2" spans="2:16" ht="9" customHeight="1" thickTop="1" thickBot="1" x14ac:dyDescent="0.3"/>
    <row r="3" spans="2:16" ht="18.75" customHeight="1" thickTop="1" thickBot="1" x14ac:dyDescent="0.3">
      <c r="B3" s="289" t="s">
        <v>11</v>
      </c>
      <c r="C3" s="290"/>
      <c r="D3" s="290"/>
      <c r="E3" s="290"/>
      <c r="F3" s="290"/>
      <c r="G3" s="290"/>
      <c r="H3" s="290"/>
      <c r="I3" s="290"/>
      <c r="J3" s="290"/>
      <c r="K3" s="290"/>
      <c r="L3" s="290"/>
      <c r="M3" s="290"/>
      <c r="N3" s="290"/>
      <c r="O3" s="290"/>
      <c r="P3" s="291"/>
    </row>
    <row r="4" spans="2:16" ht="9" customHeight="1" thickTop="1" x14ac:dyDescent="0.25">
      <c r="B4" s="19"/>
      <c r="C4" s="66"/>
      <c r="D4" s="66"/>
      <c r="E4" s="66"/>
      <c r="F4" s="66"/>
      <c r="G4" s="66"/>
      <c r="H4" s="66"/>
      <c r="I4" s="66"/>
      <c r="J4" s="66"/>
      <c r="K4" s="66"/>
      <c r="L4" s="66"/>
      <c r="M4" s="66"/>
      <c r="N4" s="66"/>
      <c r="O4" s="66"/>
      <c r="P4" s="22"/>
    </row>
    <row r="5" spans="2:16" x14ac:dyDescent="0.25">
      <c r="B5" s="67"/>
      <c r="C5" s="380" t="s">
        <v>279</v>
      </c>
      <c r="D5" s="380"/>
      <c r="E5" s="380"/>
      <c r="F5" s="380"/>
      <c r="G5" s="380"/>
      <c r="H5" s="380"/>
      <c r="I5" s="380"/>
      <c r="J5" s="380"/>
      <c r="K5" s="380"/>
      <c r="L5" s="380"/>
      <c r="M5" s="380"/>
      <c r="N5" s="380"/>
      <c r="O5" s="103"/>
      <c r="P5" s="22"/>
    </row>
    <row r="6" spans="2:16" ht="9" customHeight="1" thickBot="1" x14ac:dyDescent="0.3">
      <c r="B6" s="67"/>
      <c r="C6" s="69"/>
      <c r="D6" s="69"/>
      <c r="E6" s="69"/>
      <c r="F6" s="69"/>
      <c r="G6" s="69"/>
      <c r="H6" s="69"/>
      <c r="I6" s="69"/>
      <c r="J6" s="69"/>
      <c r="K6" s="69"/>
      <c r="L6" s="69"/>
      <c r="M6" s="69"/>
      <c r="N6" s="69"/>
      <c r="O6" s="69"/>
      <c r="P6" s="22"/>
    </row>
    <row r="7" spans="2:16" ht="16.5" thickTop="1" thickBot="1" x14ac:dyDescent="0.3">
      <c r="B7" s="70"/>
      <c r="C7" s="381" t="s">
        <v>10</v>
      </c>
      <c r="D7" s="381"/>
      <c r="E7" s="69"/>
      <c r="F7" s="342" t="s">
        <v>1111</v>
      </c>
      <c r="G7" s="382"/>
      <c r="H7" s="382"/>
      <c r="I7" s="382"/>
      <c r="J7" s="382"/>
      <c r="K7" s="383"/>
      <c r="L7" s="104" t="s">
        <v>13</v>
      </c>
      <c r="M7" s="72"/>
      <c r="N7" s="442">
        <v>254498000705</v>
      </c>
      <c r="O7" s="443"/>
      <c r="P7" s="22"/>
    </row>
    <row r="8" spans="2:16" ht="9" customHeight="1" thickTop="1" thickBot="1" x14ac:dyDescent="0.3">
      <c r="B8" s="67"/>
      <c r="C8" s="103"/>
      <c r="D8" s="69"/>
      <c r="E8" s="69"/>
      <c r="F8" s="69"/>
      <c r="G8" s="69"/>
      <c r="H8" s="69"/>
      <c r="I8" s="69"/>
      <c r="J8" s="69"/>
      <c r="K8" s="69"/>
      <c r="L8" s="73"/>
      <c r="M8" s="72"/>
      <c r="N8" s="69"/>
      <c r="O8" s="69"/>
      <c r="P8" s="22"/>
    </row>
    <row r="9" spans="2:16" ht="16.5" thickTop="1" thickBot="1" x14ac:dyDescent="0.3">
      <c r="B9" s="70"/>
      <c r="C9" s="381" t="s">
        <v>12</v>
      </c>
      <c r="D9" s="381"/>
      <c r="E9" s="69"/>
      <c r="F9" s="342" t="s">
        <v>527</v>
      </c>
      <c r="G9" s="382"/>
      <c r="H9" s="382"/>
      <c r="I9" s="382"/>
      <c r="J9" s="382"/>
      <c r="K9" s="383"/>
      <c r="L9" s="104" t="s">
        <v>14</v>
      </c>
      <c r="M9" s="72"/>
      <c r="N9" s="342" t="s">
        <v>514</v>
      </c>
      <c r="O9" s="383"/>
      <c r="P9" s="22"/>
    </row>
    <row r="10" spans="2:16" ht="9" customHeight="1" thickTop="1" thickBot="1" x14ac:dyDescent="0.3">
      <c r="B10" s="23"/>
      <c r="C10" s="18"/>
      <c r="D10" s="18"/>
      <c r="E10" s="18"/>
      <c r="F10" s="18"/>
      <c r="G10" s="18"/>
      <c r="H10" s="18"/>
      <c r="I10" s="18"/>
      <c r="J10" s="18"/>
      <c r="K10" s="18"/>
      <c r="L10" s="18"/>
      <c r="M10" s="18"/>
      <c r="N10" s="18"/>
      <c r="O10" s="18"/>
      <c r="P10" s="24"/>
    </row>
    <row r="11" spans="2:16" ht="9" customHeight="1" thickTop="1" thickBot="1" x14ac:dyDescent="0.3"/>
    <row r="12" spans="2:16" ht="17.25" thickTop="1" thickBot="1" x14ac:dyDescent="0.3">
      <c r="B12" s="289" t="s">
        <v>275</v>
      </c>
      <c r="C12" s="290"/>
      <c r="D12" s="290"/>
      <c r="E12" s="290"/>
      <c r="F12" s="290"/>
      <c r="G12" s="290"/>
      <c r="H12" s="290"/>
      <c r="I12" s="290"/>
      <c r="J12" s="290"/>
      <c r="K12" s="290"/>
      <c r="L12" s="290"/>
      <c r="M12" s="290"/>
      <c r="N12" s="290"/>
      <c r="O12" s="290"/>
      <c r="P12" s="291"/>
    </row>
    <row r="13" spans="2:16" ht="9" customHeight="1" thickTop="1" x14ac:dyDescent="0.25">
      <c r="B13" s="25"/>
      <c r="C13" s="26"/>
      <c r="D13" s="26"/>
      <c r="E13" s="26"/>
      <c r="F13" s="26"/>
      <c r="G13" s="26"/>
      <c r="H13" s="26"/>
      <c r="I13" s="26"/>
      <c r="J13" s="26"/>
      <c r="K13" s="26"/>
      <c r="L13" s="26"/>
      <c r="M13" s="26"/>
      <c r="N13" s="26"/>
      <c r="O13" s="26"/>
      <c r="P13" s="27"/>
    </row>
    <row r="14" spans="2:16" x14ac:dyDescent="0.25">
      <c r="B14" s="21"/>
      <c r="C14" s="380" t="s">
        <v>294</v>
      </c>
      <c r="D14" s="380"/>
      <c r="E14" s="380"/>
      <c r="F14" s="380"/>
      <c r="G14" s="380"/>
      <c r="H14" s="380"/>
      <c r="I14" s="380"/>
      <c r="J14" s="380"/>
      <c r="K14" s="380"/>
      <c r="L14" s="380"/>
      <c r="M14" s="380"/>
      <c r="N14" s="380"/>
      <c r="O14" s="103"/>
      <c r="P14" s="22"/>
    </row>
    <row r="15" spans="2:16" ht="9" customHeight="1" thickBot="1" x14ac:dyDescent="0.3">
      <c r="B15" s="21"/>
      <c r="P15" s="22"/>
    </row>
    <row r="16" spans="2:16" ht="16.5" thickTop="1" thickBot="1" x14ac:dyDescent="0.3">
      <c r="B16" s="21"/>
      <c r="C16" s="69"/>
      <c r="D16" s="104" t="s">
        <v>0</v>
      </c>
      <c r="E16" s="69"/>
      <c r="F16" s="349" t="s">
        <v>1110</v>
      </c>
      <c r="G16" s="404"/>
      <c r="H16" s="404"/>
      <c r="I16" s="404"/>
      <c r="J16" s="404"/>
      <c r="K16" s="405"/>
      <c r="L16" s="76" t="s">
        <v>295</v>
      </c>
      <c r="M16" s="72"/>
      <c r="N16" s="349" t="s">
        <v>1112</v>
      </c>
      <c r="O16" s="405"/>
      <c r="P16" s="22"/>
    </row>
    <row r="17" spans="2:16" ht="9" customHeight="1" thickTop="1" thickBot="1" x14ac:dyDescent="0.3">
      <c r="B17" s="21"/>
      <c r="P17" s="22"/>
    </row>
    <row r="18" spans="2:16" ht="16.5" thickTop="1" thickBot="1" x14ac:dyDescent="0.3">
      <c r="B18" s="21"/>
      <c r="C18" s="69"/>
      <c r="D18" s="104" t="s">
        <v>296</v>
      </c>
      <c r="E18" s="69"/>
      <c r="F18" s="99" t="s">
        <v>1149</v>
      </c>
      <c r="G18" s="128"/>
      <c r="H18" s="128"/>
      <c r="I18" s="128"/>
      <c r="J18" s="128"/>
      <c r="K18" s="129"/>
      <c r="L18" s="76" t="s">
        <v>297</v>
      </c>
      <c r="M18" s="72"/>
      <c r="N18" s="99">
        <v>1</v>
      </c>
      <c r="O18" s="129"/>
      <c r="P18" s="22"/>
    </row>
    <row r="19" spans="2:16" ht="9" customHeight="1" thickTop="1" thickBot="1" x14ac:dyDescent="0.3">
      <c r="B19" s="23"/>
      <c r="C19" s="18"/>
      <c r="D19" s="18"/>
      <c r="E19" s="18"/>
      <c r="F19" s="18"/>
      <c r="G19" s="18"/>
      <c r="H19" s="18"/>
      <c r="I19" s="18"/>
      <c r="J19" s="18"/>
      <c r="K19" s="18"/>
      <c r="L19" s="18"/>
      <c r="M19" s="18"/>
      <c r="N19" s="18"/>
      <c r="O19" s="18"/>
      <c r="P19" s="24"/>
    </row>
    <row r="20" spans="2:16" ht="9" customHeight="1" thickTop="1" thickBot="1" x14ac:dyDescent="0.3"/>
    <row r="21" spans="2:16" ht="17.25" thickTop="1" thickBot="1" x14ac:dyDescent="0.3">
      <c r="B21" s="289" t="s">
        <v>298</v>
      </c>
      <c r="C21" s="290"/>
      <c r="D21" s="290"/>
      <c r="E21" s="290"/>
      <c r="F21" s="290"/>
      <c r="G21" s="290"/>
      <c r="H21" s="290"/>
      <c r="I21" s="290"/>
      <c r="J21" s="290"/>
      <c r="K21" s="290"/>
      <c r="L21" s="290"/>
      <c r="M21" s="290"/>
      <c r="N21" s="290"/>
      <c r="O21" s="290"/>
      <c r="P21" s="291"/>
    </row>
    <row r="22" spans="2:16" ht="6.75" customHeight="1" thickTop="1" x14ac:dyDescent="0.25">
      <c r="B22" s="21"/>
      <c r="P22" s="27"/>
    </row>
    <row r="23" spans="2:16" ht="23.25" customHeight="1" x14ac:dyDescent="0.25">
      <c r="B23" s="21"/>
      <c r="C23" s="376" t="s">
        <v>299</v>
      </c>
      <c r="D23" s="377"/>
      <c r="E23" s="377"/>
      <c r="F23" s="377"/>
      <c r="G23" s="377"/>
      <c r="H23" s="377"/>
      <c r="I23" s="377"/>
      <c r="J23" s="377"/>
      <c r="K23" s="377"/>
      <c r="L23" s="377"/>
      <c r="M23" s="377"/>
      <c r="N23" s="377"/>
      <c r="O23" s="378"/>
      <c r="P23" s="22"/>
    </row>
    <row r="24" spans="2:16" ht="9" customHeight="1" thickBot="1" x14ac:dyDescent="0.3">
      <c r="B24" s="21"/>
      <c r="G24" s="77"/>
      <c r="H24" s="77"/>
      <c r="I24" s="77"/>
      <c r="J24" s="77"/>
      <c r="K24" s="77"/>
      <c r="P24" s="22"/>
    </row>
    <row r="25" spans="2:16" ht="16.5" thickTop="1" thickBot="1" x14ac:dyDescent="0.3">
      <c r="B25" s="21"/>
      <c r="C25" s="102" t="s">
        <v>277</v>
      </c>
      <c r="D25" s="310" t="s">
        <v>300</v>
      </c>
      <c r="E25" s="311"/>
      <c r="F25" s="311"/>
      <c r="G25" s="311"/>
      <c r="H25" s="311"/>
      <c r="I25" s="311"/>
      <c r="J25" s="311"/>
      <c r="K25" s="311"/>
      <c r="L25" s="311"/>
      <c r="M25" s="311"/>
      <c r="N25" s="311"/>
      <c r="O25" s="312"/>
      <c r="P25" s="22"/>
    </row>
    <row r="26" spans="2:16" ht="18.75" customHeight="1" thickTop="1" x14ac:dyDescent="0.25">
      <c r="B26" s="21"/>
      <c r="C26" s="78">
        <v>1</v>
      </c>
      <c r="D26" s="374" t="s">
        <v>1150</v>
      </c>
      <c r="E26" s="374"/>
      <c r="F26" s="374"/>
      <c r="G26" s="374"/>
      <c r="H26" s="374"/>
      <c r="I26" s="374"/>
      <c r="J26" s="374"/>
      <c r="K26" s="374"/>
      <c r="L26" s="374"/>
      <c r="M26" s="374"/>
      <c r="N26" s="374"/>
      <c r="O26" s="375"/>
      <c r="P26" s="22"/>
    </row>
    <row r="27" spans="2:16" ht="18.75" customHeight="1" x14ac:dyDescent="0.25">
      <c r="B27" s="21"/>
      <c r="C27" s="79">
        <v>2</v>
      </c>
      <c r="D27" s="358" t="s">
        <v>1151</v>
      </c>
      <c r="E27" s="358"/>
      <c r="F27" s="358"/>
      <c r="G27" s="358"/>
      <c r="H27" s="358"/>
      <c r="I27" s="358"/>
      <c r="J27" s="358"/>
      <c r="K27" s="358"/>
      <c r="L27" s="358"/>
      <c r="M27" s="358"/>
      <c r="N27" s="358"/>
      <c r="O27" s="359"/>
      <c r="P27" s="22"/>
    </row>
    <row r="28" spans="2:16" ht="18.75" customHeight="1" x14ac:dyDescent="0.25">
      <c r="B28" s="21"/>
      <c r="C28" s="79">
        <v>3</v>
      </c>
      <c r="D28" s="358" t="s">
        <v>1152</v>
      </c>
      <c r="E28" s="358"/>
      <c r="F28" s="358"/>
      <c r="G28" s="358"/>
      <c r="H28" s="358"/>
      <c r="I28" s="358"/>
      <c r="J28" s="358"/>
      <c r="K28" s="358"/>
      <c r="L28" s="358"/>
      <c r="M28" s="358"/>
      <c r="N28" s="358"/>
      <c r="O28" s="359"/>
      <c r="P28" s="22"/>
    </row>
    <row r="29" spans="2:16" ht="18.75" customHeight="1" x14ac:dyDescent="0.25">
      <c r="B29" s="21"/>
      <c r="C29" s="79">
        <v>4</v>
      </c>
      <c r="D29" s="358" t="s">
        <v>1153</v>
      </c>
      <c r="E29" s="358"/>
      <c r="F29" s="358"/>
      <c r="G29" s="358"/>
      <c r="H29" s="358"/>
      <c r="I29" s="358"/>
      <c r="J29" s="358"/>
      <c r="K29" s="358"/>
      <c r="L29" s="358"/>
      <c r="M29" s="358"/>
      <c r="N29" s="358"/>
      <c r="O29" s="359"/>
      <c r="P29" s="22"/>
    </row>
    <row r="30" spans="2:16" ht="18.75" customHeight="1" thickBot="1" x14ac:dyDescent="0.3">
      <c r="B30" s="21"/>
      <c r="C30" s="80">
        <v>5</v>
      </c>
      <c r="D30" s="364" t="s">
        <v>1154</v>
      </c>
      <c r="E30" s="364"/>
      <c r="F30" s="364"/>
      <c r="G30" s="364"/>
      <c r="H30" s="364"/>
      <c r="I30" s="364"/>
      <c r="J30" s="364"/>
      <c r="K30" s="364"/>
      <c r="L30" s="364"/>
      <c r="M30" s="364"/>
      <c r="N30" s="364"/>
      <c r="O30" s="365"/>
      <c r="P30" s="22"/>
    </row>
    <row r="31" spans="2:16" ht="9" customHeight="1" thickTop="1" thickBot="1" x14ac:dyDescent="0.3">
      <c r="B31" s="23"/>
      <c r="C31" s="18"/>
      <c r="D31" s="18"/>
      <c r="E31" s="18"/>
      <c r="F31" s="18"/>
      <c r="G31" s="18"/>
      <c r="H31" s="81"/>
      <c r="I31" s="81"/>
      <c r="J31" s="81"/>
      <c r="K31" s="337"/>
      <c r="L31" s="337"/>
      <c r="M31" s="18"/>
      <c r="N31" s="18"/>
      <c r="O31" s="18"/>
      <c r="P31" s="24"/>
    </row>
    <row r="32" spans="2:16" ht="78" customHeight="1" thickTop="1" thickBot="1" x14ac:dyDescent="0.3">
      <c r="K32" s="338"/>
      <c r="L32" s="338"/>
    </row>
    <row r="33" spans="2:16" ht="17.25" thickTop="1" thickBot="1" x14ac:dyDescent="0.3">
      <c r="B33" s="289" t="s">
        <v>301</v>
      </c>
      <c r="C33" s="290"/>
      <c r="D33" s="290"/>
      <c r="E33" s="290"/>
      <c r="F33" s="290"/>
      <c r="G33" s="290"/>
      <c r="H33" s="290"/>
      <c r="I33" s="290"/>
      <c r="J33" s="290"/>
      <c r="K33" s="290"/>
      <c r="L33" s="290"/>
      <c r="M33" s="290"/>
      <c r="N33" s="290"/>
      <c r="O33" s="290"/>
      <c r="P33" s="291"/>
    </row>
    <row r="34" spans="2:16" ht="15.75" thickTop="1" x14ac:dyDescent="0.25">
      <c r="B34" s="21"/>
      <c r="P34" s="27"/>
    </row>
    <row r="35" spans="2:16" ht="21" customHeight="1" x14ac:dyDescent="0.25">
      <c r="B35" s="21"/>
      <c r="C35" s="376" t="s">
        <v>302</v>
      </c>
      <c r="D35" s="377"/>
      <c r="E35" s="377"/>
      <c r="F35" s="377"/>
      <c r="G35" s="377"/>
      <c r="H35" s="377"/>
      <c r="I35" s="377"/>
      <c r="J35" s="377"/>
      <c r="K35" s="377"/>
      <c r="L35" s="377"/>
      <c r="M35" s="377"/>
      <c r="N35" s="377"/>
      <c r="O35" s="378"/>
      <c r="P35" s="22"/>
    </row>
    <row r="36" spans="2:16" ht="15.75" thickBot="1" x14ac:dyDescent="0.3">
      <c r="B36" s="21"/>
      <c r="H36" s="77"/>
      <c r="I36" s="77"/>
      <c r="J36" s="77"/>
      <c r="P36" s="22"/>
    </row>
    <row r="37" spans="2:16" ht="16.5" thickTop="1" thickBot="1" x14ac:dyDescent="0.3">
      <c r="B37" s="21"/>
      <c r="C37" s="102" t="s">
        <v>277</v>
      </c>
      <c r="D37" s="366" t="s">
        <v>300</v>
      </c>
      <c r="E37" s="367"/>
      <c r="F37" s="367"/>
      <c r="G37" s="367"/>
      <c r="H37" s="367"/>
      <c r="I37" s="368"/>
      <c r="J37" s="367" t="s">
        <v>303</v>
      </c>
      <c r="K37" s="367"/>
      <c r="L37" s="367"/>
      <c r="M37" s="367"/>
      <c r="N37" s="367"/>
      <c r="O37" s="368"/>
      <c r="P37" s="22"/>
    </row>
    <row r="38" spans="2:16" ht="15.75" thickTop="1" x14ac:dyDescent="0.25">
      <c r="B38" s="21"/>
      <c r="C38" s="78">
        <v>1</v>
      </c>
      <c r="D38" s="370" t="str">
        <f>D26</f>
        <v>Comprendo diferentes tipos de argumentos presentes en un discurso.</v>
      </c>
      <c r="E38" s="371"/>
      <c r="F38" s="371"/>
      <c r="G38" s="371"/>
      <c r="H38" s="371"/>
      <c r="I38" s="372"/>
      <c r="J38" s="589" t="s">
        <v>1155</v>
      </c>
      <c r="K38" s="589"/>
      <c r="L38" s="589"/>
      <c r="M38" s="589"/>
      <c r="N38" s="589"/>
      <c r="O38" s="590"/>
      <c r="P38" s="22"/>
    </row>
    <row r="39" spans="2:16" x14ac:dyDescent="0.25">
      <c r="B39" s="21"/>
      <c r="C39" s="79">
        <v>2</v>
      </c>
      <c r="D39" s="354" t="str">
        <f t="shared" ref="D39:D42" si="0">D27</f>
        <v>Identifico la intencionalidad de los anuncios publicitarios, políticos y deportivos que se producen en el contexto social y cultural.</v>
      </c>
      <c r="E39" s="355"/>
      <c r="F39" s="355"/>
      <c r="G39" s="355"/>
      <c r="H39" s="355"/>
      <c r="I39" s="356"/>
      <c r="J39" s="640" t="s">
        <v>1156</v>
      </c>
      <c r="K39" s="640"/>
      <c r="L39" s="640"/>
      <c r="M39" s="640"/>
      <c r="N39" s="640"/>
      <c r="O39" s="641"/>
      <c r="P39" s="22"/>
    </row>
    <row r="40" spans="2:16" x14ac:dyDescent="0.25">
      <c r="B40" s="21"/>
      <c r="C40" s="79">
        <v>3</v>
      </c>
      <c r="D40" s="354" t="str">
        <f t="shared" si="0"/>
        <v>Identifico cuáles son los grupos sintácticos de la oración y los empléo correctamente en un texto.</v>
      </c>
      <c r="E40" s="355"/>
      <c r="F40" s="355"/>
      <c r="G40" s="355"/>
      <c r="H40" s="355"/>
      <c r="I40" s="356"/>
      <c r="J40" s="640" t="s">
        <v>1157</v>
      </c>
      <c r="K40" s="640"/>
      <c r="L40" s="640"/>
      <c r="M40" s="640"/>
      <c r="N40" s="640"/>
      <c r="O40" s="641"/>
      <c r="P40" s="22"/>
    </row>
    <row r="41" spans="2:16" x14ac:dyDescent="0.25">
      <c r="B41" s="21"/>
      <c r="C41" s="79">
        <v>4</v>
      </c>
      <c r="D41" s="354" t="str">
        <f t="shared" si="0"/>
        <v>Diferencio el significado denotativo del connatativo.</v>
      </c>
      <c r="E41" s="355"/>
      <c r="F41" s="355"/>
      <c r="G41" s="355"/>
      <c r="H41" s="355"/>
      <c r="I41" s="356"/>
      <c r="J41" s="640" t="s">
        <v>1158</v>
      </c>
      <c r="K41" s="640"/>
      <c r="L41" s="640"/>
      <c r="M41" s="640"/>
      <c r="N41" s="640"/>
      <c r="O41" s="641"/>
      <c r="P41" s="22"/>
    </row>
    <row r="42" spans="2:16" ht="15.75" thickBot="1" x14ac:dyDescent="0.3">
      <c r="B42" s="21"/>
      <c r="C42" s="80">
        <v>5</v>
      </c>
      <c r="D42" s="360" t="str">
        <f t="shared" si="0"/>
        <v xml:space="preserve">Conozco las reglas ortográficas y las aplico en los textos que escribo. </v>
      </c>
      <c r="E42" s="361"/>
      <c r="F42" s="361"/>
      <c r="G42" s="361"/>
      <c r="H42" s="361"/>
      <c r="I42" s="362"/>
      <c r="J42" s="647" t="s">
        <v>1159</v>
      </c>
      <c r="K42" s="647"/>
      <c r="L42" s="647"/>
      <c r="M42" s="647"/>
      <c r="N42" s="647"/>
      <c r="O42" s="648"/>
      <c r="P42" s="22"/>
    </row>
    <row r="43" spans="2:16" ht="16.5" thickTop="1" thickBot="1" x14ac:dyDescent="0.3">
      <c r="B43" s="23"/>
      <c r="C43" s="18"/>
      <c r="D43" s="18"/>
      <c r="E43" s="18"/>
      <c r="F43" s="18"/>
      <c r="G43" s="18"/>
      <c r="H43" s="18"/>
      <c r="I43" s="18"/>
      <c r="J43" s="81"/>
      <c r="K43" s="337"/>
      <c r="L43" s="337"/>
      <c r="M43" s="18"/>
      <c r="N43" s="18"/>
      <c r="O43" s="18"/>
      <c r="P43" s="24"/>
    </row>
    <row r="44" spans="2:16" ht="16.5" thickTop="1" thickBot="1" x14ac:dyDescent="0.3"/>
    <row r="45" spans="2:16" ht="17.25" thickTop="1" thickBot="1" x14ac:dyDescent="0.3">
      <c r="B45" s="289" t="s">
        <v>304</v>
      </c>
      <c r="C45" s="290"/>
      <c r="D45" s="290"/>
      <c r="E45" s="290"/>
      <c r="F45" s="290"/>
      <c r="G45" s="290"/>
      <c r="H45" s="290"/>
      <c r="I45" s="290"/>
      <c r="J45" s="290"/>
      <c r="K45" s="290"/>
      <c r="L45" s="290"/>
      <c r="M45" s="290"/>
      <c r="N45" s="290"/>
      <c r="O45" s="290"/>
      <c r="P45" s="291"/>
    </row>
    <row r="46" spans="2:16" ht="15.75" thickTop="1" x14ac:dyDescent="0.25">
      <c r="B46" s="21"/>
      <c r="P46" s="27"/>
    </row>
    <row r="47" spans="2:16" ht="32.25" customHeight="1" x14ac:dyDescent="0.25">
      <c r="B47" s="21"/>
      <c r="C47" s="376" t="s">
        <v>305</v>
      </c>
      <c r="D47" s="377"/>
      <c r="E47" s="377"/>
      <c r="F47" s="377"/>
      <c r="G47" s="377"/>
      <c r="H47" s="377"/>
      <c r="I47" s="377"/>
      <c r="J47" s="377"/>
      <c r="K47" s="377"/>
      <c r="L47" s="377"/>
      <c r="M47" s="377"/>
      <c r="N47" s="377"/>
      <c r="O47" s="378"/>
      <c r="P47" s="22"/>
    </row>
    <row r="48" spans="2:16" ht="15.75" thickBot="1" x14ac:dyDescent="0.3">
      <c r="B48" s="21"/>
      <c r="H48" s="77"/>
      <c r="I48" s="77"/>
      <c r="J48" s="77"/>
      <c r="P48" s="22"/>
    </row>
    <row r="49" spans="2:16" ht="16.5" thickTop="1" thickBot="1" x14ac:dyDescent="0.3">
      <c r="B49" s="21"/>
      <c r="C49" s="102" t="s">
        <v>277</v>
      </c>
      <c r="D49" s="366" t="s">
        <v>300</v>
      </c>
      <c r="E49" s="367"/>
      <c r="F49" s="367"/>
      <c r="G49" s="367"/>
      <c r="H49" s="367"/>
      <c r="I49" s="368"/>
      <c r="J49" s="367" t="s">
        <v>306</v>
      </c>
      <c r="K49" s="367"/>
      <c r="L49" s="367"/>
      <c r="M49" s="367"/>
      <c r="N49" s="367"/>
      <c r="O49" s="368"/>
      <c r="P49" s="22"/>
    </row>
    <row r="50" spans="2:16" ht="15.75" thickTop="1" x14ac:dyDescent="0.25">
      <c r="B50" s="21"/>
      <c r="C50" s="78">
        <v>1</v>
      </c>
      <c r="D50" s="370" t="str">
        <f>D38</f>
        <v>Comprendo diferentes tipos de argumentos presentes en un discurso.</v>
      </c>
      <c r="E50" s="371"/>
      <c r="F50" s="371"/>
      <c r="G50" s="371"/>
      <c r="H50" s="371"/>
      <c r="I50" s="372"/>
      <c r="J50" s="714" t="s">
        <v>1125</v>
      </c>
      <c r="K50" s="715"/>
      <c r="L50" s="715"/>
      <c r="M50" s="715"/>
      <c r="N50" s="715"/>
      <c r="O50" s="716"/>
      <c r="P50" s="22"/>
    </row>
    <row r="51" spans="2:16" x14ac:dyDescent="0.25">
      <c r="B51" s="21"/>
      <c r="C51" s="79">
        <v>2</v>
      </c>
      <c r="D51" s="354" t="str">
        <f t="shared" ref="D51:D54" si="1">D39</f>
        <v>Identifico la intencionalidad de los anuncios publicitarios, políticos y deportivos que se producen en el contexto social y cultural.</v>
      </c>
      <c r="E51" s="355"/>
      <c r="F51" s="355"/>
      <c r="G51" s="355"/>
      <c r="H51" s="355"/>
      <c r="I51" s="356"/>
      <c r="J51" s="717"/>
      <c r="K51" s="718"/>
      <c r="L51" s="718"/>
      <c r="M51" s="718"/>
      <c r="N51" s="718"/>
      <c r="O51" s="719"/>
      <c r="P51" s="22"/>
    </row>
    <row r="52" spans="2:16" x14ac:dyDescent="0.25">
      <c r="B52" s="21"/>
      <c r="C52" s="79">
        <v>3</v>
      </c>
      <c r="D52" s="354" t="str">
        <f t="shared" si="1"/>
        <v>Identifico cuáles son los grupos sintácticos de la oración y los empléo correctamente en un texto.</v>
      </c>
      <c r="E52" s="355"/>
      <c r="F52" s="355"/>
      <c r="G52" s="355"/>
      <c r="H52" s="355"/>
      <c r="I52" s="356"/>
      <c r="J52" s="717"/>
      <c r="K52" s="718"/>
      <c r="L52" s="718"/>
      <c r="M52" s="718"/>
      <c r="N52" s="718"/>
      <c r="O52" s="719"/>
      <c r="P52" s="22"/>
    </row>
    <row r="53" spans="2:16" x14ac:dyDescent="0.25">
      <c r="B53" s="21"/>
      <c r="C53" s="79">
        <v>4</v>
      </c>
      <c r="D53" s="354" t="str">
        <f t="shared" si="1"/>
        <v>Diferencio el significado denotativo del connatativo.</v>
      </c>
      <c r="E53" s="355"/>
      <c r="F53" s="355"/>
      <c r="G53" s="355"/>
      <c r="H53" s="355"/>
      <c r="I53" s="356"/>
      <c r="J53" s="717"/>
      <c r="K53" s="718"/>
      <c r="L53" s="718"/>
      <c r="M53" s="718"/>
      <c r="N53" s="718"/>
      <c r="O53" s="719"/>
      <c r="P53" s="22"/>
    </row>
    <row r="54" spans="2:16" ht="15.75" thickBot="1" x14ac:dyDescent="0.3">
      <c r="B54" s="21"/>
      <c r="C54" s="80">
        <v>5</v>
      </c>
      <c r="D54" s="360" t="str">
        <f t="shared" si="1"/>
        <v xml:space="preserve">Conozco las reglas ortográficas y las aplico en los textos que escribo. </v>
      </c>
      <c r="E54" s="361"/>
      <c r="F54" s="361"/>
      <c r="G54" s="361"/>
      <c r="H54" s="361"/>
      <c r="I54" s="362"/>
      <c r="J54" s="720"/>
      <c r="K54" s="721"/>
      <c r="L54" s="721"/>
      <c r="M54" s="721"/>
      <c r="N54" s="721"/>
      <c r="O54" s="722"/>
      <c r="P54" s="22"/>
    </row>
    <row r="55" spans="2:16" ht="16.5" thickTop="1" thickBot="1" x14ac:dyDescent="0.3">
      <c r="B55" s="23"/>
      <c r="C55" s="18"/>
      <c r="D55" s="18"/>
      <c r="E55" s="18"/>
      <c r="F55" s="18"/>
      <c r="G55" s="18"/>
      <c r="H55" s="81"/>
      <c r="I55" s="81"/>
      <c r="J55" s="81"/>
      <c r="K55" s="337"/>
      <c r="L55" s="337"/>
      <c r="M55" s="18"/>
      <c r="N55" s="18"/>
      <c r="O55" s="18"/>
      <c r="P55" s="24"/>
    </row>
    <row r="56" spans="2:16" ht="113.25" customHeight="1" thickTop="1" thickBot="1" x14ac:dyDescent="0.3"/>
    <row r="57" spans="2:16" ht="17.25" thickTop="1" thickBot="1" x14ac:dyDescent="0.3">
      <c r="B57" s="289" t="s">
        <v>307</v>
      </c>
      <c r="C57" s="290"/>
      <c r="D57" s="290"/>
      <c r="E57" s="290"/>
      <c r="F57" s="290"/>
      <c r="G57" s="290"/>
      <c r="H57" s="290"/>
      <c r="I57" s="290"/>
      <c r="J57" s="290"/>
      <c r="K57" s="290"/>
      <c r="L57" s="290"/>
      <c r="M57" s="290"/>
      <c r="N57" s="290"/>
      <c r="O57" s="290"/>
      <c r="P57" s="291"/>
    </row>
    <row r="58" spans="2:16" ht="15.75" thickTop="1" x14ac:dyDescent="0.25">
      <c r="B58" s="21"/>
      <c r="P58" s="27"/>
    </row>
    <row r="59" spans="2:16" x14ac:dyDescent="0.25">
      <c r="B59" s="21"/>
      <c r="C59" s="376" t="s">
        <v>308</v>
      </c>
      <c r="D59" s="377"/>
      <c r="E59" s="377"/>
      <c r="F59" s="377"/>
      <c r="G59" s="377"/>
      <c r="H59" s="377"/>
      <c r="I59" s="377"/>
      <c r="J59" s="377"/>
      <c r="K59" s="377"/>
      <c r="L59" s="377"/>
      <c r="M59" s="377"/>
      <c r="N59" s="377"/>
      <c r="O59" s="378"/>
      <c r="P59" s="22"/>
    </row>
    <row r="60" spans="2:16" ht="15.75" thickBot="1" x14ac:dyDescent="0.3">
      <c r="B60" s="21"/>
      <c r="H60" s="77"/>
      <c r="I60" s="77"/>
      <c r="J60" s="77"/>
      <c r="P60" s="22"/>
    </row>
    <row r="61" spans="2:16" ht="16.5" thickTop="1" thickBot="1" x14ac:dyDescent="0.3">
      <c r="B61" s="21"/>
      <c r="C61" s="102" t="s">
        <v>277</v>
      </c>
      <c r="D61" s="366" t="s">
        <v>300</v>
      </c>
      <c r="E61" s="367"/>
      <c r="F61" s="367"/>
      <c r="G61" s="367"/>
      <c r="H61" s="367"/>
      <c r="I61" s="368"/>
      <c r="J61" s="369" t="s">
        <v>309</v>
      </c>
      <c r="K61" s="369"/>
      <c r="L61" s="369"/>
      <c r="M61" s="369"/>
      <c r="N61" s="369" t="s">
        <v>310</v>
      </c>
      <c r="O61" s="369"/>
      <c r="P61" s="22"/>
    </row>
    <row r="62" spans="2:16" ht="15.75" thickTop="1" x14ac:dyDescent="0.25">
      <c r="B62" s="21"/>
      <c r="C62" s="78">
        <v>1</v>
      </c>
      <c r="D62" s="370" t="str">
        <f>D50</f>
        <v>Comprendo diferentes tipos de argumentos presentes en un discurso.</v>
      </c>
      <c r="E62" s="371"/>
      <c r="F62" s="371"/>
      <c r="G62" s="371"/>
      <c r="H62" s="371"/>
      <c r="I62" s="372"/>
      <c r="J62" s="373" t="s">
        <v>1126</v>
      </c>
      <c r="K62" s="374"/>
      <c r="L62" s="374"/>
      <c r="M62" s="375"/>
      <c r="N62" s="714" t="s">
        <v>1127</v>
      </c>
      <c r="O62" s="716"/>
      <c r="P62" s="22"/>
    </row>
    <row r="63" spans="2:16" x14ac:dyDescent="0.25">
      <c r="B63" s="21"/>
      <c r="C63" s="79">
        <v>2</v>
      </c>
      <c r="D63" s="354" t="str">
        <f t="shared" ref="D63:D66" si="2">D51</f>
        <v>Identifico la intencionalidad de los anuncios publicitarios, políticos y deportivos que se producen en el contexto social y cultural.</v>
      </c>
      <c r="E63" s="355"/>
      <c r="F63" s="355"/>
      <c r="G63" s="355"/>
      <c r="H63" s="355"/>
      <c r="I63" s="356"/>
      <c r="J63" s="357" t="s">
        <v>1128</v>
      </c>
      <c r="K63" s="358"/>
      <c r="L63" s="358"/>
      <c r="M63" s="359"/>
      <c r="N63" s="717"/>
      <c r="O63" s="719"/>
      <c r="P63" s="22"/>
    </row>
    <row r="64" spans="2:16" x14ac:dyDescent="0.25">
      <c r="B64" s="21"/>
      <c r="C64" s="79">
        <v>3</v>
      </c>
      <c r="D64" s="354" t="str">
        <f t="shared" si="2"/>
        <v>Identifico cuáles son los grupos sintácticos de la oración y los empléo correctamente en un texto.</v>
      </c>
      <c r="E64" s="355"/>
      <c r="F64" s="355"/>
      <c r="G64" s="355"/>
      <c r="H64" s="355"/>
      <c r="I64" s="356"/>
      <c r="J64" s="357" t="s">
        <v>1129</v>
      </c>
      <c r="K64" s="358"/>
      <c r="L64" s="358"/>
      <c r="M64" s="359"/>
      <c r="N64" s="717"/>
      <c r="O64" s="719"/>
      <c r="P64" s="22"/>
    </row>
    <row r="65" spans="2:16" x14ac:dyDescent="0.25">
      <c r="B65" s="21"/>
      <c r="C65" s="79">
        <v>4</v>
      </c>
      <c r="D65" s="354" t="str">
        <f t="shared" si="2"/>
        <v>Diferencio el significado denotativo del connatativo.</v>
      </c>
      <c r="E65" s="355"/>
      <c r="F65" s="355"/>
      <c r="G65" s="355"/>
      <c r="H65" s="355"/>
      <c r="I65" s="356"/>
      <c r="J65" s="357" t="s">
        <v>1130</v>
      </c>
      <c r="K65" s="358"/>
      <c r="L65" s="358"/>
      <c r="M65" s="359"/>
      <c r="N65" s="717"/>
      <c r="O65" s="719"/>
      <c r="P65" s="22"/>
    </row>
    <row r="66" spans="2:16" ht="15.75" thickBot="1" x14ac:dyDescent="0.3">
      <c r="B66" s="21"/>
      <c r="C66" s="80">
        <v>5</v>
      </c>
      <c r="D66" s="360" t="str">
        <f t="shared" si="2"/>
        <v xml:space="preserve">Conozco las reglas ortográficas y las aplico en los textos que escribo. </v>
      </c>
      <c r="E66" s="361"/>
      <c r="F66" s="361"/>
      <c r="G66" s="361"/>
      <c r="H66" s="361"/>
      <c r="I66" s="362"/>
      <c r="J66" s="363" t="s">
        <v>1131</v>
      </c>
      <c r="K66" s="364"/>
      <c r="L66" s="364"/>
      <c r="M66" s="365"/>
      <c r="N66" s="720"/>
      <c r="O66" s="722"/>
      <c r="P66" s="22"/>
    </row>
    <row r="67" spans="2:16" ht="16.5" thickTop="1" thickBot="1" x14ac:dyDescent="0.3">
      <c r="B67" s="23"/>
      <c r="C67" s="18"/>
      <c r="D67" s="18"/>
      <c r="E67" s="18"/>
      <c r="F67" s="18"/>
      <c r="G67" s="18"/>
      <c r="H67" s="81"/>
      <c r="I67" s="81"/>
      <c r="J67" s="81"/>
      <c r="K67" s="337"/>
      <c r="L67" s="337"/>
      <c r="M67" s="18"/>
      <c r="N67" s="18"/>
      <c r="O67" s="18"/>
      <c r="P67" s="24"/>
    </row>
    <row r="68" spans="2:16" ht="16.5" thickTop="1" thickBot="1" x14ac:dyDescent="0.3"/>
    <row r="69" spans="2:16" ht="17.25" thickTop="1" thickBot="1" x14ac:dyDescent="0.3">
      <c r="B69" s="289" t="s">
        <v>311</v>
      </c>
      <c r="C69" s="290"/>
      <c r="D69" s="290"/>
      <c r="E69" s="290"/>
      <c r="F69" s="290"/>
      <c r="G69" s="290"/>
      <c r="H69" s="290"/>
      <c r="I69" s="290"/>
      <c r="J69" s="290"/>
      <c r="K69" s="290"/>
      <c r="L69" s="290"/>
      <c r="M69" s="290"/>
      <c r="N69" s="290"/>
      <c r="O69" s="290"/>
      <c r="P69" s="291"/>
    </row>
    <row r="70" spans="2:16" ht="15.75" thickTop="1" x14ac:dyDescent="0.25">
      <c r="B70" s="21"/>
      <c r="P70" s="27"/>
    </row>
    <row r="71" spans="2:16" x14ac:dyDescent="0.25">
      <c r="B71" s="21"/>
      <c r="C71" s="376" t="s">
        <v>312</v>
      </c>
      <c r="D71" s="377"/>
      <c r="E71" s="377"/>
      <c r="F71" s="377"/>
      <c r="G71" s="377"/>
      <c r="H71" s="377"/>
      <c r="I71" s="377"/>
      <c r="J71" s="377"/>
      <c r="K71" s="377"/>
      <c r="L71" s="377"/>
      <c r="M71" s="377"/>
      <c r="N71" s="377"/>
      <c r="O71" s="378"/>
      <c r="P71" s="22"/>
    </row>
    <row r="72" spans="2:16" ht="15.75" thickBot="1" x14ac:dyDescent="0.3">
      <c r="B72" s="21"/>
      <c r="H72" s="77"/>
      <c r="I72" s="77"/>
      <c r="J72" s="77"/>
      <c r="P72" s="22"/>
    </row>
    <row r="73" spans="2:16" ht="16.5" thickTop="1" thickBot="1" x14ac:dyDescent="0.3">
      <c r="B73" s="21"/>
      <c r="C73" s="102" t="s">
        <v>277</v>
      </c>
      <c r="D73" s="366" t="s">
        <v>300</v>
      </c>
      <c r="E73" s="367"/>
      <c r="F73" s="367"/>
      <c r="G73" s="367"/>
      <c r="H73" s="367"/>
      <c r="I73" s="368"/>
      <c r="J73" s="369" t="s">
        <v>313</v>
      </c>
      <c r="K73" s="369"/>
      <c r="L73" s="369"/>
      <c r="M73" s="369"/>
      <c r="N73" s="369" t="s">
        <v>314</v>
      </c>
      <c r="O73" s="369"/>
      <c r="P73" s="22"/>
    </row>
    <row r="74" spans="2:16" ht="15.75" thickTop="1" x14ac:dyDescent="0.25">
      <c r="B74" s="21"/>
      <c r="C74" s="78">
        <v>1</v>
      </c>
      <c r="D74" s="370" t="str">
        <f>D62</f>
        <v>Comprendo diferentes tipos de argumentos presentes en un discurso.</v>
      </c>
      <c r="E74" s="371"/>
      <c r="F74" s="371"/>
      <c r="G74" s="371"/>
      <c r="H74" s="371"/>
      <c r="I74" s="372"/>
      <c r="J74" s="373" t="s">
        <v>1132</v>
      </c>
      <c r="K74" s="374"/>
      <c r="L74" s="374"/>
      <c r="M74" s="375"/>
      <c r="N74" s="714" t="s">
        <v>1133</v>
      </c>
      <c r="O74" s="716"/>
      <c r="P74" s="22"/>
    </row>
    <row r="75" spans="2:16" x14ac:dyDescent="0.25">
      <c r="B75" s="21"/>
      <c r="C75" s="79">
        <v>2</v>
      </c>
      <c r="D75" s="354" t="str">
        <f t="shared" ref="D75:D78" si="3">D63</f>
        <v>Identifico la intencionalidad de los anuncios publicitarios, políticos y deportivos que se producen en el contexto social y cultural.</v>
      </c>
      <c r="E75" s="355"/>
      <c r="F75" s="355"/>
      <c r="G75" s="355"/>
      <c r="H75" s="355"/>
      <c r="I75" s="356"/>
      <c r="J75" s="357" t="s">
        <v>1134</v>
      </c>
      <c r="K75" s="358"/>
      <c r="L75" s="358"/>
      <c r="M75" s="359"/>
      <c r="N75" s="717"/>
      <c r="O75" s="719"/>
      <c r="P75" s="22"/>
    </row>
    <row r="76" spans="2:16" x14ac:dyDescent="0.25">
      <c r="B76" s="21"/>
      <c r="C76" s="79">
        <v>3</v>
      </c>
      <c r="D76" s="354" t="str">
        <f t="shared" si="3"/>
        <v>Identifico cuáles son los grupos sintácticos de la oración y los empléo correctamente en un texto.</v>
      </c>
      <c r="E76" s="355"/>
      <c r="F76" s="355"/>
      <c r="G76" s="355"/>
      <c r="H76" s="355"/>
      <c r="I76" s="356"/>
      <c r="J76" s="357" t="s">
        <v>1135</v>
      </c>
      <c r="K76" s="358"/>
      <c r="L76" s="358"/>
      <c r="M76" s="359"/>
      <c r="N76" s="717"/>
      <c r="O76" s="719"/>
      <c r="P76" s="22"/>
    </row>
    <row r="77" spans="2:16" x14ac:dyDescent="0.25">
      <c r="B77" s="21"/>
      <c r="C77" s="79">
        <v>4</v>
      </c>
      <c r="D77" s="354" t="str">
        <f t="shared" si="3"/>
        <v>Diferencio el significado denotativo del connatativo.</v>
      </c>
      <c r="E77" s="355"/>
      <c r="F77" s="355"/>
      <c r="G77" s="355"/>
      <c r="H77" s="355"/>
      <c r="I77" s="356"/>
      <c r="J77" s="357" t="s">
        <v>1136</v>
      </c>
      <c r="K77" s="358"/>
      <c r="L77" s="358"/>
      <c r="M77" s="359"/>
      <c r="N77" s="717"/>
      <c r="O77" s="719"/>
      <c r="P77" s="22"/>
    </row>
    <row r="78" spans="2:16" ht="15.75" thickBot="1" x14ac:dyDescent="0.3">
      <c r="B78" s="21"/>
      <c r="C78" s="80">
        <v>5</v>
      </c>
      <c r="D78" s="360" t="str">
        <f t="shared" si="3"/>
        <v xml:space="preserve">Conozco las reglas ortográficas y las aplico en los textos que escribo. </v>
      </c>
      <c r="E78" s="361"/>
      <c r="F78" s="361"/>
      <c r="G78" s="361"/>
      <c r="H78" s="361"/>
      <c r="I78" s="362"/>
      <c r="J78" s="363" t="s">
        <v>1137</v>
      </c>
      <c r="K78" s="364"/>
      <c r="L78" s="364"/>
      <c r="M78" s="365"/>
      <c r="N78" s="720"/>
      <c r="O78" s="722"/>
      <c r="P78" s="22"/>
    </row>
    <row r="79" spans="2:16" ht="16.5" thickTop="1" thickBot="1" x14ac:dyDescent="0.3">
      <c r="B79" s="23"/>
      <c r="C79" s="18"/>
      <c r="D79" s="18"/>
      <c r="E79" s="18"/>
      <c r="F79" s="18"/>
      <c r="G79" s="18"/>
      <c r="H79" s="81"/>
      <c r="I79" s="81"/>
      <c r="J79" s="81"/>
      <c r="K79" s="337"/>
      <c r="L79" s="337"/>
      <c r="M79" s="18"/>
      <c r="N79" s="18"/>
      <c r="O79" s="18"/>
      <c r="P79" s="24"/>
    </row>
    <row r="80" spans="2:16" ht="15.75" thickTop="1" x14ac:dyDescent="0.25"/>
  </sheetData>
  <mergeCells count="83">
    <mergeCell ref="J78:M78"/>
    <mergeCell ref="K79:L79"/>
    <mergeCell ref="D74:I74"/>
    <mergeCell ref="J74:M74"/>
    <mergeCell ref="N74:O78"/>
    <mergeCell ref="D75:I75"/>
    <mergeCell ref="J75:M75"/>
    <mergeCell ref="D76:I76"/>
    <mergeCell ref="J76:M76"/>
    <mergeCell ref="D77:I77"/>
    <mergeCell ref="J77:M77"/>
    <mergeCell ref="D78:I78"/>
    <mergeCell ref="K67:L67"/>
    <mergeCell ref="B69:P69"/>
    <mergeCell ref="C71:O71"/>
    <mergeCell ref="D73:I73"/>
    <mergeCell ref="J73:M73"/>
    <mergeCell ref="N73:O73"/>
    <mergeCell ref="D62:I62"/>
    <mergeCell ref="J62:M62"/>
    <mergeCell ref="N62:O66"/>
    <mergeCell ref="D63:I63"/>
    <mergeCell ref="J63:M63"/>
    <mergeCell ref="D64:I64"/>
    <mergeCell ref="J64:M64"/>
    <mergeCell ref="D65:I65"/>
    <mergeCell ref="J65:M65"/>
    <mergeCell ref="D66:I66"/>
    <mergeCell ref="J66:M66"/>
    <mergeCell ref="K55:L55"/>
    <mergeCell ref="B57:P57"/>
    <mergeCell ref="C59:O59"/>
    <mergeCell ref="D61:I61"/>
    <mergeCell ref="J61:M61"/>
    <mergeCell ref="N61:O61"/>
    <mergeCell ref="K43:L43"/>
    <mergeCell ref="B45:P45"/>
    <mergeCell ref="C47:O47"/>
    <mergeCell ref="D49:I49"/>
    <mergeCell ref="J49:O49"/>
    <mergeCell ref="D50:I50"/>
    <mergeCell ref="J50:O54"/>
    <mergeCell ref="D51:I51"/>
    <mergeCell ref="D52:I52"/>
    <mergeCell ref="D53:I53"/>
    <mergeCell ref="D54:I54"/>
    <mergeCell ref="D40:I40"/>
    <mergeCell ref="J40:O40"/>
    <mergeCell ref="D41:I41"/>
    <mergeCell ref="J41:O41"/>
    <mergeCell ref="D42:I42"/>
    <mergeCell ref="J42:O42"/>
    <mergeCell ref="D37:I37"/>
    <mergeCell ref="J37:O37"/>
    <mergeCell ref="D38:I38"/>
    <mergeCell ref="J38:O38"/>
    <mergeCell ref="D39:I39"/>
    <mergeCell ref="J39:O39"/>
    <mergeCell ref="C35:O35"/>
    <mergeCell ref="B21:P21"/>
    <mergeCell ref="C23:O23"/>
    <mergeCell ref="D25:O25"/>
    <mergeCell ref="D26:O26"/>
    <mergeCell ref="D27:O27"/>
    <mergeCell ref="D28:O28"/>
    <mergeCell ref="D29:O29"/>
    <mergeCell ref="D30:O30"/>
    <mergeCell ref="K31:L31"/>
    <mergeCell ref="K32:L32"/>
    <mergeCell ref="B33:P33"/>
    <mergeCell ref="F16:K16"/>
    <mergeCell ref="N16:O16"/>
    <mergeCell ref="B1:P1"/>
    <mergeCell ref="B3:P3"/>
    <mergeCell ref="C5:N5"/>
    <mergeCell ref="C7:D7"/>
    <mergeCell ref="F7:K7"/>
    <mergeCell ref="N7:O7"/>
    <mergeCell ref="C9:D9"/>
    <mergeCell ref="F9:K9"/>
    <mergeCell ref="N9:O9"/>
    <mergeCell ref="B12:P12"/>
    <mergeCell ref="C14:N14"/>
  </mergeCells>
  <conditionalFormatting sqref="D38:D42">
    <cfRule type="expression" dxfId="3" priority="4">
      <formula>IF(D38=0,1,0)</formula>
    </cfRule>
  </conditionalFormatting>
  <conditionalFormatting sqref="D50:D54">
    <cfRule type="expression" dxfId="2" priority="3">
      <formula>IF(D50=0,1,0)</formula>
    </cfRule>
  </conditionalFormatting>
  <conditionalFormatting sqref="D62:D66">
    <cfRule type="expression" dxfId="1" priority="2">
      <formula>IF(D62=0,1,0)</formula>
    </cfRule>
  </conditionalFormatting>
  <conditionalFormatting sqref="D74:D78">
    <cfRule type="expression" dxfId="0" priority="1">
      <formula>IF(D74=0,1,0)</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6CCB-D0D2-4050-88BA-51B71B501CE1}">
  <dimension ref="A1:L1260"/>
  <sheetViews>
    <sheetView topLeftCell="A76" workbookViewId="0">
      <selection activeCell="B99" sqref="B99"/>
    </sheetView>
  </sheetViews>
  <sheetFormatPr baseColWidth="10" defaultColWidth="11.42578125"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34</v>
      </c>
      <c r="B1" s="3" t="s">
        <v>35</v>
      </c>
      <c r="C1" s="3" t="s">
        <v>36</v>
      </c>
      <c r="D1" s="3" t="s">
        <v>37</v>
      </c>
      <c r="E1" s="3" t="s">
        <v>38</v>
      </c>
      <c r="F1" s="3" t="s">
        <v>39</v>
      </c>
      <c r="G1" s="3" t="s">
        <v>40</v>
      </c>
      <c r="H1" s="3" t="s">
        <v>41</v>
      </c>
      <c r="I1" s="4" t="s">
        <v>42</v>
      </c>
      <c r="J1" s="3" t="s">
        <v>43</v>
      </c>
      <c r="K1" s="3" t="s">
        <v>44</v>
      </c>
      <c r="L1" s="3" t="s">
        <v>45</v>
      </c>
    </row>
    <row r="2" spans="1:12" x14ac:dyDescent="0.2">
      <c r="A2" s="5" t="s">
        <v>249</v>
      </c>
      <c r="B2" s="10">
        <v>3828</v>
      </c>
      <c r="C2" s="7" t="s">
        <v>249</v>
      </c>
      <c r="D2" s="8" t="s">
        <v>250</v>
      </c>
      <c r="E2" s="6" t="s">
        <v>251</v>
      </c>
      <c r="F2" s="6" t="s">
        <v>252</v>
      </c>
      <c r="G2" s="6" t="s">
        <v>249</v>
      </c>
      <c r="H2" s="6">
        <v>3828</v>
      </c>
      <c r="I2" s="9" t="s">
        <v>111</v>
      </c>
      <c r="J2" s="6" t="s">
        <v>112</v>
      </c>
      <c r="K2" s="6" t="s">
        <v>52</v>
      </c>
      <c r="L2" s="6" t="s">
        <v>53</v>
      </c>
    </row>
    <row r="3" spans="1:12" x14ac:dyDescent="0.2">
      <c r="A3" s="5" t="s">
        <v>46</v>
      </c>
      <c r="B3" s="6">
        <v>3758</v>
      </c>
      <c r="C3" s="7" t="s">
        <v>46</v>
      </c>
      <c r="D3" s="8" t="s">
        <v>47</v>
      </c>
      <c r="E3" s="6" t="s">
        <v>48</v>
      </c>
      <c r="F3" s="6" t="s">
        <v>49</v>
      </c>
      <c r="G3" s="6" t="s">
        <v>46</v>
      </c>
      <c r="H3" s="6">
        <v>3758</v>
      </c>
      <c r="I3" s="9" t="s">
        <v>50</v>
      </c>
      <c r="J3" s="6" t="s">
        <v>51</v>
      </c>
      <c r="K3" s="6" t="s">
        <v>52</v>
      </c>
      <c r="L3" s="6" t="s">
        <v>53</v>
      </c>
    </row>
    <row r="4" spans="1:12" x14ac:dyDescent="0.2">
      <c r="A4" s="5" t="s">
        <v>57</v>
      </c>
      <c r="B4" s="10">
        <v>7692</v>
      </c>
      <c r="C4" s="7" t="s">
        <v>57</v>
      </c>
      <c r="D4" s="8" t="s">
        <v>58</v>
      </c>
      <c r="E4" s="6" t="s">
        <v>48</v>
      </c>
      <c r="F4" s="6" t="s">
        <v>49</v>
      </c>
      <c r="G4" s="6" t="s">
        <v>57</v>
      </c>
      <c r="H4" s="6">
        <v>7692</v>
      </c>
      <c r="I4" s="9" t="s">
        <v>50</v>
      </c>
      <c r="J4" s="6" t="s">
        <v>51</v>
      </c>
      <c r="K4" s="6" t="s">
        <v>56</v>
      </c>
      <c r="L4" s="6" t="s">
        <v>53</v>
      </c>
    </row>
    <row r="5" spans="1:12" x14ac:dyDescent="0.2">
      <c r="A5" s="5" t="s">
        <v>232</v>
      </c>
      <c r="B5" s="10">
        <v>3824</v>
      </c>
      <c r="C5" s="7" t="s">
        <v>232</v>
      </c>
      <c r="D5" s="8" t="s">
        <v>233</v>
      </c>
      <c r="E5" s="6" t="s">
        <v>234</v>
      </c>
      <c r="F5" s="6" t="s">
        <v>235</v>
      </c>
      <c r="G5" s="6" t="s">
        <v>232</v>
      </c>
      <c r="H5" s="6">
        <v>3824</v>
      </c>
      <c r="I5" s="9" t="s">
        <v>174</v>
      </c>
      <c r="J5" s="6" t="s">
        <v>175</v>
      </c>
      <c r="K5" s="6" t="s">
        <v>52</v>
      </c>
      <c r="L5" s="6" t="s">
        <v>53</v>
      </c>
    </row>
    <row r="6" spans="1:12" x14ac:dyDescent="0.2">
      <c r="A6" s="5" t="s">
        <v>193</v>
      </c>
      <c r="B6" s="10">
        <v>3804</v>
      </c>
      <c r="C6" s="7" t="s">
        <v>193</v>
      </c>
      <c r="D6" s="8">
        <v>63001</v>
      </c>
      <c r="E6" s="6" t="s">
        <v>191</v>
      </c>
      <c r="F6" s="6" t="s">
        <v>192</v>
      </c>
      <c r="G6" s="6" t="s">
        <v>193</v>
      </c>
      <c r="H6" s="6">
        <v>3804</v>
      </c>
      <c r="I6" s="9" t="s">
        <v>50</v>
      </c>
      <c r="J6" s="6" t="s">
        <v>51</v>
      </c>
      <c r="K6" s="6" t="s">
        <v>56</v>
      </c>
      <c r="L6" s="6" t="s">
        <v>53</v>
      </c>
    </row>
    <row r="7" spans="1:12" x14ac:dyDescent="0.2">
      <c r="A7" s="5" t="s">
        <v>71</v>
      </c>
      <c r="B7" s="10">
        <v>3764</v>
      </c>
      <c r="C7" s="7" t="s">
        <v>71</v>
      </c>
      <c r="D7" s="8" t="s">
        <v>72</v>
      </c>
      <c r="E7" s="6" t="s">
        <v>73</v>
      </c>
      <c r="F7" s="6" t="s">
        <v>74</v>
      </c>
      <c r="G7" s="6" t="s">
        <v>71</v>
      </c>
      <c r="H7" s="6">
        <v>3764</v>
      </c>
      <c r="I7" s="9" t="s">
        <v>75</v>
      </c>
      <c r="J7" s="6" t="s">
        <v>76</v>
      </c>
      <c r="K7" s="6" t="s">
        <v>52</v>
      </c>
      <c r="L7" s="6" t="s">
        <v>53</v>
      </c>
    </row>
    <row r="8" spans="1:12" x14ac:dyDescent="0.2">
      <c r="A8" s="5" t="s">
        <v>205</v>
      </c>
      <c r="B8" s="10">
        <v>3810</v>
      </c>
      <c r="C8" s="7" t="s">
        <v>205</v>
      </c>
      <c r="D8" s="8">
        <v>68081</v>
      </c>
      <c r="E8" s="6" t="s">
        <v>202</v>
      </c>
      <c r="F8" s="6" t="s">
        <v>203</v>
      </c>
      <c r="G8" s="6" t="s">
        <v>205</v>
      </c>
      <c r="H8" s="6">
        <v>3810</v>
      </c>
      <c r="I8" s="9" t="s">
        <v>87</v>
      </c>
      <c r="J8" s="6" t="s">
        <v>88</v>
      </c>
      <c r="K8" s="6" t="s">
        <v>56</v>
      </c>
      <c r="L8" s="6" t="s">
        <v>53</v>
      </c>
    </row>
    <row r="9" spans="1:12" x14ac:dyDescent="0.2">
      <c r="A9" s="5" t="s">
        <v>77</v>
      </c>
      <c r="B9" s="10">
        <v>4909</v>
      </c>
      <c r="C9" s="7" t="s">
        <v>77</v>
      </c>
      <c r="D9" s="8" t="s">
        <v>78</v>
      </c>
      <c r="E9" s="6" t="s">
        <v>73</v>
      </c>
      <c r="F9" s="6" t="s">
        <v>74</v>
      </c>
      <c r="G9" s="6" t="s">
        <v>77</v>
      </c>
      <c r="H9" s="6">
        <v>4909</v>
      </c>
      <c r="I9" s="9" t="s">
        <v>75</v>
      </c>
      <c r="J9" s="6" t="s">
        <v>76</v>
      </c>
      <c r="K9" s="6" t="s">
        <v>56</v>
      </c>
      <c r="L9" s="6" t="s">
        <v>53</v>
      </c>
    </row>
    <row r="10" spans="1:12" x14ac:dyDescent="0.2">
      <c r="A10" s="5" t="s">
        <v>59</v>
      </c>
      <c r="B10" s="10">
        <v>3760</v>
      </c>
      <c r="C10" s="7" t="s">
        <v>59</v>
      </c>
      <c r="D10" s="8" t="s">
        <v>60</v>
      </c>
      <c r="E10" s="6" t="s">
        <v>48</v>
      </c>
      <c r="F10" s="6" t="s">
        <v>49</v>
      </c>
      <c r="G10" s="6" t="s">
        <v>59</v>
      </c>
      <c r="H10" s="6">
        <v>3760</v>
      </c>
      <c r="I10" s="9" t="s">
        <v>50</v>
      </c>
      <c r="J10" s="6" t="s">
        <v>51</v>
      </c>
      <c r="K10" s="6" t="s">
        <v>56</v>
      </c>
      <c r="L10" s="6" t="s">
        <v>53</v>
      </c>
    </row>
    <row r="11" spans="1:12" x14ac:dyDescent="0.2">
      <c r="A11" s="5" t="s">
        <v>85</v>
      </c>
      <c r="B11" s="10">
        <v>3766</v>
      </c>
      <c r="C11" s="7" t="s">
        <v>83</v>
      </c>
      <c r="D11" s="8" t="s">
        <v>84</v>
      </c>
      <c r="E11" s="6" t="s">
        <v>85</v>
      </c>
      <c r="F11" s="6" t="s">
        <v>86</v>
      </c>
      <c r="G11" s="6" t="s">
        <v>85</v>
      </c>
      <c r="H11" s="6">
        <v>3766</v>
      </c>
      <c r="I11" s="9" t="s">
        <v>87</v>
      </c>
      <c r="J11" s="6" t="s">
        <v>88</v>
      </c>
      <c r="K11" s="6" t="s">
        <v>56</v>
      </c>
      <c r="L11" s="6" t="s">
        <v>53</v>
      </c>
    </row>
    <row r="12" spans="1:12" x14ac:dyDescent="0.2">
      <c r="A12" s="5" t="s">
        <v>89</v>
      </c>
      <c r="B12" s="10">
        <v>3767</v>
      </c>
      <c r="C12" s="7" t="s">
        <v>89</v>
      </c>
      <c r="D12" s="8" t="s">
        <v>90</v>
      </c>
      <c r="E12" s="6" t="s">
        <v>91</v>
      </c>
      <c r="F12" s="6" t="s">
        <v>92</v>
      </c>
      <c r="G12" s="6" t="s">
        <v>89</v>
      </c>
      <c r="H12" s="6">
        <v>3767</v>
      </c>
      <c r="I12" s="9" t="s">
        <v>75</v>
      </c>
      <c r="J12" s="6" t="s">
        <v>76</v>
      </c>
      <c r="K12" s="6" t="s">
        <v>52</v>
      </c>
      <c r="L12" s="6" t="s">
        <v>53</v>
      </c>
    </row>
    <row r="13" spans="1:12" x14ac:dyDescent="0.2">
      <c r="A13" s="5" t="s">
        <v>95</v>
      </c>
      <c r="B13" s="10">
        <v>3769</v>
      </c>
      <c r="C13" s="7" t="s">
        <v>95</v>
      </c>
      <c r="D13" s="8" t="s">
        <v>96</v>
      </c>
      <c r="E13" s="6" t="s">
        <v>97</v>
      </c>
      <c r="F13" s="6" t="s">
        <v>98</v>
      </c>
      <c r="G13" s="6" t="s">
        <v>95</v>
      </c>
      <c r="H13" s="6">
        <v>3769</v>
      </c>
      <c r="I13" s="9" t="s">
        <v>87</v>
      </c>
      <c r="J13" s="6" t="s">
        <v>88</v>
      </c>
      <c r="K13" s="6" t="s">
        <v>52</v>
      </c>
      <c r="L13" s="6" t="s">
        <v>53</v>
      </c>
    </row>
    <row r="14" spans="1:12" x14ac:dyDescent="0.2">
      <c r="A14" s="5" t="s">
        <v>204</v>
      </c>
      <c r="B14" s="10">
        <v>3809</v>
      </c>
      <c r="C14" s="7" t="s">
        <v>204</v>
      </c>
      <c r="D14" s="8">
        <v>68001</v>
      </c>
      <c r="E14" s="6" t="s">
        <v>202</v>
      </c>
      <c r="F14" s="6" t="s">
        <v>203</v>
      </c>
      <c r="G14" s="6" t="s">
        <v>204</v>
      </c>
      <c r="H14" s="6">
        <v>3809</v>
      </c>
      <c r="I14" s="9" t="s">
        <v>87</v>
      </c>
      <c r="J14" s="6" t="s">
        <v>88</v>
      </c>
      <c r="K14" s="6" t="s">
        <v>56</v>
      </c>
      <c r="L14" s="6" t="s">
        <v>53</v>
      </c>
    </row>
    <row r="15" spans="1:12" x14ac:dyDescent="0.2">
      <c r="A15" s="5" t="s">
        <v>224</v>
      </c>
      <c r="B15" s="10">
        <v>3819</v>
      </c>
      <c r="C15" s="7" t="s">
        <v>224</v>
      </c>
      <c r="D15" s="8">
        <v>76109</v>
      </c>
      <c r="E15" s="6" t="s">
        <v>221</v>
      </c>
      <c r="F15" s="6" t="s">
        <v>222</v>
      </c>
      <c r="G15" s="6" t="s">
        <v>224</v>
      </c>
      <c r="H15" s="6">
        <v>3819</v>
      </c>
      <c r="I15" s="9" t="s">
        <v>118</v>
      </c>
      <c r="J15" s="6" t="s">
        <v>119</v>
      </c>
      <c r="K15" s="6" t="s">
        <v>56</v>
      </c>
      <c r="L15" s="6" t="s">
        <v>53</v>
      </c>
    </row>
    <row r="16" spans="1:12" x14ac:dyDescent="0.2">
      <c r="A16" s="5" t="s">
        <v>102</v>
      </c>
      <c r="B16" s="10">
        <v>3773</v>
      </c>
      <c r="C16" s="7" t="s">
        <v>102</v>
      </c>
      <c r="D16" s="8" t="s">
        <v>103</v>
      </c>
      <c r="E16" s="6" t="s">
        <v>104</v>
      </c>
      <c r="F16" s="6" t="s">
        <v>105</v>
      </c>
      <c r="G16" s="6" t="s">
        <v>102</v>
      </c>
      <c r="H16" s="6">
        <v>3773</v>
      </c>
      <c r="I16" s="9" t="s">
        <v>50</v>
      </c>
      <c r="J16" s="6" t="s">
        <v>51</v>
      </c>
      <c r="K16" s="6" t="s">
        <v>52</v>
      </c>
      <c r="L16" s="6" t="s">
        <v>53</v>
      </c>
    </row>
    <row r="17" spans="1:12" x14ac:dyDescent="0.2">
      <c r="A17" s="5" t="s">
        <v>223</v>
      </c>
      <c r="B17" s="10">
        <v>3818</v>
      </c>
      <c r="C17" s="7" t="s">
        <v>223</v>
      </c>
      <c r="D17" s="8">
        <v>76001</v>
      </c>
      <c r="E17" s="6" t="s">
        <v>221</v>
      </c>
      <c r="F17" s="6" t="s">
        <v>222</v>
      </c>
      <c r="G17" s="6" t="s">
        <v>223</v>
      </c>
      <c r="H17" s="6">
        <v>3818</v>
      </c>
      <c r="I17" s="9" t="s">
        <v>118</v>
      </c>
      <c r="J17" s="6" t="s">
        <v>119</v>
      </c>
      <c r="K17" s="6" t="s">
        <v>56</v>
      </c>
      <c r="L17" s="6" t="s">
        <v>53</v>
      </c>
    </row>
    <row r="18" spans="1:12" x14ac:dyDescent="0.2">
      <c r="A18" s="5" t="s">
        <v>107</v>
      </c>
      <c r="B18" s="10">
        <v>3775</v>
      </c>
      <c r="C18" s="7" t="s">
        <v>107</v>
      </c>
      <c r="D18" s="8" t="s">
        <v>108</v>
      </c>
      <c r="E18" s="6" t="s">
        <v>109</v>
      </c>
      <c r="F18" s="6" t="s">
        <v>110</v>
      </c>
      <c r="G18" s="6" t="s">
        <v>107</v>
      </c>
      <c r="H18" s="6">
        <v>3775</v>
      </c>
      <c r="I18" s="9" t="s">
        <v>111</v>
      </c>
      <c r="J18" s="6" t="s">
        <v>112</v>
      </c>
      <c r="K18" s="6" t="s">
        <v>52</v>
      </c>
      <c r="L18" s="6" t="s">
        <v>53</v>
      </c>
    </row>
    <row r="19" spans="1:12" x14ac:dyDescent="0.2">
      <c r="A19" s="5" t="s">
        <v>93</v>
      </c>
      <c r="B19" s="10">
        <v>4910</v>
      </c>
      <c r="C19" s="7" t="s">
        <v>93</v>
      </c>
      <c r="D19" s="8">
        <v>13001</v>
      </c>
      <c r="E19" s="6" t="s">
        <v>91</v>
      </c>
      <c r="F19" s="6" t="s">
        <v>92</v>
      </c>
      <c r="G19" s="6" t="s">
        <v>93</v>
      </c>
      <c r="H19" s="6">
        <v>4910</v>
      </c>
      <c r="I19" s="9" t="s">
        <v>75</v>
      </c>
      <c r="J19" s="6" t="s">
        <v>76</v>
      </c>
      <c r="K19" s="6" t="s">
        <v>56</v>
      </c>
      <c r="L19" s="6" t="s">
        <v>53</v>
      </c>
    </row>
    <row r="20" spans="1:12" x14ac:dyDescent="0.2">
      <c r="A20" s="5" t="s">
        <v>226</v>
      </c>
      <c r="B20" s="10">
        <v>3821</v>
      </c>
      <c r="C20" s="7" t="s">
        <v>226</v>
      </c>
      <c r="D20" s="8">
        <v>76147</v>
      </c>
      <c r="E20" s="6" t="s">
        <v>221</v>
      </c>
      <c r="F20" s="6" t="s">
        <v>222</v>
      </c>
      <c r="G20" s="6" t="s">
        <v>226</v>
      </c>
      <c r="H20" s="6">
        <v>3821</v>
      </c>
      <c r="I20" s="9" t="s">
        <v>118</v>
      </c>
      <c r="J20" s="6" t="s">
        <v>119</v>
      </c>
      <c r="K20" s="6" t="s">
        <v>56</v>
      </c>
      <c r="L20" s="6" t="s">
        <v>53</v>
      </c>
    </row>
    <row r="21" spans="1:12" x14ac:dyDescent="0.2">
      <c r="A21" s="5" t="s">
        <v>236</v>
      </c>
      <c r="B21" s="10">
        <v>3825</v>
      </c>
      <c r="C21" s="7" t="s">
        <v>236</v>
      </c>
      <c r="D21" s="8" t="s">
        <v>237</v>
      </c>
      <c r="E21" s="6" t="s">
        <v>238</v>
      </c>
      <c r="F21" s="6" t="s">
        <v>239</v>
      </c>
      <c r="G21" s="6" t="s">
        <v>236</v>
      </c>
      <c r="H21" s="6">
        <v>3825</v>
      </c>
      <c r="I21" s="9" t="s">
        <v>174</v>
      </c>
      <c r="J21" s="6" t="s">
        <v>175</v>
      </c>
      <c r="K21" s="6" t="s">
        <v>52</v>
      </c>
      <c r="L21" s="6" t="s">
        <v>53</v>
      </c>
    </row>
    <row r="22" spans="1:12" x14ac:dyDescent="0.2">
      <c r="A22" s="5" t="s">
        <v>114</v>
      </c>
      <c r="B22" s="10">
        <v>3777</v>
      </c>
      <c r="C22" s="7" t="s">
        <v>114</v>
      </c>
      <c r="D22" s="8" t="s">
        <v>115</v>
      </c>
      <c r="E22" s="6" t="s">
        <v>116</v>
      </c>
      <c r="F22" s="6" t="s">
        <v>117</v>
      </c>
      <c r="G22" s="6" t="s">
        <v>114</v>
      </c>
      <c r="H22" s="6">
        <v>3777</v>
      </c>
      <c r="I22" s="9" t="s">
        <v>118</v>
      </c>
      <c r="J22" s="6" t="s">
        <v>119</v>
      </c>
      <c r="K22" s="6" t="s">
        <v>52</v>
      </c>
      <c r="L22" s="6" t="s">
        <v>53</v>
      </c>
    </row>
    <row r="23" spans="1:12" x14ac:dyDescent="0.2">
      <c r="A23" s="5" t="s">
        <v>121</v>
      </c>
      <c r="B23" s="10">
        <v>3779</v>
      </c>
      <c r="C23" s="7" t="s">
        <v>121</v>
      </c>
      <c r="D23" s="8" t="s">
        <v>122</v>
      </c>
      <c r="E23" s="6" t="s">
        <v>123</v>
      </c>
      <c r="F23" s="6" t="s">
        <v>124</v>
      </c>
      <c r="G23" s="6" t="s">
        <v>121</v>
      </c>
      <c r="H23" s="6">
        <v>3779</v>
      </c>
      <c r="I23" s="9" t="s">
        <v>75</v>
      </c>
      <c r="J23" s="6" t="s">
        <v>76</v>
      </c>
      <c r="K23" s="6" t="s">
        <v>52</v>
      </c>
      <c r="L23" s="6" t="s">
        <v>53</v>
      </c>
    </row>
    <row r="24" spans="1:12" x14ac:dyDescent="0.2">
      <c r="A24" s="5" t="s">
        <v>137</v>
      </c>
      <c r="B24" s="10">
        <v>10904</v>
      </c>
      <c r="C24" s="7" t="s">
        <v>137</v>
      </c>
      <c r="D24" s="8">
        <v>25175</v>
      </c>
      <c r="E24" s="6" t="s">
        <v>135</v>
      </c>
      <c r="F24" s="6" t="s">
        <v>136</v>
      </c>
      <c r="G24" s="6" t="s">
        <v>137</v>
      </c>
      <c r="H24" s="6">
        <v>10904</v>
      </c>
      <c r="I24" s="9" t="s">
        <v>87</v>
      </c>
      <c r="J24" s="6" t="s">
        <v>88</v>
      </c>
      <c r="K24" s="6" t="s">
        <v>56</v>
      </c>
      <c r="L24" s="6" t="s">
        <v>53</v>
      </c>
    </row>
    <row r="25" spans="1:12" x14ac:dyDescent="0.2">
      <c r="A25" s="5" t="s">
        <v>146</v>
      </c>
      <c r="B25" s="10">
        <v>3789</v>
      </c>
      <c r="C25" s="7" t="s">
        <v>146</v>
      </c>
      <c r="D25" s="8" t="s">
        <v>147</v>
      </c>
      <c r="E25" s="6" t="s">
        <v>148</v>
      </c>
      <c r="F25" s="6" t="s">
        <v>149</v>
      </c>
      <c r="G25" s="6" t="s">
        <v>146</v>
      </c>
      <c r="H25" s="6">
        <v>3789</v>
      </c>
      <c r="I25" s="9" t="s">
        <v>118</v>
      </c>
      <c r="J25" s="6" t="s">
        <v>119</v>
      </c>
      <c r="K25" s="6" t="s">
        <v>52</v>
      </c>
      <c r="L25" s="6" t="s">
        <v>53</v>
      </c>
    </row>
    <row r="26" spans="1:12" x14ac:dyDescent="0.2">
      <c r="A26" s="5" t="s">
        <v>169</v>
      </c>
      <c r="B26" s="10">
        <v>3795</v>
      </c>
      <c r="C26" s="7" t="s">
        <v>169</v>
      </c>
      <c r="D26" s="8">
        <v>47189</v>
      </c>
      <c r="E26" s="6" t="s">
        <v>166</v>
      </c>
      <c r="F26" s="6" t="s">
        <v>167</v>
      </c>
      <c r="G26" s="6" t="s">
        <v>169</v>
      </c>
      <c r="H26" s="6">
        <v>3795</v>
      </c>
      <c r="I26" s="9" t="s">
        <v>75</v>
      </c>
      <c r="J26" s="6" t="s">
        <v>76</v>
      </c>
      <c r="K26" s="6" t="s">
        <v>56</v>
      </c>
      <c r="L26" s="6" t="s">
        <v>53</v>
      </c>
    </row>
    <row r="27" spans="1:12" x14ac:dyDescent="0.2">
      <c r="A27" s="5" t="s">
        <v>126</v>
      </c>
      <c r="B27" s="10">
        <v>3781</v>
      </c>
      <c r="C27" s="7" t="s">
        <v>126</v>
      </c>
      <c r="D27" s="8" t="s">
        <v>127</v>
      </c>
      <c r="E27" s="6" t="s">
        <v>128</v>
      </c>
      <c r="F27" s="6" t="s">
        <v>129</v>
      </c>
      <c r="G27" s="6" t="s">
        <v>126</v>
      </c>
      <c r="H27" s="6">
        <v>3781</v>
      </c>
      <c r="I27" s="9" t="s">
        <v>75</v>
      </c>
      <c r="J27" s="6" t="s">
        <v>76</v>
      </c>
      <c r="K27" s="6" t="s">
        <v>52</v>
      </c>
      <c r="L27" s="6" t="s">
        <v>53</v>
      </c>
    </row>
    <row r="28" spans="1:12" x14ac:dyDescent="0.2">
      <c r="A28" s="5" t="s">
        <v>188</v>
      </c>
      <c r="B28" s="10">
        <v>3802</v>
      </c>
      <c r="C28" s="7" t="s">
        <v>188</v>
      </c>
      <c r="D28" s="8">
        <v>54001</v>
      </c>
      <c r="E28" s="6" t="s">
        <v>186</v>
      </c>
      <c r="F28" s="6" t="s">
        <v>187</v>
      </c>
      <c r="G28" s="6" t="s">
        <v>188</v>
      </c>
      <c r="H28" s="6">
        <v>3802</v>
      </c>
      <c r="I28" s="9" t="s">
        <v>87</v>
      </c>
      <c r="J28" s="6" t="s">
        <v>88</v>
      </c>
      <c r="K28" s="6" t="s">
        <v>56</v>
      </c>
      <c r="L28" s="6" t="s">
        <v>53</v>
      </c>
    </row>
    <row r="29" spans="1:12" x14ac:dyDescent="0.2">
      <c r="A29" s="5" t="s">
        <v>133</v>
      </c>
      <c r="B29" s="10">
        <v>3785</v>
      </c>
      <c r="C29" s="7" t="s">
        <v>133</v>
      </c>
      <c r="D29" s="8" t="s">
        <v>134</v>
      </c>
      <c r="E29" s="6" t="s">
        <v>135</v>
      </c>
      <c r="F29" s="6" t="s">
        <v>136</v>
      </c>
      <c r="G29" s="6" t="s">
        <v>133</v>
      </c>
      <c r="H29" s="6">
        <v>3785</v>
      </c>
      <c r="I29" s="9" t="s">
        <v>87</v>
      </c>
      <c r="J29" s="6" t="s">
        <v>88</v>
      </c>
      <c r="K29" s="6" t="s">
        <v>52</v>
      </c>
      <c r="L29" s="6" t="s">
        <v>53</v>
      </c>
    </row>
    <row r="30" spans="1:12" x14ac:dyDescent="0.2">
      <c r="A30" s="5" t="s">
        <v>199</v>
      </c>
      <c r="B30" s="10">
        <v>3807</v>
      </c>
      <c r="C30" s="7" t="s">
        <v>199</v>
      </c>
      <c r="D30" s="8">
        <v>66170</v>
      </c>
      <c r="E30" s="6" t="s">
        <v>196</v>
      </c>
      <c r="F30" s="6" t="s">
        <v>197</v>
      </c>
      <c r="G30" s="6" t="s">
        <v>199</v>
      </c>
      <c r="H30" s="6">
        <v>3807</v>
      </c>
      <c r="I30" s="9" t="s">
        <v>50</v>
      </c>
      <c r="J30" s="6" t="s">
        <v>51</v>
      </c>
      <c r="K30" s="6" t="s">
        <v>56</v>
      </c>
      <c r="L30" s="6" t="s">
        <v>53</v>
      </c>
    </row>
    <row r="31" spans="1:12" x14ac:dyDescent="0.2">
      <c r="A31" s="5" t="s">
        <v>100</v>
      </c>
      <c r="B31" s="10">
        <v>3771</v>
      </c>
      <c r="C31" s="7" t="s">
        <v>100</v>
      </c>
      <c r="D31" s="8">
        <v>15238</v>
      </c>
      <c r="E31" s="6" t="s">
        <v>97</v>
      </c>
      <c r="F31" s="6" t="s">
        <v>98</v>
      </c>
      <c r="G31" s="6" t="s">
        <v>100</v>
      </c>
      <c r="H31" s="6">
        <v>3771</v>
      </c>
      <c r="I31" s="9" t="s">
        <v>87</v>
      </c>
      <c r="J31" s="6" t="s">
        <v>88</v>
      </c>
      <c r="K31" s="6" t="s">
        <v>56</v>
      </c>
      <c r="L31" s="6" t="s">
        <v>53</v>
      </c>
    </row>
    <row r="32" spans="1:12" x14ac:dyDescent="0.2">
      <c r="A32" s="5" t="s">
        <v>61</v>
      </c>
      <c r="B32" s="10">
        <v>3761</v>
      </c>
      <c r="C32" s="7" t="s">
        <v>61</v>
      </c>
      <c r="D32" s="8" t="s">
        <v>62</v>
      </c>
      <c r="E32" s="6" t="s">
        <v>48</v>
      </c>
      <c r="F32" s="6" t="s">
        <v>49</v>
      </c>
      <c r="G32" s="6" t="s">
        <v>61</v>
      </c>
      <c r="H32" s="6">
        <v>3761</v>
      </c>
      <c r="I32" s="9" t="s">
        <v>50</v>
      </c>
      <c r="J32" s="6" t="s">
        <v>51</v>
      </c>
      <c r="K32" s="6" t="s">
        <v>56</v>
      </c>
      <c r="L32" s="6" t="s">
        <v>53</v>
      </c>
    </row>
    <row r="33" spans="1:12" x14ac:dyDescent="0.2">
      <c r="A33" s="5" t="s">
        <v>138</v>
      </c>
      <c r="B33" s="10">
        <v>10850</v>
      </c>
      <c r="C33" s="7" t="s">
        <v>138</v>
      </c>
      <c r="D33" s="8">
        <v>25269</v>
      </c>
      <c r="E33" s="6" t="s">
        <v>135</v>
      </c>
      <c r="F33" s="6" t="s">
        <v>136</v>
      </c>
      <c r="G33" s="6" t="s">
        <v>138</v>
      </c>
      <c r="H33" s="6">
        <v>10850</v>
      </c>
      <c r="I33" s="9" t="s">
        <v>87</v>
      </c>
      <c r="J33" s="6" t="s">
        <v>88</v>
      </c>
      <c r="K33" s="6" t="s">
        <v>56</v>
      </c>
      <c r="L33" s="6" t="s">
        <v>53</v>
      </c>
    </row>
    <row r="34" spans="1:12" x14ac:dyDescent="0.2">
      <c r="A34" s="5" t="s">
        <v>113</v>
      </c>
      <c r="B34" s="10">
        <v>3776</v>
      </c>
      <c r="C34" s="7" t="s">
        <v>113</v>
      </c>
      <c r="D34" s="8">
        <v>18001</v>
      </c>
      <c r="E34" s="6" t="s">
        <v>109</v>
      </c>
      <c r="F34" s="6" t="s">
        <v>110</v>
      </c>
      <c r="G34" s="6" t="s">
        <v>113</v>
      </c>
      <c r="H34" s="6">
        <v>3776</v>
      </c>
      <c r="I34" s="9" t="s">
        <v>111</v>
      </c>
      <c r="J34" s="6" t="s">
        <v>112</v>
      </c>
      <c r="K34" s="6" t="s">
        <v>56</v>
      </c>
      <c r="L34" s="6" t="s">
        <v>53</v>
      </c>
    </row>
    <row r="35" spans="1:12" x14ac:dyDescent="0.2">
      <c r="A35" s="5" t="s">
        <v>206</v>
      </c>
      <c r="B35" s="10">
        <v>3811</v>
      </c>
      <c r="C35" s="7" t="s">
        <v>206</v>
      </c>
      <c r="D35" s="8">
        <v>68276</v>
      </c>
      <c r="E35" s="6" t="s">
        <v>202</v>
      </c>
      <c r="F35" s="6" t="s">
        <v>203</v>
      </c>
      <c r="G35" s="6" t="s">
        <v>206</v>
      </c>
      <c r="H35" s="6">
        <v>3811</v>
      </c>
      <c r="I35" s="9" t="s">
        <v>87</v>
      </c>
      <c r="J35" s="6" t="s">
        <v>88</v>
      </c>
      <c r="K35" s="6" t="s">
        <v>56</v>
      </c>
      <c r="L35" s="6" t="s">
        <v>53</v>
      </c>
    </row>
    <row r="36" spans="1:12" x14ac:dyDescent="0.2">
      <c r="A36" s="5" t="s">
        <v>140</v>
      </c>
      <c r="B36" s="10">
        <v>10851</v>
      </c>
      <c r="C36" s="7" t="s">
        <v>140</v>
      </c>
      <c r="D36" s="6" t="s">
        <v>141</v>
      </c>
      <c r="E36" s="6" t="s">
        <v>135</v>
      </c>
      <c r="F36" s="6" t="s">
        <v>136</v>
      </c>
      <c r="G36" s="6" t="s">
        <v>140</v>
      </c>
      <c r="H36" s="6">
        <v>10851</v>
      </c>
      <c r="I36" s="9" t="s">
        <v>87</v>
      </c>
      <c r="J36" s="6" t="s">
        <v>88</v>
      </c>
      <c r="K36" s="6" t="s">
        <v>56</v>
      </c>
      <c r="L36" s="6" t="s">
        <v>53</v>
      </c>
    </row>
    <row r="37" spans="1:12" x14ac:dyDescent="0.2">
      <c r="A37" s="5" t="s">
        <v>139</v>
      </c>
      <c r="B37" s="10">
        <v>3786</v>
      </c>
      <c r="C37" s="7" t="s">
        <v>139</v>
      </c>
      <c r="D37" s="8">
        <v>25290</v>
      </c>
      <c r="E37" s="6" t="s">
        <v>135</v>
      </c>
      <c r="F37" s="6" t="s">
        <v>136</v>
      </c>
      <c r="G37" s="6" t="s">
        <v>139</v>
      </c>
      <c r="H37" s="6">
        <v>3786</v>
      </c>
      <c r="I37" s="9" t="s">
        <v>87</v>
      </c>
      <c r="J37" s="6" t="s">
        <v>88</v>
      </c>
      <c r="K37" s="6" t="s">
        <v>56</v>
      </c>
      <c r="L37" s="6" t="s">
        <v>53</v>
      </c>
    </row>
    <row r="38" spans="1:12" x14ac:dyDescent="0.2">
      <c r="A38" s="5" t="s">
        <v>142</v>
      </c>
      <c r="B38" s="10">
        <v>3787</v>
      </c>
      <c r="C38" s="7" t="s">
        <v>142</v>
      </c>
      <c r="D38" s="8">
        <v>25307</v>
      </c>
      <c r="E38" s="6" t="s">
        <v>135</v>
      </c>
      <c r="F38" s="6" t="s">
        <v>136</v>
      </c>
      <c r="G38" s="6" t="s">
        <v>142</v>
      </c>
      <c r="H38" s="6">
        <v>3787</v>
      </c>
      <c r="I38" s="9" t="s">
        <v>87</v>
      </c>
      <c r="J38" s="6" t="s">
        <v>88</v>
      </c>
      <c r="K38" s="6" t="s">
        <v>56</v>
      </c>
      <c r="L38" s="6" t="s">
        <v>53</v>
      </c>
    </row>
    <row r="39" spans="1:12" x14ac:dyDescent="0.2">
      <c r="A39" s="5" t="s">
        <v>207</v>
      </c>
      <c r="B39" s="10">
        <v>3812</v>
      </c>
      <c r="C39" s="7" t="s">
        <v>207</v>
      </c>
      <c r="D39" s="8">
        <v>68307</v>
      </c>
      <c r="E39" s="6" t="s">
        <v>202</v>
      </c>
      <c r="F39" s="6" t="s">
        <v>203</v>
      </c>
      <c r="G39" s="6" t="s">
        <v>207</v>
      </c>
      <c r="H39" s="6">
        <v>3812</v>
      </c>
      <c r="I39" s="9" t="s">
        <v>87</v>
      </c>
      <c r="J39" s="6" t="s">
        <v>88</v>
      </c>
      <c r="K39" s="6" t="s">
        <v>56</v>
      </c>
      <c r="L39" s="6" t="s">
        <v>53</v>
      </c>
    </row>
    <row r="40" spans="1:12" x14ac:dyDescent="0.2">
      <c r="A40" s="5" t="s">
        <v>270</v>
      </c>
      <c r="B40" s="10">
        <v>3820</v>
      </c>
      <c r="C40" s="7" t="s">
        <v>225</v>
      </c>
      <c r="D40" s="8">
        <v>76111</v>
      </c>
      <c r="E40" s="6" t="s">
        <v>221</v>
      </c>
      <c r="F40" s="6" t="s">
        <v>222</v>
      </c>
      <c r="G40" s="6" t="s">
        <v>270</v>
      </c>
      <c r="H40" s="6">
        <v>3820</v>
      </c>
      <c r="I40" s="9" t="s">
        <v>118</v>
      </c>
      <c r="J40" s="6" t="s">
        <v>119</v>
      </c>
      <c r="K40" s="6" t="s">
        <v>56</v>
      </c>
      <c r="L40" s="6" t="s">
        <v>53</v>
      </c>
    </row>
    <row r="41" spans="1:12" x14ac:dyDescent="0.2">
      <c r="A41" s="5" t="s">
        <v>253</v>
      </c>
      <c r="B41" s="10">
        <v>3829</v>
      </c>
      <c r="C41" s="7" t="s">
        <v>253</v>
      </c>
      <c r="D41" s="8" t="s">
        <v>254</v>
      </c>
      <c r="E41" s="6" t="s">
        <v>255</v>
      </c>
      <c r="F41" s="6" t="s">
        <v>256</v>
      </c>
      <c r="G41" s="6" t="s">
        <v>253</v>
      </c>
      <c r="H41" s="6">
        <v>3829</v>
      </c>
      <c r="I41" s="9" t="s">
        <v>174</v>
      </c>
      <c r="J41" s="6" t="s">
        <v>175</v>
      </c>
      <c r="K41" s="6" t="s">
        <v>52</v>
      </c>
      <c r="L41" s="6" t="s">
        <v>53</v>
      </c>
    </row>
    <row r="42" spans="1:12" x14ac:dyDescent="0.2">
      <c r="A42" s="5" t="s">
        <v>257</v>
      </c>
      <c r="B42" s="10">
        <v>3830</v>
      </c>
      <c r="C42" s="7" t="s">
        <v>257</v>
      </c>
      <c r="D42" s="8" t="s">
        <v>258</v>
      </c>
      <c r="E42" s="6" t="s">
        <v>259</v>
      </c>
      <c r="F42" s="6" t="s">
        <v>260</v>
      </c>
      <c r="G42" s="6" t="s">
        <v>257</v>
      </c>
      <c r="H42" s="6">
        <v>3830</v>
      </c>
      <c r="I42" s="9" t="s">
        <v>174</v>
      </c>
      <c r="J42" s="6" t="s">
        <v>175</v>
      </c>
      <c r="K42" s="6" t="s">
        <v>52</v>
      </c>
      <c r="L42" s="6" t="s">
        <v>53</v>
      </c>
    </row>
    <row r="43" spans="1:12" x14ac:dyDescent="0.2">
      <c r="A43" s="5" t="s">
        <v>151</v>
      </c>
      <c r="B43" s="10">
        <v>3790</v>
      </c>
      <c r="C43" s="7" t="s">
        <v>151</v>
      </c>
      <c r="D43" s="8" t="s">
        <v>152</v>
      </c>
      <c r="E43" s="6" t="s">
        <v>153</v>
      </c>
      <c r="F43" s="6" t="s">
        <v>154</v>
      </c>
      <c r="G43" s="6" t="s">
        <v>151</v>
      </c>
      <c r="H43" s="6">
        <v>3790</v>
      </c>
      <c r="I43" s="9" t="s">
        <v>111</v>
      </c>
      <c r="J43" s="6" t="s">
        <v>112</v>
      </c>
      <c r="K43" s="6" t="s">
        <v>52</v>
      </c>
      <c r="L43" s="6" t="s">
        <v>53</v>
      </c>
    </row>
    <row r="44" spans="1:12" x14ac:dyDescent="0.2">
      <c r="A44" s="5" t="s">
        <v>218</v>
      </c>
      <c r="B44" s="10">
        <v>3816</v>
      </c>
      <c r="C44" s="7" t="s">
        <v>218</v>
      </c>
      <c r="D44" s="8">
        <v>73001</v>
      </c>
      <c r="E44" s="6" t="s">
        <v>216</v>
      </c>
      <c r="F44" s="6" t="s">
        <v>217</v>
      </c>
      <c r="G44" s="6" t="s">
        <v>218</v>
      </c>
      <c r="H44" s="6">
        <v>3816</v>
      </c>
      <c r="I44" s="9" t="s">
        <v>111</v>
      </c>
      <c r="J44" s="6" t="s">
        <v>112</v>
      </c>
      <c r="K44" s="6" t="s">
        <v>56</v>
      </c>
      <c r="L44" s="6" t="s">
        <v>53</v>
      </c>
    </row>
    <row r="45" spans="1:12" x14ac:dyDescent="0.2">
      <c r="A45" s="5" t="s">
        <v>182</v>
      </c>
      <c r="B45" s="10">
        <v>4546</v>
      </c>
      <c r="C45" s="7" t="s">
        <v>182</v>
      </c>
      <c r="D45" s="8">
        <v>52356</v>
      </c>
      <c r="E45" s="6" t="s">
        <v>179</v>
      </c>
      <c r="F45" s="6" t="s">
        <v>180</v>
      </c>
      <c r="G45" s="6" t="s">
        <v>182</v>
      </c>
      <c r="H45" s="6">
        <v>4546</v>
      </c>
      <c r="I45" s="9" t="s">
        <v>118</v>
      </c>
      <c r="J45" s="6" t="s">
        <v>119</v>
      </c>
      <c r="K45" s="6" t="s">
        <v>56</v>
      </c>
      <c r="L45" s="6" t="s">
        <v>53</v>
      </c>
    </row>
    <row r="46" spans="1:12" x14ac:dyDescent="0.2">
      <c r="A46" s="5" t="s">
        <v>63</v>
      </c>
      <c r="B46" s="10">
        <v>3762</v>
      </c>
      <c r="C46" s="7" t="s">
        <v>63</v>
      </c>
      <c r="D46" s="8" t="s">
        <v>64</v>
      </c>
      <c r="E46" s="6" t="s">
        <v>48</v>
      </c>
      <c r="F46" s="6" t="s">
        <v>49</v>
      </c>
      <c r="G46" s="6" t="s">
        <v>63</v>
      </c>
      <c r="H46" s="6">
        <v>3762</v>
      </c>
      <c r="I46" s="9" t="s">
        <v>50</v>
      </c>
      <c r="J46" s="6" t="s">
        <v>51</v>
      </c>
      <c r="K46" s="6" t="s">
        <v>56</v>
      </c>
      <c r="L46" s="6" t="s">
        <v>53</v>
      </c>
    </row>
    <row r="47" spans="1:12" x14ac:dyDescent="0.2">
      <c r="A47" s="5" t="s">
        <v>227</v>
      </c>
      <c r="B47" s="10">
        <v>4815</v>
      </c>
      <c r="C47" s="7" t="s">
        <v>227</v>
      </c>
      <c r="D47" s="8">
        <v>76364</v>
      </c>
      <c r="E47" s="6" t="s">
        <v>221</v>
      </c>
      <c r="F47" s="6" t="s">
        <v>222</v>
      </c>
      <c r="G47" s="6" t="s">
        <v>227</v>
      </c>
      <c r="H47" s="6">
        <v>4815</v>
      </c>
      <c r="I47" s="9" t="s">
        <v>118</v>
      </c>
      <c r="J47" s="6" t="s">
        <v>119</v>
      </c>
      <c r="K47" s="6" t="s">
        <v>56</v>
      </c>
      <c r="L47" s="6" t="s">
        <v>53</v>
      </c>
    </row>
    <row r="48" spans="1:12" x14ac:dyDescent="0.2">
      <c r="A48" s="5" t="s">
        <v>271</v>
      </c>
      <c r="B48" s="10">
        <v>3792</v>
      </c>
      <c r="C48" s="7" t="s">
        <v>157</v>
      </c>
      <c r="D48" s="8" t="s">
        <v>158</v>
      </c>
      <c r="E48" s="6" t="s">
        <v>159</v>
      </c>
      <c r="F48" s="6" t="s">
        <v>160</v>
      </c>
      <c r="G48" s="6" t="s">
        <v>271</v>
      </c>
      <c r="H48" s="6">
        <v>3792</v>
      </c>
      <c r="I48" s="9" t="s">
        <v>75</v>
      </c>
      <c r="J48" s="6" t="s">
        <v>76</v>
      </c>
      <c r="K48" s="6" t="s">
        <v>52</v>
      </c>
      <c r="L48" s="6" t="s">
        <v>53</v>
      </c>
    </row>
    <row r="49" spans="1:12" x14ac:dyDescent="0.2">
      <c r="A49" s="5" t="s">
        <v>131</v>
      </c>
      <c r="B49" s="10">
        <v>3783</v>
      </c>
      <c r="C49" s="7" t="s">
        <v>131</v>
      </c>
      <c r="D49" s="8">
        <v>23417</v>
      </c>
      <c r="E49" s="6" t="s">
        <v>128</v>
      </c>
      <c r="F49" s="6" t="s">
        <v>129</v>
      </c>
      <c r="G49" s="6" t="s">
        <v>131</v>
      </c>
      <c r="H49" s="6">
        <v>3783</v>
      </c>
      <c r="I49" s="9" t="s">
        <v>75</v>
      </c>
      <c r="J49" s="6" t="s">
        <v>76</v>
      </c>
      <c r="K49" s="6" t="s">
        <v>56</v>
      </c>
      <c r="L49" s="6" t="s">
        <v>53</v>
      </c>
    </row>
    <row r="50" spans="1:12" x14ac:dyDescent="0.2">
      <c r="A50" s="5" t="s">
        <v>94</v>
      </c>
      <c r="B50" s="10">
        <v>3768</v>
      </c>
      <c r="C50" s="7" t="s">
        <v>94</v>
      </c>
      <c r="D50" s="8">
        <v>13430</v>
      </c>
      <c r="E50" s="6" t="s">
        <v>91</v>
      </c>
      <c r="F50" s="6" t="s">
        <v>92</v>
      </c>
      <c r="G50" s="6" t="s">
        <v>94</v>
      </c>
      <c r="H50" s="6">
        <v>3768</v>
      </c>
      <c r="I50" s="9" t="s">
        <v>75</v>
      </c>
      <c r="J50" s="6" t="s">
        <v>76</v>
      </c>
      <c r="K50" s="6" t="s">
        <v>56</v>
      </c>
      <c r="L50" s="6" t="s">
        <v>53</v>
      </c>
    </row>
    <row r="51" spans="1:12" x14ac:dyDescent="0.2">
      <c r="A51" s="5" t="s">
        <v>164</v>
      </c>
      <c r="B51" s="10">
        <v>3794</v>
      </c>
      <c r="C51" s="7" t="s">
        <v>164</v>
      </c>
      <c r="D51" s="8" t="s">
        <v>165</v>
      </c>
      <c r="E51" s="6" t="s">
        <v>166</v>
      </c>
      <c r="F51" s="6" t="s">
        <v>167</v>
      </c>
      <c r="G51" s="6" t="s">
        <v>164</v>
      </c>
      <c r="H51" s="6">
        <v>3794</v>
      </c>
      <c r="I51" s="9" t="s">
        <v>75</v>
      </c>
      <c r="J51" s="6" t="s">
        <v>76</v>
      </c>
      <c r="K51" s="6" t="s">
        <v>52</v>
      </c>
      <c r="L51" s="6" t="s">
        <v>53</v>
      </c>
    </row>
    <row r="52" spans="1:12" x14ac:dyDescent="0.2">
      <c r="A52" s="5" t="s">
        <v>162</v>
      </c>
      <c r="B52" s="10">
        <v>3793</v>
      </c>
      <c r="C52" s="7" t="s">
        <v>162</v>
      </c>
      <c r="D52" s="8">
        <v>44430</v>
      </c>
      <c r="E52" s="6" t="s">
        <v>159</v>
      </c>
      <c r="F52" s="6" t="s">
        <v>160</v>
      </c>
      <c r="G52" s="6" t="s">
        <v>162</v>
      </c>
      <c r="H52" s="6">
        <v>3793</v>
      </c>
      <c r="I52" s="9" t="s">
        <v>75</v>
      </c>
      <c r="J52" s="6" t="s">
        <v>76</v>
      </c>
      <c r="K52" s="6" t="s">
        <v>56</v>
      </c>
      <c r="L52" s="6" t="s">
        <v>53</v>
      </c>
    </row>
    <row r="53" spans="1:12" x14ac:dyDescent="0.2">
      <c r="A53" s="5" t="s">
        <v>79</v>
      </c>
      <c r="B53" s="10">
        <v>3960</v>
      </c>
      <c r="C53" s="7" t="s">
        <v>79</v>
      </c>
      <c r="D53" s="8" t="s">
        <v>80</v>
      </c>
      <c r="E53" s="6" t="s">
        <v>73</v>
      </c>
      <c r="F53" s="6" t="s">
        <v>74</v>
      </c>
      <c r="G53" s="6" t="s">
        <v>79</v>
      </c>
      <c r="H53" s="6">
        <v>3960</v>
      </c>
      <c r="I53" s="9" t="s">
        <v>75</v>
      </c>
      <c r="J53" s="6" t="s">
        <v>76</v>
      </c>
      <c r="K53" s="6" t="s">
        <v>56</v>
      </c>
      <c r="L53" s="6" t="s">
        <v>53</v>
      </c>
    </row>
    <row r="54" spans="1:12" x14ac:dyDescent="0.2">
      <c r="A54" s="5" t="s">
        <v>106</v>
      </c>
      <c r="B54" s="10">
        <v>3774</v>
      </c>
      <c r="C54" s="7" t="s">
        <v>106</v>
      </c>
      <c r="D54" s="8">
        <v>17001</v>
      </c>
      <c r="E54" s="6" t="s">
        <v>104</v>
      </c>
      <c r="F54" s="6" t="s">
        <v>105</v>
      </c>
      <c r="G54" s="6" t="s">
        <v>106</v>
      </c>
      <c r="H54" s="6">
        <v>3774</v>
      </c>
      <c r="I54" s="9" t="s">
        <v>50</v>
      </c>
      <c r="J54" s="6" t="s">
        <v>51</v>
      </c>
      <c r="K54" s="6" t="s">
        <v>56</v>
      </c>
      <c r="L54" s="6" t="s">
        <v>53</v>
      </c>
    </row>
    <row r="55" spans="1:12" x14ac:dyDescent="0.2">
      <c r="A55" s="5" t="s">
        <v>54</v>
      </c>
      <c r="B55" s="10">
        <v>3759</v>
      </c>
      <c r="C55" s="7" t="s">
        <v>54</v>
      </c>
      <c r="D55" s="8" t="s">
        <v>55</v>
      </c>
      <c r="E55" s="6" t="s">
        <v>48</v>
      </c>
      <c r="F55" s="6" t="s">
        <v>49</v>
      </c>
      <c r="G55" s="6" t="s">
        <v>54</v>
      </c>
      <c r="H55" s="6">
        <v>3759</v>
      </c>
      <c r="I55" s="9" t="s">
        <v>50</v>
      </c>
      <c r="J55" s="6" t="s">
        <v>51</v>
      </c>
      <c r="K55" s="6" t="s">
        <v>56</v>
      </c>
      <c r="L55" s="6" t="s">
        <v>53</v>
      </c>
    </row>
    <row r="56" spans="1:12" x14ac:dyDescent="0.2">
      <c r="A56" s="5" t="s">
        <v>170</v>
      </c>
      <c r="B56" s="10">
        <v>3796</v>
      </c>
      <c r="C56" s="7" t="s">
        <v>170</v>
      </c>
      <c r="D56" s="8" t="s">
        <v>171</v>
      </c>
      <c r="E56" s="6" t="s">
        <v>172</v>
      </c>
      <c r="F56" s="6" t="s">
        <v>173</v>
      </c>
      <c r="G56" s="6" t="s">
        <v>170</v>
      </c>
      <c r="H56" s="6">
        <v>3796</v>
      </c>
      <c r="I56" s="9" t="s">
        <v>174</v>
      </c>
      <c r="J56" s="6" t="s">
        <v>175</v>
      </c>
      <c r="K56" s="6" t="s">
        <v>52</v>
      </c>
      <c r="L56" s="6" t="s">
        <v>53</v>
      </c>
    </row>
    <row r="57" spans="1:12" x14ac:dyDescent="0.2">
      <c r="A57" s="5" t="s">
        <v>130</v>
      </c>
      <c r="B57" s="10">
        <v>3782</v>
      </c>
      <c r="C57" s="7" t="s">
        <v>130</v>
      </c>
      <c r="D57" s="8">
        <v>23001</v>
      </c>
      <c r="E57" s="6" t="s">
        <v>128</v>
      </c>
      <c r="F57" s="6" t="s">
        <v>129</v>
      </c>
      <c r="G57" s="6" t="s">
        <v>130</v>
      </c>
      <c r="H57" s="6">
        <v>3782</v>
      </c>
      <c r="I57" s="9" t="s">
        <v>75</v>
      </c>
      <c r="J57" s="6" t="s">
        <v>76</v>
      </c>
      <c r="K57" s="6" t="s">
        <v>56</v>
      </c>
      <c r="L57" s="6" t="s">
        <v>53</v>
      </c>
    </row>
    <row r="58" spans="1:12" x14ac:dyDescent="0.2">
      <c r="A58" s="5" t="s">
        <v>143</v>
      </c>
      <c r="B58" s="10">
        <v>10857</v>
      </c>
      <c r="C58" s="7" t="s">
        <v>143</v>
      </c>
      <c r="D58" s="8">
        <v>25473</v>
      </c>
      <c r="E58" s="6" t="s">
        <v>135</v>
      </c>
      <c r="F58" s="6" t="s">
        <v>136</v>
      </c>
      <c r="G58" s="6" t="s">
        <v>143</v>
      </c>
      <c r="H58" s="6">
        <v>10857</v>
      </c>
      <c r="I58" s="9" t="s">
        <v>87</v>
      </c>
      <c r="J58" s="6" t="s">
        <v>88</v>
      </c>
      <c r="K58" s="6" t="s">
        <v>56</v>
      </c>
      <c r="L58" s="6" t="s">
        <v>53</v>
      </c>
    </row>
    <row r="59" spans="1:12" x14ac:dyDescent="0.2">
      <c r="A59" s="5" t="s">
        <v>177</v>
      </c>
      <c r="B59" s="10">
        <v>3798</v>
      </c>
      <c r="C59" s="7" t="s">
        <v>177</v>
      </c>
      <c r="D59" s="8" t="s">
        <v>178</v>
      </c>
      <c r="E59" s="6" t="s">
        <v>179</v>
      </c>
      <c r="F59" s="6" t="s">
        <v>180</v>
      </c>
      <c r="G59" s="6" t="s">
        <v>177</v>
      </c>
      <c r="H59" s="6">
        <v>3798</v>
      </c>
      <c r="I59" s="9" t="s">
        <v>118</v>
      </c>
      <c r="J59" s="6" t="s">
        <v>119</v>
      </c>
      <c r="K59" s="6" t="s">
        <v>52</v>
      </c>
      <c r="L59" s="6" t="s">
        <v>53</v>
      </c>
    </row>
    <row r="60" spans="1:12" x14ac:dyDescent="0.2">
      <c r="A60" s="5" t="s">
        <v>155</v>
      </c>
      <c r="B60" s="10">
        <v>3791</v>
      </c>
      <c r="C60" s="7" t="s">
        <v>155</v>
      </c>
      <c r="D60" s="8">
        <v>41001</v>
      </c>
      <c r="E60" s="6" t="s">
        <v>153</v>
      </c>
      <c r="F60" s="6" t="s">
        <v>154</v>
      </c>
      <c r="G60" s="6" t="s">
        <v>155</v>
      </c>
      <c r="H60" s="6">
        <v>3791</v>
      </c>
      <c r="I60" s="9" t="s">
        <v>111</v>
      </c>
      <c r="J60" s="6" t="s">
        <v>112</v>
      </c>
      <c r="K60" s="6" t="s">
        <v>56</v>
      </c>
      <c r="L60" s="6" t="s">
        <v>53</v>
      </c>
    </row>
    <row r="61" spans="1:12" x14ac:dyDescent="0.2">
      <c r="A61" s="5" t="s">
        <v>272</v>
      </c>
      <c r="B61" s="10">
        <v>3801</v>
      </c>
      <c r="C61" s="7" t="s">
        <v>184</v>
      </c>
      <c r="D61" s="8" t="s">
        <v>185</v>
      </c>
      <c r="E61" s="6" t="s">
        <v>186</v>
      </c>
      <c r="F61" s="6" t="s">
        <v>187</v>
      </c>
      <c r="G61" s="6" t="s">
        <v>272</v>
      </c>
      <c r="H61" s="6">
        <v>3801</v>
      </c>
      <c r="I61" s="9" t="s">
        <v>87</v>
      </c>
      <c r="J61" s="6" t="s">
        <v>88</v>
      </c>
      <c r="K61" s="6" t="s">
        <v>52</v>
      </c>
      <c r="L61" s="6" t="s">
        <v>53</v>
      </c>
    </row>
    <row r="62" spans="1:12" x14ac:dyDescent="0.2">
      <c r="A62" s="5" t="s">
        <v>228</v>
      </c>
      <c r="B62" s="10">
        <v>3822</v>
      </c>
      <c r="C62" s="7" t="s">
        <v>228</v>
      </c>
      <c r="D62" s="8">
        <v>76520</v>
      </c>
      <c r="E62" s="6" t="s">
        <v>221</v>
      </c>
      <c r="F62" s="6" t="s">
        <v>222</v>
      </c>
      <c r="G62" s="6" t="s">
        <v>228</v>
      </c>
      <c r="H62" s="6">
        <v>3822</v>
      </c>
      <c r="I62" s="9" t="s">
        <v>118</v>
      </c>
      <c r="J62" s="6" t="s">
        <v>119</v>
      </c>
      <c r="K62" s="6" t="s">
        <v>56</v>
      </c>
      <c r="L62" s="6" t="s">
        <v>53</v>
      </c>
    </row>
    <row r="63" spans="1:12" x14ac:dyDescent="0.2">
      <c r="A63" s="5" t="s">
        <v>181</v>
      </c>
      <c r="B63" s="10">
        <v>3799</v>
      </c>
      <c r="C63" s="7" t="s">
        <v>181</v>
      </c>
      <c r="D63" s="8">
        <v>52001</v>
      </c>
      <c r="E63" s="6" t="s">
        <v>179</v>
      </c>
      <c r="F63" s="6" t="s">
        <v>180</v>
      </c>
      <c r="G63" s="6" t="s">
        <v>181</v>
      </c>
      <c r="H63" s="6">
        <v>3799</v>
      </c>
      <c r="I63" s="9" t="s">
        <v>118</v>
      </c>
      <c r="J63" s="6" t="s">
        <v>119</v>
      </c>
      <c r="K63" s="6" t="s">
        <v>56</v>
      </c>
      <c r="L63" s="6" t="s">
        <v>53</v>
      </c>
    </row>
    <row r="64" spans="1:12" x14ac:dyDescent="0.2">
      <c r="A64" s="5" t="s">
        <v>198</v>
      </c>
      <c r="B64" s="10">
        <v>3806</v>
      </c>
      <c r="C64" s="7" t="s">
        <v>198</v>
      </c>
      <c r="D64" s="8">
        <v>66001</v>
      </c>
      <c r="E64" s="6" t="s">
        <v>196</v>
      </c>
      <c r="F64" s="6" t="s">
        <v>197</v>
      </c>
      <c r="G64" s="6" t="s">
        <v>198</v>
      </c>
      <c r="H64" s="6">
        <v>3806</v>
      </c>
      <c r="I64" s="9" t="s">
        <v>50</v>
      </c>
      <c r="J64" s="6" t="s">
        <v>51</v>
      </c>
      <c r="K64" s="6" t="s">
        <v>56</v>
      </c>
      <c r="L64" s="6" t="s">
        <v>53</v>
      </c>
    </row>
    <row r="65" spans="1:12" x14ac:dyDescent="0.2">
      <c r="A65" s="5" t="s">
        <v>208</v>
      </c>
      <c r="B65" s="10">
        <v>4700</v>
      </c>
      <c r="C65" s="7" t="s">
        <v>208</v>
      </c>
      <c r="D65" s="8">
        <v>68547</v>
      </c>
      <c r="E65" s="6" t="s">
        <v>202</v>
      </c>
      <c r="F65" s="6" t="s">
        <v>203</v>
      </c>
      <c r="G65" s="6" t="s">
        <v>208</v>
      </c>
      <c r="H65" s="6">
        <v>4700</v>
      </c>
      <c r="I65" s="9" t="s">
        <v>87</v>
      </c>
      <c r="J65" s="6" t="s">
        <v>88</v>
      </c>
      <c r="K65" s="6" t="s">
        <v>56</v>
      </c>
      <c r="L65" s="6" t="s">
        <v>53</v>
      </c>
    </row>
    <row r="66" spans="1:12" x14ac:dyDescent="0.2">
      <c r="A66" s="5" t="s">
        <v>156</v>
      </c>
      <c r="B66" s="10">
        <v>4436</v>
      </c>
      <c r="C66" s="7" t="s">
        <v>156</v>
      </c>
      <c r="D66" s="8">
        <v>41551</v>
      </c>
      <c r="E66" s="6" t="s">
        <v>153</v>
      </c>
      <c r="F66" s="6" t="s">
        <v>154</v>
      </c>
      <c r="G66" s="6" t="s">
        <v>156</v>
      </c>
      <c r="H66" s="6">
        <v>4436</v>
      </c>
      <c r="I66" s="9" t="s">
        <v>111</v>
      </c>
      <c r="J66" s="6" t="s">
        <v>112</v>
      </c>
      <c r="K66" s="6" t="s">
        <v>56</v>
      </c>
      <c r="L66" s="6" t="s">
        <v>53</v>
      </c>
    </row>
    <row r="67" spans="1:12" x14ac:dyDescent="0.2">
      <c r="A67" s="5" t="s">
        <v>120</v>
      </c>
      <c r="B67" s="10">
        <v>3778</v>
      </c>
      <c r="C67" s="7" t="s">
        <v>120</v>
      </c>
      <c r="D67" s="8">
        <v>19001</v>
      </c>
      <c r="E67" s="6" t="s">
        <v>116</v>
      </c>
      <c r="F67" s="6" t="s">
        <v>117</v>
      </c>
      <c r="G67" s="6" t="s">
        <v>120</v>
      </c>
      <c r="H67" s="6">
        <v>3778</v>
      </c>
      <c r="I67" s="9" t="s">
        <v>118</v>
      </c>
      <c r="J67" s="6" t="s">
        <v>119</v>
      </c>
      <c r="K67" s="6" t="s">
        <v>56</v>
      </c>
      <c r="L67" s="6" t="s">
        <v>53</v>
      </c>
    </row>
    <row r="68" spans="1:12" x14ac:dyDescent="0.2">
      <c r="A68" s="5" t="s">
        <v>241</v>
      </c>
      <c r="B68" s="10">
        <v>3826</v>
      </c>
      <c r="C68" s="7" t="s">
        <v>241</v>
      </c>
      <c r="D68" s="8" t="s">
        <v>242</v>
      </c>
      <c r="E68" s="6" t="s">
        <v>243</v>
      </c>
      <c r="F68" s="6" t="s">
        <v>244</v>
      </c>
      <c r="G68" s="6" t="s">
        <v>241</v>
      </c>
      <c r="H68" s="6">
        <v>3826</v>
      </c>
      <c r="I68" s="9" t="s">
        <v>111</v>
      </c>
      <c r="J68" s="6" t="s">
        <v>112</v>
      </c>
      <c r="K68" s="6" t="s">
        <v>52</v>
      </c>
      <c r="L68" s="6" t="s">
        <v>53</v>
      </c>
    </row>
    <row r="69" spans="1:12" x14ac:dyDescent="0.2">
      <c r="A69" s="5" t="s">
        <v>150</v>
      </c>
      <c r="B69" s="10">
        <v>4382</v>
      </c>
      <c r="C69" s="7" t="s">
        <v>150</v>
      </c>
      <c r="D69" s="8">
        <v>27001</v>
      </c>
      <c r="E69" s="6" t="s">
        <v>148</v>
      </c>
      <c r="F69" s="6" t="s">
        <v>149</v>
      </c>
      <c r="G69" s="6" t="s">
        <v>150</v>
      </c>
      <c r="H69" s="6">
        <v>4382</v>
      </c>
      <c r="I69" s="9" t="s">
        <v>118</v>
      </c>
      <c r="J69" s="6" t="s">
        <v>119</v>
      </c>
      <c r="K69" s="6" t="s">
        <v>56</v>
      </c>
      <c r="L69" s="6" t="s">
        <v>53</v>
      </c>
    </row>
    <row r="70" spans="1:12" x14ac:dyDescent="0.2">
      <c r="A70" s="5" t="s">
        <v>189</v>
      </c>
      <c r="B70" s="10">
        <v>3803</v>
      </c>
      <c r="C70" s="7" t="s">
        <v>189</v>
      </c>
      <c r="D70" s="8" t="s">
        <v>190</v>
      </c>
      <c r="E70" s="6" t="s">
        <v>191</v>
      </c>
      <c r="F70" s="6" t="s">
        <v>192</v>
      </c>
      <c r="G70" s="6" t="s">
        <v>189</v>
      </c>
      <c r="H70" s="6">
        <v>3803</v>
      </c>
      <c r="I70" s="9" t="s">
        <v>50</v>
      </c>
      <c r="J70" s="6" t="s">
        <v>51</v>
      </c>
      <c r="K70" s="6" t="s">
        <v>52</v>
      </c>
      <c r="L70" s="6" t="s">
        <v>53</v>
      </c>
    </row>
    <row r="71" spans="1:12" x14ac:dyDescent="0.2">
      <c r="A71" s="5" t="s">
        <v>161</v>
      </c>
      <c r="B71" s="10">
        <v>4449</v>
      </c>
      <c r="C71" s="7" t="s">
        <v>161</v>
      </c>
      <c r="D71" s="8">
        <v>44001</v>
      </c>
      <c r="E71" s="6" t="s">
        <v>159</v>
      </c>
      <c r="F71" s="6" t="s">
        <v>160</v>
      </c>
      <c r="G71" s="6" t="s">
        <v>161</v>
      </c>
      <c r="H71" s="6">
        <v>4449</v>
      </c>
      <c r="I71" s="9" t="s">
        <v>75</v>
      </c>
      <c r="J71" s="6" t="s">
        <v>76</v>
      </c>
      <c r="K71" s="6" t="s">
        <v>56</v>
      </c>
      <c r="L71" s="6" t="s">
        <v>53</v>
      </c>
    </row>
    <row r="72" spans="1:12" x14ac:dyDescent="0.2">
      <c r="A72" s="5" t="s">
        <v>65</v>
      </c>
      <c r="B72" s="10">
        <v>7609</v>
      </c>
      <c r="C72" s="7" t="s">
        <v>65</v>
      </c>
      <c r="D72" s="8" t="s">
        <v>66</v>
      </c>
      <c r="E72" s="6" t="s">
        <v>48</v>
      </c>
      <c r="F72" s="6" t="s">
        <v>49</v>
      </c>
      <c r="G72" s="6" t="s">
        <v>65</v>
      </c>
      <c r="H72" s="6">
        <v>7609</v>
      </c>
      <c r="I72" s="9" t="s">
        <v>50</v>
      </c>
      <c r="J72" s="6" t="s">
        <v>51</v>
      </c>
      <c r="K72" s="6" t="s">
        <v>56</v>
      </c>
      <c r="L72" s="6" t="s">
        <v>53</v>
      </c>
    </row>
    <row r="73" spans="1:12" x14ac:dyDescent="0.2">
      <c r="A73" s="5" t="s">
        <v>194</v>
      </c>
      <c r="B73" s="10">
        <v>3805</v>
      </c>
      <c r="C73" s="7" t="s">
        <v>194</v>
      </c>
      <c r="D73" s="8" t="s">
        <v>195</v>
      </c>
      <c r="E73" s="6" t="s">
        <v>196</v>
      </c>
      <c r="F73" s="6" t="s">
        <v>197</v>
      </c>
      <c r="G73" s="6" t="s">
        <v>194</v>
      </c>
      <c r="H73" s="6">
        <v>3805</v>
      </c>
      <c r="I73" s="9" t="s">
        <v>50</v>
      </c>
      <c r="J73" s="6" t="s">
        <v>51</v>
      </c>
      <c r="K73" s="6" t="s">
        <v>52</v>
      </c>
      <c r="L73" s="6" t="s">
        <v>53</v>
      </c>
    </row>
    <row r="74" spans="1:12" x14ac:dyDescent="0.2">
      <c r="A74" s="5" t="s">
        <v>67</v>
      </c>
      <c r="B74" s="10">
        <v>7740</v>
      </c>
      <c r="C74" s="7" t="s">
        <v>67</v>
      </c>
      <c r="D74" s="8" t="s">
        <v>68</v>
      </c>
      <c r="E74" s="6" t="s">
        <v>48</v>
      </c>
      <c r="F74" s="6" t="s">
        <v>49</v>
      </c>
      <c r="G74" s="6" t="s">
        <v>67</v>
      </c>
      <c r="H74" s="6">
        <v>7740</v>
      </c>
      <c r="I74" s="9" t="s">
        <v>50</v>
      </c>
      <c r="J74" s="6" t="s">
        <v>51</v>
      </c>
      <c r="K74" s="6" t="s">
        <v>56</v>
      </c>
      <c r="L74" s="6" t="s">
        <v>53</v>
      </c>
    </row>
    <row r="75" spans="1:12" x14ac:dyDescent="0.2">
      <c r="A75" s="5" t="s">
        <v>132</v>
      </c>
      <c r="B75" s="10">
        <v>3784</v>
      </c>
      <c r="C75" s="7" t="s">
        <v>132</v>
      </c>
      <c r="D75" s="8">
        <v>23660</v>
      </c>
      <c r="E75" s="6" t="s">
        <v>128</v>
      </c>
      <c r="F75" s="6" t="s">
        <v>129</v>
      </c>
      <c r="G75" s="6" t="s">
        <v>132</v>
      </c>
      <c r="H75" s="6">
        <v>3784</v>
      </c>
      <c r="I75" s="9" t="s">
        <v>75</v>
      </c>
      <c r="J75" s="6" t="s">
        <v>76</v>
      </c>
      <c r="K75" s="6" t="s">
        <v>56</v>
      </c>
      <c r="L75" s="6" t="s">
        <v>53</v>
      </c>
    </row>
    <row r="76" spans="1:12" x14ac:dyDescent="0.2">
      <c r="A76" s="5" t="s">
        <v>274</v>
      </c>
      <c r="B76" s="10">
        <v>3827</v>
      </c>
      <c r="C76" s="7" t="s">
        <v>245</v>
      </c>
      <c r="D76" s="8" t="s">
        <v>246</v>
      </c>
      <c r="E76" s="6" t="s">
        <v>247</v>
      </c>
      <c r="F76" s="6" t="s">
        <v>248</v>
      </c>
      <c r="G76" s="6" t="s">
        <v>274</v>
      </c>
      <c r="H76" s="6">
        <v>3827</v>
      </c>
      <c r="I76" s="9" t="s">
        <v>75</v>
      </c>
      <c r="J76" s="6" t="s">
        <v>76</v>
      </c>
      <c r="K76" s="6" t="s">
        <v>52</v>
      </c>
      <c r="L76" s="6" t="s">
        <v>53</v>
      </c>
    </row>
    <row r="77" spans="1:12" x14ac:dyDescent="0.2">
      <c r="A77" s="5" t="s">
        <v>269</v>
      </c>
      <c r="B77" s="10">
        <v>4911</v>
      </c>
      <c r="C77" s="7" t="s">
        <v>168</v>
      </c>
      <c r="D77" s="8">
        <v>47001</v>
      </c>
      <c r="E77" s="6" t="s">
        <v>166</v>
      </c>
      <c r="F77" s="6" t="s">
        <v>167</v>
      </c>
      <c r="G77" s="6" t="s">
        <v>269</v>
      </c>
      <c r="H77" s="6">
        <v>4911</v>
      </c>
      <c r="I77" s="9" t="s">
        <v>75</v>
      </c>
      <c r="J77" s="6" t="s">
        <v>76</v>
      </c>
      <c r="K77" s="6" t="s">
        <v>56</v>
      </c>
      <c r="L77" s="6" t="s">
        <v>53</v>
      </c>
    </row>
    <row r="78" spans="1:12" x14ac:dyDescent="0.2">
      <c r="A78" s="5" t="s">
        <v>200</v>
      </c>
      <c r="B78" s="10">
        <v>3808</v>
      </c>
      <c r="C78" s="7" t="s">
        <v>200</v>
      </c>
      <c r="D78" s="8" t="s">
        <v>201</v>
      </c>
      <c r="E78" s="6" t="s">
        <v>202</v>
      </c>
      <c r="F78" s="6" t="s">
        <v>203</v>
      </c>
      <c r="G78" s="6" t="s">
        <v>200</v>
      </c>
      <c r="H78" s="6">
        <v>3808</v>
      </c>
      <c r="I78" s="9" t="s">
        <v>87</v>
      </c>
      <c r="J78" s="6" t="s">
        <v>88</v>
      </c>
      <c r="K78" s="6" t="s">
        <v>52</v>
      </c>
      <c r="L78" s="6" t="s">
        <v>53</v>
      </c>
    </row>
    <row r="79" spans="1:12" x14ac:dyDescent="0.2">
      <c r="A79" s="5" t="s">
        <v>213</v>
      </c>
      <c r="B79" s="10">
        <v>3814</v>
      </c>
      <c r="C79" s="7" t="s">
        <v>213</v>
      </c>
      <c r="D79" s="8">
        <v>70001</v>
      </c>
      <c r="E79" s="6" t="s">
        <v>211</v>
      </c>
      <c r="F79" s="6" t="s">
        <v>212</v>
      </c>
      <c r="G79" s="6" t="s">
        <v>213</v>
      </c>
      <c r="H79" s="6">
        <v>3814</v>
      </c>
      <c r="I79" s="9" t="s">
        <v>75</v>
      </c>
      <c r="J79" s="6" t="s">
        <v>76</v>
      </c>
      <c r="K79" s="6" t="s">
        <v>56</v>
      </c>
      <c r="L79" s="6" t="s">
        <v>53</v>
      </c>
    </row>
    <row r="80" spans="1:12" x14ac:dyDescent="0.2">
      <c r="A80" s="5" t="s">
        <v>144</v>
      </c>
      <c r="B80" s="10">
        <v>3788</v>
      </c>
      <c r="C80" s="7" t="s">
        <v>144</v>
      </c>
      <c r="D80" s="8">
        <v>25754</v>
      </c>
      <c r="E80" s="6" t="s">
        <v>135</v>
      </c>
      <c r="F80" s="6" t="s">
        <v>136</v>
      </c>
      <c r="G80" s="6" t="s">
        <v>144</v>
      </c>
      <c r="H80" s="6">
        <v>3788</v>
      </c>
      <c r="I80" s="9" t="s">
        <v>87</v>
      </c>
      <c r="J80" s="6" t="s">
        <v>88</v>
      </c>
      <c r="K80" s="6" t="s">
        <v>56</v>
      </c>
      <c r="L80" s="6" t="s">
        <v>53</v>
      </c>
    </row>
    <row r="81" spans="1:12" x14ac:dyDescent="0.2">
      <c r="A81" s="5" t="s">
        <v>101</v>
      </c>
      <c r="B81" s="10">
        <v>3772</v>
      </c>
      <c r="C81" s="7" t="s">
        <v>101</v>
      </c>
      <c r="D81" s="8">
        <v>15759</v>
      </c>
      <c r="E81" s="6" t="s">
        <v>97</v>
      </c>
      <c r="F81" s="6" t="s">
        <v>98</v>
      </c>
      <c r="G81" s="6" t="s">
        <v>101</v>
      </c>
      <c r="H81" s="6">
        <v>3772</v>
      </c>
      <c r="I81" s="9" t="s">
        <v>87</v>
      </c>
      <c r="J81" s="6" t="s">
        <v>88</v>
      </c>
      <c r="K81" s="6" t="s">
        <v>56</v>
      </c>
      <c r="L81" s="6" t="s">
        <v>53</v>
      </c>
    </row>
    <row r="82" spans="1:12" x14ac:dyDescent="0.2">
      <c r="A82" s="5" t="s">
        <v>81</v>
      </c>
      <c r="B82" s="10">
        <v>3765</v>
      </c>
      <c r="C82" s="7" t="s">
        <v>81</v>
      </c>
      <c r="D82" s="8" t="s">
        <v>82</v>
      </c>
      <c r="E82" s="6" t="s">
        <v>73</v>
      </c>
      <c r="F82" s="6" t="s">
        <v>74</v>
      </c>
      <c r="G82" s="6" t="s">
        <v>81</v>
      </c>
      <c r="H82" s="6">
        <v>3765</v>
      </c>
      <c r="I82" s="9" t="s">
        <v>75</v>
      </c>
      <c r="J82" s="6" t="s">
        <v>76</v>
      </c>
      <c r="K82" s="6" t="s">
        <v>56</v>
      </c>
      <c r="L82" s="6" t="s">
        <v>53</v>
      </c>
    </row>
    <row r="83" spans="1:12" x14ac:dyDescent="0.2">
      <c r="A83" s="5" t="s">
        <v>209</v>
      </c>
      <c r="B83" s="10">
        <v>3813</v>
      </c>
      <c r="C83" s="7" t="s">
        <v>209</v>
      </c>
      <c r="D83" s="8" t="s">
        <v>210</v>
      </c>
      <c r="E83" s="6" t="s">
        <v>211</v>
      </c>
      <c r="F83" s="6" t="s">
        <v>212</v>
      </c>
      <c r="G83" s="6" t="s">
        <v>209</v>
      </c>
      <c r="H83" s="6">
        <v>3813</v>
      </c>
      <c r="I83" s="9" t="s">
        <v>75</v>
      </c>
      <c r="J83" s="6" t="s">
        <v>76</v>
      </c>
      <c r="K83" s="6" t="s">
        <v>52</v>
      </c>
      <c r="L83" s="6" t="s">
        <v>53</v>
      </c>
    </row>
    <row r="84" spans="1:12" x14ac:dyDescent="0.2">
      <c r="A84" s="5" t="s">
        <v>214</v>
      </c>
      <c r="B84" s="10">
        <v>3815</v>
      </c>
      <c r="C84" s="7" t="s">
        <v>214</v>
      </c>
      <c r="D84" s="8" t="s">
        <v>215</v>
      </c>
      <c r="E84" s="6" t="s">
        <v>216</v>
      </c>
      <c r="F84" s="6" t="s">
        <v>217</v>
      </c>
      <c r="G84" s="6" t="s">
        <v>214</v>
      </c>
      <c r="H84" s="6">
        <v>3815</v>
      </c>
      <c r="I84" s="9" t="s">
        <v>111</v>
      </c>
      <c r="J84" s="6" t="s">
        <v>112</v>
      </c>
      <c r="K84" s="6" t="s">
        <v>52</v>
      </c>
      <c r="L84" s="6" t="s">
        <v>53</v>
      </c>
    </row>
    <row r="85" spans="1:12" x14ac:dyDescent="0.2">
      <c r="A85" s="5" t="s">
        <v>229</v>
      </c>
      <c r="B85" s="10">
        <v>3823</v>
      </c>
      <c r="C85" s="7" t="s">
        <v>229</v>
      </c>
      <c r="D85" s="8">
        <v>76834</v>
      </c>
      <c r="E85" s="6" t="s">
        <v>221</v>
      </c>
      <c r="F85" s="6" t="s">
        <v>222</v>
      </c>
      <c r="G85" s="6" t="s">
        <v>229</v>
      </c>
      <c r="H85" s="6">
        <v>3823</v>
      </c>
      <c r="I85" s="9" t="s">
        <v>118</v>
      </c>
      <c r="J85" s="6" t="s">
        <v>119</v>
      </c>
      <c r="K85" s="6" t="s">
        <v>56</v>
      </c>
      <c r="L85" s="6" t="s">
        <v>53</v>
      </c>
    </row>
    <row r="86" spans="1:12" x14ac:dyDescent="0.2">
      <c r="A86" s="5" t="s">
        <v>183</v>
      </c>
      <c r="B86" s="10">
        <v>3800</v>
      </c>
      <c r="C86" s="7" t="s">
        <v>183</v>
      </c>
      <c r="D86" s="8">
        <v>52835</v>
      </c>
      <c r="E86" s="6" t="s">
        <v>179</v>
      </c>
      <c r="F86" s="6" t="s">
        <v>180</v>
      </c>
      <c r="G86" s="6" t="s">
        <v>183</v>
      </c>
      <c r="H86" s="6">
        <v>3800</v>
      </c>
      <c r="I86" s="9" t="s">
        <v>118</v>
      </c>
      <c r="J86" s="6" t="s">
        <v>119</v>
      </c>
      <c r="K86" s="6" t="s">
        <v>56</v>
      </c>
      <c r="L86" s="6" t="s">
        <v>53</v>
      </c>
    </row>
    <row r="87" spans="1:12" x14ac:dyDescent="0.2">
      <c r="A87" s="5" t="s">
        <v>99</v>
      </c>
      <c r="B87" s="10">
        <v>3770</v>
      </c>
      <c r="C87" s="7" t="s">
        <v>99</v>
      </c>
      <c r="D87" s="8">
        <v>15001</v>
      </c>
      <c r="E87" s="6" t="s">
        <v>97</v>
      </c>
      <c r="F87" s="6" t="s">
        <v>98</v>
      </c>
      <c r="G87" s="6" t="s">
        <v>99</v>
      </c>
      <c r="H87" s="6">
        <v>3770</v>
      </c>
      <c r="I87" s="9" t="s">
        <v>87</v>
      </c>
      <c r="J87" s="6" t="s">
        <v>88</v>
      </c>
      <c r="K87" s="6" t="s">
        <v>56</v>
      </c>
      <c r="L87" s="6" t="s">
        <v>53</v>
      </c>
    </row>
    <row r="88" spans="1:12" x14ac:dyDescent="0.2">
      <c r="A88" s="5" t="s">
        <v>69</v>
      </c>
      <c r="B88" s="10">
        <v>3763</v>
      </c>
      <c r="C88" s="7" t="s">
        <v>69</v>
      </c>
      <c r="D88" s="8" t="s">
        <v>70</v>
      </c>
      <c r="E88" s="6" t="s">
        <v>48</v>
      </c>
      <c r="F88" s="6" t="s">
        <v>49</v>
      </c>
      <c r="G88" s="6" t="s">
        <v>69</v>
      </c>
      <c r="H88" s="6">
        <v>3763</v>
      </c>
      <c r="I88" s="9" t="s">
        <v>50</v>
      </c>
      <c r="J88" s="6" t="s">
        <v>51</v>
      </c>
      <c r="K88" s="6" t="s">
        <v>56</v>
      </c>
      <c r="L88" s="6" t="s">
        <v>53</v>
      </c>
    </row>
    <row r="89" spans="1:12" x14ac:dyDescent="0.2">
      <c r="A89" s="5" t="s">
        <v>163</v>
      </c>
      <c r="B89" s="10">
        <v>4460</v>
      </c>
      <c r="C89" s="7" t="s">
        <v>163</v>
      </c>
      <c r="D89" s="8">
        <v>44847</v>
      </c>
      <c r="E89" s="6" t="s">
        <v>159</v>
      </c>
      <c r="F89" s="6" t="s">
        <v>160</v>
      </c>
      <c r="G89" s="6" t="s">
        <v>163</v>
      </c>
      <c r="H89" s="6">
        <v>4460</v>
      </c>
      <c r="I89" s="9" t="s">
        <v>75</v>
      </c>
      <c r="J89" s="6" t="s">
        <v>76</v>
      </c>
      <c r="K89" s="6" t="s">
        <v>56</v>
      </c>
      <c r="L89" s="6" t="s">
        <v>53</v>
      </c>
    </row>
    <row r="90" spans="1:12" x14ac:dyDescent="0.2">
      <c r="A90" s="5" t="s">
        <v>273</v>
      </c>
      <c r="B90" s="10">
        <v>3817</v>
      </c>
      <c r="C90" s="7" t="s">
        <v>219</v>
      </c>
      <c r="D90" s="8" t="s">
        <v>220</v>
      </c>
      <c r="E90" s="6" t="s">
        <v>221</v>
      </c>
      <c r="F90" s="6" t="s">
        <v>222</v>
      </c>
      <c r="G90" s="6" t="s">
        <v>273</v>
      </c>
      <c r="H90" s="6">
        <v>3817</v>
      </c>
      <c r="I90" s="9" t="s">
        <v>118</v>
      </c>
      <c r="J90" s="6" t="s">
        <v>119</v>
      </c>
      <c r="K90" s="6" t="s">
        <v>52</v>
      </c>
      <c r="L90" s="6" t="s">
        <v>53</v>
      </c>
    </row>
    <row r="91" spans="1:12" x14ac:dyDescent="0.2">
      <c r="A91" s="5" t="s">
        <v>125</v>
      </c>
      <c r="B91" s="10">
        <v>3780</v>
      </c>
      <c r="C91" s="7" t="s">
        <v>125</v>
      </c>
      <c r="D91" s="8">
        <v>20001</v>
      </c>
      <c r="E91" s="6" t="s">
        <v>123</v>
      </c>
      <c r="F91" s="6" t="s">
        <v>124</v>
      </c>
      <c r="G91" s="6" t="s">
        <v>125</v>
      </c>
      <c r="H91" s="6">
        <v>3780</v>
      </c>
      <c r="I91" s="9" t="s">
        <v>75</v>
      </c>
      <c r="J91" s="6" t="s">
        <v>76</v>
      </c>
      <c r="K91" s="6" t="s">
        <v>56</v>
      </c>
      <c r="L91" s="6" t="s">
        <v>53</v>
      </c>
    </row>
    <row r="92" spans="1:12" x14ac:dyDescent="0.2">
      <c r="A92" s="5" t="s">
        <v>261</v>
      </c>
      <c r="B92" s="10">
        <v>3831</v>
      </c>
      <c r="C92" s="7" t="s">
        <v>261</v>
      </c>
      <c r="D92" s="8" t="s">
        <v>262</v>
      </c>
      <c r="E92" s="6" t="s">
        <v>263</v>
      </c>
      <c r="F92" s="6" t="s">
        <v>264</v>
      </c>
      <c r="G92" s="6" t="s">
        <v>261</v>
      </c>
      <c r="H92" s="6">
        <v>3831</v>
      </c>
      <c r="I92" s="9" t="s">
        <v>174</v>
      </c>
      <c r="J92" s="6" t="s">
        <v>175</v>
      </c>
      <c r="K92" s="6" t="s">
        <v>52</v>
      </c>
      <c r="L92" s="6" t="s">
        <v>53</v>
      </c>
    </row>
    <row r="93" spans="1:12" x14ac:dyDescent="0.2">
      <c r="A93" s="5" t="s">
        <v>265</v>
      </c>
      <c r="B93" s="10">
        <v>3832</v>
      </c>
      <c r="C93" s="7" t="s">
        <v>265</v>
      </c>
      <c r="D93" s="8" t="s">
        <v>266</v>
      </c>
      <c r="E93" s="6" t="s">
        <v>267</v>
      </c>
      <c r="F93" s="6" t="s">
        <v>268</v>
      </c>
      <c r="G93" s="6" t="s">
        <v>265</v>
      </c>
      <c r="H93" s="6">
        <v>3832</v>
      </c>
      <c r="I93" s="9" t="s">
        <v>174</v>
      </c>
      <c r="J93" s="6" t="s">
        <v>175</v>
      </c>
      <c r="K93" s="6" t="s">
        <v>52</v>
      </c>
      <c r="L93" s="6" t="s">
        <v>53</v>
      </c>
    </row>
    <row r="94" spans="1:12" x14ac:dyDescent="0.2">
      <c r="A94" s="5" t="s">
        <v>176</v>
      </c>
      <c r="B94" s="10">
        <v>3797</v>
      </c>
      <c r="C94" s="7" t="s">
        <v>176</v>
      </c>
      <c r="D94" s="8">
        <v>50001</v>
      </c>
      <c r="E94" s="6" t="s">
        <v>172</v>
      </c>
      <c r="F94" s="6" t="s">
        <v>173</v>
      </c>
      <c r="G94" s="6" t="s">
        <v>176</v>
      </c>
      <c r="H94" s="6">
        <v>3797</v>
      </c>
      <c r="I94" s="9" t="s">
        <v>174</v>
      </c>
      <c r="J94" s="6" t="s">
        <v>175</v>
      </c>
      <c r="K94" s="6" t="s">
        <v>56</v>
      </c>
      <c r="L94" s="6" t="s">
        <v>53</v>
      </c>
    </row>
    <row r="95" spans="1:12" x14ac:dyDescent="0.2">
      <c r="A95" s="5" t="s">
        <v>240</v>
      </c>
      <c r="B95" s="10">
        <v>4841</v>
      </c>
      <c r="C95" s="7" t="s">
        <v>240</v>
      </c>
      <c r="D95" s="8">
        <v>85001</v>
      </c>
      <c r="E95" s="6" t="s">
        <v>238</v>
      </c>
      <c r="F95" s="6" t="s">
        <v>239</v>
      </c>
      <c r="G95" s="6" t="s">
        <v>240</v>
      </c>
      <c r="H95" s="6">
        <v>4841</v>
      </c>
      <c r="I95" s="9" t="s">
        <v>174</v>
      </c>
      <c r="J95" s="6" t="s">
        <v>175</v>
      </c>
      <c r="K95" s="6" t="s">
        <v>56</v>
      </c>
      <c r="L95" s="6" t="s">
        <v>53</v>
      </c>
    </row>
    <row r="96" spans="1:12" x14ac:dyDescent="0.2">
      <c r="A96" s="5" t="s">
        <v>230</v>
      </c>
      <c r="B96" s="10">
        <v>4832</v>
      </c>
      <c r="C96" s="7" t="s">
        <v>230</v>
      </c>
      <c r="D96" s="8" t="s">
        <v>231</v>
      </c>
      <c r="E96" s="6" t="s">
        <v>221</v>
      </c>
      <c r="F96" s="6" t="s">
        <v>222</v>
      </c>
      <c r="G96" s="6" t="s">
        <v>230</v>
      </c>
      <c r="H96" s="6">
        <v>4832</v>
      </c>
      <c r="I96" s="9" t="s">
        <v>118</v>
      </c>
      <c r="J96" s="6" t="s">
        <v>119</v>
      </c>
      <c r="K96" s="6" t="s">
        <v>56</v>
      </c>
      <c r="L96" s="6" t="s">
        <v>53</v>
      </c>
    </row>
    <row r="97" spans="1:12" x14ac:dyDescent="0.2">
      <c r="A97" s="5" t="s">
        <v>145</v>
      </c>
      <c r="B97" s="10">
        <v>10930</v>
      </c>
      <c r="C97" s="7" t="s">
        <v>145</v>
      </c>
      <c r="D97" s="8">
        <v>25899</v>
      </c>
      <c r="E97" s="6" t="s">
        <v>135</v>
      </c>
      <c r="F97" s="6" t="s">
        <v>136</v>
      </c>
      <c r="G97" s="6" t="s">
        <v>145</v>
      </c>
      <c r="H97" s="6">
        <v>10930</v>
      </c>
      <c r="I97" s="9" t="s">
        <v>87</v>
      </c>
      <c r="J97" s="6" t="s">
        <v>88</v>
      </c>
      <c r="K97" s="6" t="s">
        <v>56</v>
      </c>
      <c r="L97" s="6" t="s">
        <v>53</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ref="A2:L97">
    <sortCondition ref="A1:A97"/>
  </sortState>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2838-F636-412E-8599-ECC07235C226}">
  <dimension ref="A1:E13"/>
  <sheetViews>
    <sheetView workbookViewId="0">
      <selection activeCell="D1" sqref="D1"/>
    </sheetView>
  </sheetViews>
  <sheetFormatPr baseColWidth="10" defaultColWidth="11.42578125" defaultRowHeight="14.25" x14ac:dyDescent="0.2"/>
  <cols>
    <col min="1" max="2" width="11.42578125" style="2"/>
    <col min="3" max="3" width="12.7109375" style="2" bestFit="1" customWidth="1"/>
    <col min="4" max="4" width="13.7109375" style="2" customWidth="1"/>
    <col min="5" max="5" width="13.140625" style="2" bestFit="1" customWidth="1"/>
    <col min="6" max="16384" width="11.42578125" style="2"/>
  </cols>
  <sheetData>
    <row r="1" spans="1:5" ht="15" x14ac:dyDescent="0.2">
      <c r="A1" s="1" t="s">
        <v>16</v>
      </c>
      <c r="B1" s="1" t="s">
        <v>17</v>
      </c>
      <c r="C1" s="1" t="s">
        <v>18</v>
      </c>
      <c r="D1" s="1" t="s">
        <v>19</v>
      </c>
      <c r="E1" s="1" t="s">
        <v>280</v>
      </c>
    </row>
    <row r="2" spans="1:5" x14ac:dyDescent="0.2">
      <c r="A2" s="2" t="s">
        <v>20</v>
      </c>
      <c r="B2" s="2" t="s">
        <v>21</v>
      </c>
      <c r="C2" s="2" t="s">
        <v>19</v>
      </c>
      <c r="D2" s="2" t="s">
        <v>284</v>
      </c>
      <c r="E2" s="2" t="s">
        <v>284</v>
      </c>
    </row>
    <row r="3" spans="1:5" x14ac:dyDescent="0.2">
      <c r="A3" s="2" t="s">
        <v>22</v>
      </c>
      <c r="B3" s="2" t="s">
        <v>23</v>
      </c>
      <c r="C3" s="2" t="s">
        <v>24</v>
      </c>
      <c r="D3" s="2" t="s">
        <v>281</v>
      </c>
      <c r="E3" s="2" t="s">
        <v>281</v>
      </c>
    </row>
    <row r="4" spans="1:5" x14ac:dyDescent="0.2">
      <c r="A4" s="2" t="s">
        <v>25</v>
      </c>
      <c r="D4" s="2" t="s">
        <v>282</v>
      </c>
      <c r="E4" s="2" t="s">
        <v>282</v>
      </c>
    </row>
    <row r="5" spans="1:5" x14ac:dyDescent="0.2">
      <c r="A5" s="2" t="s">
        <v>9</v>
      </c>
      <c r="D5" s="2" t="s">
        <v>283</v>
      </c>
      <c r="E5" s="2" t="s">
        <v>283</v>
      </c>
    </row>
    <row r="6" spans="1:5" x14ac:dyDescent="0.2">
      <c r="A6" s="2" t="s">
        <v>26</v>
      </c>
    </row>
    <row r="7" spans="1:5" x14ac:dyDescent="0.2">
      <c r="A7" s="2" t="s">
        <v>27</v>
      </c>
    </row>
    <row r="8" spans="1:5" x14ac:dyDescent="0.2">
      <c r="A8" s="2" t="s">
        <v>28</v>
      </c>
    </row>
    <row r="9" spans="1:5" x14ac:dyDescent="0.2">
      <c r="A9" s="2" t="s">
        <v>29</v>
      </c>
    </row>
    <row r="10" spans="1:5" x14ac:dyDescent="0.2">
      <c r="A10" s="2" t="s">
        <v>30</v>
      </c>
    </row>
    <row r="11" spans="1:5" x14ac:dyDescent="0.2">
      <c r="A11" s="2" t="s">
        <v>31</v>
      </c>
    </row>
    <row r="12" spans="1:5" x14ac:dyDescent="0.2">
      <c r="A12" s="2" t="s">
        <v>32</v>
      </c>
    </row>
    <row r="13" spans="1:5" x14ac:dyDescent="0.2">
      <c r="A13" s="2" t="s">
        <v>33</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baseColWidth="10" defaultRowHeight="15" x14ac:dyDescent="0.25"/>
  <sheetData>
    <row r="1" spans="1:2" x14ac:dyDescent="0.25">
      <c r="A1" t="s">
        <v>1</v>
      </c>
      <c r="B1" t="s">
        <v>5</v>
      </c>
    </row>
    <row r="2" spans="1:2" x14ac:dyDescent="0.25">
      <c r="A2" t="s">
        <v>8</v>
      </c>
      <c r="B2" t="s">
        <v>6</v>
      </c>
    </row>
    <row r="3" spans="1:2" x14ac:dyDescent="0.25">
      <c r="A3" t="s">
        <v>2</v>
      </c>
      <c r="B3" t="s">
        <v>4</v>
      </c>
    </row>
    <row r="4" spans="1:2" x14ac:dyDescent="0.25">
      <c r="A4" t="s">
        <v>3</v>
      </c>
      <c r="B4"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B770856D48A346AB3A8106F4A52AE0" ma:contentTypeVersion="12" ma:contentTypeDescription="Crear nuevo documento." ma:contentTypeScope="" ma:versionID="78e4060096fad2d337ba3dc1f3061c37">
  <xsd:schema xmlns:xsd="http://www.w3.org/2001/XMLSchema" xmlns:xs="http://www.w3.org/2001/XMLSchema" xmlns:p="http://schemas.microsoft.com/office/2006/metadata/properties" xmlns:ns2="5e35b61e-a5f8-44a9-aaff-2fc46c026f46" xmlns:ns3="4fde59ad-047f-4d65-bef5-a48d308bcc65" targetNamespace="http://schemas.microsoft.com/office/2006/metadata/properties" ma:root="true" ma:fieldsID="a9bd287d364f2b1fbe51b56b55a5e369" ns2:_="" ns3:_="">
    <xsd:import namespace="5e35b61e-a5f8-44a9-aaff-2fc46c026f46"/>
    <xsd:import namespace="4fde59ad-047f-4d65-bef5-a48d308bcc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5b61e-a5f8-44a9-aaff-2fc46c02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de59ad-047f-4d65-bef5-a48d308bcc6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29B97-FDEA-4A82-B9DD-C90089C41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5b61e-a5f8-44a9-aaff-2fc46c026f46"/>
    <ds:schemaRef ds:uri="4fde59ad-047f-4d65-bef5-a48d308bc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9AB64A-65AA-4F23-9BDA-EDF5A7CBF83D}">
  <ds:schemaRefs>
    <ds:schemaRef ds:uri="http://purl.org/dc/elements/1.1/"/>
    <ds:schemaRef ds:uri="http://schemas.microsoft.com/office/2006/metadata/properties"/>
    <ds:schemaRef ds:uri="4fde59ad-047f-4d65-bef5-a48d308bcc65"/>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5e35b61e-a5f8-44a9-aaff-2fc46c026f46"/>
    <ds:schemaRef ds:uri="http://www.w3.org/XML/1998/namespace"/>
  </ds:schemaRefs>
</ds:datastoreItem>
</file>

<file path=customXml/itemProps3.xml><?xml version="1.0" encoding="utf-8"?>
<ds:datastoreItem xmlns:ds="http://schemas.openxmlformats.org/officeDocument/2006/customXml" ds:itemID="{1F2FA3B9-B557-467B-9B9E-BB53A19C45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4</vt:i4>
      </vt:variant>
    </vt:vector>
  </HeadingPairs>
  <TitlesOfParts>
    <vt:vector size="67" baseType="lpstr">
      <vt:lpstr>Sexto H1</vt:lpstr>
      <vt:lpstr>Sexto H2</vt:lpstr>
      <vt:lpstr>Septimo H1</vt:lpstr>
      <vt:lpstr>Septimo H2</vt:lpstr>
      <vt:lpstr>Octavo H1</vt:lpstr>
      <vt:lpstr>Octavo H2</vt:lpstr>
      <vt:lpstr>Noveno H1</vt:lpstr>
      <vt:lpstr>Noveno H2</vt:lpstr>
      <vt:lpstr>EDUFISICA</vt:lpstr>
      <vt:lpstr>EDUF 6°2</vt:lpstr>
      <vt:lpstr>SEPTIMO</vt:lpstr>
      <vt:lpstr>EDUF 8°1</vt:lpstr>
      <vt:lpstr>EDUF 8°2</vt:lpstr>
      <vt:lpstr>EDUF 9°1</vt:lpstr>
      <vt:lpstr>EDUF 9°2</vt:lpstr>
      <vt:lpstr>EDUF 10°</vt:lpstr>
      <vt:lpstr>EDUF 11°</vt:lpstr>
      <vt:lpstr>MATEM 6°</vt:lpstr>
      <vt:lpstr>MATEM 6° HOJA 2</vt:lpstr>
      <vt:lpstr>MAT 7° H2</vt:lpstr>
      <vt:lpstr>MAT 7° H1</vt:lpstr>
      <vt:lpstr>MAT 8° H1</vt:lpstr>
      <vt:lpstr>ETICA 1</vt:lpstr>
      <vt:lpstr>ETICA 2</vt:lpstr>
      <vt:lpstr>ETICA 7</vt:lpstr>
      <vt:lpstr>ETICA 7 H2</vt:lpstr>
      <vt:lpstr>ETICA 8°</vt:lpstr>
      <vt:lpstr>CN 9 H1</vt:lpstr>
      <vt:lpstr>CN 9 H2</vt:lpstr>
      <vt:lpstr>CN 10 H1</vt:lpstr>
      <vt:lpstr>CN 10 H2</vt:lpstr>
      <vt:lpstr>CN 11 H1</vt:lpstr>
      <vt:lpstr>CN 11 H2</vt:lpstr>
      <vt:lpstr>CN 6 H1</vt:lpstr>
      <vt:lpstr>CN 6 H2</vt:lpstr>
      <vt:lpstr>CN 7° H1</vt:lpstr>
      <vt:lpstr>CN 7° H2</vt:lpstr>
      <vt:lpstr>CN 8° H1</vt:lpstr>
      <vt:lpstr>CN 8° H2</vt:lpstr>
      <vt:lpstr>SOC 7°H1</vt:lpstr>
      <vt:lpstr>SOC 7°H2</vt:lpstr>
      <vt:lpstr>SOC 8°H1</vt:lpstr>
      <vt:lpstr>SOC 8°H2</vt:lpstr>
      <vt:lpstr>SOC 6 H1</vt:lpstr>
      <vt:lpstr>RELIGION 7 H1</vt:lpstr>
      <vt:lpstr>RELIGI 7 H2</vt:lpstr>
      <vt:lpstr>REL 8 H1</vt:lpstr>
      <vt:lpstr>REL 8 H2</vt:lpstr>
      <vt:lpstr>REL 9 H1</vt:lpstr>
      <vt:lpstr>REL 9 H2</vt:lpstr>
      <vt:lpstr>REL 10 H1</vt:lpstr>
      <vt:lpstr>REL 10 H2</vt:lpstr>
      <vt:lpstr>REL 11 H1</vt:lpstr>
      <vt:lpstr>REL 11 H2</vt:lpstr>
      <vt:lpstr>FIL 10 H1</vt:lpstr>
      <vt:lpstr>FIL 10 H2</vt:lpstr>
      <vt:lpstr>FIL 11 H1</vt:lpstr>
      <vt:lpstr>LC 9 H1</vt:lpstr>
      <vt:lpstr>LC 10 H1</vt:lpstr>
      <vt:lpstr>LC 11 H1</vt:lpstr>
      <vt:lpstr>Hoja2 (2)</vt:lpstr>
      <vt:lpstr>Hoja3</vt:lpstr>
      <vt:lpstr>Hoja1</vt:lpstr>
      <vt:lpstr>Estado</vt:lpstr>
      <vt:lpstr>Grado</vt:lpstr>
      <vt:lpstr>SN</vt:lpstr>
      <vt:lpstr>Trabajado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Usuario</cp:lastModifiedBy>
  <cp:lastPrinted>2019-09-03T23:22:39Z</cp:lastPrinted>
  <dcterms:created xsi:type="dcterms:W3CDTF">2019-06-10T12:48:45Z</dcterms:created>
  <dcterms:modified xsi:type="dcterms:W3CDTF">2023-08-04T15:15:40Z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ies>
</file>