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527"/>
  <workbookPr codeName="ThisWorkbook" defaultThemeVersion="124226"/>
  <mc:AlternateContent xmlns:mc="http://schemas.openxmlformats.org/markup-compatibility/2006">
    <mc:Choice Requires="x15">
      <x15ac:absPath xmlns:x15ac="http://schemas.microsoft.com/office/spreadsheetml/2010/11/ac" url="C:\Users\Art\Desktop\PMI 2022 DICIEMBRE\"/>
    </mc:Choice>
  </mc:AlternateContent>
  <xr:revisionPtr revIDLastSave="0" documentId="13_ncr:1_{8BC42ADC-DB77-4CCA-A8DC-D88FBFB809C1}" xr6:coauthVersionLast="47" xr6:coauthVersionMax="47" xr10:uidLastSave="{00000000-0000-0000-0000-000000000000}"/>
  <workbookProtection workbookAlgorithmName="SHA-512" workbookHashValue="Lfmi8v9HUQR18p+Qrrx6C79FK7eBjz3Ub9x+eH59I7AFgEctt8+XAWua4x5pxgO2azVrR4nLcwSRqBNyb80srA==" workbookSaltValue="y+/bVJTO+W2oskgkwqTdyw==" workbookSpinCount="100000" lockStructure="1"/>
  <bookViews>
    <workbookView xWindow="-120" yWindow="-120" windowWidth="20730" windowHeight="11160" activeTab="3" xr2:uid="{00000000-000D-0000-FFFF-FFFF00000000}"/>
  </bookViews>
  <sheets>
    <sheet name="Institución" sheetId="58" r:id="rId1"/>
    <sheet name="Autoevaluación" sheetId="1" r:id="rId2"/>
    <sheet name="Directiva" sheetId="2" r:id="rId3"/>
    <sheet name="Academica" sheetId="4" r:id="rId4"/>
    <sheet name="Admon" sheetId="6" r:id="rId5"/>
    <sheet name="Comunidad" sheetId="5" r:id="rId6"/>
  </sheets>
  <calcPr calcId="191029"/>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U100" i="1" l="1"/>
  <c r="U87" i="1"/>
  <c r="U92" i="1"/>
  <c r="U91" i="1"/>
  <c r="U90" i="1"/>
  <c r="U89" i="1"/>
  <c r="R7" i="1"/>
  <c r="S7" i="1"/>
  <c r="T7" i="1"/>
  <c r="U7" i="1"/>
  <c r="R8" i="1"/>
  <c r="S8" i="1"/>
  <c r="T8" i="1"/>
  <c r="U8" i="1"/>
  <c r="R9" i="1"/>
  <c r="S9" i="1"/>
  <c r="T9" i="1"/>
  <c r="U9" i="1"/>
  <c r="R10" i="1"/>
  <c r="S10" i="1"/>
  <c r="T10" i="1"/>
  <c r="U10" i="1"/>
  <c r="U4" i="2"/>
  <c r="Q11" i="1"/>
  <c r="R11" i="1"/>
  <c r="S11" i="1"/>
  <c r="R13" i="1"/>
  <c r="S13" i="1"/>
  <c r="T13" i="1"/>
  <c r="U13" i="1"/>
  <c r="R14" i="1"/>
  <c r="S14" i="1"/>
  <c r="T14" i="1"/>
  <c r="U14" i="1"/>
  <c r="R15" i="1"/>
  <c r="E5" i="2" s="1"/>
  <c r="S15" i="1"/>
  <c r="T15" i="1"/>
  <c r="U15" i="1"/>
  <c r="R16" i="1"/>
  <c r="S16" i="1"/>
  <c r="T16" i="1"/>
  <c r="P5" i="2" s="1"/>
  <c r="U16" i="1"/>
  <c r="U5" i="2" s="1"/>
  <c r="R20" i="1"/>
  <c r="S20" i="1"/>
  <c r="T20" i="1"/>
  <c r="U20" i="1"/>
  <c r="R21" i="1"/>
  <c r="S21" i="1"/>
  <c r="T21" i="1"/>
  <c r="U21" i="1"/>
  <c r="R22" i="1"/>
  <c r="E6" i="2" s="1"/>
  <c r="S22" i="1"/>
  <c r="T22" i="1"/>
  <c r="O6" i="2" s="1"/>
  <c r="U22" i="1"/>
  <c r="R23" i="1"/>
  <c r="S23" i="1"/>
  <c r="T23" i="1"/>
  <c r="P6" i="2" s="1"/>
  <c r="U23" i="1"/>
  <c r="T6" i="2" s="1"/>
  <c r="R30" i="1"/>
  <c r="S30" i="1"/>
  <c r="T30" i="1"/>
  <c r="U30" i="1"/>
  <c r="R7" i="2" s="1"/>
  <c r="R31" i="1"/>
  <c r="S31" i="1"/>
  <c r="T31" i="1"/>
  <c r="U31" i="1"/>
  <c r="R32" i="1"/>
  <c r="S32" i="1"/>
  <c r="T32" i="1"/>
  <c r="U32" i="1"/>
  <c r="R33" i="1"/>
  <c r="S33" i="1"/>
  <c r="T33" i="1"/>
  <c r="O7" i="2" s="1"/>
  <c r="U33" i="1"/>
  <c r="U7" i="2" s="1"/>
  <c r="R36" i="1"/>
  <c r="S36" i="1"/>
  <c r="T36" i="1"/>
  <c r="U36" i="1"/>
  <c r="R8" i="2" s="1"/>
  <c r="R37" i="1"/>
  <c r="S37" i="1"/>
  <c r="T37" i="1"/>
  <c r="U37" i="1"/>
  <c r="R38" i="1"/>
  <c r="S38" i="1"/>
  <c r="T38" i="1"/>
  <c r="U38" i="1"/>
  <c r="R39" i="1"/>
  <c r="S39" i="1"/>
  <c r="T39" i="1"/>
  <c r="P8" i="2" s="1"/>
  <c r="U39" i="1"/>
  <c r="U8" i="2" s="1"/>
  <c r="R47" i="1"/>
  <c r="S47" i="1"/>
  <c r="T47" i="1"/>
  <c r="U47" i="1"/>
  <c r="R48" i="1"/>
  <c r="S48" i="1"/>
  <c r="T48" i="1"/>
  <c r="U48" i="1"/>
  <c r="S9" i="2" s="1"/>
  <c r="R49" i="1"/>
  <c r="S49" i="1"/>
  <c r="T49" i="1"/>
  <c r="U49" i="1"/>
  <c r="R50" i="1"/>
  <c r="S50" i="1"/>
  <c r="T50" i="1"/>
  <c r="P9" i="2" s="1"/>
  <c r="U50" i="1"/>
  <c r="R55" i="1"/>
  <c r="S55" i="1"/>
  <c r="T55" i="1"/>
  <c r="U55" i="1"/>
  <c r="R4" i="4" s="1"/>
  <c r="R56" i="1"/>
  <c r="S56" i="1"/>
  <c r="T56" i="1"/>
  <c r="U56" i="1"/>
  <c r="R57" i="1"/>
  <c r="S57" i="1"/>
  <c r="T57" i="1"/>
  <c r="U57" i="1"/>
  <c r="R58" i="1"/>
  <c r="S58" i="1"/>
  <c r="T58" i="1"/>
  <c r="U58" i="1"/>
  <c r="U4" i="4" s="1"/>
  <c r="R62" i="1"/>
  <c r="S62" i="1"/>
  <c r="T62" i="1"/>
  <c r="U62" i="1"/>
  <c r="R5" i="4" s="1"/>
  <c r="R63" i="1"/>
  <c r="S63" i="1"/>
  <c r="T63" i="1"/>
  <c r="U63" i="1"/>
  <c r="R64" i="1"/>
  <c r="S64" i="1"/>
  <c r="T64" i="1"/>
  <c r="U64" i="1"/>
  <c r="T5" i="4" s="1"/>
  <c r="R65" i="1"/>
  <c r="F5" i="4" s="1"/>
  <c r="S65" i="1"/>
  <c r="K5" i="4" s="1"/>
  <c r="T65" i="1"/>
  <c r="U65" i="1"/>
  <c r="U5" i="4" s="1"/>
  <c r="R68" i="1"/>
  <c r="S68" i="1"/>
  <c r="T68" i="1"/>
  <c r="U68" i="1"/>
  <c r="R69" i="1"/>
  <c r="S69" i="1"/>
  <c r="T69" i="1"/>
  <c r="U69" i="1"/>
  <c r="R70" i="1"/>
  <c r="S70" i="1"/>
  <c r="T70" i="1"/>
  <c r="U70" i="1"/>
  <c r="R71" i="1"/>
  <c r="F6" i="4" s="1"/>
  <c r="S71" i="1"/>
  <c r="J6" i="4" s="1"/>
  <c r="T71" i="1"/>
  <c r="U71" i="1"/>
  <c r="U6" i="4" s="1"/>
  <c r="R74" i="1"/>
  <c r="S74" i="1"/>
  <c r="T74" i="1"/>
  <c r="U74" i="1"/>
  <c r="R75" i="1"/>
  <c r="S75" i="1"/>
  <c r="T75" i="1"/>
  <c r="U75" i="1"/>
  <c r="R76" i="1"/>
  <c r="S76" i="1"/>
  <c r="T76" i="1"/>
  <c r="U76" i="1"/>
  <c r="T7" i="4" s="1"/>
  <c r="R77" i="1"/>
  <c r="S77" i="1"/>
  <c r="T77" i="1"/>
  <c r="P7" i="4" s="1"/>
  <c r="U77" i="1"/>
  <c r="U7" i="4" s="1"/>
  <c r="R84" i="1"/>
  <c r="S84" i="1"/>
  <c r="T84" i="1"/>
  <c r="U84" i="1"/>
  <c r="U4" i="6" s="1"/>
  <c r="R85" i="1"/>
  <c r="S85" i="1"/>
  <c r="T85" i="1"/>
  <c r="U85" i="1"/>
  <c r="R86" i="1"/>
  <c r="S86" i="1"/>
  <c r="T86" i="1"/>
  <c r="U86" i="1"/>
  <c r="R87" i="1"/>
  <c r="F4" i="6" s="1"/>
  <c r="S87" i="1"/>
  <c r="K4" i="6" s="1"/>
  <c r="T87" i="1"/>
  <c r="R89" i="1"/>
  <c r="E5" i="6" s="1"/>
  <c r="S89" i="1"/>
  <c r="T89" i="1"/>
  <c r="R90" i="1"/>
  <c r="S90" i="1"/>
  <c r="T90" i="1"/>
  <c r="R91" i="1"/>
  <c r="S91" i="1"/>
  <c r="T91" i="1"/>
  <c r="R92" i="1"/>
  <c r="S92" i="1"/>
  <c r="T92" i="1"/>
  <c r="R98" i="1"/>
  <c r="S98" i="1"/>
  <c r="T98" i="1"/>
  <c r="U98" i="1"/>
  <c r="R99" i="1"/>
  <c r="S99" i="1"/>
  <c r="T99" i="1"/>
  <c r="U99" i="1"/>
  <c r="S6" i="6" s="1"/>
  <c r="R100" i="1"/>
  <c r="S100" i="1"/>
  <c r="T100" i="1"/>
  <c r="R101" i="1"/>
  <c r="S101" i="1"/>
  <c r="K6" i="6" s="1"/>
  <c r="T101" i="1"/>
  <c r="P6" i="6" s="1"/>
  <c r="U101" i="1"/>
  <c r="R102" i="1"/>
  <c r="S102" i="1"/>
  <c r="T102" i="1"/>
  <c r="U102" i="1"/>
  <c r="R103" i="1"/>
  <c r="S103" i="1"/>
  <c r="T103" i="1"/>
  <c r="U103" i="1"/>
  <c r="R104" i="1"/>
  <c r="S104" i="1"/>
  <c r="T104" i="1"/>
  <c r="U104" i="1"/>
  <c r="R105" i="1"/>
  <c r="F7" i="6" s="1"/>
  <c r="S105" i="1"/>
  <c r="T105" i="1"/>
  <c r="P7" i="6" s="1"/>
  <c r="U105" i="1"/>
  <c r="R114" i="1"/>
  <c r="S114" i="1"/>
  <c r="T114" i="1"/>
  <c r="U114" i="1"/>
  <c r="R115" i="1"/>
  <c r="S115" i="1"/>
  <c r="T115" i="1"/>
  <c r="U115" i="1"/>
  <c r="R116" i="1"/>
  <c r="S116" i="1"/>
  <c r="T116" i="1"/>
  <c r="U116" i="1"/>
  <c r="R117" i="1"/>
  <c r="F8" i="6" s="1"/>
  <c r="S117" i="1"/>
  <c r="T117" i="1"/>
  <c r="P8" i="6" s="1"/>
  <c r="U117" i="1"/>
  <c r="R122" i="1"/>
  <c r="S122" i="1"/>
  <c r="T122" i="1"/>
  <c r="U122" i="1"/>
  <c r="R123" i="1"/>
  <c r="S123" i="1"/>
  <c r="T123" i="1"/>
  <c r="U123" i="1"/>
  <c r="R124" i="1"/>
  <c r="S124" i="1"/>
  <c r="T124" i="1"/>
  <c r="U124" i="1"/>
  <c r="R125" i="1"/>
  <c r="F4" i="5" s="1"/>
  <c r="S125" i="1"/>
  <c r="K4" i="5" s="1"/>
  <c r="T125" i="1"/>
  <c r="U125" i="1"/>
  <c r="R128" i="1"/>
  <c r="S128" i="1"/>
  <c r="T128" i="1"/>
  <c r="U128" i="1"/>
  <c r="R129" i="1"/>
  <c r="S129" i="1"/>
  <c r="T129" i="1"/>
  <c r="U129" i="1"/>
  <c r="T5" i="5" s="1"/>
  <c r="R130" i="1"/>
  <c r="S130" i="1"/>
  <c r="T130" i="1"/>
  <c r="U130" i="1"/>
  <c r="R131" i="1"/>
  <c r="S131" i="1"/>
  <c r="T131" i="1"/>
  <c r="U131" i="1"/>
  <c r="U5" i="5" s="1"/>
  <c r="R134" i="1"/>
  <c r="S134" i="1"/>
  <c r="T134" i="1"/>
  <c r="U134" i="1"/>
  <c r="U6" i="5" s="1"/>
  <c r="R135" i="1"/>
  <c r="S135" i="1"/>
  <c r="T135" i="1"/>
  <c r="U135" i="1"/>
  <c r="R136" i="1"/>
  <c r="S136" i="1"/>
  <c r="T136" i="1"/>
  <c r="U136" i="1"/>
  <c r="R137" i="1"/>
  <c r="S137" i="1"/>
  <c r="K6" i="5" s="1"/>
  <c r="T137" i="1"/>
  <c r="R139" i="1"/>
  <c r="S139" i="1"/>
  <c r="T139" i="1"/>
  <c r="U139" i="1"/>
  <c r="R140" i="1"/>
  <c r="S140" i="1"/>
  <c r="T140" i="1"/>
  <c r="U140" i="1"/>
  <c r="R141" i="1"/>
  <c r="S141" i="1"/>
  <c r="T141" i="1"/>
  <c r="U141" i="1"/>
  <c r="T7" i="5" s="1"/>
  <c r="R142" i="1"/>
  <c r="F7" i="5" s="1"/>
  <c r="S142" i="1"/>
  <c r="T142" i="1"/>
  <c r="P7" i="5" s="1"/>
  <c r="R4" i="2"/>
  <c r="S5" i="4"/>
  <c r="R5" i="2"/>
  <c r="R7" i="4"/>
  <c r="T5" i="2"/>
  <c r="S4" i="4"/>
  <c r="R6" i="5"/>
  <c r="F4" i="2"/>
  <c r="S4" i="6"/>
  <c r="F7" i="4"/>
  <c r="O5" i="2"/>
  <c r="I5" i="5"/>
  <c r="I6" i="4"/>
  <c r="H6" i="4"/>
  <c r="J5" i="4"/>
  <c r="C6" i="4"/>
  <c r="T6" i="5"/>
  <c r="O7" i="6"/>
  <c r="E4" i="6"/>
  <c r="I4" i="6"/>
  <c r="M7" i="5"/>
  <c r="D6" i="5"/>
  <c r="I4" i="5"/>
  <c r="J8" i="6"/>
  <c r="M7" i="6"/>
  <c r="M6" i="6"/>
  <c r="K6" i="4"/>
  <c r="H4" i="6"/>
  <c r="N7" i="4"/>
  <c r="E6" i="4"/>
  <c r="D6" i="4"/>
  <c r="S6" i="2"/>
  <c r="D7" i="2"/>
  <c r="C7" i="2"/>
  <c r="I7" i="5" l="1"/>
  <c r="E6" i="5"/>
  <c r="I8" i="6"/>
  <c r="N7" i="6"/>
  <c r="F5" i="6"/>
  <c r="T6" i="4"/>
  <c r="T4" i="4"/>
  <c r="S7" i="2"/>
  <c r="R4" i="6"/>
  <c r="U6" i="2"/>
  <c r="P6" i="5"/>
  <c r="N5" i="5"/>
  <c r="F6" i="6"/>
  <c r="P5" i="6"/>
  <c r="O4" i="6"/>
  <c r="M4" i="6"/>
  <c r="O7" i="4"/>
  <c r="M7" i="4"/>
  <c r="O6" i="4"/>
  <c r="N6" i="4"/>
  <c r="N5" i="4"/>
  <c r="O4" i="4"/>
  <c r="N4" i="4"/>
  <c r="N9" i="2"/>
  <c r="O8" i="2"/>
  <c r="N8" i="2"/>
  <c r="M8" i="2"/>
  <c r="T4" i="2"/>
  <c r="S7" i="4"/>
  <c r="S6" i="4"/>
  <c r="R9" i="2"/>
  <c r="T8" i="2"/>
  <c r="T7" i="2"/>
  <c r="C5" i="6"/>
  <c r="O7" i="5"/>
  <c r="J5" i="5"/>
  <c r="O4" i="5"/>
  <c r="O6" i="6"/>
  <c r="N6" i="6"/>
  <c r="M5" i="6"/>
  <c r="N6" i="2"/>
  <c r="M6" i="2"/>
  <c r="N5" i="2"/>
  <c r="M5" i="2"/>
  <c r="M4" i="2"/>
  <c r="T10" i="4"/>
  <c r="R6" i="4"/>
  <c r="U10" i="4"/>
  <c r="R10" i="4"/>
  <c r="S10" i="4"/>
  <c r="U9" i="2"/>
  <c r="S8" i="2"/>
  <c r="U10" i="2"/>
  <c r="S4" i="2"/>
  <c r="R6" i="2"/>
  <c r="R10" i="2" s="1"/>
  <c r="S7" i="5"/>
  <c r="R7" i="5"/>
  <c r="U7" i="5"/>
  <c r="S6" i="5"/>
  <c r="S5" i="5"/>
  <c r="S4" i="5"/>
  <c r="U8" i="6"/>
  <c r="U7" i="6"/>
  <c r="R5" i="6"/>
  <c r="S8" i="6"/>
  <c r="R8" i="6"/>
  <c r="T8" i="6"/>
  <c r="R7" i="6"/>
  <c r="S7" i="6"/>
  <c r="S10" i="6" s="1"/>
  <c r="T7" i="6"/>
  <c r="R6" i="6"/>
  <c r="U6" i="6"/>
  <c r="T6" i="6"/>
  <c r="T5" i="6"/>
  <c r="S5" i="6"/>
  <c r="U5" i="6"/>
  <c r="T4" i="6"/>
  <c r="M6" i="5"/>
  <c r="O6" i="5"/>
  <c r="O5" i="4"/>
  <c r="O10" i="4" s="1"/>
  <c r="P5" i="4"/>
  <c r="M5" i="4"/>
  <c r="N10" i="4"/>
  <c r="M4" i="4"/>
  <c r="P4" i="4"/>
  <c r="N8" i="6"/>
  <c r="O8" i="6"/>
  <c r="M8" i="6"/>
  <c r="O5" i="6"/>
  <c r="O10" i="6" s="1"/>
  <c r="N5" i="6"/>
  <c r="M10" i="6"/>
  <c r="N4" i="6"/>
  <c r="P4" i="6"/>
  <c r="P10" i="6" s="1"/>
  <c r="P6" i="4"/>
  <c r="M6" i="4"/>
  <c r="M9" i="2"/>
  <c r="M7" i="2"/>
  <c r="M10" i="2" s="1"/>
  <c r="N7" i="2"/>
  <c r="O4" i="2"/>
  <c r="P4" i="2"/>
  <c r="N4" i="2"/>
  <c r="N6" i="5"/>
  <c r="M5" i="5"/>
  <c r="E4" i="5"/>
  <c r="D4" i="5"/>
  <c r="C4" i="5"/>
  <c r="D5" i="6"/>
  <c r="D4" i="6"/>
  <c r="C4" i="6"/>
  <c r="C4" i="4"/>
  <c r="O9" i="2"/>
  <c r="S5" i="2"/>
  <c r="I5" i="2"/>
  <c r="J5" i="2"/>
  <c r="P5" i="5"/>
  <c r="N7" i="5"/>
  <c r="R5" i="5"/>
  <c r="R4" i="5"/>
  <c r="U4" i="5"/>
  <c r="E7" i="5"/>
  <c r="D7" i="5"/>
  <c r="C7" i="5"/>
  <c r="F6" i="5"/>
  <c r="E5" i="5"/>
  <c r="P4" i="5"/>
  <c r="K8" i="6"/>
  <c r="E7" i="6"/>
  <c r="C7" i="6"/>
  <c r="E6" i="6"/>
  <c r="D6" i="6"/>
  <c r="D7" i="4"/>
  <c r="H7" i="4"/>
  <c r="I5" i="4"/>
  <c r="H5" i="4"/>
  <c r="T9" i="2"/>
  <c r="T10" i="2" s="1"/>
  <c r="F8" i="2"/>
  <c r="E8" i="2"/>
  <c r="P7" i="2"/>
  <c r="F7" i="2"/>
  <c r="C6" i="2"/>
  <c r="O5" i="5"/>
  <c r="O10" i="5" s="1"/>
  <c r="H5" i="5"/>
  <c r="N4" i="5"/>
  <c r="M4" i="5"/>
  <c r="M10" i="5" s="1"/>
  <c r="E8" i="6"/>
  <c r="H8" i="6"/>
  <c r="H6" i="6"/>
  <c r="E5" i="4"/>
  <c r="D5" i="4"/>
  <c r="C5" i="4"/>
  <c r="E4" i="2"/>
  <c r="T4" i="5"/>
  <c r="T10" i="5" s="1"/>
  <c r="K7" i="5"/>
  <c r="C6" i="5"/>
  <c r="K5" i="5"/>
  <c r="F5" i="5"/>
  <c r="J4" i="5"/>
  <c r="H4" i="5"/>
  <c r="D8" i="6"/>
  <c r="C8" i="6"/>
  <c r="C6" i="6"/>
  <c r="J4" i="6"/>
  <c r="J6" i="5"/>
  <c r="I6" i="5"/>
  <c r="I10" i="5" s="1"/>
  <c r="H6" i="5"/>
  <c r="H7" i="5"/>
  <c r="J7" i="5"/>
  <c r="J6" i="6"/>
  <c r="I6" i="6"/>
  <c r="J5" i="6"/>
  <c r="I7" i="4"/>
  <c r="J7" i="4"/>
  <c r="K7" i="4"/>
  <c r="J7" i="6"/>
  <c r="I7" i="6"/>
  <c r="H7" i="6"/>
  <c r="K7" i="6"/>
  <c r="H5" i="6"/>
  <c r="I5" i="6"/>
  <c r="K5" i="6"/>
  <c r="I4" i="4"/>
  <c r="K4" i="4"/>
  <c r="J4" i="4"/>
  <c r="H4" i="4"/>
  <c r="H10" i="4" s="1"/>
  <c r="H9" i="2"/>
  <c r="K9" i="2"/>
  <c r="I9" i="2"/>
  <c r="J9" i="2"/>
  <c r="K8" i="2"/>
  <c r="J8" i="2"/>
  <c r="H8" i="2"/>
  <c r="J7" i="2"/>
  <c r="H7" i="2"/>
  <c r="I7" i="2"/>
  <c r="K7" i="2"/>
  <c r="I6" i="2"/>
  <c r="K6" i="2"/>
  <c r="H6" i="2"/>
  <c r="J6" i="2"/>
  <c r="H5" i="2"/>
  <c r="K5" i="2"/>
  <c r="K4" i="2"/>
  <c r="D9" i="2"/>
  <c r="E9" i="2"/>
  <c r="C8" i="2"/>
  <c r="D8" i="2"/>
  <c r="D5" i="2"/>
  <c r="F5" i="2"/>
  <c r="C5" i="2"/>
  <c r="E7" i="4"/>
  <c r="C7" i="4"/>
  <c r="C10" i="4" s="1"/>
  <c r="D4" i="4"/>
  <c r="E4" i="4"/>
  <c r="F4" i="4"/>
  <c r="F10" i="4" s="1"/>
  <c r="D6" i="2"/>
  <c r="D7" i="6"/>
  <c r="F10" i="6"/>
  <c r="C10" i="6"/>
  <c r="F9" i="2"/>
  <c r="C9" i="2"/>
  <c r="E7" i="2"/>
  <c r="F6" i="2"/>
  <c r="C4" i="2"/>
  <c r="J4" i="2"/>
  <c r="H4" i="2"/>
  <c r="I4" i="2"/>
  <c r="D4" i="2"/>
  <c r="D5" i="5"/>
  <c r="C5" i="5"/>
  <c r="I8" i="2"/>
  <c r="R10" i="5" l="1"/>
  <c r="E10" i="5"/>
  <c r="K10" i="5"/>
  <c r="F10" i="5"/>
  <c r="M10" i="4"/>
  <c r="S10" i="2"/>
  <c r="U10" i="5"/>
  <c r="S10" i="5"/>
  <c r="R10" i="6"/>
  <c r="U10" i="6"/>
  <c r="T10" i="6"/>
  <c r="C10" i="5"/>
  <c r="E10" i="4"/>
  <c r="D10" i="4"/>
  <c r="D10" i="6"/>
  <c r="E10" i="6"/>
  <c r="E10" i="2"/>
  <c r="P10" i="2"/>
  <c r="N10" i="5"/>
  <c r="P10" i="5"/>
  <c r="P10" i="4"/>
  <c r="N10" i="6"/>
  <c r="O10" i="2"/>
  <c r="N10" i="2"/>
  <c r="D10" i="5"/>
  <c r="D10" i="2"/>
  <c r="J10" i="5"/>
  <c r="I10" i="4"/>
  <c r="H10" i="5"/>
  <c r="I10" i="6"/>
  <c r="J10" i="6"/>
  <c r="J10" i="4"/>
  <c r="K10" i="4"/>
  <c r="K10" i="6"/>
  <c r="H10" i="6"/>
  <c r="H10" i="2"/>
  <c r="I10" i="2"/>
  <c r="J10" i="2"/>
  <c r="K10" i="2"/>
  <c r="C10" i="2"/>
  <c r="F10" i="2"/>
</calcChain>
</file>

<file path=xl/sharedStrings.xml><?xml version="1.0" encoding="utf-8"?>
<sst xmlns="http://schemas.openxmlformats.org/spreadsheetml/2006/main" count="1166" uniqueCount="730">
  <si>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</si>
  <si>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</si>
  <si>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</si>
  <si>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</si>
  <si>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</si>
  <si>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</si>
  <si>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</si>
  <si>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</si>
  <si>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</si>
  <si>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</si>
  <si>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</si>
  <si>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</si>
  <si>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</si>
  <si>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</si>
  <si>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</si>
  <si>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</si>
  <si>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</si>
  <si>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</si>
  <si>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</si>
  <si>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</si>
  <si>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</si>
  <si>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</si>
  <si>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</si>
  <si>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</si>
  <si>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</si>
  <si>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</si>
  <si>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</si>
  <si>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</si>
  <si>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</si>
  <si>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</si>
  <si>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</si>
  <si>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</si>
  <si>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</si>
  <si>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</si>
  <si>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</si>
  <si>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</si>
  <si>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</si>
  <si>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</si>
  <si>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</si>
  <si>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</si>
  <si>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</si>
  <si>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</si>
  <si>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</si>
  <si>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</si>
  <si>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</si>
  <si>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</si>
  <si>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</si>
  <si>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</si>
  <si>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</si>
  <si>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</si>
  <si>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</si>
  <si>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</si>
  <si>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</si>
  <si>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</si>
  <si>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</si>
  <si>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</si>
  <si>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</si>
  <si>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</si>
  <si>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</si>
  <si>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</si>
  <si>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</si>
  <si>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</si>
  <si>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</si>
  <si>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</si>
  <si>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</si>
  <si>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</si>
  <si>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</si>
  <si>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</si>
  <si>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</si>
  <si>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</si>
  <si>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</si>
  <si>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</si>
  <si>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</si>
  <si>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</si>
  <si>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</si>
  <si>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</si>
  <si>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</si>
  <si>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</si>
  <si>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</si>
  <si>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</si>
  <si>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</si>
  <si>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</si>
  <si>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</si>
  <si>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</si>
  <si>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</si>
  <si>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</si>
  <si>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</si>
  <si>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</si>
  <si>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</si>
  <si>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</si>
  <si>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</si>
  <si>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</si>
  <si>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</si>
  <si>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</si>
  <si>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</si>
  <si>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</si>
  <si>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</si>
  <si>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</si>
  <si>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</si>
  <si>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</si>
  <si>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</si>
  <si>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</si>
  <si>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</si>
  <si>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</si>
  <si>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</si>
  <si>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</si>
  <si>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</si>
  <si>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</si>
  <si>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</si>
  <si>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</si>
  <si>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</si>
  <si>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</si>
  <si>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</si>
  <si>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</si>
  <si>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</si>
  <si>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</si>
  <si>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</si>
  <si>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</si>
  <si>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</si>
  <si>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</si>
  <si>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</si>
  <si>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</si>
  <si>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</si>
  <si>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</si>
  <si>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</si>
  <si>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</si>
  <si>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</si>
  <si>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</si>
  <si>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</si>
  <si>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</si>
  <si>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</si>
  <si>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</si>
  <si>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</si>
  <si>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</si>
  <si>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</si>
  <si>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</si>
  <si>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</si>
  <si>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</si>
  <si>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</si>
  <si>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</si>
  <si>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</si>
  <si>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</si>
  <si>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</si>
  <si>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</si>
  <si>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</si>
  <si>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</si>
  <si>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</si>
  <si>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</si>
  <si>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</si>
  <si>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</si>
  <si>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</si>
  <si>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</si>
  <si>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</si>
  <si>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</si>
  <si>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</si>
  <si>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</si>
  <si>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</si>
  <si>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</si>
  <si>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</si>
  <si>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</si>
  <si>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</si>
  <si>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</si>
  <si>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</si>
  <si>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</si>
  <si>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</si>
  <si>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</si>
  <si>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</si>
  <si>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</si>
  <si>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</si>
  <si>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</si>
  <si>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</si>
  <si>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</si>
  <si>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</si>
  <si>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</si>
  <si>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</si>
  <si>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2019</t>
  </si>
  <si>
    <t>AÑO 2020</t>
  </si>
  <si>
    <t>AÑO 2021</t>
  </si>
  <si>
    <t>AÑO 2022</t>
  </si>
  <si>
    <t>Ocaña</t>
  </si>
  <si>
    <t>Jhonny Batista Becerra</t>
  </si>
  <si>
    <t>AÑO  2019</t>
  </si>
  <si>
    <t>OPORTUNIDADES DE MEJORAMIENTO</t>
  </si>
  <si>
    <t>Aplicación de modelos pedagógicos flexibles que permiten la inclusión y atención a población con barreras de aprendizaje.</t>
  </si>
  <si>
    <t>Existencia de estrategias pertinentes que permiten atender personas pertenecientes a grupos étnicos.</t>
  </si>
  <si>
    <t>La institución cuenta con políticas y programas claros que recogen las expectativas de todos los estudiantes y ofrece alternativas para que se identifiquen con ella. Los mecanismos empleados para hacer el seguimiento a las necesidades de los estudiantes y ponderar su grado de satisfacción se evalúan y mejoran constantemente y sus resultados retroalimentan el plan de mejoramiento institucional.</t>
  </si>
  <si>
    <t xml:space="preserve">La escuela de padres es coherente con el PEI, cuenta con el respaldo pedagógico de los docentes  y se encuentra ampliamente divulgada en la comunidad. Además, su acogida entre los integrantes de la familia es significativa. </t>
  </si>
  <si>
    <t>Se cuenta con una estrategia de interacción de la comunidad que orienta, da sentido a las acciones que se planean y responde a la problemática y necesidades que apuntan al mejoramiento de las condiciones de vida de la comunidad.</t>
  </si>
  <si>
    <t>Se pone a disposición de la comunidad los recursos institucionales.</t>
  </si>
  <si>
    <t>El impacto del servicio social estudiantil es evaluado por la institución y se tienen en cuenta tanto las necesidades y expectativas de la comunidad como su satisfacción con estos programas.</t>
  </si>
  <si>
    <t>La institución posee mecanismos para evaluar las formas y demandas de participación del estudiantado; la organización escolar es sensible a tales demandas y crea espacios para promover alternativas de participación como respuesta a ellas.</t>
  </si>
  <si>
    <t>La institución posee canales de comunicación claros y abiertos que facilitan a los padres de familia el conocimiento de sus derechos y deberes, de manera que ellos se sienten miembros legítimos de la asamblea y del consejo de padres.</t>
  </si>
  <si>
    <t>Los programas de prevención de riesgos físicos de la institución son monitoreados y evaluados con el fin de establecer su eficacia. Con ello, se propicia su fortalecimiento de las alianzas y la búsqueda de apoyo de otras instituciones y de la comunidad.</t>
  </si>
  <si>
    <t>Los programas de prevención que se llevan a cabo son evaluados, así como los mecanismos e información y análisis de los factores de riesgo psicosocial, con el fin de fortalecerlos, y por esa vía mejorar los modelos de intervención que tiene la institución.</t>
  </si>
  <si>
    <t>Los planes de acción relativos a desastres naturales o similares son conocidos por todos los estamentos de la institución; se realizan simulacros regularmente y en caso de peligro real se cuenta con el apoyo de la defensa civil, los bomberos y hospitales. Existe un sistema de monitoreo de las condiciones de seguridad que permite verificar el estado de la infraestructura y alerta sobre posibles accidentes.</t>
  </si>
  <si>
    <t>Existen políticas y programas  claros que facilitan la atención a poblaciones con requerimientos especiales.</t>
  </si>
  <si>
    <t>El servicio social estudiantil cuenta  con proyectos pertinentes que favorecen las necesidades de lainstitución.</t>
  </si>
  <si>
    <t>Se cuenta con el material didáctico  y la estrategia para apoyar a los estudiantes en sus proyectos de vida.</t>
  </si>
  <si>
    <t>Crear nuevas estrategias que contribuyan a fortalecer la integración de los padres de familia en la Escuela de Padres.</t>
  </si>
  <si>
    <t>Existe un plan de evacuación frente a desastres naturales o similares, falta implementar los simulacros.</t>
  </si>
  <si>
    <t xml:space="preserve">La institución asegura que la inclusión y la calidad sean el centro de su desarrollo, lo cual se ve reflejado en la misión, la visión y los principios están claramente definidos para la institución integrada e inclusiva y son revisados y ajustados periódicamente, en función de los nuevos retos externos y de las necesidades de los estudiantes. </t>
  </si>
  <si>
    <t>Se realizan ajustes y se evalúa periódicamente el cumplimiento de las metas.</t>
  </si>
  <si>
    <t>La institución evalúa periódicamente los niveles de conocimiento y apropiación del direccionamiento estratégico por parte de los miembros de la comunidad educativa y realiza acciones para lograr dicha apropiación.</t>
  </si>
  <si>
    <t>La institución evalúa periódicamente su estrategia de inclusión de personas de diferentes grupos poblacionales o diversidad cultural, e introduce los ajustes pertinentes para fortalecerla</t>
  </si>
  <si>
    <t xml:space="preserve">Se evalúa periódicamente y se realizan los ajustes para mejorar los criterios sobre el manejo de la Institución Educativa. </t>
  </si>
  <si>
    <t>La estrategia pedagógica es coherente con la misión, la visión y los principios institucionales, y es aplicada de manera articulada en las diferentes sedes, niveles y grados.</t>
  </si>
  <si>
    <t>La institución utiliza sistemáticamente toda la información interna y externa disponible para Evalúar los resultados de sus planes y programas de trabajo, así como para tomar medidas oportunas y pertinentes para ajustar lo que no está funcionando bien.</t>
  </si>
  <si>
    <t>Se orienta, ajusta y mejora continuamente el proceso de autoEvalúación integral en ambas sedes</t>
  </si>
  <si>
    <t xml:space="preserve"> Evalúa los resultados de sus acciones y decisiones y los utiliza para fortalecer su trabajo.</t>
  </si>
  <si>
    <t xml:space="preserve">Se reúne periódicamente y cuenta con el aporte activo de todos sus miembros.  Además Evalúa los resultados de sus acciones y decisiones.   </t>
  </si>
  <si>
    <t>Actas, plan de acción.</t>
  </si>
  <si>
    <t xml:space="preserve">Se utilizan diferentes medios de comunicación, previamente identificados </t>
  </si>
  <si>
    <t>La institución evalúa periódica y sistemáticamente el impacto que tienen la socialización, la documentación y la apropiación de buenas prácticas y realiza los ajustes pertinentes.</t>
  </si>
  <si>
    <t>Los estudiantes se identifican con la institución y sienten orgullo de pertenecer a ella. Además, participan activamente en actividades internas y externas, en su representación. Se resalta el valor de la diversidad y la importancia del ejercicio de los derechos de todos y todas, lo cual permite mayor participación e integración entre todos sus estamentos.</t>
  </si>
  <si>
    <t>Casi todas las sedes de la institución poseen espacios suficientes para realizar las labores académicas, administrativas y recreativas, y éstas se mantienen limpias y ordenadas. La dotación es adecuada. Esto genera sentimientos de apropiación y cuidado hacia los mismos.</t>
  </si>
  <si>
    <t xml:space="preserve">Invitaciones, control de asistencia, evidencias fotográficas. </t>
  </si>
  <si>
    <t>La institución evalúa periódica y sistemáticamente los resultados y el impacto de su programa de promoción de bienestar de los estudiantes, y realiza acciones para mejorarlo o fortalecerlo.</t>
  </si>
  <si>
    <t xml:space="preserve">Programa de alimentación (Refrigerio  y almuerzo), apoyo psicológico por parte de la Alcaldia Municipal, el Hospital, .  La I.E. cuenta con tienda escolar y servicio de fotocopiadora, servicio de transporte escolar. </t>
  </si>
  <si>
    <t>La institución evalúa y ajusta el funcionamiento del comité de convivencia, recupera la información relativa a las estrategias exitosas para el manejo de conflictos y el desarrollo de competencias para la convivencia y el respeto a la diversidad. Además, propicia su transferencia y apropiación.</t>
  </si>
  <si>
    <t>La institución revisa y evalúa las políticas, procesos de comunicación e intercambio con las familias o acudientes y, con base en estos resultados, realiza los ajustes pertinentes.</t>
  </si>
  <si>
    <t>La institución revisa y evalúa las políticas, procesos de comunicación e intercambio con las autoridades educativas y, con base en estos resultados, realiza los ajustes pertinentes.</t>
  </si>
  <si>
    <t>La institución evalúa el impacto de las alianzas y acuerdos con diferentes entidades, y los ajusta en concordancia con los resultados obtenidos.</t>
  </si>
  <si>
    <t>La institución educativa posee las herramientas esenciales para liderar, articular y coordinar todas las acciones institucionales</t>
  </si>
  <si>
    <t xml:space="preserve">Se cuenta con los lineamientos que orientan la acción institucional en todos y cada uno de sus ambitos de trabajo. </t>
  </si>
  <si>
    <t>Realizar seguimiento a los planes de acción de los entes del gobierno escolar, evaluando el impacto de estos en la comunidad educativa.</t>
  </si>
  <si>
    <t>Impulsar el cumplimiento de las funciones que son competencia del consejo estudiantil; realizar seguimiento a sus funciones.</t>
  </si>
  <si>
    <t xml:space="preserve">Propiciar el cumplimiento de las funciones del Consejo de Padres de familia y promover reuniones para deliberar sobre los temas de su competencia. </t>
  </si>
  <si>
    <t>Proceso ágil y oportuno que tiene en cuenta necesidades de estudiantes y padres de familia.</t>
  </si>
  <si>
    <t>Sistema de archivo organizado que permite disponer de la información de la comunidad estudiantil de todas las sedes.</t>
  </si>
  <si>
    <t>Se dispone de un sistema ágil y oportuno para expedir boletines de calificaciones.</t>
  </si>
  <si>
    <t>Plan anual  de mantenimiento, adecuación y embellecimiento de la planta física.</t>
  </si>
  <si>
    <t>Fotografías, constancia del servicio social de los estudiantes.</t>
  </si>
  <si>
    <t>Plan de compras. Formatos institucionales. Fotografías.</t>
  </si>
  <si>
    <t>Plan de compras. Formatos y actas de control  a los materiales entregados.</t>
  </si>
  <si>
    <t>Programa de prevención de riesgos. Control de asistencia  sobre las diferentes capacitaciones  con la Cruz  Roja, Defensa Civil, Cuerpo de Bomberos . Pólizas multiriesgo.</t>
  </si>
  <si>
    <t>Existencia de programas definidos para los servicios complementarios.</t>
  </si>
  <si>
    <t>Jornadas de capacitación. Actas de Asistencia. Capacitaciones ofrecidas por la SED, Alcaldía Municipal .</t>
  </si>
  <si>
    <t>Presupuesto.  Red Colombiana de investigación (REDCOLSI), Centro de Investigaciones Tecnológica (CEDIT) , Semilleros de investigación, Actas. Circulares.</t>
  </si>
  <si>
    <t>Acorde a las metas establecidas  en el Plan Operativo Anual.</t>
  </si>
  <si>
    <t>Disponible de manera oportuna.</t>
  </si>
  <si>
    <t>Funcionamiento coherente con la planeación financiera.</t>
  </si>
  <si>
    <t>Presentación de informes financieros a las autoridades competentes de manera apropiada y oportuna.</t>
  </si>
  <si>
    <t>El soporte financiero y contable, le permite a la institución educativa, un adecuado desarrollo de las actividades.</t>
  </si>
  <si>
    <t>Los servicios complementarios, disponibles en la instituciòn educativa, permiten faciitar la asistencia de los estudiantes, mejorar los procesos de aprendizaje y desarrollar sus competencias.</t>
  </si>
  <si>
    <t>Fortalecer periodicamente los programas de mantenimiento, adecuaciòn y embellecimiento de la instituciòn, mediante la integraciòn  de la comunidad educativa</t>
  </si>
  <si>
    <t>Ejecutar los programas de bienestar de la totalidad del personal vinculado.</t>
  </si>
  <si>
    <t>Tener el diagnóstico del programa de formación y capacitación institucional para la realización del documento el año 2020.</t>
  </si>
  <si>
    <t>Se cuenta con un plan de estudios para toda la institución que, además de responder a las políticas trazadas en el PEI, los lineamientos y los estándares básicos de competencias, fundamenta los planes de aula de los docentes
de todas las áreas, grados y sedes. Otorga especial importancia a la enseñanza y el aprendizaje de contenidos actitudinales, de valores
y normas relacionados con las diferencias individuales, raciales, culturales, familiares, que le permitan valorar,  aceptar  y  comprender  la
diversidad y la interdependencia humana. Se requiere la adopción y aprobación.</t>
  </si>
  <si>
    <t>La institución evalúa periódicamente la coherencia y articulación del enfoque metodológico en el PEI, el plan de mejoramiento y las prácticas de aula de sus docentes. Esta información es usada como base para la realización de ajustes.</t>
  </si>
  <si>
    <t>La institución evalúa periódicamente la pertinencia y funcionalidad de los procedimientos establecidos para la dotación, uso y mantenimiento
de los recursos para el aprendizaje y las ajusta en función de los nuevos requerimientos.</t>
  </si>
  <si>
    <t>La institución evalúa periódicamente el cumplimiento de las horas efectivas de clase recibidas por los estudiantes y toma las medidas pertinentes para corregir situaciones anómalas.</t>
  </si>
  <si>
    <t>La política de evaluación está fundamentada en los referentes de calidad y la normatividad vigente.</t>
  </si>
  <si>
    <t>La institución revisa y evalúa periódicamente el impacto de las tareas escolares en los aprendizajes de los estudiantes y ajusta su política en este
tema.</t>
  </si>
  <si>
    <t>Existencia de una política sobre el uso de recursos para el aprendizaje, articulada a la propuesta pedagógica.</t>
  </si>
  <si>
    <t>La política de distribución del tiempo curricular y extracurricular es apropiada y se utiliza efectivamente. Además, la institución revisa y evalúa periódicamente el uso de los tiempos destinados a los aprendizajes, y realiza los ajustes pertinentes para que éstos sean aprovechados apropiadamente.</t>
  </si>
  <si>
    <t>La institución evalúa periódicamente la coherencia y la articulación de las opciones didácticas que utiliza en función del enfoque metodológico, las
prácticas de aula de sus docentes, el PEI y el plan de estudios. Esta información es usada como base para la elaboración de estrategias de mejoramiento.</t>
  </si>
  <si>
    <t>La institución hace seguimiento a las relaciones de aula, y diseña e implementa acciones de mejoramiento para contrarrestar las debilidades evidenciadas.</t>
  </si>
  <si>
    <t>La institución revisa periódicamente su sistema de seguimiento académico y realiza los ajustes correspondientes, con el propósito de mejorarlo.</t>
  </si>
  <si>
    <t>Las conclusiones de los análisis de resultados en las evaluaciones externas son fuente para establecer Planes de Mejora.</t>
  </si>
  <si>
    <t>La política institucional de control, análisis y tratamiento del ausentismo contempla la participación activa de padres, docentes y estudiantes.</t>
  </si>
  <si>
    <t>La práctica docente incorpora actividades de recuperación que tienen como finalidad ofrecer apoyo al desarrollo de competencias básicas de la comunidad estudiantil.</t>
  </si>
  <si>
    <t>Existencia de un plan para realizar el seguimiento a los egresados.</t>
  </si>
  <si>
    <t>Se evalúa periódicamente los programas de apoyo pedagógico a estudiantes con dificultades de aprendizaje.</t>
  </si>
  <si>
    <t>Se evalúa periódicamente el uso y apropiación de los recursos para el aprendizaje y se realizan los ajustes en función de los nuevos requerimientos.</t>
  </si>
  <si>
    <t>Se cuenta con un Plan de Estudios resignificado y actualizado.</t>
  </si>
  <si>
    <t>Se cuenta con una política institucional y los recuersos necesarios para la elaboración y ajustes de los planes de área.</t>
  </si>
  <si>
    <t>Se cuenta con una política institucional y los recuersos necesarios para la elaboración y ajustes de la planeación de clases.</t>
  </si>
  <si>
    <t>Pagina web de la Institución, Registro de egresados.</t>
  </si>
  <si>
    <t>PEI, Plan de estudios, planes de área y de aula, PPT TRANSFORMARTE, Guías, actas.</t>
  </si>
  <si>
    <t>PEI, Planes de área, Planes de aula, Actividades de superación, Sistema de Información Académica.</t>
  </si>
  <si>
    <t>Formato institucional préstamo de equipos, reglamentación para el uso de los mismos, inventario actualizado, aulas virtuales, bibliobanco, material didáctico, textos MEN.</t>
  </si>
  <si>
    <t>PEI y documentos anexos.</t>
  </si>
  <si>
    <t>PEI y documentos anexos, horarios de clase, sistema de información académica.</t>
  </si>
  <si>
    <t>PEI, SIEE, Sistema de información académica.</t>
  </si>
  <si>
    <t>PEI, Plan de estudios, PPT TRANSFORMARTE, sistema d einformación académica.</t>
  </si>
  <si>
    <t>PEI, SIEE, Actas de: Asamblea de docentes, Consejo Académico, Consejo de Estudiantes, Sistema de información Académica.</t>
  </si>
  <si>
    <t>PEI, SIEE, sistema de información académica, plan de aula, página web institucional.</t>
  </si>
  <si>
    <t>Calendario académico, horario de clase, cronograma de actividades, sistema de información académica.</t>
  </si>
  <si>
    <t>PEI, SIEE, PPT TRANSFORMARTE, plan de aula.</t>
  </si>
  <si>
    <t>Planeación de aula, sistema de información académica.</t>
  </si>
  <si>
    <t>La planeación de clases es reconocida como la estrategia institucional que posibilita establecer y aplicar el conjunto ordenado y articulado de actividades para: (1) la consecución de un objetivo relacionado con un contenido concreto; (2) la elección de los recursos didácticos; (3) el establecimiento de unos procesos evaluativos; y (4) la definición de unos estándares de referencia. Los planes de aula están relacionados con el diseño curricular y el enfoque metodológico. No es utilizada por el 100% del personal docente.</t>
  </si>
  <si>
    <t>Favorece el desarrollo de competencias. No es utilizado por el 100% del personal docente.</t>
  </si>
  <si>
    <t>PEI, Planes de área, Planes de aula, sistema d einformación académica.</t>
  </si>
  <si>
    <t>El SIEE s eha construido con base en las orientaciones y normatividad legal vigente. Favorece el aprendizaje.</t>
  </si>
  <si>
    <t>SIEE, Planillas, Sistema de información académica.</t>
  </si>
  <si>
    <t>SIEE, Actas Consejo Académico, Consejo de Padres, Comisiones de evaluación y promoción, sistema de informaicón académica.</t>
  </si>
  <si>
    <t>Análisis de resultados evaluación externa, plan de mejoramiento académico de área, plan de área.</t>
  </si>
  <si>
    <t>Planillas: de control  diario de clases, de inasistencia por áreas, registro de retardos, control de permisos de entrada y salida, justificaicón de inasistencia, sistema d einformación académica.</t>
  </si>
  <si>
    <t>SIEE, Planes de nivelación, apoyo y superación, Actas de compromiso, actas de entrega, actas de resultados, sistema de información académica.</t>
  </si>
  <si>
    <t>La institución revisa y evalúa periódicamente los resultados de los programas de apoyo pedagógico que realiza e implementa acciones correctivas, tendientes a mejorar los resultados de los estudiantes.</t>
  </si>
  <si>
    <t>SIEE, Actas de superación, sistema d einformación académica, PIAR.</t>
  </si>
  <si>
    <t>PEI, Registro fotográfico.</t>
  </si>
  <si>
    <t>PEI,  valoraciones médicas, registro de  capacitaciones y  adaptaciones, PIAR,  sistema de información académica.</t>
  </si>
  <si>
    <t>PEI, Actas, registro fotográfico y de asistencia.</t>
  </si>
  <si>
    <t>PEI, listados de asistencia, actas, cartillas, correspondencia, registro fotográfico.</t>
  </si>
  <si>
    <t xml:space="preserve"> PEI, Registro fotográfico y controles  de asistencia, proyecto Escuela de padres. </t>
  </si>
  <si>
    <t>PEI, sistema de información académica, página web institucional, redes sociales.</t>
  </si>
  <si>
    <t>PEI, proyecto servicio social, constancias, registros.</t>
  </si>
  <si>
    <t>Registro de inscripciones a eventos regionales, departamentales y nacionales, registro fotográfico, controles de asistencia.</t>
  </si>
  <si>
    <t xml:space="preserve">Actas, registro de asistencia, registro fotográfico, constancias, sistema de información académica. </t>
  </si>
  <si>
    <t>Actas, registro de asistencia, constancias, registro fotográfico,  vídeos.</t>
  </si>
  <si>
    <t>PEI, proyecto prevención de riesgos, registro de capacitaciones de asistencia y fotográfico, actas.</t>
  </si>
  <si>
    <t>PEI, registro de capacitaciones de asistencia y fotográfico, actas, proyecto prevención de riesgos, corrrespondencia.</t>
  </si>
  <si>
    <t>PEI,  constancias, actas, plandes de acción, proyecto prevención de riesgos.</t>
  </si>
  <si>
    <t>PEI, Sistema de Información Académica, gestión de archivos, SIMAT.</t>
  </si>
  <si>
    <t>Gestión de archivos.</t>
  </si>
  <si>
    <t>Informes de valoración, sistema de información académica, registro de revisión y entrega.</t>
  </si>
  <si>
    <t>La institución revisa periódicamente el programa de mantenimiento de su planta física y realiza los ajustes pertinentes.</t>
  </si>
  <si>
    <t>El programa de adecuación, accesibilidad y embellecimiento de la planta física se lleva a cabo periódicamente y cuenta con la participación de los diferentes estamentos de la comunidad educativa.</t>
  </si>
  <si>
    <t xml:space="preserve">La institución realiza  las actividades que se llevan a cabo en cada uno de sus espacios físicos, basada en indicadores de utilización de los mismos.
</t>
  </si>
  <si>
    <t xml:space="preserve">La institución evalúa periódicamente la disponibilidad y calidad de los recursos para el aprendizaje y realiza ajustes a su plan de adquisiciones.
</t>
  </si>
  <si>
    <t>La institución revisa y evalúa periódicamente su proceso de adquisición y suministro de insumos en función de la propuesta pedagógica, y efectúa los ajustes necesarios para mejorarlo.</t>
  </si>
  <si>
    <t>La institución revisa y evalúa periódicamente su programa de mantenimiento preventivo y correctivo de los equipos y recursos para el aprendizaje, y tiene en cuenta el grado de satisfacción de los usuarios para realizar ajustes al mismo.</t>
  </si>
  <si>
    <t>La comunidad educativa conoce y adopta las medidas preventivas derivadas del conocimiento cabal del panorama de riesgos.</t>
  </si>
  <si>
    <t>Registros.</t>
  </si>
  <si>
    <t>Presupuesto, actas, informes.</t>
  </si>
  <si>
    <t>PEI, formatos de registro y control, actas de visita, informes, comunicaciones.</t>
  </si>
  <si>
    <t>PEI, actas, documento PIAR, SIMAT.</t>
  </si>
  <si>
    <t>La institución revisa y evalúa continuamente la definición de los perfiles y su uso en los procesos de selección, solicitud e inducción del personal, en función del plan de mejoramiento y de sus necesidades.</t>
  </si>
  <si>
    <t>La institución revisa y evalúa periódicamente su estrategia de inducción y reinducción del personal, y realiza los ajustes pertinentes para que ésta se adecue al PEI y al plan de mejoramiento.</t>
  </si>
  <si>
    <t>La institución tiene un programa de formación que responde a problemas identificados y demandas específicas; existen criterios claros para valorar la oferta externa y se cuenta con destinación de recursos para adelantar procesos internos de capacitación.</t>
  </si>
  <si>
    <t>El personal vinculado está identificado con la institución: comparte la filosofía, principios, valores y objetivos, y está dispuesto a realizar actividades complementarias que sean necesarias para cualificar su labor.</t>
  </si>
  <si>
    <t>La institución revisa continuamente el proceso de evaluación de docentes, directivos y personal administrativo, así como los resultados de las acciones de mejoramiento, con el fin de ajustarlos y crear nuevos planes de incentivos, apoyo a la investigación, divulgación de buenas prácticas, etc.</t>
  </si>
  <si>
    <t>La institución revisa y valora continuamente su estrategia de reconocimiento al personal vinculado y realiza los ajustes pertinentes.</t>
  </si>
  <si>
    <t>La institución discute y perfecciona sus planes de investigación y busca fuentes de financiación que permitan su realización.</t>
  </si>
  <si>
    <t>La institución revisa periódicamente sus estrategias de mediación de conflictos y los ajusta de acuerdo con las necesidades.</t>
  </si>
  <si>
    <t>La institución cuenta con un programa de bienestar del personal vinculado que se cumple en su totalidad. Además, es conocido y aceptado por la comunidad educativa desde una perspectiva de equidad.</t>
  </si>
  <si>
    <t>PEI, actas, asignación académica, informes de planta.</t>
  </si>
  <si>
    <t>PEI, actas, registros de asistencia, registro fotográfico.</t>
  </si>
  <si>
    <t>Resoluciones rectorales, informes de planta de personal, gestión de archivo, horarios de clase, sistema de información académica.</t>
  </si>
  <si>
    <t>Actas de inicio, circular interna, sistema humano en línea, evaluaciones de Desempeño, carpeta de evidencias.</t>
  </si>
  <si>
    <t>Resoluciones internas, cartelera, sistema de información académica, redes sociales, gestión de archivo.</t>
  </si>
  <si>
    <t>Manual de Convivencia, Actas, sistema de información académica, hoja comportamental, actas de compromiso, observador del estudiante.</t>
  </si>
  <si>
    <t>PEI, registro de asistencia. Actas . Registro fotográfico.</t>
  </si>
  <si>
    <t>Presupuesto, acuerdos, actas, TNS.</t>
  </si>
  <si>
    <t>TNS, registros, informes trimestrales, cartelera, actas.</t>
  </si>
  <si>
    <t>Informes contables, carteleras, rendición de cuentas, actas.</t>
  </si>
  <si>
    <t>Soportes contables, TNS, cuenta maestra, rendición de cuentas.</t>
  </si>
  <si>
    <t>PEI, actas.</t>
  </si>
  <si>
    <t>PEI.</t>
  </si>
  <si>
    <t>Circulares, carteleras, pendones, murales, talleres, grupos de encuentro, conversatorios y capacitaciones.</t>
  </si>
  <si>
    <t>PEI, SIMAT, PIAR, Actas.</t>
  </si>
  <si>
    <t>Actas, informes, mecanismos de comunicación, circulares, sistema de información académica, registro de capacitaciones, reconocimientos.</t>
  </si>
  <si>
    <t>La mayoría de planes, proyectos y acciones están articulados al planteamiento estratégico de la institución integrada e inclusiva y eventualmente se trabaja en equipo para articular las acciones.</t>
  </si>
  <si>
    <t>La Articulación de la media técnica necesita ser revisada en su pertinencia. Debe establecerse la articulación con la primera infancia.</t>
  </si>
  <si>
    <t>PEI, SIEE, sistema de información académica.</t>
  </si>
  <si>
    <t>Plandes de acción, planes de mejora, documentos institucionales.</t>
  </si>
  <si>
    <t>Registro Formato D01.03.F01, comunidad enjambre, actas, seguimiento PMI, formatos de seguimiento.</t>
  </si>
  <si>
    <t>Se reúne periódicamente de acuerdo con un cronograma establecido y sesiona con el aporte activo de todos sus miembros. Hace seguimiento sistemático al plan de trabajo, para garantizar su cumplimiento.</t>
  </si>
  <si>
    <t>Resolución Convocatoria, Actas, Acuerdos, plan de acción.</t>
  </si>
  <si>
    <t>Se reúne periódicamente para garantizar que el proyecto pedagógico
sea coherente con las necesidades de la diversidad y se implemente en todas las sedes, áreas y niveles. Sin embargo, no hace seguimiento suficiente al mismo.</t>
  </si>
  <si>
    <t>Actas de reunión, plan de acción, formatos de seguimiento, actas de compromiso.</t>
  </si>
  <si>
    <t>Actas de reunión, plan de acción,  consolidades, informes, sistema d einformación académica y comportamental, observador del estudiante.</t>
  </si>
  <si>
    <t>Está conformado mediante elección democrática, pero no se reúne periódicamente para deliberar y tomar las decisiones que le corresponden.</t>
  </si>
  <si>
    <t>Acta de elección de voceros, acta de conformación, plan de acción.</t>
  </si>
  <si>
    <t>Desarrolla proyectos y programas a favor de todas y todos los estudiantes y su labor es reconocida en los diferentes estamentos de la comunidad educativa.</t>
  </si>
  <si>
    <t>Acta de elección, plan de acción. Informes, registros fotográficos.</t>
  </si>
  <si>
    <t>Se reúne periódicamente y cuenta con la participación activa de sus miembros. Además, evalúa los resultados de sus acciones y decisiones y los utiliza para fortalecer su trabajo.</t>
  </si>
  <si>
    <t>Actas de reunión, registros de asistencia.</t>
  </si>
  <si>
    <t>Solamente se reúne esporádicamente para trabajar sobre los asuntos de su competencia.</t>
  </si>
  <si>
    <t>Actas de elección y conformación, plan de acción.</t>
  </si>
  <si>
    <t xml:space="preserve">Circulares, boletines, carteleras, página web, sistema de información académica, redes sociales, correo electrónico, memorandos, buzón de quejas y sugerencias, citaciones, actas, reuniones y otros. </t>
  </si>
  <si>
    <t xml:space="preserve">La Institución desarrolla los diferentes proyectos institucionales con el apoyo de equipos que tienen una metodología de trabajo clara, orientados a responder por resultados; falta generar un ambiente de comunicación y confianza en el que todos y todas se sienten acogidos y pueden expresar sus pensamientos sentimientos y emociones. </t>
  </si>
  <si>
    <t>Actas, equipos de gestón, asignación de compromisos, circulares, sistema de información académica, cronograma.</t>
  </si>
  <si>
    <t>La institución evalúa periódicamente el sistema de estímulos y reconocimientos de los logros de los docentes y estudiantes, y hace los ajustes pertinentes para cualificarlo.</t>
  </si>
  <si>
    <t>PEI y documentos anexos, sistema de información académica, resoluciones, redes sociales, medios de comunicación, actas.</t>
  </si>
  <si>
    <t>Experiencias significativas,  redes sociales, actas, informes, comunicaciones oficiales, RedColsi.</t>
  </si>
  <si>
    <t>Circulares, comunicaciones, registros de asistencia, registros fotográficos y fílmicos, proyectos, redes sociales, medios de comunicación.</t>
  </si>
  <si>
    <t>Proyectos de infraestructura, gestión del rector, comunicaciones oficiales.</t>
  </si>
  <si>
    <t>La institución evalúa sistemáticamente la efectividad de su programa de inducción y de acogida a estudiantes nuevos y sus familias y a otro personal, y realiza los ajustes pertinentes.</t>
  </si>
  <si>
    <t>PEI, programa de inducción, registros de asistencia, registros fotográficos, actas.</t>
  </si>
  <si>
    <t>La mayoria de los estudiantes de la institución manifiesta entusiasmo y ganas de aprender.</t>
  </si>
  <si>
    <t>Seguimiento, actas de compromiso, servicio de orientación, remisiones.</t>
  </si>
  <si>
    <t>La institución revisa periódicamente el manual de convivencia en relación con su papel en la gestión del clima institucional y orienta los ajustes y mejoramientos al mismo.</t>
  </si>
  <si>
    <t>Manual de Convivencia, actas de ajustes, adopción y socialización.</t>
  </si>
  <si>
    <t>La institución cuenta con una política y una programación completa de actividades extracurriculares que propicia la participación de todos, y éstas se orientan a complementar la formación de los estudiantes en los aspectos sociales, artísticos, deportivos, emocionales, éticos, etc.</t>
  </si>
  <si>
    <t>Manual de Convivencia, actas, remisiones, plan de acción, informes, registros.</t>
  </si>
  <si>
    <t>La institución evalúa periódicamente la eficacia de las políticas, los mecanismos y recursos que utiliza para prevenir situaciones de riesgo y manejar los casos difíciles, y aplica acciones para mejoralos.</t>
  </si>
  <si>
    <t>PEI, Actas, remisiones, registros.</t>
  </si>
  <si>
    <t>Actas, comunicaciones, informes, sistemas de información.</t>
  </si>
  <si>
    <t>Actas, comunicaciones, SAC, sistemas de información.</t>
  </si>
  <si>
    <t>La institución evalúa periódicamente el impacto de sus alianzas con el sector productivo en el ámbito del fortalecimiento de las competencias de los estudiantes. Los resultados de estas evaluaciones son la base para la realización de acciones de mejoramiento institucional.</t>
  </si>
  <si>
    <t>Actas, comunicaciones, informes.</t>
  </si>
  <si>
    <t>Belisario Soto Arévalo</t>
  </si>
  <si>
    <t>Directiva</t>
  </si>
  <si>
    <t>Académica</t>
  </si>
  <si>
    <t>Administrativa y Financiera</t>
  </si>
  <si>
    <t>Jamer Picón Reyes</t>
  </si>
  <si>
    <t>De la Comunidad</t>
  </si>
  <si>
    <t xml:space="preserve">PEI, Actas, Sistema Institucional de Evaluación </t>
  </si>
  <si>
    <t>PEI</t>
  </si>
  <si>
    <t xml:space="preserve">Los planes, proyectos y acciones se enmarcan en principios de corresponsabilidad, participación y equidad, articulados al planteamiento estratégico de la institución integrada e inclusiva y son conocidos por la comunidad educativa </t>
  </si>
  <si>
    <t xml:space="preserve">Registro y seguimiento de la media técnica. </t>
  </si>
  <si>
    <t>Actas, plan de acción, controles de videoconferencias, SIA</t>
  </si>
  <si>
    <t>Acta de elección de voceros, acta de conformación, evidencias de los encuentros, plan de acción.</t>
  </si>
  <si>
    <t>Actas de reunión, registros de asistencia</t>
  </si>
  <si>
    <t>Circulares, boletines, carteleras, página web, sistema de información académica, redes sociales, correo electrónico, memorandos, buzón de quejas y sugerencias, citaciones, actas, reuniones y otros.</t>
  </si>
  <si>
    <t xml:space="preserve">Se evalua periodica y sistematicamente la contribución de los diferentes equipos en relación con el logro de los objetivos institucionales y con el fortalecimiento de un buen clima institucional.  A partir de estas evaluaciones implemeta acciones de mejoramiento. </t>
  </si>
  <si>
    <t>Experiencias significativas,  redes sociales, actas, informes, comunicaciones oficiales, danzarte.</t>
  </si>
  <si>
    <t>PEI, programa de inducción, registros de asistencia, registros fotográficos, actas</t>
  </si>
  <si>
    <t>Seguimiento, actas de compromiso, servicio de orientación, remisiones, guias.</t>
  </si>
  <si>
    <t xml:space="preserve">Invitaciones, control de asistencia, evidencias fotográficas y videos </t>
  </si>
  <si>
    <t>La institución evalúa y ajusta el funcionamiento del comité de convivencia, recupera la información relativa a las estrategias exitosas para el manejo de conflictos y el desarrollo de competencias para la convivencia y el respeto a la diversidad. Además, propicia su transferencia y apropiación</t>
  </si>
  <si>
    <t>La institución revisa y evalúa las políticas, procesos de comunicación e intercambio con las autoridades educativas y, con base en estos resultados, realiza los ajustes pertinentes</t>
  </si>
  <si>
    <t>La institución cuenta con un politica institucional de actividades extracurriculares y realiza los ajustes pertinentes, logrando con esto la participacion activa de la comunidad en general.</t>
  </si>
  <si>
    <t>El consejo académico garantizó la coherencia de los procesos pedagogicos  de acuerdo con el proyecto institucional teniendo en cuenta los ajuestes transitorios del PEI</t>
  </si>
  <si>
    <t xml:space="preserve">Evaluar el impacto de la labor del personero estudiantil, para que ,este sea reconocido por los diferentes estamentos de la comunidad educativa </t>
  </si>
  <si>
    <t xml:space="preserve">Estimular  el cumplimiento de las funciones del Consejo de Padres de familia y promover reuniones para deliberar sobre los temas de su competencia. </t>
  </si>
  <si>
    <t xml:space="preserve">Propiciar espacios que fortalezcan el trabajo y aporte activo de los miembros el consejo estudiantil. </t>
  </si>
  <si>
    <t>La relación Docente- alumnos está influenciada por la colectividad y el trabajo cooperativo. El docente es líder que promueve proyectos de interacción con los estudiantes, acorde al modelo y estrategias pedagógicas acogidas por la I.E. Tanto el docente como el estudiante asumen roles que permiten establecer una adecuada relación pedagógica. La forma de trabajo virtual por emergencia debido a la pandemia permite una mayor comunicación con el estudiante y padres de familia. Los grupos creados por whatsApp, la llamada telefónica son un medio más efectivo para mantener el contacto.</t>
  </si>
  <si>
    <t>Acorde al modelo pedagógico desarrollista social el grupo docentes utiliza  un estilo pedagógico activo y participativo basado en el desarrollo de competencias a través de clases virtuales programadas en SIA para los estudiantes con acceso virtual y asesorías por whatsapp y telefónicas con estudiantes sin acceso virtual.</t>
  </si>
  <si>
    <t>Las actividades de superación de dificultades se realizaron por semestre de la siguiente manera: en el primer semestre a través del desarrollo de guías de trabajo en cad una de las áreas que fueron entregadas en forma virtual y en forma física. En el segundo semestre dos actividades de superación de dificultades pruebas online para estudiantes con acceso virtual y en forma física cuyos resultados fueron recibidos por whatsApp. Una segunda prueba se realizó usando material de apoyo proporcionado por el MEN.</t>
  </si>
  <si>
    <t>Base de datos de exalumnos creada en la plataforma académica.</t>
  </si>
  <si>
    <t>Se cuenta con un Plan de Estudios resignificado que responde a las políticas del PEI y las orientaciones del MEN.</t>
  </si>
  <si>
    <t>Se reestructuró el formato de Plan de aula teniendo en cuenta la flexibilización por la Pandemía. Se unificaron criterios  en cuanto opciones didácticas, compartiendo enfoque, estrategias y estilo pedagógico de acuerdo a la situación de emergencia por la pandemía.</t>
  </si>
  <si>
    <t>Se cuenta con la documentación y orientación necesaria para transversalizar los Proyectos Pedagógicos en cada una de las áreas.</t>
  </si>
  <si>
    <t>El Sistema de Información Académica (SIA) permite la recolección de datos de los egresados de la Institución.</t>
  </si>
  <si>
    <t xml:space="preserve">La institución educativa  hace evaluaciones periódicas sobre la situación de las familias y los estudiantes en relación con el proceso de matrícula y propicia el mejoramiento del mismo.  </t>
  </si>
  <si>
    <t>Archivo unificado y completo de todos los estudiantes de la institución educativa.</t>
  </si>
  <si>
    <t>La institución realiza  las actividades que se llevan a cabo en cada uno de sus espacios físicos, basada en indicadores de utilización de los mismos.</t>
  </si>
  <si>
    <t xml:space="preserve">Las sedes poseen espacios que se encuentran adecuadamente dotados, organizados , decorados  y señalizados, lo que propicia un buen ambiente para el aprendizaje yla convivencia de la diversidad de sus miembros, incluso de aquellos que riquieran adaptaciones para su movilidad y ubicación en el espacio. </t>
  </si>
  <si>
    <t>La Institución tiene un plan para realizar el seguimiento a sus egresados pero la información no es sistemática ni permite el análisis para aportar mejoramiento institcucional.</t>
  </si>
  <si>
    <t>Presupusto actualizado, Actas e informes periódicos a los entes de control.</t>
  </si>
  <si>
    <t>La institución revisa y evalúa continuamente la definición de los perfiles y su uso en los procesos de selección, solicitud e inducción del personal, en función del plan de mejoramiento y de sus necesidades</t>
  </si>
  <si>
    <t>PEI, actas, registros de asistencia, registro fotográfico y videoconferencias.</t>
  </si>
  <si>
    <t>La institución revisa y evalúa continuamente sus criterios de asignación académica de los docentes y realiza los ajustes pertinentes a los mismos.</t>
  </si>
  <si>
    <t>Presupuesto.  Red Colombiana de investigación (REDCOLSI), Centro de Investigaciones Tecnológica (CEDIT) , Semilleros de investigación, Actas.videoconferencias, Circulares.</t>
  </si>
  <si>
    <t>Actas de inicio, videoconferencias,  circular interna, sistema humano en línea, evaluaciones de Desempeño, carpeta de evidencias.</t>
  </si>
  <si>
    <t>Transmisiones de canal propio en YouTube, Resoluciones internas, cartelera, sistema de información académica, redes sociales, gestión de archivo.</t>
  </si>
  <si>
    <t xml:space="preserve">La  institución dispone de estrategias claras para mediación y solución de conflictos y estos se resuelven a través del diálogo y la negociación permanente. Esto contribuye a que exista un buen clima laboral. </t>
  </si>
  <si>
    <t>TNS, registros, informes trimestrales, cartelera, actas y Rendiciòn de cuentas anuales .</t>
  </si>
  <si>
    <t>La contabilidad tiene todos sus soportes; los informes financieros se elaboran y se presentan dentro de los plazos establecidos por las normas y se usan para el  control financiero y para la toma de decisiones en el corto, mediano y largo plazo. Los resultados aportan información para ajustar los planes de mejoramiento.</t>
  </si>
  <si>
    <t>La institución revisa y hace seguimiento a los resultados financieros, para que estos sean un elemento clave en el momento de planear las acciones , tomar decisiones y evaluar los resultados de las mismas .</t>
  </si>
  <si>
    <t>Las políticas y programas que facilitan la atención a  poblaciones especiales son claras y eficientes.</t>
  </si>
  <si>
    <t>La participación de los estudiantes y padres de familia es positiva y eficiente, ya que los programas son claros y abiertos a la  comunidad educativa.</t>
  </si>
  <si>
    <t>Existe  el material didáctico  y la estrategia para apoyar a los estudiantes en su proyecto de vida.</t>
  </si>
  <si>
    <t>Fortalecer la Escuela de Padres con la creación de estrategias innovadoras que logren integrar a los padres de familia.</t>
  </si>
  <si>
    <t>Se aplican modelos pedagógicos flexibles  que  penrmiten la inclusión y atención  a  población con barreras de aprendizaje.</t>
  </si>
  <si>
    <t>PEI, listados de asistencia, actas, cartillas, correspondencia, Plataforma Académica.</t>
  </si>
  <si>
    <t>La institucion se interesa de forma programatica en la proyección personal y el futuro de los estudiantes; se divulga en la comunidad que lo apoya y lo enriquece</t>
  </si>
  <si>
    <t xml:space="preserve"> PEI, controles  de asistencia, proyecto Escuela de padres. </t>
  </si>
  <si>
    <t>La comunidad tiene participación en la vida institucional y hay procesos de seguimiento y evaluación de los programas y las actividades. Las alianzas con las organizaciones culturales, sociales, recreativas y productivas son permanentes y sirven como base para la realización de acciones, conjuntos que propenden al desarrollo comunitario.</t>
  </si>
  <si>
    <t>PEI,  Actas.</t>
  </si>
  <si>
    <t>2 de diciembre de 2020</t>
  </si>
  <si>
    <t>rectoria@iecolartisticorcn.edu.co</t>
  </si>
  <si>
    <t>Sandra Gabriela Durán Chinchilla</t>
  </si>
  <si>
    <t>piconjamer@iecolartisticorcn.edu.co</t>
  </si>
  <si>
    <t>herreramaria@iecolartisticorcn.edu.co</t>
  </si>
  <si>
    <t>Docente</t>
  </si>
  <si>
    <t>Cuatro diagnósticos  Tipo de acceso para trabajo en casa que contienen información de estudiantes sin comunicación con los docentes, sin acceso virtual, virtual por WhatsApp y virtual por SIA, reporte SIMAT, Formato Eficiencia Interna.</t>
  </si>
  <si>
    <t>Circulares, carteleras, pendones, murales, talleres, conversatorios y capacitaciones.Sistema de Información Académica y Redes Sociales.</t>
  </si>
  <si>
    <t>PEI, SIMAT, PIAR, Actas, Sistema de Información Académica.</t>
  </si>
  <si>
    <t>PEI, SIEE, Sistema de Información Académica, Ajustes Transitorios.</t>
  </si>
  <si>
    <t>Registro Formato  autoevaluación institucional,  comunidad enjambre, actas, seguimiento PMI, formatos de seguimiento, concepto técnico SED.</t>
  </si>
  <si>
    <t>Se reúne periódicamente en forma virtual,  de acuerdo con un cronograma establecido y sesiona con el aporte activo de todos sus miembros. Hace seguimiento sistemático al plan de trabajo, para garantizar su cumplimiento.</t>
  </si>
  <si>
    <t xml:space="preserve">Se reúne peiodicamente en forma virtual y cuenta con el aporte activo de todos sus miembros. Allí se toman decisiones sobre los procesos pedagógicos y se hace seguiemiento sistemático al plan de trabajo, para asegurar su cumplimiento. </t>
  </si>
  <si>
    <t xml:space="preserve"> Evalúa los resultados de sus acciones y decisiones y los utiliza para fortalecer su trabajo. Se realizaron las reuniones en forma virtual.</t>
  </si>
  <si>
    <t xml:space="preserve">Se evalua periódicamente el cumplimiento de las metas, lo que permite realizar ajuestes  y reorientar los diferentes aspectos de la gestión institucional. </t>
  </si>
  <si>
    <t>La institción revisa periódicamente los procedimientos e instrumetos establecidos para ralizar la autoevaluación integral.  Con esto orienta, ajusta y mejora continuamente este proceso.</t>
  </si>
  <si>
    <t>Se reúne periódicamente en forma virtual y cuenta con el aporte activo de todos sus miembros.  Además, evalúa los resultados de sus acciones y decisiones y los utilliza para fortalecer su trabajo</t>
  </si>
  <si>
    <t xml:space="preserve">Se evalua periódicamente la eficacia de las politicas, los mecanismos y recursos que utiliza para prevenir situaciones de riesgos y manejar los casos dificiles, y aplica acciones para mejorarlos. </t>
  </si>
  <si>
    <t>Se reúne y es reconocido como la instancia de representación de los intereses de todos y todas los estudiantes de la institución. Falta más periocidad en las reuniones.</t>
  </si>
  <si>
    <t>Se cuenta con un personero elegido democráticamente que representa a la coumidad estudiantil pero en la presente anualidad fue difícil mantener la comunicaicón y por tanto no participó completamente en losprocesos.</t>
  </si>
  <si>
    <t>Se reúne periódicamente en forma virtual y cuenta con la participación activa de sus miembros. Además, evalúa los resultados de sus acciones y decisiones y los utiliza para fortalecer su trabajo.</t>
  </si>
  <si>
    <t>Solo se reunión en la presencialidad, virtualmente fue imposible reunirlos.</t>
  </si>
  <si>
    <t>La emergencia sanitaria propició el ausentismo de algunos estudiantes que por distintas circunstancias se mostraron desmotivados a pesar del acompañamiento brindado por la Institución con ayuda de otros organismos.</t>
  </si>
  <si>
    <t>Se debe ajustar el Manualde Convivencia transitoriamente con el fin de establecer normas para el Trabajo En Casa a través de medios sincrónicos y asincrónicos.</t>
  </si>
  <si>
    <t>Registro de situaciones presentadas.</t>
  </si>
  <si>
    <t>Se revisa y evalua periódicamente la efectividad de su política relativa a las actividades curriculares y realliza los ajuestes pertinentes a la misma para garantizar la participación de todos. A pesar de la emergencia sanitaria se participó en actividades virtuales.</t>
  </si>
  <si>
    <t>Documento de Ajsutes Transitorios.</t>
  </si>
  <si>
    <t>Modificaciones al Plan de Aula, Ajustes Transitorios al Proyecto Educativo Institucional.</t>
  </si>
  <si>
    <t>Se priorizó la utilización de estrategias más precisas para la aplicación del enfoque, dando prioridad a los productos y/o evidencias.</t>
  </si>
  <si>
    <t>Presupuesto, guías pedagógicas,  registro de entrega, Sistema de Información Académica, Compromisos Académicos.</t>
  </si>
  <si>
    <t>El plan de estudios recibió ajustes transitorios para flexibilizar el currículo a raíz de la emergencia sanitaria, los ajustes transitorios fueron adoptados por el Consejo Directivo y socializados con la comunidad educativa en general. De continuar la emergencia se continuarán realizando e implementando los ajustes pertinentes incluso para el regreso a la presencialidad.</t>
  </si>
  <si>
    <t>Se realizaron los ajustes de la jornada y horarios de clase,dando flexibilidad para el desarrollo del Trabajo En Casa.</t>
  </si>
  <si>
    <t>Horarios de Clase, Sistema de Información Académica, Horario de Atención Telefónica, Horario de Asesorías Virtuales.</t>
  </si>
  <si>
    <t>Se realizaron ajustes transitorios al Sistema Institucional de Evaluación de los Estudiantes, con el fin de flexibilizar la política de evaluación para el trabajo En Casa.</t>
  </si>
  <si>
    <t>Ajsutes Transitorios al Sistema Institucionald e Evaluación,  Estadísticas finales, Sistema de Información Académica, Libros reglamentarios.</t>
  </si>
  <si>
    <t>Guías de aprendizaje, Actas de reuniones por área, Actas Consejo Académico, Sistema de Información Académica, Estadística de asignaciónd e compromisos.</t>
  </si>
  <si>
    <t>Todos los recursos que corresponden al aprendizaje son adquiridos para el desarrollo de la propuesta pedagógica. En la planeación de área o asignatura los docentes reportan los recursos sincrónicos y asincrónicos utilizados para el aprendizaje En Casa.</t>
  </si>
  <si>
    <t>Guías de aprendizaje, Sistema de Información Académica, horarios de clase, Actas, Documento Ajustes Transitorios, calendario académico, cronograma.</t>
  </si>
  <si>
    <t>Ajustes transitorios, Sistema de Información Académica, informes,plan de aula.</t>
  </si>
  <si>
    <t>Formato Plan de Aula, Sistema de Información Académica.</t>
  </si>
  <si>
    <t>La institución revisa periódicamente la calidad y disponibilidad del archivo académico y ajusta y mejora este sistema.</t>
  </si>
  <si>
    <t>Se realizaron los ajustes acorde a los ajustes transitorios adoptados para el Trabajo En Casa. Se cumpli{o con la entrega a padres de familia según los medios de comunicación con que contaban.</t>
  </si>
  <si>
    <t>Informes de desempeño, Sistema de Información Académica, Actas.</t>
  </si>
  <si>
    <t>Presupuesto, contratación,registro fotográfico.</t>
  </si>
  <si>
    <t>Se elaboró el Manual de Adecuación y Embellecimiento. Se realizaron adecuaciones para el regreso gradual, seguro y progresivo a las aulas pero aún se requiere adecuar con elementos de bioseguridad para lo cual se espera contar con la asistencia de la Secretaría de Educación Departamental y la Alcaldía Municipal.</t>
  </si>
  <si>
    <t>Presupuesto, Actas, Contratación, registro fotográfico, diagnóstico para alternancia.</t>
  </si>
  <si>
    <t>Registro.</t>
  </si>
  <si>
    <t>Se adquirieron servicios para facilitar el aprendizaje de los estudiantes, como el servicio de correo corporativo y se contrató un operador para la impresi{on y fotocopiado de las guías de aprendizaje.</t>
  </si>
  <si>
    <t>Plan de compras, actas, presupuesto.</t>
  </si>
  <si>
    <t>Se suministraron las guías de aprendizaje para estudiantes sin acceso virtual. Se debe iniciar el proceso de dotación de elementos de bioseguridad e higiene para el posible regreso en alternancia.</t>
  </si>
  <si>
    <t>Se deben ajustar las políticas de seguridad y protección y realizar los protocolos para un posible rgereso en alternancia.</t>
  </si>
  <si>
    <t>Actas, diagnósticos.</t>
  </si>
  <si>
    <t>El servicio de transporte se prestó mientras hubo presencialidad. El Programa de Alimentación Escolar se siguió prestando en la modalidad de Ración Para Preparar En Casa. Los servicios y las brigadas de salud no se prestaron por la situación de emergencia, pero si hubo apoyo sicológico y afectivo a través del trabajo articulado con otras instituciones.</t>
  </si>
  <si>
    <t>Formatos de registro y control, Actas, informes.</t>
  </si>
  <si>
    <t>Estrategia aplicada en todas las sedes y articulada con los servicios prestados por profesionales de apoyo.</t>
  </si>
  <si>
    <t>El personal Directivo Docente y Docente participó de distintas jornadas de capacitación programadas por el Ministerio de Educación Nacional y la Secretaría de Educación Departamental. Se requiere el Plan de Formación y Capacitación Institucional.</t>
  </si>
  <si>
    <t>Encuestas, registros de asistencia.</t>
  </si>
  <si>
    <t>Actas, registros, sistema de información académica,videoconferencias,  circulares, memorandos, resoluciones.</t>
  </si>
  <si>
    <t>Actas, registros, sistema de información académica, circulares, memorandos, resoluciones.</t>
  </si>
  <si>
    <t>Se realizaron actividades para mantener la salud emocional y afectiva del talento humano.</t>
  </si>
  <si>
    <t>Registros de asistencia.</t>
  </si>
  <si>
    <t>Se realizaron los ajustes requeridos al presupuesto elaborado según la situación de emergencia sanitaria.</t>
  </si>
  <si>
    <t>Hay seguimiento y evaluación de los procesos de recaudo de ingresos y de realización de los gastos; dicha  información retroalimenta  la  planeación  financiera  y apoya la toma de decisiones .</t>
  </si>
  <si>
    <t>Informes contables, carteleras, rendición de cuentas, actas, SIFSE.</t>
  </si>
  <si>
    <t>Se iniciaron acciones para fortalecer el Proyecto de Vida pero siguen siendo escasas.</t>
  </si>
  <si>
    <t>Se realizaron talleres de Escuela de Padres en forma virtual, contaron con buena asistencia pero se requiere fortalecer el proceso.</t>
  </si>
  <si>
    <t>Se facilitó el préstamo de equipos de cómputo para estudiantes con acceso virtual pero debe fortalecerse para ayudar al desarrollo del trabajo en Casa.</t>
  </si>
  <si>
    <t>Se realizaron los ajustes pertinentes ala prestación del Servicio Social Estudiantil Obligatoria de acuerdo a las orientaciones del Ministerio de Educación Nacional.</t>
  </si>
  <si>
    <t>La participación de los padres de familia es coherente con los grandes propósitos institucionales. La institución evalúa estos mecanismos e instancias de participación y el proceso de  ejoramiento contempla sus necesidades y expectativas.</t>
  </si>
  <si>
    <t>Se requiere realizar ajustes al programa de prevenciónd e riesgos pensando en un posible regreso en alternancia.</t>
  </si>
  <si>
    <t>La existencia de los correos corporativos para facilitar el Trabajo En Casa.</t>
  </si>
  <si>
    <t>A raíz de la emergencia sanitaria las opciones didácticas fueron ajustadas al ajustar el plan de estudios y el Sistema Institucional de Evaluación y e lProyecto Educativo Institucional en general, para flexibilizar el trabajo en casa. Se dio prioridad al desarrollo de contenidos transversales, la integración de áreas,  la atención socioemocional, todo ello en el marco de la flexibilización curricular y las orientaciones del Ministerio de Educación Nacional y la Secretaría de Educación Departamental.</t>
  </si>
  <si>
    <t>Guías de aprendizaje, Sistema de Información Académica, Compromisos, Canal Institucional de YouTube, redes sociales, plan de aula.</t>
  </si>
  <si>
    <t>La estrategia se basó en el Trabajo En Casa realizado en las guías de aprendizaje independientemente del tipo de Acceso de la comunidad estudiantil. Se hizo acompañamiento constante para resolver dudas e inquietudes.</t>
  </si>
  <si>
    <t>Plan de Aula, Sistema de Información Académica, Guías de Aprendizaje.</t>
  </si>
  <si>
    <t>En los Ajustes Transitorios al PEI fueron establecidos los tiempos para el aprendizaje. Se realizaron ajustes al calendario académico, horarios de clase y cronograma de actividades que facilitaran el trabajo En Casa de docentes, estudiantes y cuidadores de acuerdo a los medios con que contaban.</t>
  </si>
  <si>
    <t>Se reestructuró el formato para registrar el plan de aula, de acuerdo a las orientaciones dadas por el Ministerio de Educación Nacional y la Secretaría de Educación Departamental ante la emergencia sanitaria. El Plan de Aula se diligencia en línea en el Sistema de Informacióin Académica y se realiza seguimiento periódico.</t>
  </si>
  <si>
    <t>Sistema de Informaci{on Académica, Guías de Aprendizaje, Plan de Aula.</t>
  </si>
  <si>
    <t>La institución cuenta con una política clara para el control, análisis y tratamiento de las causas de ausentismo. En la emergencia sanitaria se suprimió la repitencia por ausentismo, más sin embargo el 8% de los estudiantes presentó inasistencia por no poder establecer comunicación a través de algún medio. Para el próximo año se debe propender por establecer y mantener la comunicación con el grupo de estudiantes matriculado.</t>
  </si>
  <si>
    <t xml:space="preserve">Se prestó el apoyo pedagógico requerido a estudiantes con dificultades de aprendizaje con el fin de mejorar su desempeño y atender sus particularidades específicas. </t>
  </si>
  <si>
    <t>Actas, PIAR. Sistema de Información Académica.</t>
  </si>
  <si>
    <t>Guías, Actas, Sistema de Información Académica, planillas de valoración.</t>
  </si>
  <si>
    <t>Plan de Mejoramiento Académico del Area, Plan de Mejoramiento Institucional, Plan de Aula, Actas de reuniones, estadísticas de resuiltados externos.</t>
  </si>
  <si>
    <t>Actas de reunión, plan de acción,  consolidados, informes, sistema de información académica y comportamental, observador del estudiante.</t>
  </si>
  <si>
    <t>Actas, equipos de gestión, asignación de compromisos, circulares, sistema de información académica, cronograma.</t>
  </si>
  <si>
    <t>Se evalúan periódicamente los aspectos relativos a la identificación de los estudiantes con la institución y al fortalecimiento de sus sentimientos de pertinencia y se introducen medidas oportuna para promover y remover este sentimiento</t>
  </si>
  <si>
    <t>PAE) apoyo psicológico por parte de la Alcaldia Municipal, el Hospital.  La I.E. cuenta con tienda escolar y servicio de fotocopiadora, servicio de transporte escolar. Apoyo del Instituto Departamental de Salud en conferencias virtuales a estudiantes y padres.</t>
  </si>
  <si>
    <t>Se implementaron las guías pedagógicas para el trabajo En Casa, se facilitó en calidad de préstamo equipos de cómputo para estudiantes con Acceso Virtual. Las guías pedagógicas se diseñaron atendiendo las directrices del Consejo Académico.</t>
  </si>
  <si>
    <t>Se realizaron ajustes transitorios al Sistema Institucional de Evaluación de los Estudiantes, con el fin de flexibilizar la política de evaluación para el trabajo En Casa. Fueron socializados con la comunidad educativa después de su adopción por el Consejo Directivo. Se observaron fortalezas y debilidades las cuales serán enmendadas en el próximo año.</t>
  </si>
  <si>
    <t>Documento Ajsutes Transitorios al Sistema Institucional de Evaluación de los Estudiantes, Actas.</t>
  </si>
  <si>
    <t>Se realizaron los procesos de seguimiento por parte de la Rectoría. El personal docente a través de los distintos medios mantuvo informados a estudiantes y padres de familia de los avances. Se requiere apropiación del proceso por parte de la Coordinación.</t>
  </si>
  <si>
    <t>Ajustes Transitorios al Sistema Institucional de Evaluación de los Estudiantes, Actas, Sistema de Información Académica, Estadísticas, Informes a Padres de Familia.</t>
  </si>
  <si>
    <t>Rector, Líder Direccionamiento Estratégico</t>
  </si>
  <si>
    <t>María Esperanza Herrera Pacheco</t>
  </si>
  <si>
    <t>Líder Gestión Directiva</t>
  </si>
  <si>
    <t>Líder Gestión Académica</t>
  </si>
  <si>
    <t>Líder Gestión de la Comunidad</t>
  </si>
  <si>
    <t>Líder Gestión Administrativa y Financiera</t>
  </si>
  <si>
    <t>duransandra@iecolartisticorcn.edu.co</t>
  </si>
  <si>
    <t>Institución Educativa Colegio Artístico Rafael Contreras Navarro</t>
  </si>
  <si>
    <t>VDA Las Peñitas, CORR Las Liscas</t>
  </si>
  <si>
    <t>rectoria@iecolartisticorn.edu.co</t>
  </si>
  <si>
    <t>Circulares, carteleras, pendones, murales, talleres  y capacitaciones virtuales .Sistema de Información Académica y Redes Sociales.</t>
  </si>
  <si>
    <t>PEI, SIMAT, PIAR, Actas, Sistema de Información Académic</t>
  </si>
  <si>
    <r>
      <rPr>
        <sz val="8"/>
        <color theme="1"/>
        <rFont val="Arial"/>
        <family val="2"/>
      </rPr>
      <t>Actas, informes, mecanismos de comunicación, circulares, sistema de información académica, registro de capacitaciones, reconocimientos</t>
    </r>
    <r>
      <rPr>
        <sz val="11"/>
        <color theme="1"/>
        <rFont val="Arial"/>
        <family val="2"/>
      </rPr>
      <t>.</t>
    </r>
  </si>
  <si>
    <t>La instituciòn evalua periodicamente la articulalciòn de los planes, proyectos y acciones a su planteamiento estrategico, y realiza los cambios y ajustes necesarios para lograrla, mediante trabajo en equipo.</t>
  </si>
  <si>
    <t>Registro y seguimiento de la media tècnica. (sustentaciòn de proyecto de grado).</t>
  </si>
  <si>
    <t xml:space="preserve">Actas de reunión, plan de acción, consolidos, informes, sistema de informaciòn acadèmica y comportamental y observador del estudiante. </t>
  </si>
  <si>
    <t xml:space="preserve">El personero elegido desarrolla proyectos y programas a favor de todas y todos los estudiantes y su labor es reconocida en los  diferentes estamentos de la comunidad educativa. </t>
  </si>
  <si>
    <t xml:space="preserve">El Consejo de padres de familia se reune periodicamente para apoyar al rector en el marco odel plan de mojoramiento .  Sin embargo, no hace seguimiento sistemàtico a los resultados obtenidos </t>
  </si>
  <si>
    <t xml:space="preserve">Actas de elección y conformación, plan de acción y controles de asistencia. </t>
  </si>
  <si>
    <t xml:space="preserve">La instituciòn evalua periodicamente si sus espacios y dotaciones son suficientes y si estos propician un buen ambiente para el aprendizaje y la convivencia, sin que se constituyan en barreras para la participaciòn de la comun idad educativa, asi como para el desarrollo de actividades fuera de la jornada escolar. </t>
  </si>
  <si>
    <t>Proyectos de infraestructura,  señalizaciòn y dotaciòn de espacios, gestión del rector, comunicaciones oficiales.</t>
  </si>
  <si>
    <t>Seguimiento, estudio estadìstico de la tasa de desercion y ausentismo,  actas de compromiso, servicio de orientación, remisiones, guias.</t>
  </si>
  <si>
    <t>Se debe ajustar el Manual de Convivencia con el fin de reestablecer normas para el trabajo institucional, teniendo en cuenta la normatividad vigente</t>
  </si>
  <si>
    <t xml:space="preserve">PEI, informes de ajustes, actas, plataforma acadèmica. </t>
  </si>
  <si>
    <t>La institución evalúa periódica y sistemáticamente los resultados y el impacto de su programa de promoción de bienestar de los estudiantes, y realiza acciones para mejorarlo o fortalecerlo</t>
  </si>
  <si>
    <t>PEI, Actas, remisiones, registros</t>
  </si>
  <si>
    <t>El plan de estudios recibió ajustes transitorios para flexibilizar el currículo a raíz de la emergencia sanitaria, los ajustes transitorios fueron adoptados por el Consejo Directivo y socializados con la comunidad educativa en general. De continuar la emergencia se continuarán realizando e implementando los ajustes pertinentes incluso para el regreso a la presencialidad. Falto el seguimiento al plan de estudios y  la priorizacion de conteniods.</t>
  </si>
  <si>
    <t>Documento de Ajsutes Transitorios. Actas de Consejo Académico, Actas de reuniones de áreas.</t>
  </si>
  <si>
    <t>Modificaciones al Plan de Aula, Ajustes Transitorios al Proyecto Educativo Institucional. Actas de reuniones de Consejo Directivo y Consejo Académico.</t>
  </si>
  <si>
    <t xml:space="preserve">Se realizaron los ajustes de la jornada y horarios de clase,para la alternancia y en el trabajo en casa. De igual manera se dio flexibilidad para el desarrollo del Trabajo En Casa a los estudiantes con problemas de comorbilidad. </t>
  </si>
  <si>
    <t>La estrategia se basó en el Trabajo En Casa realizado en las guías de aprendizaje independientemente del tipo de Acceso de la comunidad estudiantil. Se hizo acompañamiento constante para resolver dudas e inquietudes. En el tiempo de la alternancia, los estudiamtes realizaban las guias en la misma clase.</t>
  </si>
  <si>
    <t>La relación Docente- alumnos está influenciada por la colectividad y el trabajo cooperativo. El do cente es líder que promueve proyectos de interacción con los estudiantes, acorde al modelo y estrategias pedagógicas acogidas por la I.E. Tanto el docente como el estudiante asumen roles que permiten establecer una adecuada relación pedagógica. La forma de trabajo virtual por emergencia debido a la pandemia permite una mayor comunicación con el estudiante y padres de familia. Los grupos creados por whatsApp, la llamada telefónica son un medio más efectivo para mantener el contacto. En la presencialidad con alternacia se aplicó todas las orientaciones y protocolos establecidos para garantizar una relación pedagógica adecuada a las circunstancias de aprendizaje.</t>
  </si>
  <si>
    <t>Plan de Aula que se encuentra alojado en el Sistema de Informacion Academica.</t>
  </si>
  <si>
    <t>Acorde al modelo pedagógico desarrollista social el grupo docentes utiliza  un estilo pedagógico activo y participativo basado en el desarrollo de competencias a través de clases virtuales programadas en SIA para los estudiantes con acceso virtual y asesorías por whatsapp y telefónicas con estudiantes sin acceso virtual y en el tiempo de presencialidad alternada los docentes asumen una interacción que permita la motivación permanente al proceso cumplido en casa y en aula.</t>
  </si>
  <si>
    <t>Se realizaron ajustes transitorios al Sistema Institucional de Evaluación de los Estudiantes, con el fin de flexibilizar la política de evaluación para el trabajo En Casa y en el aula en el momneto de presencialidad con alternancia. Se proyecta ajustes atendiendo nuevas orientaciones del MEN debido a los cambios que puedan surgir frente a la presencialidad total.</t>
  </si>
  <si>
    <t>Se realizaron los procesos de seguimiento por parte de la Rectoría. El personal docente a través de los distintos medios mantuvo informados a estudiantes y padres de familia de los avances. Se requiere apropiación del proceso por parte de la Coordinación. Se recomienda utilización de resultados para priorización de contenidos y un mayor compromiso con las acciones acordadas en el equipo.</t>
  </si>
  <si>
    <t>Las conclusiones de los análisis de resultados en las evaluaciones externas son fuente para establecer Planes de Mejora; pero se requiere una retroalimentación y seguimiengto permanente.</t>
  </si>
  <si>
    <t>Análisis de resultados evaluación externa, plan de mejoramiento académico de área, plan de área. Documento de Priorización de Contenidos.</t>
  </si>
  <si>
    <t>La institución cuenta con una política clara para el control, análisis y tratamiento de las causas de ausentismo. En la emergencia sanitaria se suprimió la repitencia por ausentismo, más sin embargo el 8% de los estudiantes presentó inasistencia por no poder establecer comunicación a través de algún medio. Se requiere diligenciamiento permanente para tener clara las causas.</t>
  </si>
  <si>
    <t>Sistema de Información Académica, Planillas de inasistencia, Iboletín académico de los estudiantes.</t>
  </si>
  <si>
    <t>Las actividades de superación de dificultades se realizaron por semestre de la siguiente manera: en el primer semestre a través del desarrollo de guías de trabajo en cad una de las áreas que fueron entregadas en forma virtual y en forma física. En el segundo semestre dos actividades de superación de dificultades pruebas online para estudiantes con acceso virtual y en forma física cuyos resultados fueron recibidos por whatsApp. Una segunda prueba se realizó usando material de apoyo proporcionado por el MEN. Se aprovechan todos los espacios y mecanismos para generar nuevos aprenidzajes.</t>
  </si>
  <si>
    <t>Se prestó el apoyo pedagógico requerido a estudiantes con dificultades de aprendizaje con el fin de mejorar su desempeño y atender sus particularidades específicas; sin embargo se requiere un estudio que evidencie su efectividad.</t>
  </si>
  <si>
    <t>SIEE, Actas de Actividades de Superación de dificultades de los estudiantes. Plan de Proceso de Inclusión.</t>
  </si>
  <si>
    <t>La Institución tiene un plan para realizar el seguimiento a sus egresados. Se avanzó en la organización y en la localización de los egresados para conformación de la asociación.</t>
  </si>
  <si>
    <t>La Institución revisa perioicamente el sistema de expedición de boletines de claificaciones e implementa acciones par ajustarlo y mejoorarlo.</t>
  </si>
  <si>
    <t>Con el apoyo de la Seretaría Departamental y la alcaldía Municipal y recursos propios de la Institución se lograron realizar algunas adecuaciones mínimas para el retorno gradual, seguro y progresivo  las aulas para elaño 2021</t>
  </si>
  <si>
    <t>Presupuesto, Actas, Contratación, registro fotográfico, diagnóstico para alternancia. Lavamanos portátiles, y elemntos de bioseguridad(Tapabocas, gel, gafas, alcohol, jabón líquido entre otros)</t>
  </si>
  <si>
    <t>Oficios, registros, fotogrfias.</t>
  </si>
  <si>
    <t>La institución evalúa periódicamente la disponibilidad y calidad de los recursos para el aprendizaje y realiza ajustes a su plan de adquisiciones.</t>
  </si>
  <si>
    <t>Documentos</t>
  </si>
  <si>
    <t>La Institución revisa y evalúa periodicamente la cobertura, calidad y oportunidad de los servicios complementarios y recursos y promueve acciones correctivas en función de las necesidades del estudiantdo.</t>
  </si>
  <si>
    <t>Registros, documentos y convenios.</t>
  </si>
  <si>
    <t>La Intitución revisa y evalúa continuamente su programa de formación y capacitación en función de su incidencia en el mejoramiento del proceso de enseñanza y aprendizaje y en el desarrollo indtitucional.</t>
  </si>
  <si>
    <t>Encuestas, registros de asistencias</t>
  </si>
  <si>
    <t>Presupuesto.  Red Colombiana de investigación (REDCOLSI), Centro de Investigaciones Tecnológica (CEDIT) , Semilleros de investigación, Actas.videoconferencias, Circulare</t>
  </si>
  <si>
    <t>La Institución evalua periodicmente los procedimientos para la elaboración del presupuesto, de manera que se logre coordinar las necesidades de las distintas sedes  nivels, asi mismo, realiza análisis financieros y proyecciones presupuestales para la planeación y gestión institucional.</t>
  </si>
  <si>
    <t>Las opciones didácticas para las áreas y asignatura consignadas en el  PEI se ajustaron y usaron en el desarrollo de las actividades académicas de los estudiantes.</t>
  </si>
  <si>
    <t>Los ajustes transitorios hechos en el SIEE permite realizar la evaluación de los estudiantes y se ajusta a las necesidades y características familiares y a las situaciones individuales debido a las circunstancias que se vivieron con el trabajo en casa.</t>
  </si>
  <si>
    <t>La priorización de los aprendizajes, los criterios de evaluación y niveles de desempeño permite la nivelación académica de los estudiantes y el seguimiento con mecanismos de verificación de lo que se está haciendo.</t>
  </si>
  <si>
    <t xml:space="preserve">La base de datos de los egresados de la institución permite el contacto con los ex alumnos para formar y constituir legalmente la Asociación de Egresados. 
</t>
  </si>
  <si>
    <t xml:space="preserve">La comunidad conoce y adopta medidas preventivas que aseguren una protección contra los riesgos que presente el virus del covid - 19 </t>
  </si>
  <si>
    <t xml:space="preserve"> Las directivas de la institución educativa revisan ,evalúan y ejecutan periódicamente el programa de mantenimiento de equipos y suministros para el aprendizaje.</t>
  </si>
  <si>
    <t>Recuperación de los espacios físicos deteriorados durante el largo periodo de pandemia en nuestra institución educativa.</t>
  </si>
  <si>
    <t xml:space="preserve">Se requieren de procesos con personal calificado para mejorar la convivencia y el trabajo en equipo del personal docente en nuestra institución educativa. </t>
  </si>
  <si>
    <t xml:space="preserve">Es de suma importancia realizar actividades complementarias con diferentes entes del estado y/ o particulares para mantener y mejorar la salud emocional y afectiva de todo el personal que labora en nuestra institución educativa. </t>
  </si>
  <si>
    <t>Se mantienen los modelos pedagógicos flexibles,los cuales permitieron la inclusión y atención  durante el año 2021 a pesar de la modalidad de trabajo en casa y alternancia.</t>
  </si>
  <si>
    <t xml:space="preserve">El PEI, seguimiento a valoraciones médicas , capacitacion  virtual a docentes, encuentros virtuales con personal idoneo en el tema. </t>
  </si>
  <si>
    <t>PEI, Actas, encuentros virtuales.</t>
  </si>
  <si>
    <t>Hay programadas estrategias que permiten atender de forma presencial o virtual los grupos étnicos que lo soliciten.</t>
  </si>
  <si>
    <t>Se esta fortaleciendo el proyecto de vida, por medio de talleres virtuales y presenciales , se diseñaron cartillas educativas  para todos los grados.</t>
  </si>
  <si>
    <t xml:space="preserve">PEI, plataforma académica, registro de asistencia encuentros vituales y presenciales </t>
  </si>
  <si>
    <t>En el presente año, se continuó con la participacion de la comunidad en general por medio de talleres virtuales para la familia, donde se conto con su presencia .</t>
  </si>
  <si>
    <t>PEI, Controles de asistencia virtual a Talleres desarrollados .</t>
  </si>
  <si>
    <t>Se sigue contando con la excelente participacón de la comunidad cuandoes convocada, se mantienen las alianzas con organizaciones culturales que favorecen el desarrollo de programas con la comunidad.</t>
  </si>
  <si>
    <t>PEI, sistema de información académica, pág web institucional,redes sociales y canales de tv.</t>
  </si>
  <si>
    <t>Se realizaron acciones en favor de la consecución de internet y algunos equipos de computacion para los estudiantes que los necesitaron, facilitando su trabajo virtual y en alternancia.</t>
  </si>
  <si>
    <t>PEI, Actas, Convenios.</t>
  </si>
  <si>
    <t>El servicio social estudiantil se siguió presentando de acuerdo a las orientaciones de MEN, y dentro de las restricciones del covid en Colombia.</t>
  </si>
  <si>
    <t>PEI, Proyecto servicio social, constancias y registros.</t>
  </si>
  <si>
    <t>Dentro de las medidas sanitarias, se propicio la participación de estudiantes en los eventos que se requirió de su presencia y colaboración .</t>
  </si>
  <si>
    <t>Registro y contro de asistencia a eventos regionales y locales.</t>
  </si>
  <si>
    <t>Los canales de comunicacón se siguieron manteneindo y más frecuentes con los grupos de whatsApp creados para la tencion durante el trabajo en casa .</t>
  </si>
  <si>
    <t>Actas, registro de asistencia, evidencias registradas en los grupos virtuales.</t>
  </si>
  <si>
    <t>La institucion Educativa cuenta con la participación de los padres de familia, por cualquiera de los medios convocados y valora dicha participacion en forma presencial y cuando se requiere de la virtual tambien.</t>
  </si>
  <si>
    <t xml:space="preserve">El programa de Prevencion de riesgos, se mantuvo, siendo inevitable algunos cambios para recibir y mantener   la presencia de la comunidad estudiantil en alternancia y de forma permanente en la institución. </t>
  </si>
  <si>
    <t>PEI, Proyecto prevención de riesgos, Actas, registro virtual.</t>
  </si>
  <si>
    <t>Se programaron algunas conferencias de forma virtual para la comunidad , donde se trataron temas de riesgo psicosocial que ayudaron a tener una visión mas clara sobre la pandemia y la famila.</t>
  </si>
  <si>
    <t>PEI, registro de participantes en capacitacones virtuales.</t>
  </si>
  <si>
    <t>Durante el trabajo virtual de los estudiantes, no se programó ningun tipo de simulacro debido a las medidas de emergencia sanitaria en el país.</t>
  </si>
  <si>
    <t xml:space="preserve"> La institución educativa realizó todas las adecuaciones necesarias para el regreso a clases en presencialidad en alternancia, atendiendo a todas la normatividad vigente dada por el Ministerio de salud y MEN.</t>
  </si>
  <si>
    <t xml:space="preserve">La IE revisa periódicamente los documentos institucionales y hace las adecuaciones pertinentes. </t>
  </si>
  <si>
    <t>Realizar ajustes al manual de convivencia.</t>
  </si>
  <si>
    <t>Fortalecer el liderazgo en algunos entes del gobierno escolar como el consejo estudiantil y consejo de padres, dando acompañamiento y seguimiento a sus acciones.</t>
  </si>
  <si>
    <t>Existencia del protocolo de bioseguridad.</t>
  </si>
  <si>
    <t>Proyección a la comunidad a través de medios virtuales.</t>
  </si>
  <si>
    <t>Proyecto de vida.</t>
  </si>
  <si>
    <t>Escuela de padres.</t>
  </si>
  <si>
    <t>Servicio Social estudiantil.</t>
  </si>
  <si>
    <t xml:space="preserve">La institución tiene un plan para adquisición
de los recursos para el aprendizaje que garantiza la disponibilidad oportuna de los mismos
dirigidos a prevenir las barreras y potenciar
la participación de todos los estudiantes, en
concordancia con el direccionamiento estratégico y las necesidades de los docentes y estudiantes. </t>
  </si>
  <si>
    <t>El mantenimiento de los equipos y otros recursos para el
aprendizaje sólo se realiza
cuando éstos sufren algún
daño. Los manuales de los
equipos no están disponibles
para los usuarios.</t>
  </si>
  <si>
    <t>No se cuenta con este recurso</t>
  </si>
  <si>
    <t>No se cuenta con este recurso. No hay disponibilidad presupuestal</t>
  </si>
  <si>
    <t>La institución revisa periódicamente el programa
de mantenimiento de su planta física y realiza los
ajustes pertinentes.</t>
  </si>
  <si>
    <t>La institución revisa y evalúa periódicamente el
plan de uso de cada uno de sus espacios físicos y
diseña acciones para optimizarlos.</t>
  </si>
  <si>
    <t>La institución evalúa periódica y sistemáticamente la estrategia de apoyo a los estudiantes que
presentan bajo desempeño académico o con
dificultades de interacción y adelanta acciones
correctivas y de gestión para mejorarla.</t>
  </si>
  <si>
    <t>PEI, actas, documento PIAR, SIMAT.DUA</t>
  </si>
  <si>
    <t>La institución revisa permanentemente si el personal vinculado está identificado con su filosofía,
principios, valores y objetivos, y toma medidas
pertinentes para lograr que todos se sientan parte de la misma.</t>
  </si>
  <si>
    <t>La institución revisa y evalúa continuamente su
programa de bienestar del personal vinculado y
los ajusta de acuerdo con los resultados obtenidos y las nuevas necesidades.</t>
  </si>
  <si>
    <t>LLa institución evalúa periódicamente los procedimientos para la elaboración del presupuesto, de
manera que se logre coordinar las necesidades
de las distintas sedes y niveles. Asimismo, realiza
análisis financieros y proyecciones presupuestales
para la planeación y gestión institucional.</t>
  </si>
  <si>
    <t>La Institución educativa cuenta con un excelente apoyo en la Gestión Académica.</t>
  </si>
  <si>
    <t>El apoyo financiero y contable sigue siendo uno de nuestros grandes logros en la Institución Educativa Col. Artistico R.C. N.</t>
  </si>
  <si>
    <t>Realizar un mantenimiento  preventivo de las salas de cómputo de nuestra Institución Educativa para facilitar el aprendizaje tecnológico de los estudiantes.</t>
  </si>
  <si>
    <t>Fortalecer periódicamente los programas de mantenimiento, adecuaciòn y embellecimiento de la instituciòn, mediante la integraciòn  de la comunidad educativa.</t>
  </si>
  <si>
    <t>Procurar que las aulas cuenten con los recursos tecnológicos necesarios para facilitar el aprendizaje de nuestros estudiantes</t>
  </si>
  <si>
    <t>Los modelos pedagógicos diseñados para la
atención a la población que experimenta barreras para el aprendizaje y la participación y los mecanismos de seguimiento a estas demandas son
evaluados permanentemente con el propósito de
mejorar la oferta y la calidad del servicio prestado. La institución es sensible a las necesidades de
su entorno y busca adecuar su oferta educativa a
tales demandas</t>
  </si>
  <si>
    <t>Las estrategias pedagógicas diseñadas para atender a las poblaciones pertenecientes a los grupos
étnicos son evaluadas periódicamente para mejorarlas. La institución es sensible a las necesidades de su entorno y busca adecuar su oferta
educativa a las demandas.</t>
  </si>
  <si>
    <t>La institución cuenta con mecanismos que le permiten conocer las necesidades y expectativas de todos los estudiantes y divulga esta información en su comunidad; los estudiantes encuentran elementos de identificación con la institución.</t>
  </si>
  <si>
    <t>Existen en la institución algunas iniciativas para apoyar a los estudiantes en la formulación de sus proyectos de vida, pero éstas no están articuladas a otros procesos.</t>
  </si>
  <si>
    <t>La institución ofrece a los padres de familia algunos talleres y charlas sobre diversos temas, aunque sin una programación clara.</t>
  </si>
  <si>
    <t>La institución cuenta con una estrategia de interacción con la comunidad que orienta, da sentido a las acciones que se planean conjuntamente y dan respuesta a problemáticas y necesidades que apuntan al mejoramiento de las condiciones de vida de la comunidad y los estudiantes.</t>
  </si>
  <si>
    <t>La institución y la comunidad evalúan conjuntamente y mejoran de mutuo acuerdo los servicios que la primera le ofrece a la segunda en relación con la disponibilidad de los recursos físicos y los medios (audiovisuales, biblioteca, sala de informática, etc.).</t>
  </si>
  <si>
    <t>Los mecanismos y escenarios de participación de la institución son utilizados por los estudiantes de forma continua y con sentido. No solamente se cumplen las normas legales, sino que se ha logrado la participación real de los estudiantes en el apoyo a su propia formación ciudadana.</t>
  </si>
  <si>
    <t>Las de las familias participan de la dinámica de la institución a través de actividades y programas que tienen propósitos y estrategias claramente definidos en concordancia con el PEI y con los procesos institucionales. Estos programas tienen en cuenta las necesidades y expectativas de la comunidad.</t>
  </si>
  <si>
    <t>La institución cuenta con programas para la prevención de riesgos físicos que hacen parte de los proyectos transversales (educación ambiental, por ejemplo) y son coherentes con el PEI</t>
  </si>
  <si>
    <t>La institución cuenta con programas organizados con el apoyo de otras entidades (secretaría de salud, hospitales, universidades) que buscan favorecer los aprendizajes de los estudiantes y de la comunidad sobre los riesgos a que están expuestos y crear una cultura del autocuidado y de la prevención. Los estudiantes y la comunidad se vinculan a estos programas. Existen mecanismos de seguimiento a los factores de riesgo identificados como significativos para la comunidad y los estudiantes.</t>
  </si>
  <si>
    <t>La institución cuenta con planes de evacuación frente a desastres naturales o similares y posee un sistema de monitoreo de las condiciones mínimas de seguridad que verifica el estado de su infraestructura y alerta sobre posibles accidentes</t>
  </si>
  <si>
    <t>Circulares, carteleras, pendones, murales, talleres  y capacitaciones  .Sistema de Información Académica y Redes Sociales.</t>
  </si>
  <si>
    <t>La institución  evalúa periódicamente la eficiencia y pertinencia de los criterios establecidos para su manejo y se realizan los ajustes para mejoralosr y lograr mayor cohesión . Se trabaje en equipo y se aplican distintas formas para resolver los problemas.</t>
  </si>
  <si>
    <t>La institución evalúa periodicamente la aplicación articulada de a estrategia pedagógica, así como su coherencia con la misión, la visión y los principios institucionales, y es aplicada de manera articulada en las diferentes sedes, niveles y grados.</t>
  </si>
  <si>
    <t>PEI, SIEE, Sistema de Información Académica.</t>
  </si>
  <si>
    <t>El consejo directivo se reúne periódicamente en forma virtual,  de acuerdo con un cronograma establecido y sesiona con el aporte activo de todos sus miembros. Hace seguimiento sistemático al plan de trabajo, para garantizar su cumplimiento.</t>
  </si>
  <si>
    <t>El consejo académico se reúne peiodicamente  para garantizar que el proyecto pedagógico sea coherente con las necesidades de la diversidad y se implemente en todas las sedes, área y niveles. Sin embargo, no hace seguimiento suficiente al mismo.</t>
  </si>
  <si>
    <t>Actas, plan de acción, SIA</t>
  </si>
  <si>
    <t xml:space="preserve">La comisión de evaluación y promoción evalúa los resultados de sus acciones y decisiones y los utiliza para fortalecer su trabajo. </t>
  </si>
  <si>
    <t>El comité ded convivencia  se reúne periódicamente l y cuenta con el aporte activo de todos sus miembros.  Además, evalúa los resultados de sus acciones y decisiones y los utilliza para fortalecer su trabajo.</t>
  </si>
  <si>
    <t xml:space="preserve">El consejo estudiantil se reune peródicamente y es reconocido como la instancia de representación de los intereses de todos y todas los estudiantes de la institución. </t>
  </si>
  <si>
    <t>La asamblea de padres de familia se reúne periódicamente y cuenta con la participación activa de sus miembros. Además, evalúa los resultados de sus acciones y decisiones y los utiliza para fortalecer su trabajo.</t>
  </si>
  <si>
    <t xml:space="preserve">El Consejo de padres de familia se reune periodicamente para apoyar al rector en el marco del plan de mojoramiento .  Sin embargo, no hace seguimiento sistemàtico a los resultados obtenidos </t>
  </si>
  <si>
    <t>La institución evalúa y ,ejora el uso de los difrentes medios de comunicación empleados, en función del reconocimiento y la aceptación de los diferentes estamentos de la comunidad educativa.</t>
  </si>
  <si>
    <t>Circulares, boletines, carteleras, página web, sistema de información académica, redes sociales,, memorandos, buzón de quejas y sugerencias, citaciones, actas, reuniones y otros.</t>
  </si>
  <si>
    <t>La institución  desarrolla los diferentes proyectos institucionales con el apoyo de equipos que tienen una metodología de trabajo clara, orientadas a responder por resultados  y que genera un ambiente de comunicación y confianza en el que todos y todas se sienten acogidos y ouden expresar sus pensamientos, sentimientos y emociones.</t>
  </si>
  <si>
    <t>PEI y documentos anexos, sistema de información académica, resoluciones, redes sociales, medios de comunicación, actas, emnción de honor, medallas.</t>
  </si>
  <si>
    <t>La institución  ha implementado un procedimeinto para identificar, divulgar e implementar las buenas practicas pedagógicas, administrativas y culturales que reconocen la diversidad de la población en todos sus componentes de gestión. El intercambio de experiencias propicia acciones de mejoramiento.</t>
  </si>
  <si>
    <t>Actas, informes, comunicaciones oficiales, danzarte.</t>
  </si>
  <si>
    <t>Las sedes poseen espacios amplios y suficientes y éstos se encuentran adecuadamente dotados, organizados y decorados, lo que propicia un ambiente para el aprendizaje y la convivencia de la diversidad de sus miembros, incluso de aquellos que requieren adaptaciones para su movilidady ubicación en el espacio. Las plantas físicas  son  usadas adecuadamentefuera de la jornada escolar ordinaria.</t>
  </si>
  <si>
    <t>En todas las sedesa de la institución se observan el entusismo  y una elevada motivación hacia el aprendizaje, lo que se refleja en toda la comunidad educativa.</t>
  </si>
  <si>
    <t>Seguimiento, estudio estadìstico de la tasa de desercion y ausentismo,  actas de compromiso.</t>
  </si>
  <si>
    <t>La institución  revisa periódicamente el manual de convivencia en relación con su papel en la gestión del clima institucional y orienta los ajustes y mejoramientos al mismo.</t>
  </si>
  <si>
    <t xml:space="preserve">La institución  revisa y evalua periódicamente la efectividad de su política relativa a las actividades curriculares y realliza los ajuestes pertinentes a la misma para garantizar la participación de </t>
  </si>
  <si>
    <t xml:space="preserve"> La I.E. cuenta con tienda escolar , servicio de transporte escolar. Apoyo del Instituto Departamental de Salud , Hospital Emiro Quintero Cañizarez, ONG Save the Children. PAE. </t>
  </si>
  <si>
    <t xml:space="preserve">La institución evalua periódicamente la eficacia de las politicas, los mecanismos y recursos que utiliza para prevenir situaciones de riesgos y manejar los casos dificiles, y aplica acciones para mejorarlos. </t>
  </si>
  <si>
    <t>Se cuenta con un plan de estudios para toda la institución que, además de responder a las políticas trazadas en el PEI, los lineamientos y los estándares básicos de competencias, fundamenta los planes de aula de los docentes de todas las áreas, grados y sedes. Otorga especial importancia a la enseñanza y el aprendizaje de contenidos actitudinales, de valores y normas relacionados con las diferencias individuales, raciales, culturales, familiares, que le permitan valorar, aceptar y comprender la diversidad y la interdependencia humana.</t>
  </si>
  <si>
    <t>Documentos institucionales (plan de aula, plan de área y proyectos), actas de consejo académico, actas de reuniones de área.</t>
  </si>
  <si>
    <t>Las prácticas pedagógicas de aula de los docentes de todas las áreas, grados y sedes desarrollan el enfoque metodológico común en cuanto a métodos de enseñanza flexibles, relación pedagógica y uso de recursos que respondan a la diversidad de la población</t>
  </si>
  <si>
    <t xml:space="preserve">Plan de Aula,  Actas de reuniones de Consejo Directivo, Consejo Académico y actas de  reuniones de área. </t>
  </si>
  <si>
    <t>La política institucional de dotación, uso y mantenimiento de los recursos para el aprendizaje permite apoyar el trabajo académico de la diversidad de sus estudiantes y docentes.</t>
  </si>
  <si>
    <t>La institución evalúa periódicamente la pertinencia y funcionalidad de los procedimientos establecidos para la dotación, uso y mantenimiento de los recursos para el aprendizaje y las ajusta en función de los nuevos requerimientos.</t>
  </si>
  <si>
    <t xml:space="preserve">Horarios de Clase, Sistema de Información Académica, Horario de Atención. </t>
  </si>
  <si>
    <t xml:space="preserve">Sistema de infotmación académica y lbros reglamentarios. </t>
  </si>
  <si>
    <t>Las prácticas pedagógicas de aula de los docentes de todas las áreas, grados y sedes se apoyan en opciones didácticas comunes y específicas para cada grupo poblacional, las que son conocidas y compartidas por los diferentes estamentos de la comunidad educativa, en concordancia con el PEI y el plan de estudios.</t>
  </si>
  <si>
    <t xml:space="preserve">Guías de aprendizaje, Sistema de Información Académica, Compromisos, plataforma institucional, plan de aula y área. </t>
  </si>
  <si>
    <t>La institución cuenta con una política clara sobre la intencionalidad de las tareas escolares en el afianzamiento de los aprendizajes de los estudiantes y ésta es aplicada por todos los docentes,  conocida y comprendida por los estudiantes y las familias.</t>
  </si>
  <si>
    <t>Guías de aprendizaje, Actas de reuniones por área, Actas Consejo Académico, Sistema de Información Académica, Registro del docente.</t>
  </si>
  <si>
    <t>La institución tiene una política sobre el uso de los recursos para el aprendizaje que está articulada con su propuesta pedagógica. Además, ésta es aplicada por todos.</t>
  </si>
  <si>
    <t xml:space="preserve">Plan de Aula, Sistema de Información Académica, Guías de Aprendizaje, Registro del docente. </t>
  </si>
  <si>
    <t>Guías de aprendizaje, Sistema de Información Académica, horarios de clase, Actas, Equipo audiovisual, cronograma.</t>
  </si>
  <si>
    <t>Las prácticas pedagógicas se basan en la comunicación, la cogestión del aprendizaje y la relación afectiva y la valoración de la diversidad de los estudiantes, como elementos facilitadores del proceso de enseñanza-aprendizaje, y esto se evidencia en la organización del aula, en las relaciones recíprocas  y en las estrategias de aprendizaje utilizadas.</t>
  </si>
  <si>
    <t>Sistema de Información Académica, informes, plan de aula, plan de área y material audiovisual.</t>
  </si>
  <si>
    <t xml:space="preserve">La planeación de clases es reconocida como la estrategia institucional que posibilita establecer y aplicar el conjunto ordenado y articulado de actividades para: (1) la consecución de un objetivo relacionado con un contenido concreto; (2) la elección de los recursos didácticos; (3) el establecimiento de unos procesos evaluativos; y (4) la definición de unos estándares de referencia. </t>
  </si>
  <si>
    <t>Plan de Aula y plan de área que se encuentra alojado en el Sistema de Informacion Academica.</t>
  </si>
  <si>
    <t>En los estilos pedagógicos de aula se privilegian las perspectivas de docentes y estudiantes en la elección de contenidos y en las estrategias de enseñanza (proyectos, problemas, investigación en el aula, etc.) que favorecen el desarrollo de las competencias. Se caracteriza por dar a cada estudiante la oportunidad de participar en la elección de temas y  estrategias de enseñanza  incluyendo a quienes utilizan sistemas de comunicación alternativos.</t>
  </si>
  <si>
    <t>PEI, Planes de área, Planes de aula, sistema de información académica.</t>
  </si>
  <si>
    <t>El sistema de evaluación del rendimiento académico de la institución se aplica permanentemente. Se hace seguimiento y se cuenta con un buen sistema de información. Además, la institución evalúa periódicamente este sistema y lo ajusta de acuerdo con las necesidades de la diversidad de los estudiantes.</t>
  </si>
  <si>
    <t>El seguimiento sistemático de los resultados académicos cuenta con indicadores y mecanismos claros de retroalimentación para estudiantes, padres de familia y prácticas docentes.</t>
  </si>
  <si>
    <t>La institución hace seguimiento a la incidencia de los resultados de las evaluaciones externas en las prácticas de aula y realiza acciones correctivas para su ajuste, las cuales son establecidas en el plan de mejoramiento.</t>
  </si>
  <si>
    <t>La institución revisa y evalúa periódicamente los efectos de las actividades de recuperación y sus mecanismos de implementación, y realiza los ajustes pertinentes, con el fin de mejorar los resultados de los estudiantes.</t>
  </si>
  <si>
    <t>La institución cuenta con programas de apoyo pedagógico a los casos de bajo rendimiento académico, así como con mecanismos de seguimiento, actividades institucionales y soporte interinstitucional.</t>
  </si>
  <si>
    <t>La institución hace seguimiento a los egresados de manera regular, y utiliza indicadores para orientar sus acciones pedagógicas. Además, promueve su participación y organización, y cuenta con una base de datos que le permite tener información sobre su destino (estudios postsecundarios y/o vinculación al mercado laboral).</t>
  </si>
  <si>
    <t xml:space="preserve">Pagina web de la Institución, Registro de egresados, grupo de whatsapp, acta de conformación de la junta, base de datos. </t>
  </si>
  <si>
    <t>Maritza Villegas Carrascal</t>
  </si>
  <si>
    <t>maritzavillegas37@gmail.com</t>
  </si>
  <si>
    <t>Rector</t>
  </si>
  <si>
    <t>Lider Direccionamiento Estrategico</t>
  </si>
  <si>
    <t xml:space="preserve">El compromiso que los padres de familia, acudientes y cuidadores adquieren al matricular su hijo o hija en la instituciòn educativa, asitiendo formalmente a los talleres de escuela de padres </t>
  </si>
  <si>
    <t xml:space="preserve">Diseño e implementaciòn de nuevas estrategias que motiven a los estudiantes en la bùsqueda de su proyecto de vida que los oriente y facilite su camino hacia nuevos orizontes </t>
  </si>
  <si>
    <t xml:space="preserve">Capacitar en forma directa y pràctica a los estudiantes para que conozcan las diferentes brigadas de salud que alertan y protegen sus vidas y la de su comunidad </t>
  </si>
  <si>
    <t>La instituciòn educativa evalua y mejora el uso de los diferentes medios de comunicaciòn empleados en funciòn del reconocimiento de los diferentes estamentos de la comunidad y hace los ajustes pertinentes.</t>
  </si>
  <si>
    <t xml:space="preserve">El comitè de convivencia se reune periòdicamente y evalua sus resultados para fortalecer la convivencia escolar. </t>
  </si>
  <si>
    <t xml:space="preserve">Implementar procedimientos para divulgar y documentar las practicas pedagògicas, administrativas y culturales en la instituciòn educativa. </t>
  </si>
  <si>
    <t xml:space="preserve">Desarrollar diferentes proyectos institucionales con el apoyo de trabajo en equipo. </t>
  </si>
  <si>
    <t xml:space="preserve">Las actividades de recuperaciòn implementadas en el año 2022, fueron un mecanismo positivo que contribuyò en la disminuciòn del porcentaje de perdida de año acadèmico. </t>
  </si>
  <si>
    <t xml:space="preserve">El anàlisis de las pruebas externas contribuyò al ajuste de los mecanismos de evaluaciòn y profundizaciòn de contenidos, lo cual se evidenciò en el mejorameinto del proceso acadèmico de los estudiantes. </t>
  </si>
  <si>
    <t>La instituciòn diseñarà estrategias basadas en su enfoque metodològico de opciones didacticas que se emplearan para todas las areas apayodas por los proyectos transversales.</t>
  </si>
  <si>
    <t>revision y evaluacion periodica de los resultados academicos para implementar aciones correctivas en los planes de mejora por asignatura tres veces al años</t>
  </si>
  <si>
    <t xml:space="preserve">implementar algunos acuedos entre docentes, acerca de la intencionalidad de las tareas escolares empleando esta estrategia como mecanismo de mejora continua en el proceso acadèmico de los estudiantes.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</si>
</sst>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43"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
      <sz val="12"/>
      <color theme="1"/>
      <name val="Arial"/>
      <family val="2"/>
    </font>
    <font>
      <sz val="9"/>
      <color theme="1"/>
      <name val="Arial"/>
      <family val="2"/>
    </font>
    <font>
      <sz val="8"/>
      <color theme="1"/>
      <name val="Arial"/>
      <family val="2"/>
    </font>
    <font>
      <sz val="10"/>
      <color theme="1"/>
      <name val="Calibri"/>
      <family val="2"/>
      <scheme val="minor"/>
    </font>
  </fonts>
  <fills count="23">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6" tint="-0.249977111117893"/>
        <bgColor indexed="8"/>
      </patternFill>
    </fill>
    <fill>
      <patternFill patternType="solid">
        <fgColor theme="3" tint="0.79998168889431442"/>
        <bgColor indexed="64"/>
      </patternFill>
    </fill>
    <fill>
      <patternFill patternType="solid">
        <fgColor theme="5" tint="-0.249977111117893"/>
        <bgColor indexed="64"/>
      </patternFill>
    </fill>
  </fills>
  <borders count="22">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double">
        <color indexed="64"/>
      </left>
      <right style="double">
        <color indexed="64"/>
      </right>
      <top style="double">
        <color indexed="64"/>
      </top>
      <bottom style="double">
        <color indexed="64"/>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s>
  <cellStyleXfs count="7">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8" fillId="0" borderId="0"/>
    <xf numFmtId="0" fontId="27" fillId="0" borderId="0"/>
    <xf numFmtId="0" fontId="27" fillId="0" borderId="0"/>
    <xf numFmtId="9" fontId="1" fillId="0" borderId="0" applyFont="0" applyFill="0" applyBorder="0" applyAlignment="0" applyProtection="0"/>
  </cellStyleXfs>
  <cellXfs count="319">
    <xf numFmtId="0" fontId="0" fillId="0" borderId="0" xfId="0"/>
    <xf numFmtId="0" fontId="29" fillId="0" borderId="0" xfId="0" applyFont="1"/>
    <xf numFmtId="0" fontId="4" fillId="0" borderId="0" xfId="0" applyFont="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9" fillId="0" borderId="2" xfId="0" applyNumberFormat="1" applyFont="1" applyBorder="1" applyAlignment="1">
      <alignment horizontal="center" vertical="center"/>
    </xf>
    <xf numFmtId="0" fontId="6" fillId="0" borderId="0" xfId="0" applyFont="1" applyAlignment="1">
      <alignment horizontal="center"/>
    </xf>
    <xf numFmtId="2" fontId="29" fillId="0" borderId="0" xfId="0" applyNumberFormat="1" applyFont="1"/>
    <xf numFmtId="0" fontId="6" fillId="0" borderId="0" xfId="0" applyFont="1"/>
    <xf numFmtId="0" fontId="30" fillId="0" borderId="0" xfId="2" applyFont="1" applyAlignment="1" applyProtection="1"/>
    <xf numFmtId="9" fontId="6" fillId="0" borderId="2" xfId="0" applyNumberFormat="1" applyFont="1" applyBorder="1" applyAlignment="1">
      <alignment horizontal="center" vertical="center"/>
    </xf>
    <xf numFmtId="0" fontId="29" fillId="0" borderId="0" xfId="0" applyFont="1" applyAlignment="1">
      <alignment horizontal="left" vertical="top"/>
    </xf>
    <xf numFmtId="0" fontId="31" fillId="0" borderId="0" xfId="0" applyFont="1"/>
    <xf numFmtId="0" fontId="6" fillId="9" borderId="2" xfId="0" applyFont="1" applyFill="1" applyBorder="1" applyAlignment="1">
      <alignment horizontal="center" vertical="center" wrapText="1"/>
    </xf>
    <xf numFmtId="9" fontId="29" fillId="0" borderId="0" xfId="0" applyNumberFormat="1" applyFont="1"/>
    <xf numFmtId="9" fontId="5" fillId="0" borderId="2" xfId="0" applyNumberFormat="1" applyFont="1" applyBorder="1" applyAlignment="1">
      <alignment horizontal="center" vertical="center"/>
    </xf>
    <xf numFmtId="0" fontId="32" fillId="0" borderId="0" xfId="0" applyFont="1"/>
    <xf numFmtId="0" fontId="19" fillId="0" borderId="0" xfId="0" applyFont="1"/>
    <xf numFmtId="0" fontId="18" fillId="0" borderId="0" xfId="0" applyFont="1" applyAlignment="1">
      <alignment horizontal="center" vertical="center"/>
    </xf>
    <xf numFmtId="0" fontId="33" fillId="0" borderId="0" xfId="2" applyFont="1" applyFill="1" applyAlignment="1" applyProtection="1">
      <alignment vertical="center"/>
    </xf>
    <xf numFmtId="0" fontId="13" fillId="0" borderId="0" xfId="0" applyFont="1" applyAlignment="1">
      <alignment horizontal="left" vertical="center" wrapText="1"/>
    </xf>
    <xf numFmtId="0" fontId="32" fillId="0" borderId="0" xfId="0" applyFont="1" applyAlignment="1">
      <alignment vertical="center" wrapText="1"/>
    </xf>
    <xf numFmtId="0" fontId="32" fillId="0" borderId="0" xfId="0" applyFont="1" applyAlignment="1">
      <alignment vertical="center"/>
    </xf>
    <xf numFmtId="0" fontId="13" fillId="0" borderId="0" xfId="0" applyFont="1" applyAlignment="1">
      <alignment wrapText="1"/>
    </xf>
    <xf numFmtId="0" fontId="34" fillId="0" borderId="0" xfId="0" applyFont="1" applyAlignment="1">
      <alignment horizontal="center" vertical="center"/>
    </xf>
    <xf numFmtId="0" fontId="25" fillId="9" borderId="3" xfId="0" applyFont="1" applyFill="1" applyBorder="1" applyAlignment="1">
      <alignment horizontal="center" vertical="center"/>
    </xf>
    <xf numFmtId="0" fontId="16" fillId="9" borderId="2" xfId="0" applyFont="1" applyFill="1" applyBorder="1" applyAlignment="1">
      <alignment horizontal="left" vertical="center" wrapText="1"/>
    </xf>
    <xf numFmtId="0" fontId="25" fillId="9" borderId="2" xfId="0" applyFont="1" applyFill="1" applyBorder="1" applyAlignment="1">
      <alignment horizontal="center" vertical="center"/>
    </xf>
    <xf numFmtId="0" fontId="25" fillId="9" borderId="2" xfId="0" applyFont="1" applyFill="1" applyBorder="1" applyAlignment="1">
      <alignment horizontal="left" vertical="center" wrapText="1"/>
    </xf>
    <xf numFmtId="0" fontId="25" fillId="9" borderId="4" xfId="0" applyFont="1" applyFill="1" applyBorder="1" applyAlignment="1">
      <alignment horizontal="left" vertical="center" wrapText="1"/>
    </xf>
    <xf numFmtId="0" fontId="35" fillId="6" borderId="5" xfId="0" applyFont="1" applyFill="1" applyBorder="1" applyAlignment="1">
      <alignment vertical="center"/>
    </xf>
    <xf numFmtId="0" fontId="25" fillId="6" borderId="5" xfId="0" applyFont="1" applyFill="1" applyBorder="1" applyAlignment="1">
      <alignment vertical="center"/>
    </xf>
    <xf numFmtId="0" fontId="25" fillId="6" borderId="2" xfId="0" applyFont="1" applyFill="1" applyBorder="1" applyAlignment="1">
      <alignment vertical="center"/>
    </xf>
    <xf numFmtId="0" fontId="12" fillId="0" borderId="0" xfId="0" applyFont="1" applyAlignment="1">
      <alignment horizontal="center"/>
    </xf>
    <xf numFmtId="0" fontId="35" fillId="6" borderId="5" xfId="0" applyFont="1" applyFill="1" applyBorder="1" applyAlignment="1">
      <alignment vertical="center" wrapText="1"/>
    </xf>
    <xf numFmtId="0" fontId="12" fillId="6" borderId="5" xfId="0" applyFont="1" applyFill="1" applyBorder="1" applyAlignment="1">
      <alignment vertical="center" wrapText="1"/>
    </xf>
    <xf numFmtId="0" fontId="12" fillId="6" borderId="3" xfId="0" applyFont="1" applyFill="1" applyBorder="1" applyAlignment="1">
      <alignment vertical="center" wrapText="1"/>
    </xf>
    <xf numFmtId="0" fontId="12" fillId="6" borderId="2" xfId="0" applyFont="1" applyFill="1" applyBorder="1" applyAlignment="1">
      <alignment vertical="center" wrapText="1"/>
    </xf>
    <xf numFmtId="0" fontId="35" fillId="6" borderId="3" xfId="0" applyFont="1" applyFill="1" applyBorder="1" applyAlignment="1">
      <alignment vertical="center" wrapText="1"/>
    </xf>
    <xf numFmtId="0" fontId="12" fillId="6" borderId="2" xfId="0" applyFont="1" applyFill="1" applyBorder="1" applyAlignment="1">
      <alignment horizontal="center" vertical="center" wrapText="1"/>
    </xf>
    <xf numFmtId="0" fontId="12" fillId="9" borderId="6" xfId="0" applyFont="1" applyFill="1" applyBorder="1" applyAlignment="1">
      <alignment horizontal="center" vertical="center"/>
    </xf>
    <xf numFmtId="0" fontId="10" fillId="9" borderId="6" xfId="0" applyFont="1" applyFill="1" applyBorder="1" applyAlignment="1">
      <alignment horizontal="center" vertical="center" wrapText="1"/>
    </xf>
    <xf numFmtId="0" fontId="10" fillId="9" borderId="2" xfId="0" applyFont="1" applyFill="1" applyBorder="1" applyAlignment="1">
      <alignment horizontal="center" vertical="center" wrapText="1"/>
    </xf>
    <xf numFmtId="0" fontId="32" fillId="6" borderId="8" xfId="0" applyFont="1" applyFill="1" applyBorder="1"/>
    <xf numFmtId="0" fontId="36" fillId="6" borderId="2" xfId="0" applyFont="1" applyFill="1" applyBorder="1" applyAlignment="1">
      <alignment horizontal="left" vertical="center"/>
    </xf>
    <xf numFmtId="0" fontId="32" fillId="6" borderId="9" xfId="0" applyFont="1" applyFill="1" applyBorder="1"/>
    <xf numFmtId="0" fontId="32" fillId="6" borderId="6" xfId="0" applyFont="1" applyFill="1" applyBorder="1"/>
    <xf numFmtId="2" fontId="32" fillId="0" borderId="10" xfId="0" applyNumberFormat="1" applyFont="1" applyBorder="1" applyAlignment="1">
      <alignment vertical="center"/>
    </xf>
    <xf numFmtId="0" fontId="32" fillId="0" borderId="10" xfId="0" applyFont="1" applyBorder="1" applyAlignment="1">
      <alignment horizontal="left" vertical="center"/>
    </xf>
    <xf numFmtId="0" fontId="32" fillId="0" borderId="0" xfId="0" applyFont="1" applyAlignment="1">
      <alignment horizontal="left" vertical="center"/>
    </xf>
    <xf numFmtId="0" fontId="36" fillId="6" borderId="0" xfId="0" applyFont="1" applyFill="1" applyAlignment="1">
      <alignment horizontal="left" vertical="center"/>
    </xf>
    <xf numFmtId="0" fontId="32" fillId="6" borderId="9" xfId="0" applyFont="1" applyFill="1" applyBorder="1" applyAlignment="1">
      <alignment vertical="center"/>
    </xf>
    <xf numFmtId="0" fontId="37" fillId="6" borderId="0" xfId="0" applyFont="1" applyFill="1" applyAlignment="1">
      <alignment horizontal="left" vertical="center"/>
    </xf>
    <xf numFmtId="0" fontId="32" fillId="0" borderId="9" xfId="0" applyFont="1" applyBorder="1" applyAlignment="1">
      <alignment horizontal="left" vertical="center"/>
    </xf>
    <xf numFmtId="0" fontId="32" fillId="6" borderId="2" xfId="0" applyFont="1" applyFill="1" applyBorder="1"/>
    <xf numFmtId="0" fontId="38" fillId="6" borderId="2" xfId="0" applyFont="1" applyFill="1" applyBorder="1" applyAlignment="1">
      <alignment horizontal="left" vertical="center"/>
    </xf>
    <xf numFmtId="0" fontId="37" fillId="6" borderId="2" xfId="0" applyFont="1" applyFill="1" applyBorder="1"/>
    <xf numFmtId="0" fontId="32" fillId="6" borderId="2" xfId="0" applyFont="1" applyFill="1" applyBorder="1" applyAlignment="1">
      <alignment vertical="center"/>
    </xf>
    <xf numFmtId="0" fontId="32" fillId="6" borderId="6" xfId="0" applyFont="1" applyFill="1" applyBorder="1" applyAlignment="1">
      <alignment vertical="center"/>
    </xf>
    <xf numFmtId="2" fontId="32" fillId="0" borderId="2" xfId="0" applyNumberFormat="1" applyFont="1" applyBorder="1" applyAlignment="1">
      <alignment vertical="center"/>
    </xf>
    <xf numFmtId="0" fontId="32" fillId="0" borderId="2" xfId="0" applyFont="1" applyBorder="1" applyAlignment="1">
      <alignment horizontal="left" vertical="center"/>
    </xf>
    <xf numFmtId="0" fontId="32" fillId="0" borderId="6" xfId="0" applyFont="1" applyBorder="1" applyAlignment="1">
      <alignment horizontal="left" vertical="center"/>
    </xf>
    <xf numFmtId="0" fontId="10" fillId="9" borderId="0" xfId="0" applyFont="1" applyFill="1" applyAlignment="1">
      <alignment horizontal="center" vertical="center" wrapText="1"/>
    </xf>
    <xf numFmtId="0" fontId="33" fillId="0" borderId="0" xfId="2" applyFont="1" applyBorder="1" applyAlignment="1" applyProtection="1">
      <alignment horizontal="center"/>
    </xf>
    <xf numFmtId="0" fontId="39" fillId="10" borderId="6" xfId="0" applyFont="1" applyFill="1" applyBorder="1" applyAlignment="1" applyProtection="1">
      <alignment horizontal="center" vertical="center"/>
      <protection locked="0"/>
    </xf>
    <xf numFmtId="0" fontId="32" fillId="10" borderId="6" xfId="0" applyFont="1" applyFill="1" applyBorder="1" applyAlignment="1" applyProtection="1">
      <alignment horizontal="center" vertical="center"/>
      <protection locked="0"/>
    </xf>
    <xf numFmtId="0" fontId="32" fillId="11" borderId="6" xfId="0" applyFont="1" applyFill="1" applyBorder="1" applyAlignment="1" applyProtection="1">
      <alignment horizontal="center" vertical="center"/>
      <protection locked="0"/>
    </xf>
    <xf numFmtId="0" fontId="32" fillId="12" borderId="6" xfId="0" applyFont="1" applyFill="1" applyBorder="1" applyAlignment="1" applyProtection="1">
      <alignment horizontal="center" vertical="center"/>
      <protection locked="0"/>
    </xf>
    <xf numFmtId="9" fontId="29" fillId="0" borderId="3" xfId="0" applyNumberFormat="1" applyFont="1" applyBorder="1" applyAlignment="1">
      <alignment horizontal="center" vertical="center"/>
    </xf>
    <xf numFmtId="0" fontId="6" fillId="9" borderId="6" xfId="0" applyFont="1" applyFill="1" applyBorder="1" applyAlignment="1">
      <alignment horizontal="center" vertical="center" wrapText="1"/>
    </xf>
    <xf numFmtId="0" fontId="16" fillId="8" borderId="11" xfId="2" applyFont="1" applyFill="1" applyBorder="1" applyAlignment="1" applyProtection="1">
      <alignment horizontal="center" vertical="center"/>
    </xf>
    <xf numFmtId="0" fontId="5" fillId="8" borderId="6" xfId="2" applyFont="1" applyFill="1" applyBorder="1" applyAlignment="1" applyProtection="1">
      <alignment horizontal="left" vertical="center"/>
    </xf>
    <xf numFmtId="0" fontId="16" fillId="8" borderId="11" xfId="2" applyFont="1" applyFill="1" applyBorder="1" applyAlignment="1" applyProtection="1">
      <alignment horizontal="center" vertical="center" wrapText="1"/>
    </xf>
    <xf numFmtId="0" fontId="24" fillId="8" borderId="11" xfId="2" applyFont="1" applyFill="1" applyBorder="1" applyAlignment="1" applyProtection="1">
      <alignment horizontal="center" vertical="center"/>
    </xf>
    <xf numFmtId="0" fontId="24" fillId="8" borderId="11" xfId="2" applyFont="1" applyFill="1" applyBorder="1" applyAlignment="1" applyProtection="1">
      <alignment horizontal="center" vertical="center" wrapText="1"/>
    </xf>
    <xf numFmtId="0" fontId="17" fillId="2" borderId="4" xfId="0" applyFont="1" applyFill="1" applyBorder="1" applyAlignment="1">
      <alignment vertical="center" wrapText="1"/>
    </xf>
    <xf numFmtId="0" fontId="17" fillId="2" borderId="5"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4" xfId="0" applyFont="1" applyFill="1" applyBorder="1" applyAlignment="1">
      <alignment vertical="center"/>
    </xf>
    <xf numFmtId="0" fontId="15" fillId="16" borderId="9" xfId="0" applyFont="1" applyFill="1" applyBorder="1" applyAlignment="1">
      <alignment horizontal="center" vertical="center"/>
    </xf>
    <xf numFmtId="0" fontId="15" fillId="16" borderId="12" xfId="0" applyFont="1" applyFill="1" applyBorder="1" applyAlignment="1">
      <alignment horizontal="center" vertical="center"/>
    </xf>
    <xf numFmtId="0" fontId="16" fillId="16" borderId="13" xfId="0" applyFont="1" applyFill="1" applyBorder="1" applyAlignment="1">
      <alignment horizontal="center" vertical="center" wrapText="1"/>
    </xf>
    <xf numFmtId="0" fontId="12" fillId="6" borderId="0" xfId="0" applyFont="1" applyFill="1" applyAlignment="1">
      <alignment horizontal="center" vertical="center" wrapText="1"/>
    </xf>
    <xf numFmtId="0" fontId="38" fillId="6" borderId="0" xfId="0" applyFont="1" applyFill="1" applyAlignment="1">
      <alignment horizontal="left" vertical="center"/>
    </xf>
    <xf numFmtId="0" fontId="35" fillId="6" borderId="0" xfId="0" applyFont="1" applyFill="1" applyAlignment="1">
      <alignment horizontal="left" vertical="center"/>
    </xf>
    <xf numFmtId="0" fontId="32" fillId="18" borderId="6" xfId="0" applyFont="1" applyFill="1" applyBorder="1" applyAlignment="1" applyProtection="1">
      <alignment horizontal="center" vertical="center"/>
      <protection locked="0"/>
    </xf>
    <xf numFmtId="9" fontId="29" fillId="0" borderId="0" xfId="0" applyNumberFormat="1" applyFont="1" applyAlignment="1">
      <alignment horizontal="center" vertical="center"/>
    </xf>
    <xf numFmtId="9" fontId="6" fillId="0" borderId="0" xfId="0" applyNumberFormat="1" applyFont="1" applyAlignment="1">
      <alignment horizontal="center" vertical="center"/>
    </xf>
    <xf numFmtId="0" fontId="3" fillId="19" borderId="14" xfId="0" applyFont="1" applyFill="1" applyBorder="1" applyAlignment="1">
      <alignment horizontal="center" vertical="center"/>
    </xf>
    <xf numFmtId="0" fontId="32" fillId="6" borderId="0" xfId="0" applyFont="1" applyFill="1"/>
    <xf numFmtId="0" fontId="3" fillId="12" borderId="14" xfId="0" applyFont="1" applyFill="1" applyBorder="1" applyAlignment="1">
      <alignment horizontal="center" vertical="center"/>
    </xf>
    <xf numFmtId="0" fontId="3" fillId="7" borderId="14" xfId="0" applyFont="1" applyFill="1" applyBorder="1" applyAlignment="1">
      <alignment horizontal="center" vertical="center"/>
    </xf>
    <xf numFmtId="0" fontId="32" fillId="14" borderId="2" xfId="0" applyFont="1" applyFill="1" applyBorder="1" applyAlignment="1">
      <alignment vertical="center"/>
    </xf>
    <xf numFmtId="0" fontId="32" fillId="19" borderId="0" xfId="0" applyFont="1" applyFill="1" applyAlignment="1">
      <alignment vertical="center"/>
    </xf>
    <xf numFmtId="0" fontId="13" fillId="19" borderId="0" xfId="0" applyFont="1" applyFill="1" applyAlignment="1">
      <alignment horizontal="left" vertical="center" wrapText="1"/>
    </xf>
    <xf numFmtId="0" fontId="40" fillId="17" borderId="6" xfId="0" applyFont="1" applyFill="1" applyBorder="1" applyAlignment="1" applyProtection="1">
      <alignment horizontal="left" vertical="justify" wrapText="1"/>
      <protection locked="0"/>
    </xf>
    <xf numFmtId="0" fontId="40" fillId="17" borderId="2" xfId="0" applyFont="1" applyFill="1" applyBorder="1" applyAlignment="1" applyProtection="1">
      <alignment horizontal="left" vertical="justify" wrapText="1"/>
      <protection locked="0"/>
    </xf>
    <xf numFmtId="0" fontId="39" fillId="11" borderId="6" xfId="0" applyFont="1" applyFill="1" applyBorder="1" applyAlignment="1" applyProtection="1">
      <alignment horizontal="center" vertical="center" wrapText="1"/>
      <protection locked="0"/>
    </xf>
    <xf numFmtId="0" fontId="32" fillId="11" borderId="6" xfId="0" applyFont="1" applyFill="1" applyBorder="1" applyAlignment="1" applyProtection="1">
      <alignment horizontal="center" vertical="center" wrapText="1"/>
      <protection locked="0"/>
    </xf>
    <xf numFmtId="0" fontId="32" fillId="0" borderId="0" xfId="0" applyFont="1" applyAlignment="1">
      <alignment vertical="justify" wrapText="1"/>
    </xf>
    <xf numFmtId="0" fontId="39" fillId="12" borderId="6" xfId="0" applyFont="1" applyFill="1" applyBorder="1" applyAlignment="1" applyProtection="1">
      <alignment horizontal="center" vertical="center" wrapText="1"/>
      <protection locked="0"/>
    </xf>
    <xf numFmtId="0" fontId="32" fillId="12" borderId="6" xfId="0" applyFont="1" applyFill="1" applyBorder="1" applyAlignment="1" applyProtection="1">
      <alignment horizontal="center" vertical="center" wrapText="1"/>
      <protection locked="0"/>
    </xf>
    <xf numFmtId="0" fontId="39" fillId="18" borderId="6" xfId="0" applyFont="1" applyFill="1" applyBorder="1" applyAlignment="1" applyProtection="1">
      <alignment horizontal="center" vertical="center" wrapText="1"/>
      <protection locked="0"/>
    </xf>
    <xf numFmtId="0" fontId="12" fillId="0" borderId="0" xfId="0" applyFont="1" applyAlignment="1">
      <alignment horizontal="center" vertical="center"/>
    </xf>
    <xf numFmtId="0" fontId="32" fillId="18" borderId="6" xfId="0" applyFont="1" applyFill="1" applyBorder="1" applyAlignment="1" applyProtection="1">
      <alignment horizontal="center" vertical="center" wrapText="1"/>
      <protection locked="0"/>
    </xf>
    <xf numFmtId="0" fontId="32" fillId="11" borderId="7" xfId="0" applyFont="1" applyFill="1" applyBorder="1" applyAlignment="1" applyProtection="1">
      <alignment horizontal="center" vertical="center" wrapText="1"/>
      <protection locked="0"/>
    </xf>
    <xf numFmtId="0" fontId="32" fillId="0" borderId="6" xfId="0" applyFont="1" applyBorder="1" applyAlignment="1">
      <alignment horizontal="justify" vertical="center" wrapText="1"/>
    </xf>
    <xf numFmtId="0" fontId="32" fillId="0" borderId="2" xfId="0" applyFont="1" applyBorder="1" applyAlignment="1">
      <alignment horizontal="justify" vertical="center" wrapText="1"/>
    </xf>
    <xf numFmtId="0" fontId="32" fillId="0" borderId="6" xfId="0" applyFont="1" applyBorder="1" applyAlignment="1">
      <alignment horizontal="justify" vertical="center"/>
    </xf>
    <xf numFmtId="0" fontId="32" fillId="0" borderId="2" xfId="0" applyFont="1" applyBorder="1" applyAlignment="1">
      <alignment horizontal="justify" vertical="center"/>
    </xf>
    <xf numFmtId="0" fontId="14" fillId="0" borderId="6" xfId="0" applyFont="1" applyBorder="1" applyAlignment="1">
      <alignment horizontal="justify" vertical="center" wrapText="1"/>
    </xf>
    <xf numFmtId="0" fontId="32" fillId="0" borderId="7" xfId="0" applyFont="1" applyBorder="1" applyAlignment="1">
      <alignment horizontal="justify" vertical="center" wrapText="1"/>
    </xf>
    <xf numFmtId="0" fontId="32" fillId="0" borderId="3" xfId="0" applyFont="1" applyBorder="1" applyAlignment="1">
      <alignment horizontal="justify" vertical="center" wrapText="1"/>
    </xf>
    <xf numFmtId="0" fontId="32" fillId="11" borderId="7" xfId="0" applyFont="1" applyFill="1" applyBorder="1" applyAlignment="1" applyProtection="1">
      <alignment horizontal="center" vertical="center"/>
      <protection locked="0"/>
    </xf>
    <xf numFmtId="0" fontId="32" fillId="12" borderId="7" xfId="0" applyFont="1" applyFill="1" applyBorder="1" applyAlignment="1" applyProtection="1">
      <alignment horizontal="center" vertical="center" wrapText="1"/>
      <protection locked="0"/>
    </xf>
    <xf numFmtId="0" fontId="40" fillId="13" borderId="6" xfId="0" applyFont="1" applyFill="1" applyBorder="1" applyAlignment="1" applyProtection="1">
      <alignment horizontal="justify" vertical="center" wrapText="1"/>
      <protection locked="0"/>
    </xf>
    <xf numFmtId="0" fontId="40" fillId="14" borderId="6" xfId="0" applyFont="1" applyFill="1" applyBorder="1" applyAlignment="1" applyProtection="1">
      <alignment horizontal="justify" vertical="center" wrapText="1"/>
      <protection locked="0"/>
    </xf>
    <xf numFmtId="0" fontId="40" fillId="14" borderId="2" xfId="0" applyFont="1" applyFill="1" applyBorder="1" applyAlignment="1" applyProtection="1">
      <alignment horizontal="justify" vertical="center" wrapText="1"/>
      <protection locked="0"/>
    </xf>
    <xf numFmtId="0" fontId="40" fillId="13" borderId="2" xfId="0" applyFont="1" applyFill="1" applyBorder="1" applyAlignment="1" applyProtection="1">
      <alignment horizontal="justify" vertical="center" wrapText="1"/>
      <protection locked="0"/>
    </xf>
    <xf numFmtId="0" fontId="32" fillId="10" borderId="2" xfId="0" applyFont="1" applyFill="1" applyBorder="1" applyAlignment="1" applyProtection="1">
      <alignment horizontal="center" vertical="center"/>
      <protection locked="0"/>
    </xf>
    <xf numFmtId="0" fontId="32" fillId="11" borderId="2" xfId="0" applyFont="1" applyFill="1" applyBorder="1" applyAlignment="1" applyProtection="1">
      <alignment horizontal="center" vertical="center" wrapText="1"/>
      <protection locked="0"/>
    </xf>
    <xf numFmtId="49" fontId="11" fillId="13" borderId="2" xfId="0" applyNumberFormat="1" applyFont="1" applyFill="1" applyBorder="1" applyAlignment="1" applyProtection="1">
      <alignment horizontal="justify" vertical="center" wrapText="1"/>
      <protection locked="0"/>
    </xf>
    <xf numFmtId="0" fontId="40" fillId="13" borderId="2" xfId="0" applyFont="1" applyFill="1" applyBorder="1" applyAlignment="1">
      <alignment horizontal="justify" vertical="center" wrapText="1"/>
    </xf>
    <xf numFmtId="0" fontId="40" fillId="14" borderId="2" xfId="0" applyFont="1" applyFill="1" applyBorder="1" applyAlignment="1">
      <alignment horizontal="justify" vertical="center" wrapText="1"/>
    </xf>
    <xf numFmtId="49" fontId="40" fillId="13" borderId="2" xfId="0" applyNumberFormat="1" applyFont="1" applyFill="1" applyBorder="1" applyAlignment="1">
      <alignment horizontal="justify" vertical="center" wrapText="1"/>
    </xf>
    <xf numFmtId="49" fontId="40" fillId="14" borderId="2" xfId="0" applyNumberFormat="1" applyFont="1" applyFill="1" applyBorder="1" applyAlignment="1">
      <alignment horizontal="justify" vertical="center" wrapText="1"/>
    </xf>
    <xf numFmtId="49" fontId="11" fillId="14" borderId="2" xfId="0" applyNumberFormat="1" applyFont="1" applyFill="1" applyBorder="1" applyAlignment="1" applyProtection="1">
      <alignment horizontal="justify" vertical="center" wrapText="1"/>
      <protection locked="0"/>
    </xf>
    <xf numFmtId="0" fontId="32" fillId="14" borderId="7" xfId="0" applyFont="1" applyFill="1" applyBorder="1" applyAlignment="1" applyProtection="1">
      <alignment horizontal="center" vertical="center" wrapText="1"/>
      <protection locked="0"/>
    </xf>
    <xf numFmtId="0" fontId="41" fillId="15" borderId="15" xfId="0" applyFont="1" applyFill="1" applyBorder="1" applyAlignment="1" applyProtection="1">
      <alignment horizontal="justify" vertical="center" wrapText="1"/>
      <protection locked="0"/>
    </xf>
    <xf numFmtId="0" fontId="41" fillId="15" borderId="4" xfId="0" applyFont="1" applyFill="1" applyBorder="1" applyAlignment="1" applyProtection="1">
      <alignment horizontal="justify" vertical="center" wrapText="1"/>
      <protection locked="0"/>
    </xf>
    <xf numFmtId="0" fontId="41" fillId="15" borderId="2" xfId="0" applyFont="1" applyFill="1" applyBorder="1" applyAlignment="1" applyProtection="1">
      <alignment horizontal="justify" vertical="center" wrapText="1"/>
      <protection locked="0"/>
    </xf>
    <xf numFmtId="0" fontId="41" fillId="15" borderId="6" xfId="0" applyFont="1" applyFill="1" applyBorder="1" applyAlignment="1" applyProtection="1">
      <alignment horizontal="justify" vertical="center" wrapText="1"/>
      <protection locked="0"/>
    </xf>
    <xf numFmtId="0" fontId="32" fillId="15" borderId="2" xfId="0" applyFont="1" applyFill="1" applyBorder="1" applyAlignment="1" applyProtection="1">
      <alignment horizontal="justify" vertical="center" wrapText="1"/>
      <protection locked="0"/>
    </xf>
    <xf numFmtId="0" fontId="40" fillId="15" borderId="6" xfId="0" applyFont="1" applyFill="1" applyBorder="1" applyAlignment="1" applyProtection="1">
      <alignment horizontal="justify" vertical="center" wrapText="1"/>
      <protection locked="0"/>
    </xf>
    <xf numFmtId="0" fontId="40" fillId="15" borderId="2" xfId="0" applyFont="1" applyFill="1" applyBorder="1" applyAlignment="1" applyProtection="1">
      <alignment horizontal="justify" vertical="center" wrapText="1"/>
      <protection locked="0"/>
    </xf>
    <xf numFmtId="0" fontId="0" fillId="0" borderId="2" xfId="0" applyBorder="1"/>
    <xf numFmtId="0" fontId="42" fillId="14" borderId="0" xfId="0" applyFont="1" applyFill="1" applyAlignment="1">
      <alignment vertical="top"/>
    </xf>
    <xf numFmtId="0" fontId="0" fillId="0" borderId="0" xfId="0" applyAlignment="1">
      <alignment vertical="top"/>
    </xf>
    <xf numFmtId="0" fontId="40" fillId="15" borderId="2" xfId="0" applyFont="1" applyFill="1" applyBorder="1" applyAlignment="1" applyProtection="1">
      <alignment horizontal="justify" vertical="top" wrapText="1"/>
      <protection locked="0"/>
    </xf>
    <xf numFmtId="0" fontId="0" fillId="0" borderId="0" xfId="0" applyAlignment="1">
      <alignment vertical="center" wrapText="1"/>
    </xf>
    <xf numFmtId="0" fontId="40" fillId="15" borderId="9" xfId="0" applyFont="1" applyFill="1" applyBorder="1" applyAlignment="1" applyProtection="1">
      <alignment horizontal="justify" vertical="center" wrapText="1"/>
      <protection locked="0"/>
    </xf>
    <xf numFmtId="0" fontId="0" fillId="0" borderId="0" xfId="0" applyAlignment="1">
      <alignment wrapText="1"/>
    </xf>
    <xf numFmtId="0" fontId="40" fillId="17" borderId="10" xfId="0" applyFont="1" applyFill="1" applyBorder="1" applyAlignment="1" applyProtection="1">
      <alignment horizontal="left" vertical="justify" wrapText="1"/>
      <protection locked="0"/>
    </xf>
    <xf numFmtId="0" fontId="0" fillId="0" borderId="2" xfId="0" applyBorder="1" applyAlignment="1">
      <alignment horizontal="center" vertical="center"/>
    </xf>
    <xf numFmtId="0" fontId="0" fillId="15" borderId="2" xfId="0" applyFill="1" applyBorder="1"/>
    <xf numFmtId="0" fontId="0" fillId="15" borderId="0" xfId="0" applyFill="1"/>
    <xf numFmtId="0" fontId="41" fillId="17" borderId="2" xfId="0" applyFont="1" applyFill="1" applyBorder="1" applyAlignment="1" applyProtection="1">
      <alignment horizontal="center" vertical="center" wrapText="1"/>
      <protection locked="0"/>
    </xf>
    <xf numFmtId="0" fontId="41" fillId="17" borderId="2" xfId="0" applyFont="1" applyFill="1" applyBorder="1" applyAlignment="1" applyProtection="1">
      <alignment horizontal="left" vertical="center" wrapText="1"/>
      <protection locked="0"/>
    </xf>
    <xf numFmtId="0" fontId="40" fillId="17" borderId="6" xfId="0" applyFont="1" applyFill="1" applyBorder="1" applyAlignment="1" applyProtection="1">
      <alignment horizontal="left" vertical="center" wrapText="1"/>
      <protection locked="0"/>
    </xf>
    <xf numFmtId="0" fontId="40" fillId="17" borderId="2" xfId="0" applyFont="1" applyFill="1" applyBorder="1" applyAlignment="1" applyProtection="1">
      <alignment horizontal="left" vertical="center" wrapText="1"/>
      <protection locked="0"/>
    </xf>
    <xf numFmtId="0" fontId="40" fillId="8" borderId="2" xfId="0" applyFont="1" applyFill="1" applyBorder="1" applyAlignment="1" applyProtection="1">
      <alignment horizontal="justify" vertical="center" wrapText="1"/>
      <protection locked="0"/>
    </xf>
    <xf numFmtId="0" fontId="40" fillId="8" borderId="0" xfId="0" applyFont="1" applyFill="1" applyAlignment="1">
      <alignment horizontal="left" vertical="center" wrapText="1"/>
    </xf>
    <xf numFmtId="0" fontId="9" fillId="6" borderId="2" xfId="0" applyFont="1" applyFill="1" applyBorder="1" applyAlignment="1">
      <alignment horizontal="center" vertical="center"/>
    </xf>
    <xf numFmtId="0" fontId="22" fillId="6" borderId="2" xfId="0" applyFont="1" applyFill="1" applyBorder="1" applyAlignment="1">
      <alignment horizontal="center" vertical="center"/>
    </xf>
    <xf numFmtId="0" fontId="32" fillId="2" borderId="18" xfId="0" applyFont="1" applyFill="1" applyBorder="1" applyAlignment="1">
      <alignment horizontal="center" vertical="center" wrapText="1"/>
    </xf>
    <xf numFmtId="0" fontId="32" fillId="2" borderId="6" xfId="0" applyFont="1" applyFill="1" applyBorder="1" applyAlignment="1">
      <alignment horizontal="center" vertical="center" wrapText="1"/>
    </xf>
    <xf numFmtId="0" fontId="32" fillId="0" borderId="19"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32" fillId="14" borderId="2" xfId="0" applyFont="1" applyFill="1" applyBorder="1" applyAlignment="1">
      <alignment vertical="center" wrapText="1"/>
    </xf>
    <xf numFmtId="0" fontId="32" fillId="14" borderId="2" xfId="0" applyFont="1" applyFill="1" applyBorder="1" applyAlignment="1">
      <alignment vertical="center"/>
    </xf>
    <xf numFmtId="0" fontId="32" fillId="2" borderId="2" xfId="0" applyFont="1" applyFill="1" applyBorder="1" applyAlignment="1">
      <alignment horizontal="center" vertical="center" wrapText="1"/>
    </xf>
    <xf numFmtId="0" fontId="32" fillId="2" borderId="4" xfId="0" applyFont="1" applyFill="1" applyBorder="1" applyAlignment="1">
      <alignment horizontal="center" vertical="center" wrapText="1"/>
    </xf>
    <xf numFmtId="1" fontId="32" fillId="0" borderId="3" xfId="0" applyNumberFormat="1" applyFont="1" applyBorder="1" applyAlignment="1" applyProtection="1">
      <alignment horizontal="center" vertical="center"/>
      <protection locked="0"/>
    </xf>
    <xf numFmtId="1" fontId="32" fillId="0" borderId="2" xfId="0" applyNumberFormat="1" applyFont="1" applyBorder="1" applyAlignment="1" applyProtection="1">
      <alignment horizontal="center" vertical="center"/>
      <protection locked="0"/>
    </xf>
    <xf numFmtId="1" fontId="17" fillId="0" borderId="3"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32" fillId="2" borderId="14" xfId="0" applyFont="1" applyFill="1" applyBorder="1" applyAlignment="1">
      <alignment horizontal="center" vertical="center" wrapText="1"/>
    </xf>
    <xf numFmtId="0" fontId="32" fillId="2" borderId="0" xfId="0" applyFont="1" applyFill="1" applyAlignment="1">
      <alignment horizontal="center" vertical="center" wrapText="1"/>
    </xf>
    <xf numFmtId="164" fontId="32" fillId="0" borderId="2" xfId="0" applyNumberFormat="1" applyFont="1" applyBorder="1" applyAlignment="1" applyProtection="1">
      <alignment horizontal="center" vertical="center" wrapText="1"/>
      <protection locked="0"/>
    </xf>
    <xf numFmtId="0" fontId="17" fillId="0" borderId="5" xfId="0" applyFont="1" applyBorder="1" applyAlignment="1" applyProtection="1">
      <alignment horizontal="center" vertical="center" wrapText="1"/>
      <protection locked="0"/>
    </xf>
    <xf numFmtId="0" fontId="17" fillId="0" borderId="3" xfId="0" applyFont="1" applyBorder="1" applyAlignment="1" applyProtection="1">
      <alignment horizontal="center" vertical="center" wrapText="1"/>
      <protection locked="0"/>
    </xf>
    <xf numFmtId="0" fontId="17" fillId="0" borderId="3"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14" fillId="19" borderId="0" xfId="0" applyFont="1" applyFill="1" applyAlignment="1">
      <alignment vertical="center" wrapText="1"/>
    </xf>
    <xf numFmtId="0" fontId="32" fillId="19" borderId="0" xfId="0" applyFont="1" applyFill="1" applyAlignment="1">
      <alignment vertical="center"/>
    </xf>
    <xf numFmtId="0" fontId="18" fillId="6" borderId="4" xfId="0" applyFont="1" applyFill="1" applyBorder="1" applyAlignment="1">
      <alignment horizontal="center" vertical="center"/>
    </xf>
    <xf numFmtId="0" fontId="18" fillId="6" borderId="5" xfId="0" applyFont="1" applyFill="1" applyBorder="1" applyAlignment="1">
      <alignment horizontal="center" vertical="center"/>
    </xf>
    <xf numFmtId="0" fontId="18" fillId="6" borderId="3" xfId="0" applyFont="1" applyFill="1" applyBorder="1" applyAlignment="1">
      <alignment horizontal="center" vertical="center"/>
    </xf>
    <xf numFmtId="0" fontId="32" fillId="3" borderId="2" xfId="0" applyFont="1" applyFill="1" applyBorder="1" applyAlignment="1">
      <alignment horizontal="center" vertical="center"/>
    </xf>
    <xf numFmtId="0" fontId="32" fillId="0" borderId="2" xfId="0" applyFont="1" applyBorder="1" applyAlignment="1" applyProtection="1">
      <alignment horizontal="center" vertical="center"/>
      <protection locked="0"/>
    </xf>
    <xf numFmtId="0" fontId="32" fillId="0" borderId="4" xfId="0" applyFont="1" applyBorder="1" applyAlignment="1" applyProtection="1">
      <alignment horizontal="center" vertical="center"/>
      <protection locked="0"/>
    </xf>
    <xf numFmtId="0" fontId="32" fillId="0" borderId="5" xfId="0" applyFont="1" applyBorder="1" applyAlignment="1" applyProtection="1">
      <alignment horizontal="center" vertical="center"/>
      <protection locked="0"/>
    </xf>
    <xf numFmtId="0" fontId="32" fillId="0" borderId="3" xfId="0" applyFont="1" applyBorder="1" applyAlignment="1" applyProtection="1">
      <alignment horizontal="center" vertical="center"/>
      <protection locked="0"/>
    </xf>
    <xf numFmtId="0" fontId="17" fillId="0" borderId="4" xfId="2" applyFont="1" applyBorder="1" applyAlignment="1" applyProtection="1">
      <alignment horizontal="center" vertical="center"/>
      <protection locked="0"/>
    </xf>
    <xf numFmtId="0" fontId="17" fillId="0" borderId="5" xfId="2" applyFont="1" applyBorder="1" applyAlignment="1" applyProtection="1">
      <alignment horizontal="center" vertical="center"/>
      <protection locked="0"/>
    </xf>
    <xf numFmtId="0" fontId="17" fillId="0" borderId="3" xfId="2" applyFont="1" applyBorder="1" applyAlignment="1" applyProtection="1">
      <alignment horizontal="center" vertical="center"/>
      <protection locked="0"/>
    </xf>
    <xf numFmtId="0" fontId="32" fillId="19" borderId="0" xfId="0" applyFont="1" applyFill="1" applyAlignment="1">
      <alignment vertical="center" wrapText="1"/>
    </xf>
    <xf numFmtId="0" fontId="19" fillId="0" borderId="2" xfId="0" applyFont="1" applyBorder="1" applyAlignment="1" applyProtection="1">
      <alignment horizontal="center" vertical="center"/>
      <protection locked="0"/>
    </xf>
    <xf numFmtId="0" fontId="33" fillId="0" borderId="0" xfId="2" applyFont="1" applyFill="1" applyAlignment="1" applyProtection="1">
      <alignment horizontal="left" vertical="center"/>
    </xf>
    <xf numFmtId="0" fontId="12" fillId="0" borderId="0" xfId="0" applyFont="1" applyAlignment="1">
      <alignment horizontal="center"/>
    </xf>
    <xf numFmtId="0" fontId="33" fillId="0" borderId="0" xfId="2" applyFont="1" applyAlignment="1" applyProtection="1">
      <alignment horizontal="center"/>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17" fillId="2" borderId="4" xfId="0" applyFont="1" applyFill="1" applyBorder="1" applyAlignment="1">
      <alignment horizontal="left" vertical="center" wrapText="1"/>
    </xf>
    <xf numFmtId="0" fontId="17" fillId="2" borderId="5" xfId="0" applyFont="1" applyFill="1" applyBorder="1" applyAlignment="1">
      <alignment horizontal="left" vertical="center" wrapText="1"/>
    </xf>
    <xf numFmtId="0" fontId="17" fillId="0" borderId="5" xfId="0" applyFont="1" applyBorder="1" applyAlignment="1" applyProtection="1">
      <alignment horizontal="left" vertical="center" wrapText="1"/>
      <protection locked="0"/>
    </xf>
    <xf numFmtId="0" fontId="17" fillId="0" borderId="3" xfId="0" applyFont="1" applyBorder="1" applyAlignment="1" applyProtection="1">
      <alignment horizontal="left" vertical="center" wrapText="1"/>
      <protection locked="0"/>
    </xf>
    <xf numFmtId="0" fontId="17" fillId="2" borderId="4" xfId="0" applyFont="1" applyFill="1" applyBorder="1" applyAlignment="1">
      <alignment horizontal="center" vertical="center" wrapText="1"/>
    </xf>
    <xf numFmtId="0" fontId="17" fillId="2" borderId="5" xfId="0" applyFont="1" applyFill="1" applyBorder="1" applyAlignment="1">
      <alignment horizontal="center" vertical="center" wrapText="1"/>
    </xf>
    <xf numFmtId="0" fontId="26" fillId="0" borderId="8" xfId="3" applyFont="1" applyBorder="1" applyAlignment="1">
      <alignment horizontal="center"/>
    </xf>
    <xf numFmtId="0" fontId="26" fillId="0" borderId="16" xfId="3" applyFont="1" applyBorder="1" applyAlignment="1">
      <alignment horizontal="center"/>
    </xf>
    <xf numFmtId="0" fontId="26" fillId="0" borderId="14" xfId="3" applyFont="1" applyBorder="1" applyAlignment="1">
      <alignment horizontal="center"/>
    </xf>
    <xf numFmtId="0" fontId="26" fillId="0" borderId="17" xfId="3" applyFont="1" applyBorder="1" applyAlignment="1">
      <alignment horizontal="center"/>
    </xf>
    <xf numFmtId="0" fontId="26" fillId="0" borderId="15" xfId="3" applyFont="1" applyBorder="1" applyAlignment="1">
      <alignment horizontal="center"/>
    </xf>
    <xf numFmtId="0" fontId="26" fillId="0" borderId="7" xfId="3" applyFont="1" applyBorder="1" applyAlignment="1">
      <alignment horizontal="center"/>
    </xf>
    <xf numFmtId="0" fontId="26" fillId="0" borderId="4" xfId="3" applyFont="1" applyBorder="1" applyAlignment="1">
      <alignment horizontal="center" vertical="center"/>
    </xf>
    <xf numFmtId="0" fontId="26" fillId="0" borderId="3"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xf numFmtId="0" fontId="32" fillId="0" borderId="17" xfId="0" applyFont="1" applyBorder="1" applyAlignment="1">
      <alignment horizontal="center"/>
    </xf>
    <xf numFmtId="0" fontId="10" fillId="13" borderId="2" xfId="0" applyFont="1" applyFill="1" applyBorder="1" applyAlignment="1">
      <alignment horizontal="center" vertical="center"/>
    </xf>
    <xf numFmtId="0" fontId="10" fillId="11" borderId="2" xfId="0" applyFont="1" applyFill="1" applyBorder="1" applyAlignment="1">
      <alignment horizontal="center" vertical="center"/>
    </xf>
    <xf numFmtId="0" fontId="12" fillId="12" borderId="2" xfId="0" applyFont="1" applyFill="1" applyBorder="1" applyAlignment="1">
      <alignment horizontal="center" vertical="center"/>
    </xf>
    <xf numFmtId="0" fontId="25" fillId="9" borderId="9" xfId="0" applyFont="1" applyFill="1" applyBorder="1" applyAlignment="1">
      <alignment horizontal="center" vertical="center"/>
    </xf>
    <xf numFmtId="0" fontId="25" fillId="9" borderId="6" xfId="0" applyFont="1" applyFill="1" applyBorder="1" applyAlignment="1">
      <alignment horizontal="center" vertical="center"/>
    </xf>
    <xf numFmtId="0" fontId="16" fillId="9" borderId="9" xfId="0" applyFont="1" applyFill="1" applyBorder="1" applyAlignment="1">
      <alignment horizontal="center" vertical="center" wrapText="1"/>
    </xf>
    <xf numFmtId="0" fontId="16" fillId="9" borderId="6" xfId="0" applyFont="1" applyFill="1" applyBorder="1" applyAlignment="1">
      <alignment horizontal="center" vertical="center" wrapText="1"/>
    </xf>
    <xf numFmtId="0" fontId="12" fillId="15" borderId="4" xfId="0" applyFont="1" applyFill="1" applyBorder="1" applyAlignment="1">
      <alignment horizontal="center" vertical="center"/>
    </xf>
    <xf numFmtId="0" fontId="12" fillId="15" borderId="5" xfId="0" applyFont="1" applyFill="1" applyBorder="1" applyAlignment="1">
      <alignment horizontal="center" vertical="center"/>
    </xf>
    <xf numFmtId="0" fontId="12" fillId="15" borderId="3" xfId="0" applyFont="1" applyFill="1" applyBorder="1" applyAlignment="1">
      <alignment horizontal="center" vertical="center"/>
    </xf>
    <xf numFmtId="0" fontId="35" fillId="6" borderId="3" xfId="0" applyFont="1" applyFill="1" applyBorder="1" applyAlignment="1">
      <alignment horizontal="left" vertical="center"/>
    </xf>
    <xf numFmtId="0" fontId="35" fillId="6" borderId="2" xfId="0" applyFont="1" applyFill="1" applyBorder="1" applyAlignment="1">
      <alignment horizontal="left" vertical="center"/>
    </xf>
    <xf numFmtId="0" fontId="35" fillId="6" borderId="10" xfId="0" applyFont="1" applyFill="1" applyBorder="1" applyAlignment="1">
      <alignment horizontal="left" vertical="center"/>
    </xf>
    <xf numFmtId="0" fontId="16" fillId="9" borderId="14" xfId="0" applyFont="1" applyFill="1" applyBorder="1" applyAlignment="1">
      <alignment horizontal="center" vertical="center" wrapText="1"/>
    </xf>
    <xf numFmtId="0" fontId="16" fillId="9" borderId="15" xfId="0" applyFont="1" applyFill="1" applyBorder="1" applyAlignment="1">
      <alignment horizontal="center" vertical="center" wrapText="1"/>
    </xf>
    <xf numFmtId="0" fontId="16" fillId="9" borderId="2" xfId="0" applyFont="1" applyFill="1" applyBorder="1" applyAlignment="1">
      <alignment horizontal="center" vertical="center" wrapText="1"/>
    </xf>
    <xf numFmtId="0" fontId="12" fillId="0" borderId="4" xfId="0" applyFont="1" applyBorder="1" applyAlignment="1">
      <alignment horizontal="center"/>
    </xf>
    <xf numFmtId="0" fontId="12" fillId="0" borderId="5" xfId="0" applyFont="1" applyBorder="1" applyAlignment="1">
      <alignment horizontal="center"/>
    </xf>
    <xf numFmtId="0" fontId="12" fillId="0" borderId="3" xfId="0" applyFont="1" applyBorder="1" applyAlignment="1">
      <alignment horizontal="center"/>
    </xf>
    <xf numFmtId="0" fontId="32" fillId="6" borderId="8" xfId="0" applyFont="1" applyFill="1" applyBorder="1" applyAlignment="1">
      <alignment horizontal="center"/>
    </xf>
    <xf numFmtId="0" fontId="32" fillId="6" borderId="14" xfId="0" applyFont="1" applyFill="1" applyBorder="1" applyAlignment="1">
      <alignment horizontal="center"/>
    </xf>
    <xf numFmtId="0" fontId="32" fillId="6" borderId="15" xfId="0" applyFont="1" applyFill="1" applyBorder="1" applyAlignment="1">
      <alignment horizontal="center"/>
    </xf>
    <xf numFmtId="0" fontId="32" fillId="6" borderId="9" xfId="0" applyFont="1" applyFill="1" applyBorder="1" applyAlignment="1">
      <alignment horizontal="center"/>
    </xf>
    <xf numFmtId="0" fontId="32" fillId="6" borderId="6" xfId="0" applyFont="1" applyFill="1" applyBorder="1" applyAlignment="1">
      <alignment horizontal="center"/>
    </xf>
    <xf numFmtId="0" fontId="12" fillId="0" borderId="8" xfId="0" applyFont="1" applyBorder="1" applyAlignment="1">
      <alignment horizontal="center"/>
    </xf>
    <xf numFmtId="0" fontId="12" fillId="0" borderId="20" xfId="0" applyFont="1" applyBorder="1" applyAlignment="1">
      <alignment horizontal="center"/>
    </xf>
    <xf numFmtId="0" fontId="12" fillId="0" borderId="16" xfId="0" applyFont="1" applyBorder="1" applyAlignment="1">
      <alignment horizontal="center"/>
    </xf>
    <xf numFmtId="0" fontId="12" fillId="6" borderId="2" xfId="0" applyFont="1" applyFill="1" applyBorder="1" applyAlignment="1">
      <alignment horizontal="center" vertical="center" wrapText="1"/>
    </xf>
    <xf numFmtId="0" fontId="12" fillId="21" borderId="4" xfId="0" applyFont="1" applyFill="1" applyBorder="1" applyAlignment="1">
      <alignment horizontal="center" vertical="center"/>
    </xf>
    <xf numFmtId="0" fontId="12" fillId="21" borderId="5" xfId="0" applyFont="1" applyFill="1" applyBorder="1" applyAlignment="1">
      <alignment horizontal="center" vertical="center"/>
    </xf>
    <xf numFmtId="0" fontId="12" fillId="21" borderId="3" xfId="0" applyFont="1" applyFill="1" applyBorder="1" applyAlignment="1">
      <alignment horizontal="center" vertical="center"/>
    </xf>
    <xf numFmtId="0" fontId="12" fillId="13" borderId="4" xfId="0" applyFont="1" applyFill="1" applyBorder="1" applyAlignment="1">
      <alignment horizontal="center" vertical="center"/>
    </xf>
    <xf numFmtId="0" fontId="12" fillId="13" borderId="5" xfId="0" applyFont="1" applyFill="1" applyBorder="1" applyAlignment="1">
      <alignment horizontal="center" vertical="center"/>
    </xf>
    <xf numFmtId="0" fontId="12" fillId="13" borderId="3" xfId="0" applyFont="1" applyFill="1" applyBorder="1" applyAlignment="1">
      <alignment horizontal="center" vertical="center"/>
    </xf>
    <xf numFmtId="0" fontId="12" fillId="0" borderId="8" xfId="0" applyFont="1" applyBorder="1" applyAlignment="1">
      <alignment horizontal="right"/>
    </xf>
    <xf numFmtId="0" fontId="12" fillId="0" borderId="20" xfId="0" applyFont="1" applyBorder="1" applyAlignment="1">
      <alignment horizontal="right"/>
    </xf>
    <xf numFmtId="0" fontId="12" fillId="0" borderId="4" xfId="0" applyFont="1" applyBorder="1" applyAlignment="1">
      <alignment horizontal="right"/>
    </xf>
    <xf numFmtId="0" fontId="12" fillId="0" borderId="5" xfId="0" applyFont="1" applyBorder="1" applyAlignment="1">
      <alignment horizontal="right"/>
    </xf>
    <xf numFmtId="0" fontId="12" fillId="0" borderId="17" xfId="0" applyFont="1" applyBorder="1" applyAlignment="1">
      <alignment horizontal="center"/>
    </xf>
    <xf numFmtId="0" fontId="35" fillId="6" borderId="4" xfId="0" applyFont="1" applyFill="1" applyBorder="1" applyAlignment="1">
      <alignment horizontal="left" vertical="center"/>
    </xf>
    <xf numFmtId="0" fontId="35" fillId="6" borderId="5" xfId="0" applyFont="1" applyFill="1" applyBorder="1" applyAlignment="1">
      <alignment horizontal="left" vertical="center"/>
    </xf>
    <xf numFmtId="0" fontId="35" fillId="6" borderId="20" xfId="0" applyFont="1" applyFill="1" applyBorder="1" applyAlignment="1">
      <alignment horizontal="left" vertical="center"/>
    </xf>
    <xf numFmtId="0" fontId="35" fillId="6" borderId="16" xfId="0" applyFont="1" applyFill="1" applyBorder="1" applyAlignment="1">
      <alignment horizontal="left" vertical="center"/>
    </xf>
    <xf numFmtId="0" fontId="33" fillId="0" borderId="0" xfId="2" applyFont="1" applyBorder="1" applyAlignment="1" applyProtection="1">
      <alignment horizontal="center"/>
    </xf>
    <xf numFmtId="0" fontId="24" fillId="9" borderId="20" xfId="0" applyFont="1" applyFill="1" applyBorder="1" applyAlignment="1">
      <alignment horizontal="center" vertical="center"/>
    </xf>
    <xf numFmtId="0" fontId="24" fillId="9" borderId="16" xfId="0" applyFont="1" applyFill="1" applyBorder="1" applyAlignment="1">
      <alignment horizontal="center" vertical="center"/>
    </xf>
    <xf numFmtId="0" fontId="24" fillId="9" borderId="21" xfId="0" applyFont="1" applyFill="1" applyBorder="1" applyAlignment="1">
      <alignment horizontal="center" vertical="center"/>
    </xf>
    <xf numFmtId="0" fontId="24" fillId="9" borderId="7" xfId="0" applyFont="1" applyFill="1" applyBorder="1" applyAlignment="1">
      <alignment horizontal="center" vertical="center"/>
    </xf>
    <xf numFmtId="0" fontId="12" fillId="15" borderId="2" xfId="0" applyFont="1" applyFill="1" applyBorder="1" applyAlignment="1">
      <alignment horizontal="center" vertical="center"/>
    </xf>
    <xf numFmtId="0" fontId="34" fillId="0" borderId="2" xfId="0" applyFont="1" applyBorder="1" applyAlignment="1">
      <alignment horizontal="center" vertical="center"/>
    </xf>
    <xf numFmtId="0" fontId="34" fillId="0" borderId="10" xfId="0" applyFont="1" applyBorder="1" applyAlignment="1">
      <alignment horizontal="center" vertical="center"/>
    </xf>
    <xf numFmtId="0" fontId="24" fillId="20" borderId="2" xfId="0" applyFont="1" applyFill="1" applyBorder="1" applyAlignment="1">
      <alignment horizontal="center" vertical="center"/>
    </xf>
    <xf numFmtId="0" fontId="24" fillId="9" borderId="20" xfId="0" applyFont="1" applyFill="1" applyBorder="1" applyAlignment="1">
      <alignment horizontal="center" vertical="center" wrapText="1"/>
    </xf>
    <xf numFmtId="0" fontId="24" fillId="9" borderId="16" xfId="0" applyFont="1" applyFill="1" applyBorder="1" applyAlignment="1">
      <alignment horizontal="center" vertical="center" wrapText="1"/>
    </xf>
    <xf numFmtId="0" fontId="24" fillId="9" borderId="21" xfId="0" applyFont="1" applyFill="1" applyBorder="1" applyAlignment="1">
      <alignment horizontal="center" vertical="center" wrapText="1"/>
    </xf>
    <xf numFmtId="0" fontId="24" fillId="9" borderId="7" xfId="0" applyFont="1" applyFill="1" applyBorder="1" applyAlignment="1">
      <alignment horizontal="center" vertical="center" wrapText="1"/>
    </xf>
    <xf numFmtId="0" fontId="17" fillId="6" borderId="8" xfId="0" applyFont="1" applyFill="1" applyBorder="1" applyAlignment="1">
      <alignment horizontal="center"/>
    </xf>
    <xf numFmtId="0" fontId="17" fillId="6" borderId="9" xfId="0" applyFont="1" applyFill="1" applyBorder="1" applyAlignment="1">
      <alignment horizontal="center"/>
    </xf>
    <xf numFmtId="0" fontId="17" fillId="6" borderId="6" xfId="0" applyFont="1" applyFill="1" applyBorder="1" applyAlignment="1">
      <alignment horizontal="center"/>
    </xf>
    <xf numFmtId="0" fontId="25" fillId="9" borderId="17" xfId="0" applyFont="1" applyFill="1" applyBorder="1" applyAlignment="1">
      <alignment horizontal="center" vertical="center"/>
    </xf>
    <xf numFmtId="0" fontId="25" fillId="9" borderId="7" xfId="0" applyFont="1" applyFill="1" applyBorder="1" applyAlignment="1">
      <alignment horizontal="center" vertical="center"/>
    </xf>
    <xf numFmtId="0" fontId="12" fillId="18" borderId="2" xfId="0" applyFont="1" applyFill="1" applyBorder="1" applyAlignment="1">
      <alignment horizontal="center" vertical="center"/>
    </xf>
    <xf numFmtId="0" fontId="12" fillId="18" borderId="4" xfId="0" applyFont="1" applyFill="1" applyBorder="1" applyAlignment="1">
      <alignment horizontal="center" vertical="center"/>
    </xf>
    <xf numFmtId="0" fontId="12" fillId="18" borderId="5" xfId="0" applyFont="1" applyFill="1" applyBorder="1" applyAlignment="1">
      <alignment horizontal="center" vertical="center"/>
    </xf>
    <xf numFmtId="0" fontId="12" fillId="18" borderId="3" xfId="0" applyFont="1" applyFill="1" applyBorder="1" applyAlignment="1">
      <alignment horizontal="center" vertical="center"/>
    </xf>
    <xf numFmtId="0" fontId="29" fillId="0" borderId="2" xfId="0" applyFont="1" applyBorder="1" applyAlignment="1" applyProtection="1">
      <alignment horizontal="justify" vertical="top" wrapText="1"/>
      <protection locked="0"/>
    </xf>
    <xf numFmtId="0" fontId="29" fillId="0" borderId="14" xfId="0" applyFont="1" applyBorder="1" applyAlignment="1">
      <alignment horizontal="center"/>
    </xf>
    <xf numFmtId="0" fontId="3" fillId="21" borderId="2" xfId="0" applyFont="1" applyFill="1" applyBorder="1" applyAlignment="1">
      <alignment horizontal="center" vertical="center"/>
    </xf>
    <xf numFmtId="0" fontId="3" fillId="12" borderId="2" xfId="0" applyFont="1" applyFill="1" applyBorder="1" applyAlignment="1">
      <alignment horizontal="center" vertical="center"/>
    </xf>
    <xf numFmtId="0" fontId="3" fillId="13" borderId="2" xfId="0" applyFont="1" applyFill="1" applyBorder="1" applyAlignment="1">
      <alignment horizontal="center" vertical="center"/>
    </xf>
    <xf numFmtId="0" fontId="3" fillId="20" borderId="2" xfId="0" applyFont="1" applyFill="1" applyBorder="1" applyAlignment="1">
      <alignment horizontal="center" vertical="center"/>
    </xf>
    <xf numFmtId="0" fontId="3" fillId="20" borderId="10" xfId="0" applyFont="1" applyFill="1" applyBorder="1" applyAlignment="1">
      <alignment horizontal="center" vertical="center"/>
    </xf>
    <xf numFmtId="0" fontId="3" fillId="0" borderId="10" xfId="0" applyFont="1" applyBorder="1" applyAlignment="1">
      <alignment horizontal="center" vertical="center"/>
    </xf>
    <xf numFmtId="0" fontId="3" fillId="0" borderId="9" xfId="0" applyFont="1" applyBorder="1" applyAlignment="1">
      <alignment horizontal="center" vertical="center"/>
    </xf>
    <xf numFmtId="0" fontId="3" fillId="0" borderId="17" xfId="0" applyFont="1" applyBorder="1" applyAlignment="1">
      <alignment horizontal="center"/>
    </xf>
    <xf numFmtId="0" fontId="3" fillId="0" borderId="9" xfId="0" applyFont="1" applyBorder="1" applyAlignment="1">
      <alignment horizontal="center"/>
    </xf>
    <xf numFmtId="0" fontId="3" fillId="18" borderId="2" xfId="0" applyFont="1" applyFill="1" applyBorder="1" applyAlignment="1">
      <alignment horizontal="center" vertical="center"/>
    </xf>
    <xf numFmtId="0" fontId="3" fillId="15" borderId="14" xfId="0" applyFont="1" applyFill="1" applyBorder="1" applyAlignment="1">
      <alignment horizontal="center" vertical="center"/>
    </xf>
    <xf numFmtId="0" fontId="3" fillId="15" borderId="0" xfId="0" applyFont="1" applyFill="1" applyAlignment="1">
      <alignment horizontal="center" vertical="center"/>
    </xf>
    <xf numFmtId="0" fontId="7" fillId="7" borderId="14" xfId="0" applyFont="1" applyFill="1" applyBorder="1" applyAlignment="1">
      <alignment horizontal="center" vertical="center"/>
    </xf>
    <xf numFmtId="0" fontId="7" fillId="7" borderId="0" xfId="0" applyFont="1" applyFill="1" applyAlignment="1">
      <alignment horizontal="center" vertical="center"/>
    </xf>
    <xf numFmtId="0" fontId="3" fillId="13" borderId="4" xfId="0" applyFont="1" applyFill="1" applyBorder="1" applyAlignment="1">
      <alignment horizontal="center" vertical="center"/>
    </xf>
    <xf numFmtId="0" fontId="3" fillId="13" borderId="5" xfId="0" applyFont="1" applyFill="1" applyBorder="1" applyAlignment="1">
      <alignment horizontal="center" vertical="center"/>
    </xf>
    <xf numFmtId="0" fontId="3" fillId="13" borderId="3" xfId="0" applyFont="1" applyFill="1" applyBorder="1" applyAlignment="1">
      <alignment horizontal="center" vertical="center"/>
    </xf>
    <xf numFmtId="0" fontId="7" fillId="9" borderId="8" xfId="0" applyFont="1" applyFill="1" applyBorder="1" applyAlignment="1">
      <alignment horizontal="center" vertical="center"/>
    </xf>
    <xf numFmtId="0" fontId="7" fillId="9" borderId="20" xfId="0" applyFont="1" applyFill="1" applyBorder="1" applyAlignment="1">
      <alignment horizontal="center" vertical="center"/>
    </xf>
    <xf numFmtId="0" fontId="7" fillId="22" borderId="8" xfId="0" applyFont="1" applyFill="1" applyBorder="1" applyAlignment="1">
      <alignment horizontal="center" vertical="center"/>
    </xf>
    <xf numFmtId="0" fontId="7" fillId="22" borderId="20" xfId="0" applyFont="1" applyFill="1" applyBorder="1" applyAlignment="1">
      <alignment horizontal="center" vertical="center"/>
    </xf>
    <xf numFmtId="0" fontId="29" fillId="0" borderId="4" xfId="0" applyFont="1" applyBorder="1" applyAlignment="1" applyProtection="1">
      <alignment horizontal="justify" vertical="top" wrapText="1"/>
      <protection locked="0"/>
    </xf>
    <xf numFmtId="0" fontId="29" fillId="0" borderId="5" xfId="0" applyFont="1" applyBorder="1" applyAlignment="1" applyProtection="1">
      <alignment horizontal="justify" vertical="top" wrapText="1"/>
      <protection locked="0"/>
    </xf>
    <xf numFmtId="0" fontId="29" fillId="0" borderId="3" xfId="0" applyFont="1" applyBorder="1" applyAlignment="1" applyProtection="1">
      <alignment horizontal="justify" vertical="top" wrapText="1"/>
      <protection locked="0"/>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29" fillId="0" borderId="2" xfId="0" applyFont="1" applyBorder="1" applyAlignment="1" applyProtection="1">
      <alignment horizontal="center" vertical="top" wrapText="1"/>
      <protection locked="0"/>
    </xf>
    <xf numFmtId="0" fontId="3" fillId="18" borderId="14" xfId="0" applyFont="1" applyFill="1" applyBorder="1" applyAlignment="1">
      <alignment horizontal="center" vertical="center"/>
    </xf>
    <xf numFmtId="0" fontId="3" fillId="18" borderId="0" xfId="0" applyFont="1" applyFill="1" applyAlignment="1">
      <alignment horizontal="center" vertical="center"/>
    </xf>
    <xf numFmtId="0" fontId="29" fillId="0" borderId="2" xfId="0" applyFont="1" applyBorder="1" applyAlignment="1" applyProtection="1">
      <alignment horizontal="justify" vertical="top"/>
      <protection locked="0"/>
    </xf>
    <xf numFmtId="0" fontId="7" fillId="22" borderId="2" xfId="0" applyFont="1" applyFill="1" applyBorder="1" applyAlignment="1">
      <alignment horizontal="center" vertical="center"/>
    </xf>
    <xf numFmtId="0" fontId="7" fillId="9" borderId="2" xfId="0" applyFont="1" applyFill="1" applyBorder="1" applyAlignment="1">
      <alignment horizontal="center" vertical="center"/>
    </xf>
    <xf numFmtId="0" fontId="3" fillId="15" borderId="2" xfId="0" applyFont="1" applyFill="1" applyBorder="1" applyAlignment="1">
      <alignment horizontal="center" vertical="center"/>
    </xf>
    <xf numFmtId="0" fontId="7" fillId="7" borderId="8" xfId="0" applyFont="1" applyFill="1" applyBorder="1" applyAlignment="1">
      <alignment horizontal="center" vertical="center"/>
    </xf>
    <xf numFmtId="0" fontId="7" fillId="7" borderId="20" xfId="0" applyFont="1" applyFill="1" applyBorder="1" applyAlignment="1">
      <alignment horizontal="center" vertical="center"/>
    </xf>
    <xf numFmtId="0" fontId="29" fillId="0" borderId="2" xfId="0" applyFont="1" applyBorder="1" applyAlignment="1" applyProtection="1">
      <alignment horizontal="center" vertical="top"/>
      <protection locked="0"/>
    </xf>
    <xf numFmtId="0" fontId="29" fillId="0" borderId="4" xfId="0" applyFont="1" applyBorder="1" applyAlignment="1" applyProtection="1">
      <alignment horizontal="justify" vertical="top"/>
      <protection locked="0"/>
    </xf>
    <xf numFmtId="0" fontId="29" fillId="0" borderId="5" xfId="0" applyFont="1" applyBorder="1" applyAlignment="1" applyProtection="1">
      <alignment horizontal="justify" vertical="top"/>
      <protection locked="0"/>
    </xf>
    <xf numFmtId="0" fontId="29" fillId="0" borderId="3" xfId="0" applyFont="1" applyBorder="1" applyAlignment="1" applyProtection="1">
      <alignment horizontal="justify" vertical="top"/>
      <protection locked="0"/>
    </xf>
  </cellXfs>
  <cellStyles count="7">
    <cellStyle name="Estilo 1" xfId="1" xr:uid="{00000000-0005-0000-0000-000000000000}"/>
    <cellStyle name="Hipervínculo" xfId="2" builtinId="8"/>
    <cellStyle name="Normal" xfId="0" builtinId="0"/>
    <cellStyle name="Normal 2" xfId="3" xr:uid="{00000000-0005-0000-0000-000003000000}"/>
    <cellStyle name="Normal 3" xfId="4" xr:uid="{00000000-0005-0000-0000-000004000000}"/>
    <cellStyle name="Normal 4" xfId="5" xr:uid="{00000000-0005-0000-0000-000005000000}"/>
    <cellStyle name="Porcentual 2" xfId="6" xr:uid="{00000000-0005-0000-0000-000006000000}"/>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844D-477F-8E85-5F17BE42D419}"/>
              </c:ext>
            </c:extLst>
          </c:dPt>
          <c:dPt>
            <c:idx val="1"/>
            <c:invertIfNegative val="0"/>
            <c:bubble3D val="0"/>
            <c:spPr>
              <a:solidFill>
                <a:srgbClr val="C00000"/>
              </a:solidFill>
            </c:spPr>
            <c:extLst>
              <c:ext xmlns:c16="http://schemas.microsoft.com/office/drawing/2014/chart" uri="{C3380CC4-5D6E-409C-BE32-E72D297353CC}">
                <c16:uniqueId val="{00000003-844D-477F-8E85-5F17BE42D41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844D-477F-8E85-5F17BE42D41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844D-477F-8E85-5F17BE42D41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0</c:v>
                </c:pt>
                <c:pt idx="3">
                  <c:v>1</c:v>
                </c:pt>
              </c:numCache>
            </c:numRef>
          </c:val>
          <c:extLst>
            <c:ext xmlns:c16="http://schemas.microsoft.com/office/drawing/2014/chart" uri="{C3380CC4-5D6E-409C-BE32-E72D297353CC}">
              <c16:uniqueId val="{00000008-844D-477F-8E85-5F17BE42D419}"/>
            </c:ext>
          </c:extLst>
        </c:ser>
        <c:dLbls>
          <c:showLegendKey val="0"/>
          <c:showVal val="0"/>
          <c:showCatName val="0"/>
          <c:showSerName val="0"/>
          <c:showPercent val="0"/>
          <c:showBubbleSize val="0"/>
        </c:dLbls>
        <c:gapWidth val="150"/>
        <c:shape val="box"/>
        <c:axId val="232422424"/>
        <c:axId val="232417720"/>
        <c:axId val="0"/>
      </c:bar3DChart>
      <c:catAx>
        <c:axId val="2324224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32417720"/>
        <c:crosses val="autoZero"/>
        <c:auto val="1"/>
        <c:lblAlgn val="ctr"/>
        <c:lblOffset val="100"/>
        <c:noMultiLvlLbl val="0"/>
      </c:catAx>
      <c:valAx>
        <c:axId val="232417720"/>
        <c:scaling>
          <c:orientation val="minMax"/>
        </c:scaling>
        <c:delete val="1"/>
        <c:axPos val="l"/>
        <c:numFmt formatCode="0%" sourceLinked="1"/>
        <c:majorTickMark val="out"/>
        <c:minorTickMark val="none"/>
        <c:tickLblPos val="nextTo"/>
        <c:crossAx val="23242242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s-CO"/>
              <a:t>DIRECCIONAMIENTO ESTRATEGICO</a:t>
            </a:r>
          </a:p>
        </c:rich>
      </c:tx>
      <c:overlay val="0"/>
    </c:title>
    <c:autoTitleDeleted val="0"/>
    <c:plotArea>
      <c:layout/>
      <c:lineChart>
        <c:grouping val="standard"/>
        <c:varyColors val="0"/>
        <c:ser>
          <c:idx val="2"/>
          <c:order val="0"/>
          <c:tx>
            <c:strRef>
              <c:f>Directiva!$C$2</c:f>
              <c:strCache>
                <c:ptCount val="1"/>
                <c:pt idx="0">
                  <c:v>AÑO 2019</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F537-4071-921C-4EE75C88D79C}"/>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537-4071-921C-4EE75C88D79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F537-4071-921C-4EE75C88D79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3-F537-4071-921C-4EE75C88D79C}"/>
            </c:ext>
          </c:extLst>
        </c:ser>
        <c:ser>
          <c:idx val="0"/>
          <c:order val="1"/>
          <c:tx>
            <c:strRef>
              <c:f>Directiva!$H$2</c:f>
              <c:strCache>
                <c:ptCount val="1"/>
                <c:pt idx="0">
                  <c:v>AÑO 2020</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F537-4071-921C-4EE75C88D79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5-F537-4071-921C-4EE75C88D79C}"/>
            </c:ext>
          </c:extLst>
        </c:ser>
        <c:ser>
          <c:idx val="1"/>
          <c:order val="2"/>
          <c:tx>
            <c:strRef>
              <c:f>Directiva!$M$2</c:f>
              <c:strCache>
                <c:ptCount val="1"/>
                <c:pt idx="0">
                  <c:v>AÑO 2021</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F537-4071-921C-4EE75C88D79C}"/>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F537-4071-921C-4EE75C88D79C}"/>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F537-4071-921C-4EE75C88D79C}"/>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F537-4071-921C-4EE75C88D79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A-F537-4071-921C-4EE75C88D79C}"/>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F537-4071-921C-4EE75C88D79C}"/>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F537-4071-921C-4EE75C88D79C}"/>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537-4071-921C-4EE75C88D79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E-F537-4071-921C-4EE75C88D79C}"/>
            </c:ext>
          </c:extLst>
        </c:ser>
        <c:dLbls>
          <c:showLegendKey val="0"/>
          <c:showVal val="0"/>
          <c:showCatName val="0"/>
          <c:showSerName val="0"/>
          <c:showPercent val="0"/>
          <c:showBubbleSize val="0"/>
        </c:dLbls>
        <c:smooth val="0"/>
        <c:axId val="281441992"/>
        <c:axId val="281440816"/>
      </c:lineChart>
      <c:catAx>
        <c:axId val="281441992"/>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81440816"/>
        <c:crosses val="autoZero"/>
        <c:auto val="1"/>
        <c:lblAlgn val="ctr"/>
        <c:lblOffset val="100"/>
        <c:noMultiLvlLbl val="0"/>
      </c:catAx>
      <c:valAx>
        <c:axId val="281440816"/>
        <c:scaling>
          <c:orientation val="minMax"/>
        </c:scaling>
        <c:delete val="1"/>
        <c:axPos val="l"/>
        <c:numFmt formatCode="0%" sourceLinked="1"/>
        <c:majorTickMark val="out"/>
        <c:minorTickMark val="none"/>
        <c:tickLblPos val="nextTo"/>
        <c:crossAx val="281441992"/>
        <c:crosses val="autoZero"/>
        <c:crossBetween val="between"/>
      </c:valAx>
    </c:plotArea>
    <c:legend>
      <c:legendPos val="b"/>
      <c:overlay val="0"/>
      <c:txPr>
        <a:bodyPr/>
        <a:lstStyle/>
        <a:p>
          <a:pPr>
            <a:defRPr sz="920"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GESTION ESTRATEGICA</a:t>
            </a:r>
          </a:p>
        </c:rich>
      </c:tx>
      <c:overlay val="0"/>
    </c:title>
    <c:autoTitleDeleted val="0"/>
    <c:plotArea>
      <c:layout/>
      <c:lineChart>
        <c:grouping val="standard"/>
        <c:varyColors val="0"/>
        <c:ser>
          <c:idx val="2"/>
          <c:order val="0"/>
          <c:tx>
            <c:strRef>
              <c:f>Directiva!$C$2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F17-4517-A303-74EC92C1210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F17-4517-A303-74EC92C1210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0.2</c:v>
                </c:pt>
                <c:pt idx="2">
                  <c:v>0</c:v>
                </c:pt>
                <c:pt idx="3">
                  <c:v>0.8</c:v>
                </c:pt>
              </c:numCache>
            </c:numRef>
          </c:val>
          <c:smooth val="0"/>
          <c:extLst>
            <c:ext xmlns:c16="http://schemas.microsoft.com/office/drawing/2014/chart" uri="{C3380CC4-5D6E-409C-BE32-E72D297353CC}">
              <c16:uniqueId val="{00000002-EC38-4468-9617-3A673E44857F}"/>
            </c:ext>
          </c:extLst>
        </c:ser>
        <c:ser>
          <c:idx val="0"/>
          <c:order val="1"/>
          <c:tx>
            <c:strRef>
              <c:f>Directiva!$H$2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AF17-4517-A303-74EC92C1210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F17-4517-A303-74EC92C1210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F17-4517-A303-74EC92C1210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F17-4517-A303-74EC92C1210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0.2</c:v>
                </c:pt>
                <c:pt idx="3">
                  <c:v>0.8</c:v>
                </c:pt>
              </c:numCache>
            </c:numRef>
          </c:val>
          <c:smooth val="0"/>
          <c:extLst>
            <c:ext xmlns:c16="http://schemas.microsoft.com/office/drawing/2014/chart" uri="{C3380CC4-5D6E-409C-BE32-E72D297353CC}">
              <c16:uniqueId val="{00000007-EC38-4468-9617-3A673E44857F}"/>
            </c:ext>
          </c:extLst>
        </c:ser>
        <c:ser>
          <c:idx val="1"/>
          <c:order val="2"/>
          <c:tx>
            <c:strRef>
              <c:f>Directiva!$M$2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F17-4517-A303-74EC92C1210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AF17-4517-A303-74EC92C1210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F17-4517-A303-74EC92C1210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F17-4517-A303-74EC92C1210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EC38-4468-9617-3A673E44857F}"/>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EC38-4468-9617-3A673E44857F}"/>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EC38-4468-9617-3A673E44857F}"/>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C38-4468-9617-3A673E44857F}"/>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EC38-4468-9617-3A673E44857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11-EC38-4468-9617-3A673E44857F}"/>
            </c:ext>
          </c:extLst>
        </c:ser>
        <c:dLbls>
          <c:showLegendKey val="0"/>
          <c:showVal val="0"/>
          <c:showCatName val="0"/>
          <c:showSerName val="0"/>
          <c:showPercent val="0"/>
          <c:showBubbleSize val="0"/>
        </c:dLbls>
        <c:smooth val="0"/>
        <c:axId val="281442776"/>
        <c:axId val="281435328"/>
      </c:lineChart>
      <c:catAx>
        <c:axId val="28144277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81435328"/>
        <c:crosses val="autoZero"/>
        <c:auto val="1"/>
        <c:lblAlgn val="ctr"/>
        <c:lblOffset val="100"/>
        <c:noMultiLvlLbl val="0"/>
      </c:catAx>
      <c:valAx>
        <c:axId val="281435328"/>
        <c:scaling>
          <c:orientation val="minMax"/>
        </c:scaling>
        <c:delete val="1"/>
        <c:axPos val="l"/>
        <c:numFmt formatCode="0%" sourceLinked="1"/>
        <c:majorTickMark val="out"/>
        <c:minorTickMark val="none"/>
        <c:tickLblPos val="nextTo"/>
        <c:crossAx val="28144277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GOBIERNO ESCOLAR</a:t>
            </a:r>
          </a:p>
        </c:rich>
      </c:tx>
      <c:overlay val="0"/>
    </c:title>
    <c:autoTitleDeleted val="0"/>
    <c:plotArea>
      <c:layout/>
      <c:lineChart>
        <c:grouping val="standard"/>
        <c:varyColors val="0"/>
        <c:ser>
          <c:idx val="2"/>
          <c:order val="0"/>
          <c:tx>
            <c:strRef>
              <c:f>Directiva!$C$2</c:f>
              <c:strCache>
                <c:ptCount val="1"/>
                <c:pt idx="0">
                  <c:v>AÑO 2019</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C36-4EDB-8B40-822568F62106}"/>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C36-4EDB-8B40-822568F6210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0.25</c:v>
                </c:pt>
                <c:pt idx="2">
                  <c:v>0.25</c:v>
                </c:pt>
                <c:pt idx="3">
                  <c:v>0.5</c:v>
                </c:pt>
              </c:numCache>
            </c:numRef>
          </c:val>
          <c:smooth val="0"/>
          <c:extLst>
            <c:ext xmlns:c16="http://schemas.microsoft.com/office/drawing/2014/chart" uri="{C3380CC4-5D6E-409C-BE32-E72D297353CC}">
              <c16:uniqueId val="{00000002-EC36-4EDB-8B40-822568F62106}"/>
            </c:ext>
          </c:extLst>
        </c:ser>
        <c:ser>
          <c:idx val="0"/>
          <c:order val="1"/>
          <c:tx>
            <c:strRef>
              <c:f>Directiva!$H$2</c:f>
              <c:strCache>
                <c:ptCount val="1"/>
                <c:pt idx="0">
                  <c:v>AÑO 2020</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EC36-4EDB-8B40-822568F62106}"/>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EC36-4EDB-8B40-822568F62106}"/>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EC36-4EDB-8B40-822568F62106}"/>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EC36-4EDB-8B40-822568F6210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0.25</c:v>
                </c:pt>
                <c:pt idx="2">
                  <c:v>0</c:v>
                </c:pt>
                <c:pt idx="3">
                  <c:v>0.625</c:v>
                </c:pt>
              </c:numCache>
            </c:numRef>
          </c:val>
          <c:smooth val="0"/>
          <c:extLst>
            <c:ext xmlns:c16="http://schemas.microsoft.com/office/drawing/2014/chart" uri="{C3380CC4-5D6E-409C-BE32-E72D297353CC}">
              <c16:uniqueId val="{00000007-EC36-4EDB-8B40-822568F62106}"/>
            </c:ext>
          </c:extLst>
        </c:ser>
        <c:ser>
          <c:idx val="1"/>
          <c:order val="2"/>
          <c:tx>
            <c:strRef>
              <c:f>Directiva!$M$2</c:f>
              <c:strCache>
                <c:ptCount val="1"/>
                <c:pt idx="0">
                  <c:v>AÑO 2021</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EC36-4EDB-8B40-822568F62106}"/>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EC36-4EDB-8B40-822568F62106}"/>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EC36-4EDB-8B40-822568F62106}"/>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EC36-4EDB-8B40-822568F6210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0.375</c:v>
                </c:pt>
                <c:pt idx="3">
                  <c:v>0.625</c:v>
                </c:pt>
              </c:numCache>
            </c:numRef>
          </c:val>
          <c:smooth val="0"/>
          <c:extLst>
            <c:ext xmlns:c16="http://schemas.microsoft.com/office/drawing/2014/chart" uri="{C3380CC4-5D6E-409C-BE32-E72D297353CC}">
              <c16:uniqueId val="{0000000C-EC36-4EDB-8B40-822568F62106}"/>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D-EC36-4EDB-8B40-822568F62106}"/>
            </c:ext>
          </c:extLst>
        </c:ser>
        <c:dLbls>
          <c:showLegendKey val="0"/>
          <c:showVal val="0"/>
          <c:showCatName val="0"/>
          <c:showSerName val="0"/>
          <c:showPercent val="0"/>
          <c:showBubbleSize val="0"/>
        </c:dLbls>
        <c:smooth val="0"/>
        <c:axId val="232420856"/>
        <c:axId val="185801576"/>
      </c:lineChart>
      <c:catAx>
        <c:axId val="23242085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85801576"/>
        <c:crosses val="autoZero"/>
        <c:auto val="1"/>
        <c:lblAlgn val="ctr"/>
        <c:lblOffset val="100"/>
        <c:noMultiLvlLbl val="0"/>
      </c:catAx>
      <c:valAx>
        <c:axId val="185801576"/>
        <c:scaling>
          <c:orientation val="minMax"/>
        </c:scaling>
        <c:delete val="1"/>
        <c:axPos val="l"/>
        <c:numFmt formatCode="0%" sourceLinked="1"/>
        <c:majorTickMark val="out"/>
        <c:minorTickMark val="none"/>
        <c:tickLblPos val="nextTo"/>
        <c:crossAx val="23242085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28C6-4AC3-870A-579EDFFA8ABA}"/>
              </c:ext>
            </c:extLst>
          </c:dPt>
          <c:dPt>
            <c:idx val="1"/>
            <c:invertIfNegative val="0"/>
            <c:bubble3D val="0"/>
            <c:spPr>
              <a:solidFill>
                <a:srgbClr val="C00000"/>
              </a:solidFill>
            </c:spPr>
            <c:extLst>
              <c:ext xmlns:c16="http://schemas.microsoft.com/office/drawing/2014/chart" uri="{C3380CC4-5D6E-409C-BE32-E72D297353CC}">
                <c16:uniqueId val="{00000003-28C6-4AC3-870A-579EDFFA8AB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28C6-4AC3-870A-579EDFFA8AB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28C6-4AC3-870A-579EDFFA8AB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0.25</c:v>
                </c:pt>
                <c:pt idx="3">
                  <c:v>0.75</c:v>
                </c:pt>
              </c:numCache>
            </c:numRef>
          </c:val>
          <c:extLst>
            <c:ext xmlns:c16="http://schemas.microsoft.com/office/drawing/2014/chart" uri="{C3380CC4-5D6E-409C-BE32-E72D297353CC}">
              <c16:uniqueId val="{00000008-28C6-4AC3-870A-579EDFFA8ABA}"/>
            </c:ext>
          </c:extLst>
        </c:ser>
        <c:dLbls>
          <c:showLegendKey val="0"/>
          <c:showVal val="0"/>
          <c:showCatName val="0"/>
          <c:showSerName val="0"/>
          <c:showPercent val="0"/>
          <c:showBubbleSize val="0"/>
        </c:dLbls>
        <c:gapWidth val="150"/>
        <c:shape val="box"/>
        <c:axId val="282280776"/>
        <c:axId val="282283128"/>
        <c:axId val="0"/>
      </c:bar3DChart>
      <c:catAx>
        <c:axId val="2822807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2283128"/>
        <c:crosses val="autoZero"/>
        <c:auto val="1"/>
        <c:lblAlgn val="ctr"/>
        <c:lblOffset val="100"/>
        <c:noMultiLvlLbl val="0"/>
      </c:catAx>
      <c:valAx>
        <c:axId val="282283128"/>
        <c:scaling>
          <c:orientation val="minMax"/>
        </c:scaling>
        <c:delete val="1"/>
        <c:axPos val="l"/>
        <c:numFmt formatCode="0%" sourceLinked="1"/>
        <c:majorTickMark val="out"/>
        <c:minorTickMark val="none"/>
        <c:tickLblPos val="nextTo"/>
        <c:crossAx val="28228077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D9FD-45E1-B717-9708BD7BC043}"/>
              </c:ext>
            </c:extLst>
          </c:dPt>
          <c:dPt>
            <c:idx val="1"/>
            <c:invertIfNegative val="0"/>
            <c:bubble3D val="0"/>
            <c:spPr>
              <a:solidFill>
                <a:srgbClr val="C00000"/>
              </a:solidFill>
            </c:spPr>
            <c:extLst>
              <c:ext xmlns:c16="http://schemas.microsoft.com/office/drawing/2014/chart" uri="{C3380CC4-5D6E-409C-BE32-E72D297353CC}">
                <c16:uniqueId val="{00000003-D9FD-45E1-B717-9708BD7BC04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D9FD-45E1-B717-9708BD7BC04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D9FD-45E1-B717-9708BD7BC04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c:v>
                </c:pt>
                <c:pt idx="3">
                  <c:v>1</c:v>
                </c:pt>
              </c:numCache>
            </c:numRef>
          </c:val>
          <c:extLst>
            <c:ext xmlns:c16="http://schemas.microsoft.com/office/drawing/2014/chart" uri="{C3380CC4-5D6E-409C-BE32-E72D297353CC}">
              <c16:uniqueId val="{00000008-D9FD-45E1-B717-9708BD7BC043}"/>
            </c:ext>
          </c:extLst>
        </c:ser>
        <c:dLbls>
          <c:showLegendKey val="0"/>
          <c:showVal val="0"/>
          <c:showCatName val="0"/>
          <c:showSerName val="0"/>
          <c:showPercent val="0"/>
          <c:showBubbleSize val="0"/>
        </c:dLbls>
        <c:gapWidth val="150"/>
        <c:shape val="box"/>
        <c:axId val="282278424"/>
        <c:axId val="282278032"/>
        <c:axId val="0"/>
      </c:bar3DChart>
      <c:catAx>
        <c:axId val="2822784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2278032"/>
        <c:crosses val="autoZero"/>
        <c:auto val="1"/>
        <c:lblAlgn val="ctr"/>
        <c:lblOffset val="100"/>
        <c:noMultiLvlLbl val="0"/>
      </c:catAx>
      <c:valAx>
        <c:axId val="282278032"/>
        <c:scaling>
          <c:orientation val="minMax"/>
        </c:scaling>
        <c:delete val="1"/>
        <c:axPos val="l"/>
        <c:numFmt formatCode="0%" sourceLinked="1"/>
        <c:majorTickMark val="out"/>
        <c:minorTickMark val="none"/>
        <c:tickLblPos val="nextTo"/>
        <c:crossAx val="28227842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Cultura Institucional</a:t>
            </a:r>
          </a:p>
        </c:rich>
      </c:tx>
      <c:layout>
        <c:manualLayout>
          <c:xMode val="edge"/>
          <c:yMode val="edge"/>
          <c:x val="0.14841309823677581"/>
          <c:y val="2.829359358249233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FB77-48DF-8FCD-658932A4C07F}"/>
              </c:ext>
            </c:extLst>
          </c:dPt>
          <c:dPt>
            <c:idx val="1"/>
            <c:invertIfNegative val="0"/>
            <c:bubble3D val="0"/>
            <c:spPr>
              <a:solidFill>
                <a:srgbClr val="C00000"/>
              </a:solidFill>
            </c:spPr>
            <c:extLst>
              <c:ext xmlns:c16="http://schemas.microsoft.com/office/drawing/2014/chart" uri="{C3380CC4-5D6E-409C-BE32-E72D297353CC}">
                <c16:uniqueId val="{00000003-FB77-48DF-8FCD-658932A4C07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FB77-48DF-8FCD-658932A4C07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FB77-48DF-8FCD-658932A4C07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1</c:v>
                </c:pt>
              </c:numCache>
            </c:numRef>
          </c:val>
          <c:extLst>
            <c:ext xmlns:c16="http://schemas.microsoft.com/office/drawing/2014/chart" uri="{C3380CC4-5D6E-409C-BE32-E72D297353CC}">
              <c16:uniqueId val="{00000008-FB77-48DF-8FCD-658932A4C07F}"/>
            </c:ext>
          </c:extLst>
        </c:ser>
        <c:dLbls>
          <c:showLegendKey val="0"/>
          <c:showVal val="0"/>
          <c:showCatName val="0"/>
          <c:showSerName val="0"/>
          <c:showPercent val="0"/>
          <c:showBubbleSize val="0"/>
        </c:dLbls>
        <c:gapWidth val="150"/>
        <c:shape val="box"/>
        <c:axId val="282276856"/>
        <c:axId val="282275680"/>
        <c:axId val="0"/>
      </c:bar3DChart>
      <c:catAx>
        <c:axId val="2822768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2275680"/>
        <c:crosses val="autoZero"/>
        <c:auto val="1"/>
        <c:lblAlgn val="ctr"/>
        <c:lblOffset val="100"/>
        <c:noMultiLvlLbl val="0"/>
      </c:catAx>
      <c:valAx>
        <c:axId val="282275680"/>
        <c:scaling>
          <c:orientation val="minMax"/>
        </c:scaling>
        <c:delete val="1"/>
        <c:axPos val="l"/>
        <c:numFmt formatCode="0%" sourceLinked="1"/>
        <c:majorTickMark val="out"/>
        <c:minorTickMark val="none"/>
        <c:tickLblPos val="nextTo"/>
        <c:crossAx val="28227685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CULTURA INSTITUCIONAL</a:t>
            </a:r>
          </a:p>
        </c:rich>
      </c:tx>
      <c:overlay val="0"/>
    </c:title>
    <c:autoTitleDeleted val="0"/>
    <c:plotArea>
      <c:layout/>
      <c:lineChart>
        <c:grouping val="standard"/>
        <c:varyColors val="0"/>
        <c:ser>
          <c:idx val="2"/>
          <c:order val="0"/>
          <c:tx>
            <c:strRef>
              <c:f>Directiva!$C$2</c:f>
              <c:strCache>
                <c:ptCount val="1"/>
                <c:pt idx="0">
                  <c:v>AÑO 2019</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6407-4A42-AD7D-8530BCB35136}"/>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407-4A42-AD7D-8530BCB3513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2-6407-4A42-AD7D-8530BCB35136}"/>
            </c:ext>
          </c:extLst>
        </c:ser>
        <c:ser>
          <c:idx val="0"/>
          <c:order val="1"/>
          <c:tx>
            <c:strRef>
              <c:f>Directiva!$H$2</c:f>
              <c:strCache>
                <c:ptCount val="1"/>
                <c:pt idx="0">
                  <c:v>AÑO 2020</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6407-4A42-AD7D-8530BCB35136}"/>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6407-4A42-AD7D-8530BCB35136}"/>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6407-4A42-AD7D-8530BCB35136}"/>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6407-4A42-AD7D-8530BCB3513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6407-4A42-AD7D-8530BCB35136}"/>
            </c:ext>
          </c:extLst>
        </c:ser>
        <c:ser>
          <c:idx val="1"/>
          <c:order val="2"/>
          <c:tx>
            <c:strRef>
              <c:f>Directiva!$M$2</c:f>
              <c:strCache>
                <c:ptCount val="1"/>
                <c:pt idx="0">
                  <c:v>AÑO 2021</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6407-4A42-AD7D-8530BCB35136}"/>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6407-4A42-AD7D-8530BCB35136}"/>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6407-4A42-AD7D-8530BCB35136}"/>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6407-4A42-AD7D-8530BCB3513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6407-4A42-AD7D-8530BCB35136}"/>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D-6407-4A42-AD7D-8530BCB35136}"/>
            </c:ext>
          </c:extLst>
        </c:ser>
        <c:dLbls>
          <c:showLegendKey val="0"/>
          <c:showVal val="0"/>
          <c:showCatName val="0"/>
          <c:showSerName val="0"/>
          <c:showPercent val="0"/>
          <c:showBubbleSize val="0"/>
        </c:dLbls>
        <c:smooth val="0"/>
        <c:axId val="282281168"/>
        <c:axId val="282280384"/>
      </c:lineChart>
      <c:catAx>
        <c:axId val="28228116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82280384"/>
        <c:crosses val="autoZero"/>
        <c:auto val="1"/>
        <c:lblAlgn val="ctr"/>
        <c:lblOffset val="100"/>
        <c:noMultiLvlLbl val="0"/>
      </c:catAx>
      <c:valAx>
        <c:axId val="282280384"/>
        <c:scaling>
          <c:orientation val="minMax"/>
        </c:scaling>
        <c:delete val="1"/>
        <c:axPos val="l"/>
        <c:numFmt formatCode="0%" sourceLinked="1"/>
        <c:majorTickMark val="out"/>
        <c:minorTickMark val="none"/>
        <c:tickLblPos val="nextTo"/>
        <c:crossAx val="28228116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4194-44E9-AE8A-827109F3B11B}"/>
              </c:ext>
            </c:extLst>
          </c:dPt>
          <c:dPt>
            <c:idx val="1"/>
            <c:invertIfNegative val="0"/>
            <c:bubble3D val="0"/>
            <c:spPr>
              <a:solidFill>
                <a:srgbClr val="C00000"/>
              </a:solidFill>
            </c:spPr>
            <c:extLst>
              <c:ext xmlns:c16="http://schemas.microsoft.com/office/drawing/2014/chart" uri="{C3380CC4-5D6E-409C-BE32-E72D297353CC}">
                <c16:uniqueId val="{00000003-4194-44E9-AE8A-827109F3B11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4194-44E9-AE8A-827109F3B11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4194-44E9-AE8A-827109F3B11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0.22222222222222221</c:v>
                </c:pt>
                <c:pt idx="2">
                  <c:v>0.22222222222222221</c:v>
                </c:pt>
                <c:pt idx="3">
                  <c:v>0.55555555555555558</c:v>
                </c:pt>
              </c:numCache>
            </c:numRef>
          </c:val>
          <c:extLst>
            <c:ext xmlns:c16="http://schemas.microsoft.com/office/drawing/2014/chart" uri="{C3380CC4-5D6E-409C-BE32-E72D297353CC}">
              <c16:uniqueId val="{00000008-4194-44E9-AE8A-827109F3B11B}"/>
            </c:ext>
          </c:extLst>
        </c:ser>
        <c:dLbls>
          <c:showLegendKey val="0"/>
          <c:showVal val="0"/>
          <c:showCatName val="0"/>
          <c:showSerName val="0"/>
          <c:showPercent val="0"/>
          <c:showBubbleSize val="0"/>
        </c:dLbls>
        <c:gapWidth val="150"/>
        <c:shape val="box"/>
        <c:axId val="282278816"/>
        <c:axId val="282277640"/>
        <c:axId val="0"/>
      </c:bar3DChart>
      <c:catAx>
        <c:axId val="2822788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2277640"/>
        <c:crosses val="autoZero"/>
        <c:auto val="1"/>
        <c:lblAlgn val="ctr"/>
        <c:lblOffset val="100"/>
        <c:noMultiLvlLbl val="0"/>
      </c:catAx>
      <c:valAx>
        <c:axId val="282277640"/>
        <c:scaling>
          <c:orientation val="minMax"/>
        </c:scaling>
        <c:delete val="1"/>
        <c:axPos val="l"/>
        <c:numFmt formatCode="0%" sourceLinked="1"/>
        <c:majorTickMark val="out"/>
        <c:minorTickMark val="none"/>
        <c:tickLblPos val="nextTo"/>
        <c:crossAx val="28227881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EF55-4D62-9803-E128ECF495F9}"/>
              </c:ext>
            </c:extLst>
          </c:dPt>
          <c:dPt>
            <c:idx val="1"/>
            <c:invertIfNegative val="0"/>
            <c:bubble3D val="0"/>
            <c:spPr>
              <a:solidFill>
                <a:srgbClr val="C00000"/>
              </a:solidFill>
            </c:spPr>
            <c:extLst>
              <c:ext xmlns:c16="http://schemas.microsoft.com/office/drawing/2014/chart" uri="{C3380CC4-5D6E-409C-BE32-E72D297353CC}">
                <c16:uniqueId val="{00000003-EF55-4D62-9803-E128ECF495F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EF55-4D62-9803-E128ECF495F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EF55-4D62-9803-E128ECF495F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0.1111111111111111</c:v>
                </c:pt>
                <c:pt idx="2">
                  <c:v>0.22222222222222221</c:v>
                </c:pt>
                <c:pt idx="3">
                  <c:v>0.66666666666666663</c:v>
                </c:pt>
              </c:numCache>
            </c:numRef>
          </c:val>
          <c:extLst>
            <c:ext xmlns:c16="http://schemas.microsoft.com/office/drawing/2014/chart" uri="{C3380CC4-5D6E-409C-BE32-E72D297353CC}">
              <c16:uniqueId val="{00000008-EF55-4D62-9803-E128ECF495F9}"/>
            </c:ext>
          </c:extLst>
        </c:ser>
        <c:dLbls>
          <c:showLegendKey val="0"/>
          <c:showVal val="0"/>
          <c:showCatName val="0"/>
          <c:showSerName val="0"/>
          <c:showPercent val="0"/>
          <c:showBubbleSize val="0"/>
        </c:dLbls>
        <c:gapWidth val="150"/>
        <c:shape val="box"/>
        <c:axId val="282276464"/>
        <c:axId val="282279208"/>
        <c:axId val="0"/>
      </c:bar3DChart>
      <c:catAx>
        <c:axId val="2822764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2279208"/>
        <c:crosses val="autoZero"/>
        <c:auto val="1"/>
        <c:lblAlgn val="ctr"/>
        <c:lblOffset val="100"/>
        <c:noMultiLvlLbl val="0"/>
      </c:catAx>
      <c:valAx>
        <c:axId val="282279208"/>
        <c:scaling>
          <c:orientation val="minMax"/>
        </c:scaling>
        <c:delete val="1"/>
        <c:axPos val="l"/>
        <c:numFmt formatCode="0%" sourceLinked="1"/>
        <c:majorTickMark val="out"/>
        <c:minorTickMark val="none"/>
        <c:tickLblPos val="nextTo"/>
        <c:crossAx val="28227646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2280-4408-AEA4-ADACE7A06260}"/>
              </c:ext>
            </c:extLst>
          </c:dPt>
          <c:dPt>
            <c:idx val="1"/>
            <c:invertIfNegative val="0"/>
            <c:bubble3D val="0"/>
            <c:spPr>
              <a:solidFill>
                <a:srgbClr val="C00000"/>
              </a:solidFill>
            </c:spPr>
            <c:extLst>
              <c:ext xmlns:c16="http://schemas.microsoft.com/office/drawing/2014/chart" uri="{C3380CC4-5D6E-409C-BE32-E72D297353CC}">
                <c16:uniqueId val="{00000003-2280-4408-AEA4-ADACE7A0626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2280-4408-AEA4-ADACE7A0626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2280-4408-AEA4-ADACE7A0626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0.1111111111111111</c:v>
                </c:pt>
                <c:pt idx="2">
                  <c:v>0.1111111111111111</c:v>
                </c:pt>
                <c:pt idx="3">
                  <c:v>0.77777777777777779</c:v>
                </c:pt>
              </c:numCache>
            </c:numRef>
          </c:val>
          <c:extLst>
            <c:ext xmlns:c16="http://schemas.microsoft.com/office/drawing/2014/chart" uri="{C3380CC4-5D6E-409C-BE32-E72D297353CC}">
              <c16:uniqueId val="{00000008-2280-4408-AEA4-ADACE7A06260}"/>
            </c:ext>
          </c:extLst>
        </c:ser>
        <c:dLbls>
          <c:showLegendKey val="0"/>
          <c:showVal val="0"/>
          <c:showCatName val="0"/>
          <c:showSerName val="0"/>
          <c:showPercent val="0"/>
          <c:showBubbleSize val="0"/>
        </c:dLbls>
        <c:gapWidth val="150"/>
        <c:shape val="box"/>
        <c:axId val="282279992"/>
        <c:axId val="282763944"/>
        <c:axId val="0"/>
      </c:bar3DChart>
      <c:catAx>
        <c:axId val="2822799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2763944"/>
        <c:crosses val="autoZero"/>
        <c:auto val="1"/>
        <c:lblAlgn val="ctr"/>
        <c:lblOffset val="100"/>
        <c:noMultiLvlLbl val="0"/>
      </c:catAx>
      <c:valAx>
        <c:axId val="282763944"/>
        <c:scaling>
          <c:orientation val="minMax"/>
        </c:scaling>
        <c:delete val="1"/>
        <c:axPos val="l"/>
        <c:numFmt formatCode="0%" sourceLinked="1"/>
        <c:majorTickMark val="out"/>
        <c:minorTickMark val="none"/>
        <c:tickLblPos val="nextTo"/>
        <c:crossAx val="28227999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8697-4821-A7FD-17D7DF6F4653}"/>
              </c:ext>
            </c:extLst>
          </c:dPt>
          <c:dPt>
            <c:idx val="1"/>
            <c:invertIfNegative val="0"/>
            <c:bubble3D val="0"/>
            <c:spPr>
              <a:solidFill>
                <a:srgbClr val="C00000"/>
              </a:solidFill>
            </c:spPr>
            <c:extLst>
              <c:ext xmlns:c16="http://schemas.microsoft.com/office/drawing/2014/chart" uri="{C3380CC4-5D6E-409C-BE32-E72D297353CC}">
                <c16:uniqueId val="{00000003-8697-4821-A7FD-17D7DF6F465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8697-4821-A7FD-17D7DF6F465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8697-4821-A7FD-17D7DF6F465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c:v>
                </c:pt>
                <c:pt idx="3">
                  <c:v>1</c:v>
                </c:pt>
              </c:numCache>
            </c:numRef>
          </c:val>
          <c:extLst>
            <c:ext xmlns:c16="http://schemas.microsoft.com/office/drawing/2014/chart" uri="{C3380CC4-5D6E-409C-BE32-E72D297353CC}">
              <c16:uniqueId val="{00000008-8697-4821-A7FD-17D7DF6F4653}"/>
            </c:ext>
          </c:extLst>
        </c:ser>
        <c:dLbls>
          <c:showLegendKey val="0"/>
          <c:showVal val="0"/>
          <c:showCatName val="0"/>
          <c:showSerName val="0"/>
          <c:showPercent val="0"/>
          <c:showBubbleSize val="0"/>
        </c:dLbls>
        <c:gapWidth val="150"/>
        <c:shape val="box"/>
        <c:axId val="232418504"/>
        <c:axId val="232415760"/>
        <c:axId val="0"/>
      </c:bar3DChart>
      <c:catAx>
        <c:axId val="2324185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32415760"/>
        <c:crosses val="autoZero"/>
        <c:auto val="1"/>
        <c:lblAlgn val="ctr"/>
        <c:lblOffset val="100"/>
        <c:noMultiLvlLbl val="0"/>
      </c:catAx>
      <c:valAx>
        <c:axId val="232415760"/>
        <c:scaling>
          <c:orientation val="minMax"/>
        </c:scaling>
        <c:delete val="1"/>
        <c:axPos val="l"/>
        <c:numFmt formatCode="0%" sourceLinked="1"/>
        <c:majorTickMark val="out"/>
        <c:minorTickMark val="none"/>
        <c:tickLblPos val="nextTo"/>
        <c:crossAx val="23241850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E218-4907-9FCB-34731727031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E218-4907-9FCB-3473172703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0.22222222222222221</c:v>
                </c:pt>
                <c:pt idx="2">
                  <c:v>0.22222222222222221</c:v>
                </c:pt>
                <c:pt idx="3">
                  <c:v>0.55555555555555558</c:v>
                </c:pt>
              </c:numCache>
            </c:numRef>
          </c:val>
          <c:smooth val="0"/>
          <c:extLst>
            <c:ext xmlns:c16="http://schemas.microsoft.com/office/drawing/2014/chart" uri="{C3380CC4-5D6E-409C-BE32-E72D297353CC}">
              <c16:uniqueId val="{00000002-E59E-4990-919A-E08E381BDE09}"/>
            </c:ext>
          </c:extLst>
        </c:ser>
        <c:ser>
          <c:idx val="0"/>
          <c:order val="1"/>
          <c:tx>
            <c:strRef>
              <c:f>Directiva!$H$2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E218-4907-9FCB-34731727031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E218-4907-9FCB-34731727031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E218-4907-9FCB-34731727031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E218-4907-9FCB-3473172703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0.1111111111111111</c:v>
                </c:pt>
                <c:pt idx="2">
                  <c:v>0.22222222222222221</c:v>
                </c:pt>
                <c:pt idx="3">
                  <c:v>0.66666666666666663</c:v>
                </c:pt>
              </c:numCache>
            </c:numRef>
          </c:val>
          <c:smooth val="0"/>
          <c:extLst>
            <c:ext xmlns:c16="http://schemas.microsoft.com/office/drawing/2014/chart" uri="{C3380CC4-5D6E-409C-BE32-E72D297353CC}">
              <c16:uniqueId val="{00000007-E59E-4990-919A-E08E381BDE09}"/>
            </c:ext>
          </c:extLst>
        </c:ser>
        <c:ser>
          <c:idx val="1"/>
          <c:order val="2"/>
          <c:tx>
            <c:strRef>
              <c:f>Directiva!$M$2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E218-4907-9FCB-34731727031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E218-4907-9FCB-34731727031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E218-4907-9FCB-34731727031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E218-4907-9FCB-3473172703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0.1111111111111111</c:v>
                </c:pt>
                <c:pt idx="2">
                  <c:v>0.1111111111111111</c:v>
                </c:pt>
                <c:pt idx="3">
                  <c:v>0.77777777777777779</c:v>
                </c:pt>
              </c:numCache>
            </c:numRef>
          </c:val>
          <c:smooth val="0"/>
          <c:extLst>
            <c:ext xmlns:c16="http://schemas.microsoft.com/office/drawing/2014/chart" uri="{C3380CC4-5D6E-409C-BE32-E72D297353CC}">
              <c16:uniqueId val="{0000000C-E59E-4990-919A-E08E381BDE09}"/>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0.22222222222222221</c:v>
                </c:pt>
                <c:pt idx="3">
                  <c:v>0.77777777777777779</c:v>
                </c:pt>
              </c:numCache>
            </c:numRef>
          </c:val>
          <c:smooth val="0"/>
          <c:extLst>
            <c:ext xmlns:c16="http://schemas.microsoft.com/office/drawing/2014/chart" uri="{C3380CC4-5D6E-409C-BE32-E72D297353CC}">
              <c16:uniqueId val="{0000000D-E59E-4990-919A-E08E381BDE09}"/>
            </c:ext>
          </c:extLst>
        </c:ser>
        <c:dLbls>
          <c:showLegendKey val="0"/>
          <c:showVal val="0"/>
          <c:showCatName val="0"/>
          <c:showSerName val="0"/>
          <c:showPercent val="0"/>
          <c:showBubbleSize val="0"/>
        </c:dLbls>
        <c:smooth val="0"/>
        <c:axId val="282766296"/>
        <c:axId val="282760808"/>
      </c:lineChart>
      <c:catAx>
        <c:axId val="28276629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82760808"/>
        <c:crosses val="autoZero"/>
        <c:auto val="1"/>
        <c:lblAlgn val="ctr"/>
        <c:lblOffset val="100"/>
        <c:noMultiLvlLbl val="0"/>
      </c:catAx>
      <c:valAx>
        <c:axId val="282760808"/>
        <c:scaling>
          <c:orientation val="minMax"/>
        </c:scaling>
        <c:delete val="1"/>
        <c:axPos val="l"/>
        <c:numFmt formatCode="0%" sourceLinked="1"/>
        <c:majorTickMark val="out"/>
        <c:minorTickMark val="none"/>
        <c:tickLblPos val="nextTo"/>
        <c:crossAx val="28276629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4C6D-4AC5-BA86-076595A21BD9}"/>
              </c:ext>
            </c:extLst>
          </c:dPt>
          <c:dPt>
            <c:idx val="1"/>
            <c:invertIfNegative val="0"/>
            <c:bubble3D val="0"/>
            <c:spPr>
              <a:solidFill>
                <a:srgbClr val="C00000"/>
              </a:solidFill>
            </c:spPr>
            <c:extLst>
              <c:ext xmlns:c16="http://schemas.microsoft.com/office/drawing/2014/chart" uri="{C3380CC4-5D6E-409C-BE32-E72D297353CC}">
                <c16:uniqueId val="{00000003-4C6D-4AC5-BA86-076595A21BD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4C6D-4AC5-BA86-076595A21BD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4C6D-4AC5-BA86-076595A21BD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c:v>
                </c:pt>
                <c:pt idx="1">
                  <c:v>0</c:v>
                </c:pt>
                <c:pt idx="2">
                  <c:v>0</c:v>
                </c:pt>
                <c:pt idx="3">
                  <c:v>1</c:v>
                </c:pt>
              </c:numCache>
            </c:numRef>
          </c:val>
          <c:extLst>
            <c:ext xmlns:c16="http://schemas.microsoft.com/office/drawing/2014/chart" uri="{C3380CC4-5D6E-409C-BE32-E72D297353CC}">
              <c16:uniqueId val="{00000008-4C6D-4AC5-BA86-076595A21BD9}"/>
            </c:ext>
          </c:extLst>
        </c:ser>
        <c:dLbls>
          <c:showLegendKey val="0"/>
          <c:showVal val="0"/>
          <c:showCatName val="0"/>
          <c:showSerName val="0"/>
          <c:showPercent val="0"/>
          <c:showBubbleSize val="0"/>
        </c:dLbls>
        <c:gapWidth val="150"/>
        <c:shape val="box"/>
        <c:axId val="282764728"/>
        <c:axId val="282765120"/>
        <c:axId val="0"/>
      </c:bar3DChart>
      <c:catAx>
        <c:axId val="2827647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2765120"/>
        <c:crosses val="autoZero"/>
        <c:auto val="1"/>
        <c:lblAlgn val="ctr"/>
        <c:lblOffset val="100"/>
        <c:noMultiLvlLbl val="0"/>
      </c:catAx>
      <c:valAx>
        <c:axId val="282765120"/>
        <c:scaling>
          <c:orientation val="minMax"/>
        </c:scaling>
        <c:delete val="1"/>
        <c:axPos val="l"/>
        <c:numFmt formatCode="0%" sourceLinked="1"/>
        <c:majorTickMark val="out"/>
        <c:minorTickMark val="none"/>
        <c:tickLblPos val="nextTo"/>
        <c:crossAx val="28276472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CAD8-4738-A6FC-1AC6F4974953}"/>
              </c:ext>
            </c:extLst>
          </c:dPt>
          <c:dPt>
            <c:idx val="1"/>
            <c:invertIfNegative val="0"/>
            <c:bubble3D val="0"/>
            <c:spPr>
              <a:solidFill>
                <a:srgbClr val="C00000"/>
              </a:solidFill>
            </c:spPr>
            <c:extLst>
              <c:ext xmlns:c16="http://schemas.microsoft.com/office/drawing/2014/chart" uri="{C3380CC4-5D6E-409C-BE32-E72D297353CC}">
                <c16:uniqueId val="{00000003-CAD8-4738-A6FC-1AC6F497495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CAD8-4738-A6FC-1AC6F497495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CAD8-4738-A6FC-1AC6F497495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c:v>
                </c:pt>
                <c:pt idx="1">
                  <c:v>0</c:v>
                </c:pt>
                <c:pt idx="2">
                  <c:v>0</c:v>
                </c:pt>
                <c:pt idx="3">
                  <c:v>1</c:v>
                </c:pt>
              </c:numCache>
            </c:numRef>
          </c:val>
          <c:extLst>
            <c:ext xmlns:c16="http://schemas.microsoft.com/office/drawing/2014/chart" uri="{C3380CC4-5D6E-409C-BE32-E72D297353CC}">
              <c16:uniqueId val="{00000008-CAD8-4738-A6FC-1AC6F4974953}"/>
            </c:ext>
          </c:extLst>
        </c:ser>
        <c:dLbls>
          <c:showLegendKey val="0"/>
          <c:showVal val="0"/>
          <c:showCatName val="0"/>
          <c:showSerName val="0"/>
          <c:showPercent val="0"/>
          <c:showBubbleSize val="0"/>
        </c:dLbls>
        <c:gapWidth val="150"/>
        <c:shape val="box"/>
        <c:axId val="282761200"/>
        <c:axId val="282765512"/>
        <c:axId val="0"/>
      </c:bar3DChart>
      <c:catAx>
        <c:axId val="2827612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2765512"/>
        <c:crosses val="autoZero"/>
        <c:auto val="1"/>
        <c:lblAlgn val="ctr"/>
        <c:lblOffset val="100"/>
        <c:noMultiLvlLbl val="0"/>
      </c:catAx>
      <c:valAx>
        <c:axId val="282765512"/>
        <c:scaling>
          <c:orientation val="minMax"/>
        </c:scaling>
        <c:delete val="1"/>
        <c:axPos val="l"/>
        <c:numFmt formatCode="0%" sourceLinked="1"/>
        <c:majorTickMark val="out"/>
        <c:minorTickMark val="none"/>
        <c:tickLblPos val="nextTo"/>
        <c:crossAx val="28276120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9907-4905-992D-7416AC731A5E}"/>
              </c:ext>
            </c:extLst>
          </c:dPt>
          <c:dPt>
            <c:idx val="1"/>
            <c:invertIfNegative val="0"/>
            <c:bubble3D val="0"/>
            <c:spPr>
              <a:solidFill>
                <a:srgbClr val="C00000"/>
              </a:solidFill>
            </c:spPr>
            <c:extLst>
              <c:ext xmlns:c16="http://schemas.microsoft.com/office/drawing/2014/chart" uri="{C3380CC4-5D6E-409C-BE32-E72D297353CC}">
                <c16:uniqueId val="{00000003-9907-4905-992D-7416AC731A5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9907-4905-992D-7416AC731A5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9907-4905-992D-7416AC731A5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c:v>
                </c:pt>
                <c:pt idx="2">
                  <c:v>0</c:v>
                </c:pt>
                <c:pt idx="3">
                  <c:v>1</c:v>
                </c:pt>
              </c:numCache>
            </c:numRef>
          </c:val>
          <c:extLst>
            <c:ext xmlns:c16="http://schemas.microsoft.com/office/drawing/2014/chart" uri="{C3380CC4-5D6E-409C-BE32-E72D297353CC}">
              <c16:uniqueId val="{00000008-9907-4905-992D-7416AC731A5E}"/>
            </c:ext>
          </c:extLst>
        </c:ser>
        <c:dLbls>
          <c:showLegendKey val="0"/>
          <c:showVal val="0"/>
          <c:showCatName val="0"/>
          <c:showSerName val="0"/>
          <c:showPercent val="0"/>
          <c:showBubbleSize val="0"/>
        </c:dLbls>
        <c:gapWidth val="150"/>
        <c:shape val="box"/>
        <c:axId val="282759240"/>
        <c:axId val="282760416"/>
        <c:axId val="0"/>
      </c:bar3DChart>
      <c:catAx>
        <c:axId val="2827592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2760416"/>
        <c:crosses val="autoZero"/>
        <c:auto val="1"/>
        <c:lblAlgn val="ctr"/>
        <c:lblOffset val="100"/>
        <c:noMultiLvlLbl val="0"/>
      </c:catAx>
      <c:valAx>
        <c:axId val="282760416"/>
        <c:scaling>
          <c:orientation val="minMax"/>
        </c:scaling>
        <c:delete val="1"/>
        <c:axPos val="l"/>
        <c:numFmt formatCode="0%" sourceLinked="1"/>
        <c:majorTickMark val="out"/>
        <c:minorTickMark val="none"/>
        <c:tickLblPos val="nextTo"/>
        <c:crossAx val="28275924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0C3-496C-A69A-74889C773B2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0C3-496C-A69A-74889C773B2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0.22222222222222221</c:v>
                </c:pt>
                <c:pt idx="2">
                  <c:v>0.22222222222222221</c:v>
                </c:pt>
                <c:pt idx="3">
                  <c:v>0.55555555555555558</c:v>
                </c:pt>
              </c:numCache>
            </c:numRef>
          </c:val>
          <c:smooth val="0"/>
          <c:extLst>
            <c:ext xmlns:c16="http://schemas.microsoft.com/office/drawing/2014/chart" uri="{C3380CC4-5D6E-409C-BE32-E72D297353CC}">
              <c16:uniqueId val="{00000002-4028-4F09-BDB7-83E9332F39CA}"/>
            </c:ext>
          </c:extLst>
        </c:ser>
        <c:ser>
          <c:idx val="0"/>
          <c:order val="1"/>
          <c:tx>
            <c:strRef>
              <c:f>Directiva!$H$2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A0C3-496C-A69A-74889C773B2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0C3-496C-A69A-74889C773B2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0C3-496C-A69A-74889C773B2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0C3-496C-A69A-74889C773B2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0.1111111111111111</c:v>
                </c:pt>
                <c:pt idx="2">
                  <c:v>0.22222222222222221</c:v>
                </c:pt>
                <c:pt idx="3">
                  <c:v>0.66666666666666663</c:v>
                </c:pt>
              </c:numCache>
            </c:numRef>
          </c:val>
          <c:smooth val="0"/>
          <c:extLst>
            <c:ext xmlns:c16="http://schemas.microsoft.com/office/drawing/2014/chart" uri="{C3380CC4-5D6E-409C-BE32-E72D297353CC}">
              <c16:uniqueId val="{00000007-4028-4F09-BDB7-83E9332F39CA}"/>
            </c:ext>
          </c:extLst>
        </c:ser>
        <c:ser>
          <c:idx val="1"/>
          <c:order val="2"/>
          <c:tx>
            <c:strRef>
              <c:f>Directiva!$M$2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0C3-496C-A69A-74889C773B2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A0C3-496C-A69A-74889C773B2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0C3-496C-A69A-74889C773B2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0C3-496C-A69A-74889C773B2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0.1111111111111111</c:v>
                </c:pt>
                <c:pt idx="2">
                  <c:v>0.1111111111111111</c:v>
                </c:pt>
                <c:pt idx="3">
                  <c:v>0.77777777777777779</c:v>
                </c:pt>
              </c:numCache>
            </c:numRef>
          </c:val>
          <c:smooth val="0"/>
          <c:extLst>
            <c:ext xmlns:c16="http://schemas.microsoft.com/office/drawing/2014/chart" uri="{C3380CC4-5D6E-409C-BE32-E72D297353CC}">
              <c16:uniqueId val="{0000000C-4028-4F09-BDB7-83E9332F39CA}"/>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D-4028-4F09-BDB7-83E9332F39CA}"/>
            </c:ext>
          </c:extLst>
        </c:ser>
        <c:dLbls>
          <c:showLegendKey val="0"/>
          <c:showVal val="0"/>
          <c:showCatName val="0"/>
          <c:showSerName val="0"/>
          <c:showPercent val="0"/>
          <c:showBubbleSize val="0"/>
        </c:dLbls>
        <c:smooth val="0"/>
        <c:axId val="282765904"/>
        <c:axId val="282763160"/>
      </c:lineChart>
      <c:catAx>
        <c:axId val="28276590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82763160"/>
        <c:crosses val="autoZero"/>
        <c:auto val="1"/>
        <c:lblAlgn val="ctr"/>
        <c:lblOffset val="100"/>
        <c:noMultiLvlLbl val="0"/>
      </c:catAx>
      <c:valAx>
        <c:axId val="282763160"/>
        <c:scaling>
          <c:orientation val="minMax"/>
        </c:scaling>
        <c:delete val="1"/>
        <c:axPos val="l"/>
        <c:numFmt formatCode="0%" sourceLinked="1"/>
        <c:majorTickMark val="out"/>
        <c:minorTickMark val="none"/>
        <c:tickLblPos val="nextTo"/>
        <c:crossAx val="282765904"/>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DAAD-4300-A53D-7582CDE34800}"/>
              </c:ext>
            </c:extLst>
          </c:dPt>
          <c:dPt>
            <c:idx val="1"/>
            <c:invertIfNegative val="0"/>
            <c:bubble3D val="0"/>
            <c:spPr>
              <a:solidFill>
                <a:srgbClr val="C00000"/>
              </a:solidFill>
            </c:spPr>
            <c:extLst>
              <c:ext xmlns:c16="http://schemas.microsoft.com/office/drawing/2014/chart" uri="{C3380CC4-5D6E-409C-BE32-E72D297353CC}">
                <c16:uniqueId val="{00000003-DAAD-4300-A53D-7582CDE3480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DAAD-4300-A53D-7582CDE3480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DAAD-4300-A53D-7582CDE3480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1</c:v>
                </c:pt>
              </c:numCache>
            </c:numRef>
          </c:val>
          <c:extLst>
            <c:ext xmlns:c16="http://schemas.microsoft.com/office/drawing/2014/chart" uri="{C3380CC4-5D6E-409C-BE32-E72D297353CC}">
              <c16:uniqueId val="{00000008-DAAD-4300-A53D-7582CDE34800}"/>
            </c:ext>
          </c:extLst>
        </c:ser>
        <c:dLbls>
          <c:showLegendKey val="0"/>
          <c:showVal val="0"/>
          <c:showCatName val="0"/>
          <c:showSerName val="0"/>
          <c:showPercent val="0"/>
          <c:showBubbleSize val="0"/>
        </c:dLbls>
        <c:gapWidth val="150"/>
        <c:shape val="box"/>
        <c:axId val="282760024"/>
        <c:axId val="282762376"/>
        <c:axId val="0"/>
      </c:bar3DChart>
      <c:catAx>
        <c:axId val="28276002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82762376"/>
        <c:crosses val="autoZero"/>
        <c:auto val="1"/>
        <c:lblAlgn val="ctr"/>
        <c:lblOffset val="100"/>
        <c:noMultiLvlLbl val="0"/>
      </c:catAx>
      <c:valAx>
        <c:axId val="282762376"/>
        <c:scaling>
          <c:orientation val="minMax"/>
        </c:scaling>
        <c:delete val="1"/>
        <c:axPos val="l"/>
        <c:numFmt formatCode="0%" sourceLinked="1"/>
        <c:majorTickMark val="out"/>
        <c:minorTickMark val="none"/>
        <c:tickLblPos val="nextTo"/>
        <c:crossAx val="28276002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Gestión Estrategica</a:t>
            </a:r>
          </a:p>
        </c:rich>
      </c:tx>
      <c:layout>
        <c:manualLayout>
          <c:xMode val="edge"/>
          <c:yMode val="edge"/>
          <c:x val="0.1629599440773421"/>
          <c:y val="4.6296265598379155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1-270A-443F-BB56-72E2F09206CC}"/>
              </c:ext>
            </c:extLst>
          </c:dPt>
          <c:dPt>
            <c:idx val="1"/>
            <c:invertIfNegative val="0"/>
            <c:bubble3D val="0"/>
            <c:spPr>
              <a:solidFill>
                <a:srgbClr val="CC0000"/>
              </a:solidFill>
            </c:spPr>
            <c:extLst>
              <c:ext xmlns:c16="http://schemas.microsoft.com/office/drawing/2014/chart" uri="{C3380CC4-5D6E-409C-BE32-E72D297353CC}">
                <c16:uniqueId val="{00000003-270A-443F-BB56-72E2F09206C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270A-443F-BB56-72E2F09206C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270A-443F-BB56-72E2F09206C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1</c:v>
                </c:pt>
              </c:numCache>
            </c:numRef>
          </c:val>
          <c:extLst>
            <c:ext xmlns:c16="http://schemas.microsoft.com/office/drawing/2014/chart" uri="{C3380CC4-5D6E-409C-BE32-E72D297353CC}">
              <c16:uniqueId val="{00000008-270A-443F-BB56-72E2F09206CC}"/>
            </c:ext>
          </c:extLst>
        </c:ser>
        <c:dLbls>
          <c:showLegendKey val="0"/>
          <c:showVal val="0"/>
          <c:showCatName val="0"/>
          <c:showSerName val="0"/>
          <c:showPercent val="0"/>
          <c:showBubbleSize val="0"/>
        </c:dLbls>
        <c:gapWidth val="150"/>
        <c:shape val="box"/>
        <c:axId val="283075864"/>
        <c:axId val="283074296"/>
        <c:axId val="0"/>
      </c:bar3DChart>
      <c:catAx>
        <c:axId val="28307586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83074296"/>
        <c:crosses val="autoZero"/>
        <c:auto val="1"/>
        <c:lblAlgn val="ctr"/>
        <c:lblOffset val="100"/>
        <c:noMultiLvlLbl val="0"/>
      </c:catAx>
      <c:valAx>
        <c:axId val="283074296"/>
        <c:scaling>
          <c:orientation val="minMax"/>
        </c:scaling>
        <c:delete val="1"/>
        <c:axPos val="l"/>
        <c:numFmt formatCode="0%" sourceLinked="1"/>
        <c:majorTickMark val="out"/>
        <c:minorTickMark val="none"/>
        <c:tickLblPos val="nextTo"/>
        <c:crossAx val="28307586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1-6B6C-4FD2-984C-B53D43ABC383}"/>
              </c:ext>
            </c:extLst>
          </c:dPt>
          <c:dPt>
            <c:idx val="1"/>
            <c:invertIfNegative val="0"/>
            <c:bubble3D val="0"/>
            <c:spPr>
              <a:solidFill>
                <a:srgbClr val="CC0000"/>
              </a:solidFill>
            </c:spPr>
            <c:extLst>
              <c:ext xmlns:c16="http://schemas.microsoft.com/office/drawing/2014/chart" uri="{C3380CC4-5D6E-409C-BE32-E72D297353CC}">
                <c16:uniqueId val="{00000003-6B6C-4FD2-984C-B53D43ABC38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6B6C-4FD2-984C-B53D43ABC38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6B6C-4FD2-984C-B53D43ABC38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0.5</c:v>
                </c:pt>
                <c:pt idx="3">
                  <c:v>0.5</c:v>
                </c:pt>
              </c:numCache>
            </c:numRef>
          </c:val>
          <c:extLst>
            <c:ext xmlns:c16="http://schemas.microsoft.com/office/drawing/2014/chart" uri="{C3380CC4-5D6E-409C-BE32-E72D297353CC}">
              <c16:uniqueId val="{00000008-6B6C-4FD2-984C-B53D43ABC383}"/>
            </c:ext>
          </c:extLst>
        </c:ser>
        <c:dLbls>
          <c:showLegendKey val="0"/>
          <c:showVal val="0"/>
          <c:showCatName val="0"/>
          <c:showSerName val="0"/>
          <c:showPercent val="0"/>
          <c:showBubbleSize val="0"/>
        </c:dLbls>
        <c:gapWidth val="150"/>
        <c:shape val="box"/>
        <c:axId val="283077432"/>
        <c:axId val="283078216"/>
        <c:axId val="0"/>
      </c:bar3DChart>
      <c:catAx>
        <c:axId val="28307743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83078216"/>
        <c:crosses val="autoZero"/>
        <c:auto val="1"/>
        <c:lblAlgn val="ctr"/>
        <c:lblOffset val="100"/>
        <c:noMultiLvlLbl val="0"/>
      </c:catAx>
      <c:valAx>
        <c:axId val="283078216"/>
        <c:scaling>
          <c:orientation val="minMax"/>
        </c:scaling>
        <c:delete val="1"/>
        <c:axPos val="l"/>
        <c:numFmt formatCode="0%" sourceLinked="1"/>
        <c:majorTickMark val="out"/>
        <c:minorTickMark val="none"/>
        <c:tickLblPos val="nextTo"/>
        <c:crossAx val="28307743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1-BCC0-40B9-AEA4-93DF0DE732D7}"/>
              </c:ext>
            </c:extLst>
          </c:dPt>
          <c:dPt>
            <c:idx val="1"/>
            <c:invertIfNegative val="0"/>
            <c:bubble3D val="0"/>
            <c:spPr>
              <a:solidFill>
                <a:srgbClr val="CC0000"/>
              </a:solidFill>
            </c:spPr>
            <c:extLst>
              <c:ext xmlns:c16="http://schemas.microsoft.com/office/drawing/2014/chart" uri="{C3380CC4-5D6E-409C-BE32-E72D297353CC}">
                <c16:uniqueId val="{00000003-BCC0-40B9-AEA4-93DF0DE732D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BCC0-40B9-AEA4-93DF0DE732D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BCC0-40B9-AEA4-93DF0DE732D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0.5</c:v>
                </c:pt>
                <c:pt idx="3">
                  <c:v>0.5</c:v>
                </c:pt>
              </c:numCache>
            </c:numRef>
          </c:val>
          <c:extLst>
            <c:ext xmlns:c16="http://schemas.microsoft.com/office/drawing/2014/chart" uri="{C3380CC4-5D6E-409C-BE32-E72D297353CC}">
              <c16:uniqueId val="{00000008-BCC0-40B9-AEA4-93DF0DE732D7}"/>
            </c:ext>
          </c:extLst>
        </c:ser>
        <c:dLbls>
          <c:showLegendKey val="0"/>
          <c:showVal val="0"/>
          <c:showCatName val="0"/>
          <c:showSerName val="0"/>
          <c:showPercent val="0"/>
          <c:showBubbleSize val="0"/>
        </c:dLbls>
        <c:gapWidth val="150"/>
        <c:shape val="box"/>
        <c:axId val="283080568"/>
        <c:axId val="283076256"/>
        <c:axId val="0"/>
      </c:bar3DChart>
      <c:catAx>
        <c:axId val="28308056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83076256"/>
        <c:crosses val="autoZero"/>
        <c:auto val="1"/>
        <c:lblAlgn val="ctr"/>
        <c:lblOffset val="100"/>
        <c:noMultiLvlLbl val="0"/>
      </c:catAx>
      <c:valAx>
        <c:axId val="283076256"/>
        <c:scaling>
          <c:orientation val="minMax"/>
        </c:scaling>
        <c:delete val="1"/>
        <c:axPos val="l"/>
        <c:numFmt formatCode="0%" sourceLinked="1"/>
        <c:majorTickMark val="out"/>
        <c:minorTickMark val="none"/>
        <c:tickLblPos val="nextTo"/>
        <c:crossAx val="28308056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1-77C6-4466-8E46-7F751833C0B8}"/>
              </c:ext>
            </c:extLst>
          </c:dPt>
          <c:dPt>
            <c:idx val="1"/>
            <c:invertIfNegative val="0"/>
            <c:bubble3D val="0"/>
            <c:spPr>
              <a:solidFill>
                <a:srgbClr val="CC0000"/>
              </a:solidFill>
            </c:spPr>
            <c:extLst>
              <c:ext xmlns:c16="http://schemas.microsoft.com/office/drawing/2014/chart" uri="{C3380CC4-5D6E-409C-BE32-E72D297353CC}">
                <c16:uniqueId val="{00000003-77C6-4466-8E46-7F751833C0B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77C6-4466-8E46-7F751833C0B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77C6-4466-8E46-7F751833C0B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0.22222222222222221</c:v>
                </c:pt>
                <c:pt idx="3">
                  <c:v>0.77777777777777779</c:v>
                </c:pt>
              </c:numCache>
            </c:numRef>
          </c:val>
          <c:extLst>
            <c:ext xmlns:c16="http://schemas.microsoft.com/office/drawing/2014/chart" uri="{C3380CC4-5D6E-409C-BE32-E72D297353CC}">
              <c16:uniqueId val="{00000008-77C6-4466-8E46-7F751833C0B8}"/>
            </c:ext>
          </c:extLst>
        </c:ser>
        <c:dLbls>
          <c:showLegendKey val="0"/>
          <c:showVal val="0"/>
          <c:showCatName val="0"/>
          <c:showSerName val="0"/>
          <c:showPercent val="0"/>
          <c:showBubbleSize val="0"/>
        </c:dLbls>
        <c:gapWidth val="150"/>
        <c:shape val="box"/>
        <c:axId val="283079784"/>
        <c:axId val="283080176"/>
        <c:axId val="0"/>
      </c:bar3DChart>
      <c:catAx>
        <c:axId val="28307978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83080176"/>
        <c:crosses val="autoZero"/>
        <c:auto val="1"/>
        <c:lblAlgn val="ctr"/>
        <c:lblOffset val="100"/>
        <c:noMultiLvlLbl val="0"/>
      </c:catAx>
      <c:valAx>
        <c:axId val="283080176"/>
        <c:scaling>
          <c:orientation val="minMax"/>
        </c:scaling>
        <c:delete val="1"/>
        <c:axPos val="l"/>
        <c:numFmt formatCode="0%" sourceLinked="1"/>
        <c:majorTickMark val="out"/>
        <c:minorTickMark val="none"/>
        <c:tickLblPos val="nextTo"/>
        <c:crossAx val="283079784"/>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C288-467D-9C1E-12FCE6E12001}"/>
              </c:ext>
            </c:extLst>
          </c:dPt>
          <c:dPt>
            <c:idx val="1"/>
            <c:invertIfNegative val="0"/>
            <c:bubble3D val="0"/>
            <c:spPr>
              <a:solidFill>
                <a:srgbClr val="C00000"/>
              </a:solidFill>
            </c:spPr>
            <c:extLst>
              <c:ext xmlns:c16="http://schemas.microsoft.com/office/drawing/2014/chart" uri="{C3380CC4-5D6E-409C-BE32-E72D297353CC}">
                <c16:uniqueId val="{00000003-C288-467D-9C1E-12FCE6E1200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C288-467D-9C1E-12FCE6E1200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C288-467D-9C1E-12FCE6E1200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1</c:v>
                </c:pt>
              </c:numCache>
            </c:numRef>
          </c:val>
          <c:extLst>
            <c:ext xmlns:c16="http://schemas.microsoft.com/office/drawing/2014/chart" uri="{C3380CC4-5D6E-409C-BE32-E72D297353CC}">
              <c16:uniqueId val="{00000008-C288-467D-9C1E-12FCE6E12001}"/>
            </c:ext>
          </c:extLst>
        </c:ser>
        <c:dLbls>
          <c:showLegendKey val="0"/>
          <c:showVal val="0"/>
          <c:showCatName val="0"/>
          <c:showSerName val="0"/>
          <c:showPercent val="0"/>
          <c:showBubbleSize val="0"/>
        </c:dLbls>
        <c:gapWidth val="150"/>
        <c:shape val="box"/>
        <c:axId val="232422816"/>
        <c:axId val="232418896"/>
        <c:axId val="0"/>
      </c:bar3DChart>
      <c:catAx>
        <c:axId val="2324228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32418896"/>
        <c:crosses val="autoZero"/>
        <c:auto val="1"/>
        <c:lblAlgn val="ctr"/>
        <c:lblOffset val="100"/>
        <c:noMultiLvlLbl val="0"/>
      </c:catAx>
      <c:valAx>
        <c:axId val="232418896"/>
        <c:scaling>
          <c:orientation val="minMax"/>
        </c:scaling>
        <c:delete val="1"/>
        <c:axPos val="l"/>
        <c:numFmt formatCode="0%" sourceLinked="1"/>
        <c:majorTickMark val="out"/>
        <c:minorTickMark val="none"/>
        <c:tickLblPos val="nextTo"/>
        <c:crossAx val="23242281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1-7C11-4D42-A999-5B4ADA61DB42}"/>
              </c:ext>
            </c:extLst>
          </c:dPt>
          <c:dPt>
            <c:idx val="1"/>
            <c:invertIfNegative val="0"/>
            <c:bubble3D val="0"/>
            <c:spPr>
              <a:solidFill>
                <a:srgbClr val="CC0000"/>
              </a:solidFill>
            </c:spPr>
            <c:extLst>
              <c:ext xmlns:c16="http://schemas.microsoft.com/office/drawing/2014/chart" uri="{C3380CC4-5D6E-409C-BE32-E72D297353CC}">
                <c16:uniqueId val="{00000003-7C11-4D42-A999-5B4ADA61DB4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7C11-4D42-A999-5B4ADA61DB4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7C11-4D42-A999-5B4ADA61DB4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1</c:v>
                </c:pt>
              </c:numCache>
            </c:numRef>
          </c:val>
          <c:extLst>
            <c:ext xmlns:c16="http://schemas.microsoft.com/office/drawing/2014/chart" uri="{C3380CC4-5D6E-409C-BE32-E72D297353CC}">
              <c16:uniqueId val="{00000008-7C11-4D42-A999-5B4ADA61DB42}"/>
            </c:ext>
          </c:extLst>
        </c:ser>
        <c:dLbls>
          <c:showLegendKey val="0"/>
          <c:showVal val="0"/>
          <c:showCatName val="0"/>
          <c:showSerName val="0"/>
          <c:showPercent val="0"/>
          <c:showBubbleSize val="0"/>
        </c:dLbls>
        <c:gapWidth val="150"/>
        <c:shape val="box"/>
        <c:axId val="283080960"/>
        <c:axId val="283079000"/>
        <c:axId val="0"/>
      </c:bar3DChart>
      <c:catAx>
        <c:axId val="28308096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83079000"/>
        <c:crosses val="autoZero"/>
        <c:auto val="1"/>
        <c:lblAlgn val="ctr"/>
        <c:lblOffset val="100"/>
        <c:noMultiLvlLbl val="0"/>
      </c:catAx>
      <c:valAx>
        <c:axId val="283079000"/>
        <c:scaling>
          <c:orientation val="minMax"/>
        </c:scaling>
        <c:delete val="1"/>
        <c:axPos val="l"/>
        <c:numFmt formatCode="0%" sourceLinked="1"/>
        <c:majorTickMark val="out"/>
        <c:minorTickMark val="none"/>
        <c:tickLblPos val="nextTo"/>
        <c:crossAx val="28308096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192F-467E-AAAA-54B7FDA92C74}"/>
              </c:ext>
            </c:extLst>
          </c:dPt>
          <c:dPt>
            <c:idx val="1"/>
            <c:invertIfNegative val="0"/>
            <c:bubble3D val="0"/>
            <c:spPr>
              <a:solidFill>
                <a:srgbClr val="C00000"/>
              </a:solidFill>
            </c:spPr>
            <c:extLst>
              <c:ext xmlns:c16="http://schemas.microsoft.com/office/drawing/2014/chart" uri="{C3380CC4-5D6E-409C-BE32-E72D297353CC}">
                <c16:uniqueId val="{00000003-192F-467E-AAAA-54B7FDA92C7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192F-467E-AAAA-54B7FDA92C7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192F-467E-AAAA-54B7FDA92C7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c:v>
                </c:pt>
                <c:pt idx="2">
                  <c:v>0.2</c:v>
                </c:pt>
                <c:pt idx="3">
                  <c:v>0.8</c:v>
                </c:pt>
              </c:numCache>
            </c:numRef>
          </c:val>
          <c:extLst>
            <c:ext xmlns:c16="http://schemas.microsoft.com/office/drawing/2014/chart" uri="{C3380CC4-5D6E-409C-BE32-E72D297353CC}">
              <c16:uniqueId val="{00000008-192F-467E-AAAA-54B7FDA92C74}"/>
            </c:ext>
          </c:extLst>
        </c:ser>
        <c:dLbls>
          <c:showLegendKey val="0"/>
          <c:showVal val="0"/>
          <c:showCatName val="0"/>
          <c:showSerName val="0"/>
          <c:showPercent val="0"/>
          <c:showBubbleSize val="0"/>
        </c:dLbls>
        <c:gapWidth val="150"/>
        <c:shape val="box"/>
        <c:axId val="283081744"/>
        <c:axId val="283079392"/>
        <c:axId val="0"/>
      </c:bar3DChart>
      <c:catAx>
        <c:axId val="2830817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3079392"/>
        <c:crosses val="autoZero"/>
        <c:auto val="1"/>
        <c:lblAlgn val="ctr"/>
        <c:lblOffset val="100"/>
        <c:noMultiLvlLbl val="0"/>
      </c:catAx>
      <c:valAx>
        <c:axId val="283079392"/>
        <c:scaling>
          <c:orientation val="minMax"/>
        </c:scaling>
        <c:delete val="1"/>
        <c:axPos val="l"/>
        <c:numFmt formatCode="0%" sourceLinked="1"/>
        <c:majorTickMark val="out"/>
        <c:minorTickMark val="none"/>
        <c:tickLblPos val="nextTo"/>
        <c:crossAx val="28308174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F1AC-460E-9B8D-9864B1034053}"/>
              </c:ext>
            </c:extLst>
          </c:dPt>
          <c:dPt>
            <c:idx val="1"/>
            <c:invertIfNegative val="0"/>
            <c:bubble3D val="0"/>
            <c:spPr>
              <a:solidFill>
                <a:srgbClr val="C00000"/>
              </a:solidFill>
            </c:spPr>
            <c:extLst>
              <c:ext xmlns:c16="http://schemas.microsoft.com/office/drawing/2014/chart" uri="{C3380CC4-5D6E-409C-BE32-E72D297353CC}">
                <c16:uniqueId val="{00000003-F1AC-460E-9B8D-9864B103405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F1AC-460E-9B8D-9864B103405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F1AC-460E-9B8D-9864B103405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0.2</c:v>
                </c:pt>
                <c:pt idx="3">
                  <c:v>0.8</c:v>
                </c:pt>
              </c:numCache>
            </c:numRef>
          </c:val>
          <c:extLst>
            <c:ext xmlns:c16="http://schemas.microsoft.com/office/drawing/2014/chart" uri="{C3380CC4-5D6E-409C-BE32-E72D297353CC}">
              <c16:uniqueId val="{00000008-F1AC-460E-9B8D-9864B1034053}"/>
            </c:ext>
          </c:extLst>
        </c:ser>
        <c:dLbls>
          <c:showLegendKey val="0"/>
          <c:showVal val="0"/>
          <c:showCatName val="0"/>
          <c:showSerName val="0"/>
          <c:showPercent val="0"/>
          <c:showBubbleSize val="0"/>
        </c:dLbls>
        <c:gapWidth val="150"/>
        <c:shape val="box"/>
        <c:axId val="283074688"/>
        <c:axId val="283075080"/>
        <c:axId val="0"/>
      </c:bar3DChart>
      <c:catAx>
        <c:axId val="2830746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3075080"/>
        <c:crosses val="autoZero"/>
        <c:auto val="1"/>
        <c:lblAlgn val="ctr"/>
        <c:lblOffset val="100"/>
        <c:noMultiLvlLbl val="0"/>
      </c:catAx>
      <c:valAx>
        <c:axId val="283075080"/>
        <c:scaling>
          <c:orientation val="minMax"/>
        </c:scaling>
        <c:delete val="1"/>
        <c:axPos val="l"/>
        <c:numFmt formatCode="0%" sourceLinked="1"/>
        <c:majorTickMark val="out"/>
        <c:minorTickMark val="none"/>
        <c:tickLblPos val="nextTo"/>
        <c:crossAx val="28307468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00C1-4715-9D13-22CB2409A491}"/>
              </c:ext>
            </c:extLst>
          </c:dPt>
          <c:dPt>
            <c:idx val="1"/>
            <c:invertIfNegative val="0"/>
            <c:bubble3D val="0"/>
            <c:spPr>
              <a:solidFill>
                <a:srgbClr val="C00000"/>
              </a:solidFill>
            </c:spPr>
            <c:extLst>
              <c:ext xmlns:c16="http://schemas.microsoft.com/office/drawing/2014/chart" uri="{C3380CC4-5D6E-409C-BE32-E72D297353CC}">
                <c16:uniqueId val="{00000003-00C1-4715-9D13-22CB2409A49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00C1-4715-9D13-22CB2409A49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00C1-4715-9D13-22CB2409A49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0.2</c:v>
                </c:pt>
                <c:pt idx="3">
                  <c:v>0.8</c:v>
                </c:pt>
              </c:numCache>
            </c:numRef>
          </c:val>
          <c:extLst>
            <c:ext xmlns:c16="http://schemas.microsoft.com/office/drawing/2014/chart" uri="{C3380CC4-5D6E-409C-BE32-E72D297353CC}">
              <c16:uniqueId val="{00000008-00C1-4715-9D13-22CB2409A491}"/>
            </c:ext>
          </c:extLst>
        </c:ser>
        <c:dLbls>
          <c:showLegendKey val="0"/>
          <c:showVal val="0"/>
          <c:showCatName val="0"/>
          <c:showSerName val="0"/>
          <c:showPercent val="0"/>
          <c:showBubbleSize val="0"/>
        </c:dLbls>
        <c:gapWidth val="150"/>
        <c:shape val="box"/>
        <c:axId val="280383120"/>
        <c:axId val="280387824"/>
        <c:axId val="0"/>
      </c:bar3DChart>
      <c:catAx>
        <c:axId val="2803831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0387824"/>
        <c:crosses val="autoZero"/>
        <c:auto val="1"/>
        <c:lblAlgn val="ctr"/>
        <c:lblOffset val="100"/>
        <c:noMultiLvlLbl val="0"/>
      </c:catAx>
      <c:valAx>
        <c:axId val="280387824"/>
        <c:scaling>
          <c:orientation val="minMax"/>
        </c:scaling>
        <c:delete val="1"/>
        <c:axPos val="l"/>
        <c:numFmt formatCode="0%" sourceLinked="1"/>
        <c:majorTickMark val="out"/>
        <c:minorTickMark val="none"/>
        <c:tickLblPos val="nextTo"/>
        <c:crossAx val="28038312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145E-428E-9162-238090E05B79}"/>
              </c:ext>
            </c:extLst>
          </c:dPt>
          <c:dPt>
            <c:idx val="1"/>
            <c:invertIfNegative val="0"/>
            <c:bubble3D val="0"/>
            <c:spPr>
              <a:solidFill>
                <a:srgbClr val="C00000"/>
              </a:solidFill>
            </c:spPr>
            <c:extLst>
              <c:ext xmlns:c16="http://schemas.microsoft.com/office/drawing/2014/chart" uri="{C3380CC4-5D6E-409C-BE32-E72D297353CC}">
                <c16:uniqueId val="{00000003-145E-428E-9162-238090E05B7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145E-428E-9162-238090E05B7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145E-428E-9162-238090E05B7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0</c:v>
                </c:pt>
                <c:pt idx="3">
                  <c:v>1</c:v>
                </c:pt>
              </c:numCache>
            </c:numRef>
          </c:val>
          <c:extLst>
            <c:ext xmlns:c16="http://schemas.microsoft.com/office/drawing/2014/chart" uri="{C3380CC4-5D6E-409C-BE32-E72D297353CC}">
              <c16:uniqueId val="{00000008-145E-428E-9162-238090E05B79}"/>
            </c:ext>
          </c:extLst>
        </c:ser>
        <c:dLbls>
          <c:showLegendKey val="0"/>
          <c:showVal val="0"/>
          <c:showCatName val="0"/>
          <c:showSerName val="0"/>
          <c:showPercent val="0"/>
          <c:showBubbleSize val="0"/>
        </c:dLbls>
        <c:gapWidth val="150"/>
        <c:shape val="box"/>
        <c:axId val="280381160"/>
        <c:axId val="280385864"/>
        <c:axId val="0"/>
      </c:bar3DChart>
      <c:catAx>
        <c:axId val="2803811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0385864"/>
        <c:crosses val="autoZero"/>
        <c:auto val="1"/>
        <c:lblAlgn val="ctr"/>
        <c:lblOffset val="100"/>
        <c:noMultiLvlLbl val="0"/>
      </c:catAx>
      <c:valAx>
        <c:axId val="280385864"/>
        <c:scaling>
          <c:orientation val="minMax"/>
        </c:scaling>
        <c:delete val="1"/>
        <c:axPos val="l"/>
        <c:numFmt formatCode="0%" sourceLinked="1"/>
        <c:majorTickMark val="out"/>
        <c:minorTickMark val="none"/>
        <c:tickLblPos val="nextTo"/>
        <c:crossAx val="28038116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9980-4D33-B628-C29BF569DB4D}"/>
              </c:ext>
            </c:extLst>
          </c:dPt>
          <c:dPt>
            <c:idx val="1"/>
            <c:invertIfNegative val="0"/>
            <c:bubble3D val="0"/>
            <c:spPr>
              <a:solidFill>
                <a:srgbClr val="C00000"/>
              </a:solidFill>
            </c:spPr>
            <c:extLst>
              <c:ext xmlns:c16="http://schemas.microsoft.com/office/drawing/2014/chart" uri="{C3380CC4-5D6E-409C-BE32-E72D297353CC}">
                <c16:uniqueId val="{00000003-9980-4D33-B628-C29BF569DB4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9980-4D33-B628-C29BF569DB4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9980-4D33-B628-C29BF569DB4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0</c:v>
                </c:pt>
                <c:pt idx="3">
                  <c:v>1</c:v>
                </c:pt>
              </c:numCache>
            </c:numRef>
          </c:val>
          <c:extLst>
            <c:ext xmlns:c16="http://schemas.microsoft.com/office/drawing/2014/chart" uri="{C3380CC4-5D6E-409C-BE32-E72D297353CC}">
              <c16:uniqueId val="{00000008-9980-4D33-B628-C29BF569DB4D}"/>
            </c:ext>
          </c:extLst>
        </c:ser>
        <c:dLbls>
          <c:showLegendKey val="0"/>
          <c:showVal val="0"/>
          <c:showCatName val="0"/>
          <c:showSerName val="0"/>
          <c:showPercent val="0"/>
          <c:showBubbleSize val="0"/>
        </c:dLbls>
        <c:gapWidth val="150"/>
        <c:shape val="box"/>
        <c:axId val="280383512"/>
        <c:axId val="280384688"/>
        <c:axId val="0"/>
      </c:bar3DChart>
      <c:catAx>
        <c:axId val="2803835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0384688"/>
        <c:crosses val="autoZero"/>
        <c:auto val="1"/>
        <c:lblAlgn val="ctr"/>
        <c:lblOffset val="100"/>
        <c:noMultiLvlLbl val="0"/>
      </c:catAx>
      <c:valAx>
        <c:axId val="280384688"/>
        <c:scaling>
          <c:orientation val="minMax"/>
        </c:scaling>
        <c:delete val="1"/>
        <c:axPos val="l"/>
        <c:numFmt formatCode="0%" sourceLinked="1"/>
        <c:majorTickMark val="out"/>
        <c:minorTickMark val="none"/>
        <c:tickLblPos val="nextTo"/>
        <c:crossAx val="28038351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1D0D-410E-8D3C-0FDDAFBCD0CD}"/>
              </c:ext>
            </c:extLst>
          </c:dPt>
          <c:dPt>
            <c:idx val="1"/>
            <c:invertIfNegative val="0"/>
            <c:bubble3D val="0"/>
            <c:spPr>
              <a:solidFill>
                <a:srgbClr val="C00000"/>
              </a:solidFill>
            </c:spPr>
            <c:extLst>
              <c:ext xmlns:c16="http://schemas.microsoft.com/office/drawing/2014/chart" uri="{C3380CC4-5D6E-409C-BE32-E72D297353CC}">
                <c16:uniqueId val="{00000003-1D0D-410E-8D3C-0FDDAFBCD0C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1D0D-410E-8D3C-0FDDAFBCD0C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1D0D-410E-8D3C-0FDDAFBCD0C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1</c:v>
                </c:pt>
              </c:numCache>
            </c:numRef>
          </c:val>
          <c:extLst>
            <c:ext xmlns:c16="http://schemas.microsoft.com/office/drawing/2014/chart" uri="{C3380CC4-5D6E-409C-BE32-E72D297353CC}">
              <c16:uniqueId val="{00000008-1D0D-410E-8D3C-0FDDAFBCD0CD}"/>
            </c:ext>
          </c:extLst>
        </c:ser>
        <c:dLbls>
          <c:showLegendKey val="0"/>
          <c:showVal val="0"/>
          <c:showCatName val="0"/>
          <c:showSerName val="0"/>
          <c:showPercent val="0"/>
          <c:showBubbleSize val="0"/>
        </c:dLbls>
        <c:gapWidth val="150"/>
        <c:shape val="box"/>
        <c:axId val="280380376"/>
        <c:axId val="280385080"/>
        <c:axId val="0"/>
      </c:bar3DChart>
      <c:catAx>
        <c:axId val="2803803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0385080"/>
        <c:crosses val="autoZero"/>
        <c:auto val="1"/>
        <c:lblAlgn val="ctr"/>
        <c:lblOffset val="100"/>
        <c:noMultiLvlLbl val="0"/>
      </c:catAx>
      <c:valAx>
        <c:axId val="280385080"/>
        <c:scaling>
          <c:orientation val="minMax"/>
        </c:scaling>
        <c:delete val="1"/>
        <c:axPos val="l"/>
        <c:numFmt formatCode="0%" sourceLinked="1"/>
        <c:majorTickMark val="out"/>
        <c:minorTickMark val="none"/>
        <c:tickLblPos val="nextTo"/>
        <c:crossAx val="28038037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8E65-47A4-85A6-F603EBFCF6E8}"/>
              </c:ext>
            </c:extLst>
          </c:dPt>
          <c:dPt>
            <c:idx val="1"/>
            <c:invertIfNegative val="0"/>
            <c:bubble3D val="0"/>
            <c:spPr>
              <a:solidFill>
                <a:srgbClr val="C00000"/>
              </a:solidFill>
            </c:spPr>
            <c:extLst>
              <c:ext xmlns:c16="http://schemas.microsoft.com/office/drawing/2014/chart" uri="{C3380CC4-5D6E-409C-BE32-E72D297353CC}">
                <c16:uniqueId val="{00000003-8E65-47A4-85A6-F603EBFCF6E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8E65-47A4-85A6-F603EBFCF6E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8E65-47A4-85A6-F603EBFCF6E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0.5</c:v>
                </c:pt>
                <c:pt idx="3">
                  <c:v>0.5</c:v>
                </c:pt>
              </c:numCache>
            </c:numRef>
          </c:val>
          <c:extLst>
            <c:ext xmlns:c16="http://schemas.microsoft.com/office/drawing/2014/chart" uri="{C3380CC4-5D6E-409C-BE32-E72D297353CC}">
              <c16:uniqueId val="{00000008-8E65-47A4-85A6-F603EBFCF6E8}"/>
            </c:ext>
          </c:extLst>
        </c:ser>
        <c:dLbls>
          <c:showLegendKey val="0"/>
          <c:showVal val="0"/>
          <c:showCatName val="0"/>
          <c:showSerName val="0"/>
          <c:showPercent val="0"/>
          <c:showBubbleSize val="0"/>
        </c:dLbls>
        <c:gapWidth val="150"/>
        <c:shape val="box"/>
        <c:axId val="280386256"/>
        <c:axId val="280380768"/>
        <c:axId val="0"/>
      </c:bar3DChart>
      <c:catAx>
        <c:axId val="2803862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0380768"/>
        <c:crosses val="autoZero"/>
        <c:auto val="1"/>
        <c:lblAlgn val="ctr"/>
        <c:lblOffset val="100"/>
        <c:noMultiLvlLbl val="0"/>
      </c:catAx>
      <c:valAx>
        <c:axId val="280380768"/>
        <c:scaling>
          <c:orientation val="minMax"/>
        </c:scaling>
        <c:delete val="1"/>
        <c:axPos val="l"/>
        <c:numFmt formatCode="0%" sourceLinked="1"/>
        <c:majorTickMark val="out"/>
        <c:minorTickMark val="none"/>
        <c:tickLblPos val="nextTo"/>
        <c:crossAx val="28038625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D7C1-4A5F-9B22-6FCF72F4124E}"/>
              </c:ext>
            </c:extLst>
          </c:dPt>
          <c:dPt>
            <c:idx val="1"/>
            <c:invertIfNegative val="0"/>
            <c:bubble3D val="0"/>
            <c:spPr>
              <a:solidFill>
                <a:srgbClr val="C00000"/>
              </a:solidFill>
            </c:spPr>
            <c:extLst>
              <c:ext xmlns:c16="http://schemas.microsoft.com/office/drawing/2014/chart" uri="{C3380CC4-5D6E-409C-BE32-E72D297353CC}">
                <c16:uniqueId val="{00000003-D7C1-4A5F-9B22-6FCF72F4124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D7C1-4A5F-9B22-6FCF72F4124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D7C1-4A5F-9B22-6FCF72F4124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c:v>
                </c:pt>
                <c:pt idx="3">
                  <c:v>1</c:v>
                </c:pt>
              </c:numCache>
            </c:numRef>
          </c:val>
          <c:extLst>
            <c:ext xmlns:c16="http://schemas.microsoft.com/office/drawing/2014/chart" uri="{C3380CC4-5D6E-409C-BE32-E72D297353CC}">
              <c16:uniqueId val="{00000008-D7C1-4A5F-9B22-6FCF72F4124E}"/>
            </c:ext>
          </c:extLst>
        </c:ser>
        <c:dLbls>
          <c:showLegendKey val="0"/>
          <c:showVal val="0"/>
          <c:showCatName val="0"/>
          <c:showSerName val="0"/>
          <c:showPercent val="0"/>
          <c:showBubbleSize val="0"/>
        </c:dLbls>
        <c:gapWidth val="150"/>
        <c:shape val="box"/>
        <c:axId val="280382336"/>
        <c:axId val="280381552"/>
        <c:axId val="0"/>
      </c:bar3DChart>
      <c:catAx>
        <c:axId val="2803823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0381552"/>
        <c:crosses val="autoZero"/>
        <c:auto val="1"/>
        <c:lblAlgn val="ctr"/>
        <c:lblOffset val="100"/>
        <c:noMultiLvlLbl val="0"/>
      </c:catAx>
      <c:valAx>
        <c:axId val="280381552"/>
        <c:scaling>
          <c:orientation val="minMax"/>
        </c:scaling>
        <c:delete val="1"/>
        <c:axPos val="l"/>
        <c:numFmt formatCode="0%" sourceLinked="1"/>
        <c:majorTickMark val="out"/>
        <c:minorTickMark val="none"/>
        <c:tickLblPos val="nextTo"/>
        <c:crossAx val="28038233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3D9A-4F62-B3F0-355726BE6539}"/>
              </c:ext>
            </c:extLst>
          </c:dPt>
          <c:dPt>
            <c:idx val="1"/>
            <c:invertIfNegative val="0"/>
            <c:bubble3D val="0"/>
            <c:spPr>
              <a:solidFill>
                <a:srgbClr val="C00000"/>
              </a:solidFill>
            </c:spPr>
            <c:extLst>
              <c:ext xmlns:c16="http://schemas.microsoft.com/office/drawing/2014/chart" uri="{C3380CC4-5D6E-409C-BE32-E72D297353CC}">
                <c16:uniqueId val="{00000003-3D9A-4F62-B3F0-355726BE653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3D9A-4F62-B3F0-355726BE653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3D9A-4F62-B3F0-355726BE653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1</c:v>
                </c:pt>
              </c:numCache>
            </c:numRef>
          </c:val>
          <c:extLst>
            <c:ext xmlns:c16="http://schemas.microsoft.com/office/drawing/2014/chart" uri="{C3380CC4-5D6E-409C-BE32-E72D297353CC}">
              <c16:uniqueId val="{00000008-3D9A-4F62-B3F0-355726BE6539}"/>
            </c:ext>
          </c:extLst>
        </c:ser>
        <c:dLbls>
          <c:showLegendKey val="0"/>
          <c:showVal val="0"/>
          <c:showCatName val="0"/>
          <c:showSerName val="0"/>
          <c:showPercent val="0"/>
          <c:showBubbleSize val="0"/>
        </c:dLbls>
        <c:gapWidth val="150"/>
        <c:shape val="box"/>
        <c:axId val="280387432"/>
        <c:axId val="284478376"/>
        <c:axId val="0"/>
      </c:bar3DChart>
      <c:catAx>
        <c:axId val="2803874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4478376"/>
        <c:crosses val="autoZero"/>
        <c:auto val="1"/>
        <c:lblAlgn val="ctr"/>
        <c:lblOffset val="100"/>
        <c:noMultiLvlLbl val="0"/>
      </c:catAx>
      <c:valAx>
        <c:axId val="284478376"/>
        <c:scaling>
          <c:orientation val="minMax"/>
        </c:scaling>
        <c:delete val="1"/>
        <c:axPos val="l"/>
        <c:numFmt formatCode="0%" sourceLinked="1"/>
        <c:majorTickMark val="out"/>
        <c:minorTickMark val="none"/>
        <c:tickLblPos val="nextTo"/>
        <c:crossAx val="28038743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6F20-4C49-81AA-910C89335333}"/>
              </c:ext>
            </c:extLst>
          </c:dPt>
          <c:dPt>
            <c:idx val="1"/>
            <c:invertIfNegative val="0"/>
            <c:bubble3D val="0"/>
            <c:spPr>
              <a:solidFill>
                <a:srgbClr val="C00000"/>
              </a:solidFill>
            </c:spPr>
            <c:extLst>
              <c:ext xmlns:c16="http://schemas.microsoft.com/office/drawing/2014/chart" uri="{C3380CC4-5D6E-409C-BE32-E72D297353CC}">
                <c16:uniqueId val="{00000003-6F20-4C49-81AA-910C8933533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6F20-4C49-81AA-910C8933533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6F20-4C49-81AA-910C8933533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0.2</c:v>
                </c:pt>
                <c:pt idx="2">
                  <c:v>0</c:v>
                </c:pt>
                <c:pt idx="3">
                  <c:v>0.8</c:v>
                </c:pt>
              </c:numCache>
            </c:numRef>
          </c:val>
          <c:extLst>
            <c:ext xmlns:c16="http://schemas.microsoft.com/office/drawing/2014/chart" uri="{C3380CC4-5D6E-409C-BE32-E72D297353CC}">
              <c16:uniqueId val="{00000008-6F20-4C49-81AA-910C89335333}"/>
            </c:ext>
          </c:extLst>
        </c:ser>
        <c:dLbls>
          <c:showLegendKey val="0"/>
          <c:showVal val="0"/>
          <c:showCatName val="0"/>
          <c:showSerName val="0"/>
          <c:showPercent val="0"/>
          <c:showBubbleSize val="0"/>
        </c:dLbls>
        <c:gapWidth val="150"/>
        <c:shape val="box"/>
        <c:axId val="232416152"/>
        <c:axId val="232416544"/>
        <c:axId val="0"/>
      </c:bar3DChart>
      <c:catAx>
        <c:axId val="2324161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32416544"/>
        <c:crosses val="autoZero"/>
        <c:auto val="1"/>
        <c:lblAlgn val="ctr"/>
        <c:lblOffset val="100"/>
        <c:noMultiLvlLbl val="0"/>
      </c:catAx>
      <c:valAx>
        <c:axId val="232416544"/>
        <c:scaling>
          <c:orientation val="minMax"/>
        </c:scaling>
        <c:delete val="1"/>
        <c:axPos val="l"/>
        <c:numFmt formatCode="0%" sourceLinked="1"/>
        <c:majorTickMark val="out"/>
        <c:minorTickMark val="none"/>
        <c:tickLblPos val="nextTo"/>
        <c:crossAx val="23241615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DIRECCIONAMIENTO ESTRATEGICO</a:t>
            </a:r>
          </a:p>
        </c:rich>
      </c:tx>
      <c:overlay val="0"/>
    </c:title>
    <c:autoTitleDeleted val="0"/>
    <c:plotArea>
      <c:layout/>
      <c:lineChart>
        <c:grouping val="standard"/>
        <c:varyColors val="0"/>
        <c:ser>
          <c:idx val="2"/>
          <c:order val="0"/>
          <c:tx>
            <c:strRef>
              <c:f>Academica!$C$2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96ED-4AC3-8877-1F0ACEA2384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96ED-4AC3-8877-1F0ACEA2384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c:v>
                </c:pt>
                <c:pt idx="2">
                  <c:v>0.2</c:v>
                </c:pt>
                <c:pt idx="3">
                  <c:v>0.8</c:v>
                </c:pt>
              </c:numCache>
            </c:numRef>
          </c:val>
          <c:smooth val="0"/>
          <c:extLst>
            <c:ext xmlns:c16="http://schemas.microsoft.com/office/drawing/2014/chart" uri="{C3380CC4-5D6E-409C-BE32-E72D297353CC}">
              <c16:uniqueId val="{00000002-DC0A-40E6-93B2-60AD6A10663B}"/>
            </c:ext>
          </c:extLst>
        </c:ser>
        <c:ser>
          <c:idx val="0"/>
          <c:order val="1"/>
          <c:tx>
            <c:strRef>
              <c:f>Academica!$H$2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96ED-4AC3-8877-1F0ACEA2384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96ED-4AC3-8877-1F0ACEA2384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96ED-4AC3-8877-1F0ACEA2384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96ED-4AC3-8877-1F0ACEA2384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0.2</c:v>
                </c:pt>
                <c:pt idx="3">
                  <c:v>0.8</c:v>
                </c:pt>
              </c:numCache>
            </c:numRef>
          </c:val>
          <c:smooth val="0"/>
          <c:extLst>
            <c:ext xmlns:c16="http://schemas.microsoft.com/office/drawing/2014/chart" uri="{C3380CC4-5D6E-409C-BE32-E72D297353CC}">
              <c16:uniqueId val="{00000007-DC0A-40E6-93B2-60AD6A10663B}"/>
            </c:ext>
          </c:extLst>
        </c:ser>
        <c:ser>
          <c:idx val="1"/>
          <c:order val="2"/>
          <c:tx>
            <c:strRef>
              <c:f>Academica!$M$2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96ED-4AC3-8877-1F0ACEA2384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96ED-4AC3-8877-1F0ACEA2384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96ED-4AC3-8877-1F0ACEA2384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96ED-4AC3-8877-1F0ACEA2384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0.2</c:v>
                </c:pt>
                <c:pt idx="3">
                  <c:v>0.8</c:v>
                </c:pt>
              </c:numCache>
            </c:numRef>
          </c:val>
          <c:smooth val="0"/>
          <c:extLst>
            <c:ext xmlns:c16="http://schemas.microsoft.com/office/drawing/2014/chart" uri="{C3380CC4-5D6E-409C-BE32-E72D297353CC}">
              <c16:uniqueId val="{0000000C-DC0A-40E6-93B2-60AD6A10663B}"/>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DC0A-40E6-93B2-60AD6A10663B}"/>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DC0A-40E6-93B2-60AD6A10663B}"/>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DC0A-40E6-93B2-60AD6A10663B}"/>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DC0A-40E6-93B2-60AD6A10663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0.6</c:v>
                </c:pt>
                <c:pt idx="3">
                  <c:v>0.4</c:v>
                </c:pt>
              </c:numCache>
            </c:numRef>
          </c:val>
          <c:smooth val="0"/>
          <c:extLst>
            <c:ext xmlns:c16="http://schemas.microsoft.com/office/drawing/2014/chart" uri="{C3380CC4-5D6E-409C-BE32-E72D297353CC}">
              <c16:uniqueId val="{00000011-DC0A-40E6-93B2-60AD6A10663B}"/>
            </c:ext>
          </c:extLst>
        </c:ser>
        <c:dLbls>
          <c:showLegendKey val="0"/>
          <c:showVal val="0"/>
          <c:showCatName val="0"/>
          <c:showSerName val="0"/>
          <c:showPercent val="0"/>
          <c:showBubbleSize val="0"/>
        </c:dLbls>
        <c:smooth val="0"/>
        <c:axId val="284478768"/>
        <c:axId val="284479160"/>
      </c:lineChart>
      <c:catAx>
        <c:axId val="28447876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84479160"/>
        <c:crosses val="autoZero"/>
        <c:auto val="1"/>
        <c:lblAlgn val="ctr"/>
        <c:lblOffset val="100"/>
        <c:noMultiLvlLbl val="0"/>
      </c:catAx>
      <c:valAx>
        <c:axId val="284479160"/>
        <c:scaling>
          <c:orientation val="minMax"/>
        </c:scaling>
        <c:delete val="1"/>
        <c:axPos val="l"/>
        <c:numFmt formatCode="0%" sourceLinked="1"/>
        <c:majorTickMark val="out"/>
        <c:minorTickMark val="none"/>
        <c:tickLblPos val="nextTo"/>
        <c:crossAx val="28447876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PRACTICAS PEDAGOGICAS</a:t>
            </a:r>
          </a:p>
        </c:rich>
      </c:tx>
      <c:overlay val="0"/>
    </c:title>
    <c:autoTitleDeleted val="0"/>
    <c:plotArea>
      <c:layout/>
      <c:lineChart>
        <c:grouping val="standard"/>
        <c:varyColors val="0"/>
        <c:ser>
          <c:idx val="2"/>
          <c:order val="0"/>
          <c:tx>
            <c:strRef>
              <c:f>Academica!$C$2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07E-46C8-9581-4FC2905648D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07E-46C8-9581-4FC2905648D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5D8C-4BD4-AF7E-19E1B41AFA64}"/>
            </c:ext>
          </c:extLst>
        </c:ser>
        <c:ser>
          <c:idx val="0"/>
          <c:order val="1"/>
          <c:tx>
            <c:strRef>
              <c:f>Academica!$H$2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807E-46C8-9581-4FC2905648D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07E-46C8-9581-4FC2905648D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07E-46C8-9581-4FC2905648D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07E-46C8-9581-4FC2905648D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5D8C-4BD4-AF7E-19E1B41AFA64}"/>
            </c:ext>
          </c:extLst>
        </c:ser>
        <c:ser>
          <c:idx val="1"/>
          <c:order val="2"/>
          <c:tx>
            <c:strRef>
              <c:f>Academica!$M$2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07E-46C8-9581-4FC2905648D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807E-46C8-9581-4FC2905648D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07E-46C8-9581-4FC2905648D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07E-46C8-9581-4FC2905648D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5D8C-4BD4-AF7E-19E1B41AFA64}"/>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5D8C-4BD4-AF7E-19E1B41AFA64}"/>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5D8C-4BD4-AF7E-19E1B41AFA64}"/>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F-5D8C-4BD4-AF7E-19E1B41AFA64}"/>
            </c:ext>
          </c:extLst>
        </c:ser>
        <c:dLbls>
          <c:showLegendKey val="0"/>
          <c:showVal val="0"/>
          <c:showCatName val="0"/>
          <c:showSerName val="0"/>
          <c:showPercent val="0"/>
          <c:showBubbleSize val="0"/>
        </c:dLbls>
        <c:smooth val="0"/>
        <c:axId val="284475632"/>
        <c:axId val="284481512"/>
      </c:lineChart>
      <c:catAx>
        <c:axId val="28447563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84481512"/>
        <c:crosses val="autoZero"/>
        <c:auto val="1"/>
        <c:lblAlgn val="ctr"/>
        <c:lblOffset val="100"/>
        <c:noMultiLvlLbl val="0"/>
      </c:catAx>
      <c:valAx>
        <c:axId val="284481512"/>
        <c:scaling>
          <c:orientation val="minMax"/>
        </c:scaling>
        <c:delete val="1"/>
        <c:axPos val="l"/>
        <c:numFmt formatCode="0%" sourceLinked="1"/>
        <c:majorTickMark val="out"/>
        <c:minorTickMark val="none"/>
        <c:tickLblPos val="nextTo"/>
        <c:crossAx val="284475632"/>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D1F6-4CDC-8D1E-0ECC8299FC7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D1F6-4CDC-8D1E-0ECC8299FC7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2-8142-442D-8A25-A66F95EDC738}"/>
            </c:ext>
          </c:extLst>
        </c:ser>
        <c:ser>
          <c:idx val="0"/>
          <c:order val="1"/>
          <c:tx>
            <c:strRef>
              <c:f>Academica!$H$2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D1F6-4CDC-8D1E-0ECC8299FC7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D1F6-4CDC-8D1E-0ECC8299FC7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D1F6-4CDC-8D1E-0ECC8299FC7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D1F6-4CDC-8D1E-0ECC8299FC7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8142-442D-8A25-A66F95EDC738}"/>
            </c:ext>
          </c:extLst>
        </c:ser>
        <c:ser>
          <c:idx val="1"/>
          <c:order val="2"/>
          <c:tx>
            <c:strRef>
              <c:f>Academica!$M$2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D1F6-4CDC-8D1E-0ECC8299FC7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D1F6-4CDC-8D1E-0ECC8299FC7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D1F6-4CDC-8D1E-0ECC8299FC7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D1F6-4CDC-8D1E-0ECC8299FC7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8142-442D-8A25-A66F95EDC738}"/>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142-442D-8A25-A66F95EDC738}"/>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142-442D-8A25-A66F95EDC738}"/>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142-442D-8A25-A66F95EDC738}"/>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142-442D-8A25-A66F95EDC738}"/>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11-8142-442D-8A25-A66F95EDC738}"/>
            </c:ext>
          </c:extLst>
        </c:ser>
        <c:dLbls>
          <c:showLegendKey val="0"/>
          <c:showVal val="0"/>
          <c:showCatName val="0"/>
          <c:showSerName val="0"/>
          <c:showPercent val="0"/>
          <c:showBubbleSize val="0"/>
        </c:dLbls>
        <c:smooth val="0"/>
        <c:axId val="284479552"/>
        <c:axId val="284480728"/>
      </c:lineChart>
      <c:catAx>
        <c:axId val="28447955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84480728"/>
        <c:crosses val="autoZero"/>
        <c:auto val="1"/>
        <c:lblAlgn val="ctr"/>
        <c:lblOffset val="100"/>
        <c:noMultiLvlLbl val="0"/>
      </c:catAx>
      <c:valAx>
        <c:axId val="284480728"/>
        <c:scaling>
          <c:orientation val="minMax"/>
        </c:scaling>
        <c:delete val="1"/>
        <c:axPos val="l"/>
        <c:numFmt formatCode="0%" sourceLinked="1"/>
        <c:majorTickMark val="out"/>
        <c:minorTickMark val="none"/>
        <c:tickLblPos val="nextTo"/>
        <c:crossAx val="284479552"/>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Academica!$B$7</c:f>
              <c:strCache>
                <c:ptCount val="1"/>
                <c:pt idx="0">
                  <c:v>Seguimiento academico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0B7E-4FAA-A984-5896630430E8}"/>
              </c:ext>
            </c:extLst>
          </c:dPt>
          <c:dPt>
            <c:idx val="1"/>
            <c:invertIfNegative val="0"/>
            <c:bubble3D val="0"/>
            <c:spPr>
              <a:solidFill>
                <a:srgbClr val="C00000"/>
              </a:solidFill>
            </c:spPr>
            <c:extLst>
              <c:ext xmlns:c16="http://schemas.microsoft.com/office/drawing/2014/chart" uri="{C3380CC4-5D6E-409C-BE32-E72D297353CC}">
                <c16:uniqueId val="{00000003-0B7E-4FAA-A984-5896630430E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0B7E-4FAA-A984-5896630430E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0B7E-4FAA-A984-5896630430E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c:v>
                </c:pt>
                <c:pt idx="1">
                  <c:v>0.16666666666666666</c:v>
                </c:pt>
                <c:pt idx="2">
                  <c:v>0.16666666666666666</c:v>
                </c:pt>
                <c:pt idx="3">
                  <c:v>0.66666666666666663</c:v>
                </c:pt>
              </c:numCache>
            </c:numRef>
          </c:val>
          <c:extLst>
            <c:ext xmlns:c16="http://schemas.microsoft.com/office/drawing/2014/chart" uri="{C3380CC4-5D6E-409C-BE32-E72D297353CC}">
              <c16:uniqueId val="{00000008-0B7E-4FAA-A984-5896630430E8}"/>
            </c:ext>
          </c:extLst>
        </c:ser>
        <c:dLbls>
          <c:showLegendKey val="0"/>
          <c:showVal val="0"/>
          <c:showCatName val="0"/>
          <c:showSerName val="0"/>
          <c:showPercent val="0"/>
          <c:showBubbleSize val="0"/>
        </c:dLbls>
        <c:gapWidth val="150"/>
        <c:shape val="box"/>
        <c:axId val="284476024"/>
        <c:axId val="284482296"/>
        <c:axId val="0"/>
      </c:bar3DChart>
      <c:catAx>
        <c:axId val="2844760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4482296"/>
        <c:crosses val="autoZero"/>
        <c:auto val="1"/>
        <c:lblAlgn val="ctr"/>
        <c:lblOffset val="100"/>
        <c:noMultiLvlLbl val="0"/>
      </c:catAx>
      <c:valAx>
        <c:axId val="284482296"/>
        <c:scaling>
          <c:orientation val="minMax"/>
        </c:scaling>
        <c:delete val="1"/>
        <c:axPos val="l"/>
        <c:numFmt formatCode="0%" sourceLinked="1"/>
        <c:majorTickMark val="out"/>
        <c:minorTickMark val="none"/>
        <c:tickLblPos val="nextTo"/>
        <c:crossAx val="28447602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Academica!$B$7</c:f>
              <c:strCache>
                <c:ptCount val="1"/>
                <c:pt idx="0">
                  <c:v>Seguimiento academico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99BD-4AD8-A13B-13D00E94CFB6}"/>
              </c:ext>
            </c:extLst>
          </c:dPt>
          <c:dPt>
            <c:idx val="1"/>
            <c:invertIfNegative val="0"/>
            <c:bubble3D val="0"/>
            <c:spPr>
              <a:solidFill>
                <a:srgbClr val="C00000"/>
              </a:solidFill>
            </c:spPr>
            <c:extLst>
              <c:ext xmlns:c16="http://schemas.microsoft.com/office/drawing/2014/chart" uri="{C3380CC4-5D6E-409C-BE32-E72D297353CC}">
                <c16:uniqueId val="{00000003-99BD-4AD8-A13B-13D00E94CFB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99BD-4AD8-A13B-13D00E94CFB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99BD-4AD8-A13B-13D00E94CFB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c:v>
                </c:pt>
                <c:pt idx="1">
                  <c:v>0.33333333333333331</c:v>
                </c:pt>
                <c:pt idx="2">
                  <c:v>0.16666666666666666</c:v>
                </c:pt>
                <c:pt idx="3">
                  <c:v>0.5</c:v>
                </c:pt>
              </c:numCache>
            </c:numRef>
          </c:val>
          <c:extLst>
            <c:ext xmlns:c16="http://schemas.microsoft.com/office/drawing/2014/chart" uri="{C3380CC4-5D6E-409C-BE32-E72D297353CC}">
              <c16:uniqueId val="{00000008-99BD-4AD8-A13B-13D00E94CFB6}"/>
            </c:ext>
          </c:extLst>
        </c:ser>
        <c:dLbls>
          <c:showLegendKey val="0"/>
          <c:showVal val="0"/>
          <c:showCatName val="0"/>
          <c:showSerName val="0"/>
          <c:showPercent val="0"/>
          <c:showBubbleSize val="0"/>
        </c:dLbls>
        <c:gapWidth val="150"/>
        <c:shape val="box"/>
        <c:axId val="284481904"/>
        <c:axId val="284477592"/>
        <c:axId val="0"/>
      </c:bar3DChart>
      <c:catAx>
        <c:axId val="2844819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4477592"/>
        <c:crosses val="autoZero"/>
        <c:auto val="1"/>
        <c:lblAlgn val="ctr"/>
        <c:lblOffset val="100"/>
        <c:noMultiLvlLbl val="0"/>
      </c:catAx>
      <c:valAx>
        <c:axId val="284477592"/>
        <c:scaling>
          <c:orientation val="minMax"/>
        </c:scaling>
        <c:delete val="1"/>
        <c:axPos val="l"/>
        <c:numFmt formatCode="0%" sourceLinked="1"/>
        <c:majorTickMark val="out"/>
        <c:minorTickMark val="none"/>
        <c:tickLblPos val="nextTo"/>
        <c:crossAx val="28448190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00B9-413E-9054-942B0C46107A}"/>
              </c:ext>
            </c:extLst>
          </c:dPt>
          <c:dPt>
            <c:idx val="1"/>
            <c:invertIfNegative val="0"/>
            <c:bubble3D val="0"/>
            <c:spPr>
              <a:solidFill>
                <a:srgbClr val="C00000"/>
              </a:solidFill>
            </c:spPr>
            <c:extLst>
              <c:ext xmlns:c16="http://schemas.microsoft.com/office/drawing/2014/chart" uri="{C3380CC4-5D6E-409C-BE32-E72D297353CC}">
                <c16:uniqueId val="{00000003-00B9-413E-9054-942B0C4610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00B9-413E-9054-942B0C4610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00B9-413E-9054-942B0C4610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1</c:v>
                </c:pt>
              </c:numCache>
            </c:numRef>
          </c:val>
          <c:extLst>
            <c:ext xmlns:c16="http://schemas.microsoft.com/office/drawing/2014/chart" uri="{C3380CC4-5D6E-409C-BE32-E72D297353CC}">
              <c16:uniqueId val="{00000008-00B9-413E-9054-942B0C46107A}"/>
            </c:ext>
          </c:extLst>
        </c:ser>
        <c:dLbls>
          <c:showLegendKey val="0"/>
          <c:showVal val="0"/>
          <c:showCatName val="0"/>
          <c:showSerName val="0"/>
          <c:showPercent val="0"/>
          <c:showBubbleSize val="0"/>
        </c:dLbls>
        <c:gapWidth val="150"/>
        <c:shape val="box"/>
        <c:axId val="284476416"/>
        <c:axId val="284476808"/>
        <c:axId val="0"/>
      </c:bar3DChart>
      <c:catAx>
        <c:axId val="2844764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4476808"/>
        <c:crosses val="autoZero"/>
        <c:auto val="1"/>
        <c:lblAlgn val="ctr"/>
        <c:lblOffset val="100"/>
        <c:noMultiLvlLbl val="0"/>
      </c:catAx>
      <c:valAx>
        <c:axId val="284476808"/>
        <c:scaling>
          <c:orientation val="minMax"/>
        </c:scaling>
        <c:delete val="1"/>
        <c:axPos val="l"/>
        <c:numFmt formatCode="0%" sourceLinked="1"/>
        <c:majorTickMark val="out"/>
        <c:minorTickMark val="none"/>
        <c:tickLblPos val="nextTo"/>
        <c:crossAx val="28447641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2019</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AB5E-4714-839C-C499A696FA8C}"/>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B5E-4714-839C-C499A696FA8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c:v>
                </c:pt>
                <c:pt idx="1">
                  <c:v>0.16666666666666666</c:v>
                </c:pt>
                <c:pt idx="2">
                  <c:v>0.16666666666666666</c:v>
                </c:pt>
                <c:pt idx="3">
                  <c:v>0.66666666666666663</c:v>
                </c:pt>
              </c:numCache>
            </c:numRef>
          </c:val>
          <c:smooth val="0"/>
          <c:extLst>
            <c:ext xmlns:c16="http://schemas.microsoft.com/office/drawing/2014/chart" uri="{C3380CC4-5D6E-409C-BE32-E72D297353CC}">
              <c16:uniqueId val="{00000002-AB5E-4714-839C-C499A696FA8C}"/>
            </c:ext>
          </c:extLst>
        </c:ser>
        <c:ser>
          <c:idx val="0"/>
          <c:order val="1"/>
          <c:tx>
            <c:strRef>
              <c:f>Academica!$H$2</c:f>
              <c:strCache>
                <c:ptCount val="1"/>
                <c:pt idx="0">
                  <c:v>AÑO 2020</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AB5E-4714-839C-C499A696FA8C}"/>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AB5E-4714-839C-C499A696FA8C}"/>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AB5E-4714-839C-C499A696FA8C}"/>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AB5E-4714-839C-C499A696FA8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c:v>
                </c:pt>
                <c:pt idx="1">
                  <c:v>0.33333333333333331</c:v>
                </c:pt>
                <c:pt idx="2">
                  <c:v>0.16666666666666666</c:v>
                </c:pt>
                <c:pt idx="3">
                  <c:v>0.5</c:v>
                </c:pt>
              </c:numCache>
            </c:numRef>
          </c:val>
          <c:smooth val="0"/>
          <c:extLst>
            <c:ext xmlns:c16="http://schemas.microsoft.com/office/drawing/2014/chart" uri="{C3380CC4-5D6E-409C-BE32-E72D297353CC}">
              <c16:uniqueId val="{00000007-AB5E-4714-839C-C499A696FA8C}"/>
            </c:ext>
          </c:extLst>
        </c:ser>
        <c:ser>
          <c:idx val="1"/>
          <c:order val="2"/>
          <c:tx>
            <c:strRef>
              <c:f>Academica!$M$2</c:f>
              <c:strCache>
                <c:ptCount val="1"/>
                <c:pt idx="0">
                  <c:v>AÑO 2021</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AB5E-4714-839C-C499A696FA8C}"/>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AB5E-4714-839C-C499A696FA8C}"/>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AB5E-4714-839C-C499A696FA8C}"/>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AB5E-4714-839C-C499A696FA8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c:v>
                </c:pt>
                <c:pt idx="1">
                  <c:v>0.16666666666666666</c:v>
                </c:pt>
                <c:pt idx="2">
                  <c:v>0.33333333333333331</c:v>
                </c:pt>
                <c:pt idx="3">
                  <c:v>0.5</c:v>
                </c:pt>
              </c:numCache>
            </c:numRef>
          </c:val>
          <c:smooth val="0"/>
          <c:extLst>
            <c:ext xmlns:c16="http://schemas.microsoft.com/office/drawing/2014/chart" uri="{C3380CC4-5D6E-409C-BE32-E72D297353CC}">
              <c16:uniqueId val="{0000000C-AB5E-4714-839C-C499A696FA8C}"/>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D-AB5E-4714-839C-C499A696FA8C}"/>
            </c:ext>
          </c:extLst>
        </c:ser>
        <c:dLbls>
          <c:showLegendKey val="0"/>
          <c:showVal val="0"/>
          <c:showCatName val="0"/>
          <c:showSerName val="0"/>
          <c:showPercent val="0"/>
          <c:showBubbleSize val="0"/>
        </c:dLbls>
        <c:smooth val="0"/>
        <c:axId val="285111248"/>
        <c:axId val="285109288"/>
      </c:lineChart>
      <c:catAx>
        <c:axId val="28511124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85109288"/>
        <c:crosses val="autoZero"/>
        <c:auto val="1"/>
        <c:lblAlgn val="ctr"/>
        <c:lblOffset val="100"/>
        <c:noMultiLvlLbl val="0"/>
      </c:catAx>
      <c:valAx>
        <c:axId val="285109288"/>
        <c:scaling>
          <c:orientation val="minMax"/>
        </c:scaling>
        <c:delete val="1"/>
        <c:axPos val="l"/>
        <c:numFmt formatCode="0%" sourceLinked="1"/>
        <c:majorTickMark val="out"/>
        <c:minorTickMark val="none"/>
        <c:tickLblPos val="nextTo"/>
        <c:crossAx val="28511124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3C2C-48E4-82AE-665631B8C6F5}"/>
              </c:ext>
            </c:extLst>
          </c:dPt>
          <c:dPt>
            <c:idx val="1"/>
            <c:invertIfNegative val="0"/>
            <c:bubble3D val="0"/>
            <c:spPr>
              <a:solidFill>
                <a:srgbClr val="C00000"/>
              </a:solidFill>
            </c:spPr>
            <c:extLst>
              <c:ext xmlns:c16="http://schemas.microsoft.com/office/drawing/2014/chart" uri="{C3380CC4-5D6E-409C-BE32-E72D297353CC}">
                <c16:uniqueId val="{00000003-3C2C-48E4-82AE-665631B8C6F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3C2C-48E4-82AE-665631B8C6F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3C2C-48E4-82AE-665631B8C6F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0.6</c:v>
                </c:pt>
                <c:pt idx="3">
                  <c:v>0.4</c:v>
                </c:pt>
              </c:numCache>
            </c:numRef>
          </c:val>
          <c:extLst>
            <c:ext xmlns:c16="http://schemas.microsoft.com/office/drawing/2014/chart" uri="{C3380CC4-5D6E-409C-BE32-E72D297353CC}">
              <c16:uniqueId val="{00000008-3C2C-48E4-82AE-665631B8C6F5}"/>
            </c:ext>
          </c:extLst>
        </c:ser>
        <c:dLbls>
          <c:showLegendKey val="0"/>
          <c:showVal val="0"/>
          <c:showCatName val="0"/>
          <c:showSerName val="0"/>
          <c:showPercent val="0"/>
          <c:showBubbleSize val="0"/>
        </c:dLbls>
        <c:gapWidth val="150"/>
        <c:shape val="box"/>
        <c:axId val="285106152"/>
        <c:axId val="285108896"/>
        <c:axId val="0"/>
      </c:bar3DChart>
      <c:catAx>
        <c:axId val="28510615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85108896"/>
        <c:crosses val="autoZero"/>
        <c:auto val="1"/>
        <c:lblAlgn val="ctr"/>
        <c:lblOffset val="100"/>
        <c:noMultiLvlLbl val="0"/>
      </c:catAx>
      <c:valAx>
        <c:axId val="285108896"/>
        <c:scaling>
          <c:orientation val="minMax"/>
        </c:scaling>
        <c:delete val="1"/>
        <c:axPos val="l"/>
        <c:numFmt formatCode="0%" sourceLinked="1"/>
        <c:majorTickMark val="out"/>
        <c:minorTickMark val="none"/>
        <c:tickLblPos val="nextTo"/>
        <c:crossAx val="28510615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BDAF-48EA-82C7-85E46EA26064}"/>
              </c:ext>
            </c:extLst>
          </c:dPt>
          <c:dPt>
            <c:idx val="1"/>
            <c:invertIfNegative val="0"/>
            <c:bubble3D val="0"/>
            <c:spPr>
              <a:solidFill>
                <a:srgbClr val="C00000"/>
              </a:solidFill>
            </c:spPr>
            <c:extLst>
              <c:ext xmlns:c16="http://schemas.microsoft.com/office/drawing/2014/chart" uri="{C3380CC4-5D6E-409C-BE32-E72D297353CC}">
                <c16:uniqueId val="{00000003-BDAF-48EA-82C7-85E46EA2606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BDAF-48EA-82C7-85E46EA2606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BDAF-48EA-82C7-85E46EA26064}"/>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0.75</c:v>
                </c:pt>
                <c:pt idx="3">
                  <c:v>0.25</c:v>
                </c:pt>
              </c:numCache>
            </c:numRef>
          </c:val>
          <c:extLst>
            <c:ext xmlns:c16="http://schemas.microsoft.com/office/drawing/2014/chart" uri="{C3380CC4-5D6E-409C-BE32-E72D297353CC}">
              <c16:uniqueId val="{00000008-BDAF-48EA-82C7-85E46EA26064}"/>
            </c:ext>
          </c:extLst>
        </c:ser>
        <c:dLbls>
          <c:showLegendKey val="0"/>
          <c:showVal val="0"/>
          <c:showCatName val="0"/>
          <c:showSerName val="0"/>
          <c:showPercent val="0"/>
          <c:showBubbleSize val="0"/>
        </c:dLbls>
        <c:gapWidth val="150"/>
        <c:shape val="box"/>
        <c:axId val="285106936"/>
        <c:axId val="285107328"/>
        <c:axId val="0"/>
      </c:bar3DChart>
      <c:catAx>
        <c:axId val="28510693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85107328"/>
        <c:crosses val="autoZero"/>
        <c:auto val="1"/>
        <c:lblAlgn val="ctr"/>
        <c:lblOffset val="100"/>
        <c:noMultiLvlLbl val="0"/>
      </c:catAx>
      <c:valAx>
        <c:axId val="285107328"/>
        <c:scaling>
          <c:orientation val="minMax"/>
        </c:scaling>
        <c:delete val="1"/>
        <c:axPos val="l"/>
        <c:numFmt formatCode="0%" sourceLinked="1"/>
        <c:majorTickMark val="out"/>
        <c:minorTickMark val="none"/>
        <c:tickLblPos val="nextTo"/>
        <c:crossAx val="28510693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FC6E-41C6-8D27-9266931F770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C6E-41C6-8D27-9266931F770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FC6E-41C6-8D27-9266931F7703}"/>
            </c:ext>
          </c:extLst>
        </c:ser>
        <c:dLbls>
          <c:showLegendKey val="0"/>
          <c:showVal val="0"/>
          <c:showCatName val="0"/>
          <c:showSerName val="0"/>
          <c:showPercent val="0"/>
          <c:showBubbleSize val="0"/>
        </c:dLbls>
        <c:gapWidth val="150"/>
        <c:shape val="box"/>
        <c:axId val="285106544"/>
        <c:axId val="285110464"/>
        <c:axId val="0"/>
      </c:bar3DChart>
      <c:catAx>
        <c:axId val="28510654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85110464"/>
        <c:crosses val="autoZero"/>
        <c:auto val="1"/>
        <c:lblAlgn val="ctr"/>
        <c:lblOffset val="100"/>
        <c:noMultiLvlLbl val="0"/>
      </c:catAx>
      <c:valAx>
        <c:axId val="285110464"/>
        <c:scaling>
          <c:orientation val="minMax"/>
        </c:scaling>
        <c:delete val="1"/>
        <c:axPos val="l"/>
        <c:numFmt formatCode="0%" sourceLinked="1"/>
        <c:majorTickMark val="out"/>
        <c:minorTickMark val="none"/>
        <c:tickLblPos val="nextTo"/>
        <c:crossAx val="28510654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DA6A-4ED9-A4F7-99B2BE6DA3FF}"/>
              </c:ext>
            </c:extLst>
          </c:dPt>
          <c:dPt>
            <c:idx val="1"/>
            <c:invertIfNegative val="0"/>
            <c:bubble3D val="0"/>
            <c:spPr>
              <a:solidFill>
                <a:srgbClr val="C00000"/>
              </a:solidFill>
            </c:spPr>
            <c:extLst>
              <c:ext xmlns:c16="http://schemas.microsoft.com/office/drawing/2014/chart" uri="{C3380CC4-5D6E-409C-BE32-E72D297353CC}">
                <c16:uniqueId val="{00000003-DA6A-4ED9-A4F7-99B2BE6DA3F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DA6A-4ED9-A4F7-99B2BE6DA3F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DA6A-4ED9-A4F7-99B2BE6DA3F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0.2</c:v>
                </c:pt>
                <c:pt idx="3">
                  <c:v>0.8</c:v>
                </c:pt>
              </c:numCache>
            </c:numRef>
          </c:val>
          <c:extLst>
            <c:ext xmlns:c16="http://schemas.microsoft.com/office/drawing/2014/chart" uri="{C3380CC4-5D6E-409C-BE32-E72D297353CC}">
              <c16:uniqueId val="{00000008-DA6A-4ED9-A4F7-99B2BE6DA3FF}"/>
            </c:ext>
          </c:extLst>
        </c:ser>
        <c:dLbls>
          <c:showLegendKey val="0"/>
          <c:showVal val="0"/>
          <c:showCatName val="0"/>
          <c:showSerName val="0"/>
          <c:showPercent val="0"/>
          <c:showBubbleSize val="0"/>
        </c:dLbls>
        <c:gapWidth val="150"/>
        <c:shape val="box"/>
        <c:axId val="281436112"/>
        <c:axId val="281435720"/>
        <c:axId val="0"/>
      </c:bar3DChart>
      <c:catAx>
        <c:axId val="2814361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1435720"/>
        <c:crosses val="autoZero"/>
        <c:auto val="1"/>
        <c:lblAlgn val="ctr"/>
        <c:lblOffset val="100"/>
        <c:noMultiLvlLbl val="0"/>
      </c:catAx>
      <c:valAx>
        <c:axId val="281435720"/>
        <c:scaling>
          <c:orientation val="minMax"/>
        </c:scaling>
        <c:delete val="1"/>
        <c:axPos val="l"/>
        <c:numFmt formatCode="0%" sourceLinked="1"/>
        <c:majorTickMark val="out"/>
        <c:minorTickMark val="none"/>
        <c:tickLblPos val="nextTo"/>
        <c:crossAx val="28143611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6E22-46A7-9888-477B1DD99F56}"/>
              </c:ext>
            </c:extLst>
          </c:dPt>
          <c:dPt>
            <c:idx val="1"/>
            <c:invertIfNegative val="0"/>
            <c:bubble3D val="0"/>
            <c:spPr>
              <a:solidFill>
                <a:srgbClr val="C00000"/>
              </a:solidFill>
            </c:spPr>
            <c:extLst>
              <c:ext xmlns:c16="http://schemas.microsoft.com/office/drawing/2014/chart" uri="{C3380CC4-5D6E-409C-BE32-E72D297353CC}">
                <c16:uniqueId val="{00000003-6E22-46A7-9888-477B1DD99F5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6E22-46A7-9888-477B1DD99F5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6E22-46A7-9888-477B1DD99F5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0.66666666666666663</c:v>
                </c:pt>
                <c:pt idx="3">
                  <c:v>0.33333333333333331</c:v>
                </c:pt>
              </c:numCache>
            </c:numRef>
          </c:val>
          <c:extLst>
            <c:ext xmlns:c16="http://schemas.microsoft.com/office/drawing/2014/chart" uri="{C3380CC4-5D6E-409C-BE32-E72D297353CC}">
              <c16:uniqueId val="{00000008-6E22-46A7-9888-477B1DD99F56}"/>
            </c:ext>
          </c:extLst>
        </c:ser>
        <c:dLbls>
          <c:showLegendKey val="0"/>
          <c:showVal val="0"/>
          <c:showCatName val="0"/>
          <c:showSerName val="0"/>
          <c:showPercent val="0"/>
          <c:showBubbleSize val="0"/>
        </c:dLbls>
        <c:gapWidth val="150"/>
        <c:shape val="box"/>
        <c:axId val="285107720"/>
        <c:axId val="285111640"/>
        <c:axId val="0"/>
      </c:bar3DChart>
      <c:catAx>
        <c:axId val="28510772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85111640"/>
        <c:crosses val="autoZero"/>
        <c:auto val="1"/>
        <c:lblAlgn val="ctr"/>
        <c:lblOffset val="100"/>
        <c:noMultiLvlLbl val="0"/>
      </c:catAx>
      <c:valAx>
        <c:axId val="285111640"/>
        <c:scaling>
          <c:orientation val="minMax"/>
        </c:scaling>
        <c:delete val="1"/>
        <c:axPos val="l"/>
        <c:numFmt formatCode="0%" sourceLinked="1"/>
        <c:majorTickMark val="out"/>
        <c:minorTickMark val="none"/>
        <c:tickLblPos val="nextTo"/>
        <c:crossAx val="28510772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8908-4ED3-9545-EE69F4FB9854}"/>
              </c:ext>
            </c:extLst>
          </c:dPt>
          <c:dPt>
            <c:idx val="1"/>
            <c:invertIfNegative val="0"/>
            <c:bubble3D val="0"/>
            <c:spPr>
              <a:solidFill>
                <a:srgbClr val="C00000"/>
              </a:solidFill>
            </c:spPr>
            <c:extLst>
              <c:ext xmlns:c16="http://schemas.microsoft.com/office/drawing/2014/chart" uri="{C3380CC4-5D6E-409C-BE32-E72D297353CC}">
                <c16:uniqueId val="{00000003-8908-4ED3-9545-EE69F4FB985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8908-4ED3-9545-EE69F4FB985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8908-4ED3-9545-EE69F4FB985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c:v>
                </c:pt>
                <c:pt idx="3">
                  <c:v>1</c:v>
                </c:pt>
              </c:numCache>
            </c:numRef>
          </c:val>
          <c:extLst>
            <c:ext xmlns:c16="http://schemas.microsoft.com/office/drawing/2014/chart" uri="{C3380CC4-5D6E-409C-BE32-E72D297353CC}">
              <c16:uniqueId val="{00000008-8908-4ED3-9545-EE69F4FB9854}"/>
            </c:ext>
          </c:extLst>
        </c:ser>
        <c:dLbls>
          <c:showLegendKey val="0"/>
          <c:showVal val="0"/>
          <c:showCatName val="0"/>
          <c:showSerName val="0"/>
          <c:showPercent val="0"/>
          <c:showBubbleSize val="0"/>
        </c:dLbls>
        <c:gapWidth val="150"/>
        <c:shape val="box"/>
        <c:axId val="285112032"/>
        <c:axId val="285113208"/>
        <c:axId val="0"/>
      </c:bar3DChart>
      <c:catAx>
        <c:axId val="2851120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5113208"/>
        <c:crosses val="autoZero"/>
        <c:auto val="1"/>
        <c:lblAlgn val="ctr"/>
        <c:lblOffset val="100"/>
        <c:noMultiLvlLbl val="0"/>
      </c:catAx>
      <c:valAx>
        <c:axId val="285113208"/>
        <c:scaling>
          <c:orientation val="minMax"/>
        </c:scaling>
        <c:delete val="1"/>
        <c:axPos val="l"/>
        <c:numFmt formatCode="0%" sourceLinked="1"/>
        <c:majorTickMark val="out"/>
        <c:minorTickMark val="none"/>
        <c:tickLblPos val="nextTo"/>
        <c:crossAx val="28511203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a:t>
            </a:r>
            <a:r>
              <a:rPr lang="es-CO" baseline="0"/>
              <a:t> </a:t>
            </a:r>
            <a:r>
              <a:rPr lang="es-CO"/>
              <a:t>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AFCF-44F4-8E68-36998B4F56DC}"/>
              </c:ext>
            </c:extLst>
          </c:dPt>
          <c:dPt>
            <c:idx val="1"/>
            <c:invertIfNegative val="0"/>
            <c:bubble3D val="0"/>
            <c:spPr>
              <a:solidFill>
                <a:srgbClr val="C00000"/>
              </a:solidFill>
            </c:spPr>
            <c:extLst>
              <c:ext xmlns:c16="http://schemas.microsoft.com/office/drawing/2014/chart" uri="{C3380CC4-5D6E-409C-BE32-E72D297353CC}">
                <c16:uniqueId val="{00000003-AFCF-44F4-8E68-36998B4F56D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AFCF-44F4-8E68-36998B4F56D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AFCF-44F4-8E68-36998B4F56D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c:v>
                </c:pt>
                <c:pt idx="3">
                  <c:v>1</c:v>
                </c:pt>
              </c:numCache>
            </c:numRef>
          </c:val>
          <c:extLst>
            <c:ext xmlns:c16="http://schemas.microsoft.com/office/drawing/2014/chart" uri="{C3380CC4-5D6E-409C-BE32-E72D297353CC}">
              <c16:uniqueId val="{00000008-AFCF-44F4-8E68-36998B4F56DC}"/>
            </c:ext>
          </c:extLst>
        </c:ser>
        <c:dLbls>
          <c:showLegendKey val="0"/>
          <c:showVal val="0"/>
          <c:showCatName val="0"/>
          <c:showSerName val="0"/>
          <c:showPercent val="0"/>
          <c:showBubbleSize val="0"/>
        </c:dLbls>
        <c:gapWidth val="150"/>
        <c:shape val="box"/>
        <c:axId val="285113600"/>
        <c:axId val="285557168"/>
        <c:axId val="0"/>
      </c:bar3DChart>
      <c:catAx>
        <c:axId val="2851136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5557168"/>
        <c:crosses val="autoZero"/>
        <c:auto val="1"/>
        <c:lblAlgn val="ctr"/>
        <c:lblOffset val="100"/>
        <c:noMultiLvlLbl val="0"/>
      </c:catAx>
      <c:valAx>
        <c:axId val="285557168"/>
        <c:scaling>
          <c:orientation val="minMax"/>
        </c:scaling>
        <c:delete val="1"/>
        <c:axPos val="l"/>
        <c:numFmt formatCode="0%" sourceLinked="1"/>
        <c:majorTickMark val="out"/>
        <c:minorTickMark val="none"/>
        <c:tickLblPos val="nextTo"/>
        <c:crossAx val="28511360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1080-44B7-95EA-30397CCA1227}"/>
              </c:ext>
            </c:extLst>
          </c:dPt>
          <c:dPt>
            <c:idx val="1"/>
            <c:invertIfNegative val="0"/>
            <c:bubble3D val="0"/>
            <c:spPr>
              <a:solidFill>
                <a:srgbClr val="C00000"/>
              </a:solidFill>
            </c:spPr>
            <c:extLst>
              <c:ext xmlns:c16="http://schemas.microsoft.com/office/drawing/2014/chart" uri="{C3380CC4-5D6E-409C-BE32-E72D297353CC}">
                <c16:uniqueId val="{00000003-1080-44B7-95EA-30397CCA122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1080-44B7-95EA-30397CCA122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1080-44B7-95EA-30397CCA122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1</c:v>
                </c:pt>
              </c:numCache>
            </c:numRef>
          </c:val>
          <c:extLst>
            <c:ext xmlns:c16="http://schemas.microsoft.com/office/drawing/2014/chart" uri="{C3380CC4-5D6E-409C-BE32-E72D297353CC}">
              <c16:uniqueId val="{00000008-1080-44B7-95EA-30397CCA1227}"/>
            </c:ext>
          </c:extLst>
        </c:ser>
        <c:dLbls>
          <c:showLegendKey val="0"/>
          <c:showVal val="0"/>
          <c:showCatName val="0"/>
          <c:showSerName val="0"/>
          <c:showPercent val="0"/>
          <c:showBubbleSize val="0"/>
        </c:dLbls>
        <c:gapWidth val="150"/>
        <c:shape val="box"/>
        <c:axId val="285553640"/>
        <c:axId val="285559912"/>
        <c:axId val="0"/>
      </c:bar3DChart>
      <c:catAx>
        <c:axId val="2855536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5559912"/>
        <c:crosses val="autoZero"/>
        <c:auto val="1"/>
        <c:lblAlgn val="ctr"/>
        <c:lblOffset val="100"/>
        <c:noMultiLvlLbl val="0"/>
      </c:catAx>
      <c:valAx>
        <c:axId val="285559912"/>
        <c:scaling>
          <c:orientation val="minMax"/>
        </c:scaling>
        <c:delete val="1"/>
        <c:axPos val="l"/>
        <c:numFmt formatCode="0%" sourceLinked="1"/>
        <c:majorTickMark val="out"/>
        <c:minorTickMark val="none"/>
        <c:tickLblPos val="nextTo"/>
        <c:crossAx val="28555364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48D2-44CC-B708-52A2C3B5F238}"/>
              </c:ext>
            </c:extLst>
          </c:dPt>
          <c:dPt>
            <c:idx val="1"/>
            <c:invertIfNegative val="0"/>
            <c:bubble3D val="0"/>
            <c:spPr>
              <a:solidFill>
                <a:srgbClr val="C00000"/>
              </a:solidFill>
            </c:spPr>
            <c:extLst>
              <c:ext xmlns:c16="http://schemas.microsoft.com/office/drawing/2014/chart" uri="{C3380CC4-5D6E-409C-BE32-E72D297353CC}">
                <c16:uniqueId val="{00000003-48D2-44CC-B708-52A2C3B5F23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48D2-44CC-B708-52A2C3B5F23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48D2-44CC-B708-52A2C3B5F23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c:v>
                </c:pt>
                <c:pt idx="2">
                  <c:v>0.42857142857142855</c:v>
                </c:pt>
                <c:pt idx="3">
                  <c:v>0.5714285714285714</c:v>
                </c:pt>
              </c:numCache>
            </c:numRef>
          </c:val>
          <c:extLst>
            <c:ext xmlns:c16="http://schemas.microsoft.com/office/drawing/2014/chart" uri="{C3380CC4-5D6E-409C-BE32-E72D297353CC}">
              <c16:uniqueId val="{00000008-48D2-44CC-B708-52A2C3B5F238}"/>
            </c:ext>
          </c:extLst>
        </c:ser>
        <c:dLbls>
          <c:showLegendKey val="0"/>
          <c:showVal val="0"/>
          <c:showCatName val="0"/>
          <c:showSerName val="0"/>
          <c:showPercent val="0"/>
          <c:showBubbleSize val="0"/>
        </c:dLbls>
        <c:gapWidth val="150"/>
        <c:shape val="box"/>
        <c:axId val="285555208"/>
        <c:axId val="285552072"/>
        <c:axId val="0"/>
      </c:bar3DChart>
      <c:catAx>
        <c:axId val="2855552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5552072"/>
        <c:crosses val="autoZero"/>
        <c:auto val="1"/>
        <c:lblAlgn val="ctr"/>
        <c:lblOffset val="100"/>
        <c:noMultiLvlLbl val="0"/>
      </c:catAx>
      <c:valAx>
        <c:axId val="285552072"/>
        <c:scaling>
          <c:orientation val="minMax"/>
        </c:scaling>
        <c:delete val="1"/>
        <c:axPos val="l"/>
        <c:numFmt formatCode="0%" sourceLinked="1"/>
        <c:majorTickMark val="out"/>
        <c:minorTickMark val="none"/>
        <c:tickLblPos val="nextTo"/>
        <c:crossAx val="28555520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C7CB-45E4-AD93-13822254951F}"/>
              </c:ext>
            </c:extLst>
          </c:dPt>
          <c:dPt>
            <c:idx val="1"/>
            <c:invertIfNegative val="0"/>
            <c:bubble3D val="0"/>
            <c:spPr>
              <a:solidFill>
                <a:srgbClr val="C00000"/>
              </a:solidFill>
            </c:spPr>
            <c:extLst>
              <c:ext xmlns:c16="http://schemas.microsoft.com/office/drawing/2014/chart" uri="{C3380CC4-5D6E-409C-BE32-E72D297353CC}">
                <c16:uniqueId val="{00000003-C7CB-45E4-AD93-13822254951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C7CB-45E4-AD93-13822254951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C7CB-45E4-AD93-13822254951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c:v>
                </c:pt>
                <c:pt idx="2">
                  <c:v>0.5714285714285714</c:v>
                </c:pt>
                <c:pt idx="3">
                  <c:v>0.42857142857142855</c:v>
                </c:pt>
              </c:numCache>
            </c:numRef>
          </c:val>
          <c:extLst>
            <c:ext xmlns:c16="http://schemas.microsoft.com/office/drawing/2014/chart" uri="{C3380CC4-5D6E-409C-BE32-E72D297353CC}">
              <c16:uniqueId val="{00000008-C7CB-45E4-AD93-13822254951F}"/>
            </c:ext>
          </c:extLst>
        </c:ser>
        <c:dLbls>
          <c:showLegendKey val="0"/>
          <c:showVal val="0"/>
          <c:showCatName val="0"/>
          <c:showSerName val="0"/>
          <c:showPercent val="0"/>
          <c:showBubbleSize val="0"/>
        </c:dLbls>
        <c:gapWidth val="150"/>
        <c:shape val="box"/>
        <c:axId val="285551680"/>
        <c:axId val="285553248"/>
        <c:axId val="0"/>
      </c:bar3DChart>
      <c:catAx>
        <c:axId val="2855516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5553248"/>
        <c:crosses val="autoZero"/>
        <c:auto val="1"/>
        <c:lblAlgn val="ctr"/>
        <c:lblOffset val="100"/>
        <c:noMultiLvlLbl val="0"/>
      </c:catAx>
      <c:valAx>
        <c:axId val="285553248"/>
        <c:scaling>
          <c:orientation val="minMax"/>
        </c:scaling>
        <c:delete val="1"/>
        <c:axPos val="l"/>
        <c:numFmt formatCode="0%" sourceLinked="1"/>
        <c:majorTickMark val="out"/>
        <c:minorTickMark val="none"/>
        <c:tickLblPos val="nextTo"/>
        <c:crossAx val="28555168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0E72-4CB7-9740-1199653F9BC5}"/>
              </c:ext>
            </c:extLst>
          </c:dPt>
          <c:dPt>
            <c:idx val="1"/>
            <c:invertIfNegative val="0"/>
            <c:bubble3D val="0"/>
            <c:spPr>
              <a:solidFill>
                <a:srgbClr val="C00000"/>
              </a:solidFill>
            </c:spPr>
            <c:extLst>
              <c:ext xmlns:c16="http://schemas.microsoft.com/office/drawing/2014/chart" uri="{C3380CC4-5D6E-409C-BE32-E72D297353CC}">
                <c16:uniqueId val="{00000003-0E72-4CB7-9740-1199653F9BC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0E72-4CB7-9740-1199653F9BC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0E72-4CB7-9740-1199653F9BC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c:v>
                </c:pt>
                <c:pt idx="1">
                  <c:v>0</c:v>
                </c:pt>
                <c:pt idx="2">
                  <c:v>0.2857142857142857</c:v>
                </c:pt>
                <c:pt idx="3">
                  <c:v>0.7142857142857143</c:v>
                </c:pt>
              </c:numCache>
            </c:numRef>
          </c:val>
          <c:extLst>
            <c:ext xmlns:c16="http://schemas.microsoft.com/office/drawing/2014/chart" uri="{C3380CC4-5D6E-409C-BE32-E72D297353CC}">
              <c16:uniqueId val="{00000008-0E72-4CB7-9740-1199653F9BC5}"/>
            </c:ext>
          </c:extLst>
        </c:ser>
        <c:dLbls>
          <c:showLegendKey val="0"/>
          <c:showVal val="0"/>
          <c:showCatName val="0"/>
          <c:showSerName val="0"/>
          <c:showPercent val="0"/>
          <c:showBubbleSize val="0"/>
        </c:dLbls>
        <c:gapWidth val="150"/>
        <c:shape val="box"/>
        <c:axId val="285550504"/>
        <c:axId val="285557952"/>
        <c:axId val="0"/>
      </c:bar3DChart>
      <c:catAx>
        <c:axId val="2855505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5557952"/>
        <c:crosses val="autoZero"/>
        <c:auto val="1"/>
        <c:lblAlgn val="ctr"/>
        <c:lblOffset val="100"/>
        <c:noMultiLvlLbl val="0"/>
      </c:catAx>
      <c:valAx>
        <c:axId val="285557952"/>
        <c:scaling>
          <c:orientation val="minMax"/>
        </c:scaling>
        <c:delete val="1"/>
        <c:axPos val="l"/>
        <c:numFmt formatCode="0%" sourceLinked="1"/>
        <c:majorTickMark val="out"/>
        <c:minorTickMark val="none"/>
        <c:tickLblPos val="nextTo"/>
        <c:crossAx val="28555050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4259-4701-BB22-36A165DE7A0B}"/>
              </c:ext>
            </c:extLst>
          </c:dPt>
          <c:dPt>
            <c:idx val="1"/>
            <c:invertIfNegative val="0"/>
            <c:bubble3D val="0"/>
            <c:spPr>
              <a:solidFill>
                <a:srgbClr val="C00000"/>
              </a:solidFill>
            </c:spPr>
            <c:extLst>
              <c:ext xmlns:c16="http://schemas.microsoft.com/office/drawing/2014/chart" uri="{C3380CC4-5D6E-409C-BE32-E72D297353CC}">
                <c16:uniqueId val="{00000003-4259-4701-BB22-36A165DE7A0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4259-4701-BB22-36A165DE7A0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4259-4701-BB22-36A165DE7A0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0</c:v>
                </c:pt>
                <c:pt idx="3">
                  <c:v>1</c:v>
                </c:pt>
              </c:numCache>
            </c:numRef>
          </c:val>
          <c:extLst>
            <c:ext xmlns:c16="http://schemas.microsoft.com/office/drawing/2014/chart" uri="{C3380CC4-5D6E-409C-BE32-E72D297353CC}">
              <c16:uniqueId val="{00000008-4259-4701-BB22-36A165DE7A0B}"/>
            </c:ext>
          </c:extLst>
        </c:ser>
        <c:dLbls>
          <c:showLegendKey val="0"/>
          <c:showVal val="0"/>
          <c:showCatName val="0"/>
          <c:showSerName val="0"/>
          <c:showPercent val="0"/>
          <c:showBubbleSize val="0"/>
        </c:dLbls>
        <c:gapWidth val="150"/>
        <c:shape val="box"/>
        <c:axId val="285549720"/>
        <c:axId val="285550896"/>
        <c:axId val="0"/>
      </c:bar3DChart>
      <c:catAx>
        <c:axId val="2855497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5550896"/>
        <c:crosses val="autoZero"/>
        <c:auto val="1"/>
        <c:lblAlgn val="ctr"/>
        <c:lblOffset val="100"/>
        <c:noMultiLvlLbl val="0"/>
      </c:catAx>
      <c:valAx>
        <c:axId val="285550896"/>
        <c:scaling>
          <c:orientation val="minMax"/>
        </c:scaling>
        <c:delete val="1"/>
        <c:axPos val="l"/>
        <c:numFmt formatCode="0%" sourceLinked="1"/>
        <c:majorTickMark val="out"/>
        <c:minorTickMark val="none"/>
        <c:tickLblPos val="nextTo"/>
        <c:crossAx val="28554972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BC6B-4895-8C11-A6FCAA07A175}"/>
              </c:ext>
            </c:extLst>
          </c:dPt>
          <c:dPt>
            <c:idx val="1"/>
            <c:invertIfNegative val="0"/>
            <c:bubble3D val="0"/>
            <c:spPr>
              <a:solidFill>
                <a:srgbClr val="C00000"/>
              </a:solidFill>
            </c:spPr>
            <c:extLst>
              <c:ext xmlns:c16="http://schemas.microsoft.com/office/drawing/2014/chart" uri="{C3380CC4-5D6E-409C-BE32-E72D297353CC}">
                <c16:uniqueId val="{00000003-BC6B-4895-8C11-A6FCAA07A17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BC6B-4895-8C11-A6FCAA07A17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BC6B-4895-8C11-A6FCAA07A17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0</c:v>
                </c:pt>
                <c:pt idx="3">
                  <c:v>1</c:v>
                </c:pt>
              </c:numCache>
            </c:numRef>
          </c:val>
          <c:extLst>
            <c:ext xmlns:c16="http://schemas.microsoft.com/office/drawing/2014/chart" uri="{C3380CC4-5D6E-409C-BE32-E72D297353CC}">
              <c16:uniqueId val="{00000008-BC6B-4895-8C11-A6FCAA07A175}"/>
            </c:ext>
          </c:extLst>
        </c:ser>
        <c:dLbls>
          <c:showLegendKey val="0"/>
          <c:showVal val="0"/>
          <c:showCatName val="0"/>
          <c:showSerName val="0"/>
          <c:showPercent val="0"/>
          <c:showBubbleSize val="0"/>
        </c:dLbls>
        <c:gapWidth val="150"/>
        <c:shape val="box"/>
        <c:axId val="285554032"/>
        <c:axId val="285554424"/>
        <c:axId val="0"/>
      </c:bar3DChart>
      <c:catAx>
        <c:axId val="2855540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5554424"/>
        <c:crosses val="autoZero"/>
        <c:auto val="1"/>
        <c:lblAlgn val="ctr"/>
        <c:lblOffset val="100"/>
        <c:noMultiLvlLbl val="0"/>
      </c:catAx>
      <c:valAx>
        <c:axId val="285554424"/>
        <c:scaling>
          <c:orientation val="minMax"/>
        </c:scaling>
        <c:delete val="1"/>
        <c:axPos val="l"/>
        <c:numFmt formatCode="0%" sourceLinked="1"/>
        <c:majorTickMark val="out"/>
        <c:minorTickMark val="none"/>
        <c:tickLblPos val="nextTo"/>
        <c:crossAx val="28555403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C385-47A1-8029-BB58AEDCE589}"/>
              </c:ext>
            </c:extLst>
          </c:dPt>
          <c:dPt>
            <c:idx val="1"/>
            <c:invertIfNegative val="0"/>
            <c:bubble3D val="0"/>
            <c:spPr>
              <a:solidFill>
                <a:srgbClr val="C00000"/>
              </a:solidFill>
            </c:spPr>
            <c:extLst>
              <c:ext xmlns:c16="http://schemas.microsoft.com/office/drawing/2014/chart" uri="{C3380CC4-5D6E-409C-BE32-E72D297353CC}">
                <c16:uniqueId val="{00000003-C385-47A1-8029-BB58AEDCE58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C385-47A1-8029-BB58AEDCE58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C385-47A1-8029-BB58AEDCE58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1</c:v>
                </c:pt>
              </c:numCache>
            </c:numRef>
          </c:val>
          <c:extLst>
            <c:ext xmlns:c16="http://schemas.microsoft.com/office/drawing/2014/chart" uri="{C3380CC4-5D6E-409C-BE32-E72D297353CC}">
              <c16:uniqueId val="{00000008-C385-47A1-8029-BB58AEDCE589}"/>
            </c:ext>
          </c:extLst>
        </c:ser>
        <c:dLbls>
          <c:showLegendKey val="0"/>
          <c:showVal val="0"/>
          <c:showCatName val="0"/>
          <c:showSerName val="0"/>
          <c:showPercent val="0"/>
          <c:showBubbleSize val="0"/>
        </c:dLbls>
        <c:gapWidth val="150"/>
        <c:shape val="box"/>
        <c:axId val="285552856"/>
        <c:axId val="285554816"/>
        <c:axId val="0"/>
      </c:bar3DChart>
      <c:catAx>
        <c:axId val="2855528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5554816"/>
        <c:crosses val="autoZero"/>
        <c:auto val="1"/>
        <c:lblAlgn val="ctr"/>
        <c:lblOffset val="100"/>
        <c:noMultiLvlLbl val="0"/>
      </c:catAx>
      <c:valAx>
        <c:axId val="285554816"/>
        <c:scaling>
          <c:orientation val="minMax"/>
        </c:scaling>
        <c:delete val="1"/>
        <c:axPos val="l"/>
        <c:numFmt formatCode="0%" sourceLinked="1"/>
        <c:majorTickMark val="out"/>
        <c:minorTickMark val="none"/>
        <c:tickLblPos val="nextTo"/>
        <c:crossAx val="28555285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1FCC-4FCB-8D30-F49DF7FDED7C}"/>
              </c:ext>
            </c:extLst>
          </c:dPt>
          <c:dPt>
            <c:idx val="1"/>
            <c:invertIfNegative val="0"/>
            <c:bubble3D val="0"/>
            <c:spPr>
              <a:solidFill>
                <a:srgbClr val="C00000"/>
              </a:solidFill>
            </c:spPr>
            <c:extLst>
              <c:ext xmlns:c16="http://schemas.microsoft.com/office/drawing/2014/chart" uri="{C3380CC4-5D6E-409C-BE32-E72D297353CC}">
                <c16:uniqueId val="{00000003-1FCC-4FCB-8D30-F49DF7FDED7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1FCC-4FCB-8D30-F49DF7FDED7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1FCC-4FCB-8D30-F49DF7FDED7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1</c:v>
                </c:pt>
              </c:numCache>
            </c:numRef>
          </c:val>
          <c:extLst>
            <c:ext xmlns:c16="http://schemas.microsoft.com/office/drawing/2014/chart" uri="{C3380CC4-5D6E-409C-BE32-E72D297353CC}">
              <c16:uniqueId val="{00000008-1FCC-4FCB-8D30-F49DF7FDED7C}"/>
            </c:ext>
          </c:extLst>
        </c:ser>
        <c:dLbls>
          <c:showLegendKey val="0"/>
          <c:showVal val="0"/>
          <c:showCatName val="0"/>
          <c:showSerName val="0"/>
          <c:showPercent val="0"/>
          <c:showBubbleSize val="0"/>
        </c:dLbls>
        <c:gapWidth val="150"/>
        <c:shape val="box"/>
        <c:axId val="281437680"/>
        <c:axId val="281438464"/>
        <c:axId val="0"/>
      </c:bar3DChart>
      <c:catAx>
        <c:axId val="2814376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1438464"/>
        <c:crosses val="autoZero"/>
        <c:auto val="1"/>
        <c:lblAlgn val="ctr"/>
        <c:lblOffset val="100"/>
        <c:noMultiLvlLbl val="0"/>
      </c:catAx>
      <c:valAx>
        <c:axId val="281438464"/>
        <c:scaling>
          <c:orientation val="minMax"/>
        </c:scaling>
        <c:delete val="1"/>
        <c:axPos val="l"/>
        <c:numFmt formatCode="0%" sourceLinked="1"/>
        <c:majorTickMark val="out"/>
        <c:minorTickMark val="none"/>
        <c:tickLblPos val="nextTo"/>
        <c:crossAx val="28143768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APOYO A LA GESTION ACADEMICA</a:t>
            </a:r>
          </a:p>
        </c:rich>
      </c:tx>
      <c:overlay val="0"/>
    </c:title>
    <c:autoTitleDeleted val="0"/>
    <c:plotArea>
      <c:layout/>
      <c:lineChart>
        <c:grouping val="standard"/>
        <c:varyColors val="0"/>
        <c:ser>
          <c:idx val="2"/>
          <c:order val="0"/>
          <c:tx>
            <c:strRef>
              <c:f>Admon!$C$2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526B-487E-BE6E-E8BDE14577B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526B-487E-BE6E-E8BDE14577B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0F65-48D2-A540-BDB9D4652DD2}"/>
            </c:ext>
          </c:extLst>
        </c:ser>
        <c:ser>
          <c:idx val="0"/>
          <c:order val="1"/>
          <c:tx>
            <c:strRef>
              <c:f>Admon!$H$2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526B-487E-BE6E-E8BDE14577B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526B-487E-BE6E-E8BDE14577B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526B-487E-BE6E-E8BDE14577B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526B-487E-BE6E-E8BDE14577B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0F65-48D2-A540-BDB9D4652DD2}"/>
            </c:ext>
          </c:extLst>
        </c:ser>
        <c:ser>
          <c:idx val="1"/>
          <c:order val="2"/>
          <c:tx>
            <c:strRef>
              <c:f>Admon!$M$2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526B-487E-BE6E-E8BDE14577B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526B-487E-BE6E-E8BDE14577B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526B-487E-BE6E-E8BDE14577B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526B-487E-BE6E-E8BDE14577B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0F65-48D2-A540-BDB9D4652DD2}"/>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F65-48D2-A540-BDB9D4652DD2}"/>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F65-48D2-A540-BDB9D4652DD2}"/>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F65-48D2-A540-BDB9D4652DD2}"/>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10-0F65-48D2-A540-BDB9D4652DD2}"/>
            </c:ext>
          </c:extLst>
        </c:ser>
        <c:dLbls>
          <c:showLegendKey val="0"/>
          <c:showVal val="0"/>
          <c:showCatName val="0"/>
          <c:showSerName val="0"/>
          <c:showPercent val="0"/>
          <c:showBubbleSize val="0"/>
        </c:dLbls>
        <c:smooth val="0"/>
        <c:axId val="285556384"/>
        <c:axId val="285551288"/>
      </c:lineChart>
      <c:catAx>
        <c:axId val="28555638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85551288"/>
        <c:crosses val="autoZero"/>
        <c:auto val="1"/>
        <c:lblAlgn val="ctr"/>
        <c:lblOffset val="100"/>
        <c:noMultiLvlLbl val="0"/>
      </c:catAx>
      <c:valAx>
        <c:axId val="285551288"/>
        <c:scaling>
          <c:orientation val="minMax"/>
        </c:scaling>
        <c:delete val="1"/>
        <c:axPos val="l"/>
        <c:numFmt formatCode="0%" sourceLinked="1"/>
        <c:majorTickMark val="out"/>
        <c:minorTickMark val="none"/>
        <c:tickLblPos val="nextTo"/>
        <c:crossAx val="285556384"/>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2019</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B7B-4701-A80B-41016B11736C}"/>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B7B-4701-A80B-41016B11736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c:v>
                </c:pt>
                <c:pt idx="2">
                  <c:v>0.42857142857142855</c:v>
                </c:pt>
                <c:pt idx="3">
                  <c:v>0.5714285714285714</c:v>
                </c:pt>
              </c:numCache>
            </c:numRef>
          </c:val>
          <c:smooth val="0"/>
          <c:extLst>
            <c:ext xmlns:c16="http://schemas.microsoft.com/office/drawing/2014/chart" uri="{C3380CC4-5D6E-409C-BE32-E72D297353CC}">
              <c16:uniqueId val="{00000002-9B7B-4701-A80B-41016B11736C}"/>
            </c:ext>
          </c:extLst>
        </c:ser>
        <c:ser>
          <c:idx val="0"/>
          <c:order val="1"/>
          <c:tx>
            <c:strRef>
              <c:f>Admon!$H$2</c:f>
              <c:strCache>
                <c:ptCount val="1"/>
                <c:pt idx="0">
                  <c:v>AÑO 2020</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B7B-4701-A80B-41016B11736C}"/>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B7B-4701-A80B-41016B11736C}"/>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9B7B-4701-A80B-41016B11736C}"/>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9B7B-4701-A80B-41016B11736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c:v>
                </c:pt>
                <c:pt idx="2">
                  <c:v>0.5714285714285714</c:v>
                </c:pt>
                <c:pt idx="3">
                  <c:v>0.42857142857142855</c:v>
                </c:pt>
              </c:numCache>
            </c:numRef>
          </c:val>
          <c:smooth val="0"/>
          <c:extLst>
            <c:ext xmlns:c16="http://schemas.microsoft.com/office/drawing/2014/chart" uri="{C3380CC4-5D6E-409C-BE32-E72D297353CC}">
              <c16:uniqueId val="{00000007-9B7B-4701-A80B-41016B11736C}"/>
            </c:ext>
          </c:extLst>
        </c:ser>
        <c:ser>
          <c:idx val="1"/>
          <c:order val="2"/>
          <c:tx>
            <c:strRef>
              <c:f>Directiva!$M$2</c:f>
              <c:strCache>
                <c:ptCount val="1"/>
                <c:pt idx="0">
                  <c:v>AÑO 2021</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9B7B-4701-A80B-41016B11736C}"/>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9B7B-4701-A80B-41016B11736C}"/>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9B7B-4701-A80B-41016B11736C}"/>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9B7B-4701-A80B-41016B11736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9B7B-4701-A80B-41016B11736C}"/>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9B7B-4701-A80B-41016B11736C}"/>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9B7B-4701-A80B-41016B11736C}"/>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9B7B-4701-A80B-41016B11736C}"/>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9B7B-4701-A80B-41016B11736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0.42857142857142855</c:v>
                </c:pt>
                <c:pt idx="3">
                  <c:v>0.5714285714285714</c:v>
                </c:pt>
              </c:numCache>
            </c:numRef>
          </c:val>
          <c:smooth val="0"/>
          <c:extLst>
            <c:ext xmlns:c16="http://schemas.microsoft.com/office/drawing/2014/chart" uri="{C3380CC4-5D6E-409C-BE32-E72D297353CC}">
              <c16:uniqueId val="{00000011-9B7B-4701-A80B-41016B11736C}"/>
            </c:ext>
          </c:extLst>
        </c:ser>
        <c:dLbls>
          <c:showLegendKey val="0"/>
          <c:showVal val="0"/>
          <c:showCatName val="0"/>
          <c:showSerName val="0"/>
          <c:showPercent val="0"/>
          <c:showBubbleSize val="0"/>
        </c:dLbls>
        <c:smooth val="0"/>
        <c:axId val="285556776"/>
        <c:axId val="285557560"/>
      </c:lineChart>
      <c:catAx>
        <c:axId val="28555677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85557560"/>
        <c:crosses val="autoZero"/>
        <c:auto val="1"/>
        <c:lblAlgn val="ctr"/>
        <c:lblOffset val="100"/>
        <c:noMultiLvlLbl val="0"/>
      </c:catAx>
      <c:valAx>
        <c:axId val="285557560"/>
        <c:scaling>
          <c:orientation val="minMax"/>
        </c:scaling>
        <c:delete val="1"/>
        <c:axPos val="l"/>
        <c:numFmt formatCode="0%" sourceLinked="1"/>
        <c:majorTickMark val="out"/>
        <c:minorTickMark val="none"/>
        <c:tickLblPos val="nextTo"/>
        <c:crossAx val="28555677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ADMINISTRACION DE SERVICIOS COMPLEMENTARIOS</a:t>
            </a:r>
          </a:p>
        </c:rich>
      </c:tx>
      <c:overlay val="0"/>
    </c:title>
    <c:autoTitleDeleted val="0"/>
    <c:plotArea>
      <c:layout/>
      <c:lineChart>
        <c:grouping val="standard"/>
        <c:varyColors val="0"/>
        <c:ser>
          <c:idx val="2"/>
          <c:order val="0"/>
          <c:tx>
            <c:strRef>
              <c:f>Admon!$C$2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99BB-4201-A75A-4B6CAC20D44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99BB-4201-A75A-4B6CAC20D44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A1D5-4855-8171-422E09960C89}"/>
            </c:ext>
          </c:extLst>
        </c:ser>
        <c:ser>
          <c:idx val="0"/>
          <c:order val="1"/>
          <c:tx>
            <c:strRef>
              <c:f>Admon!$H$2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99BB-4201-A75A-4B6CAC20D44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99BB-4201-A75A-4B6CAC20D44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99BB-4201-A75A-4B6CAC20D44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99BB-4201-A75A-4B6CAC20D44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A1D5-4855-8171-422E09960C89}"/>
            </c:ext>
          </c:extLst>
        </c:ser>
        <c:ser>
          <c:idx val="1"/>
          <c:order val="2"/>
          <c:tx>
            <c:strRef>
              <c:f>Admon!$M$2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99BB-4201-A75A-4B6CAC20D44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99BB-4201-A75A-4B6CAC20D44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99BB-4201-A75A-4B6CAC20D44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99BB-4201-A75A-4B6CAC20D44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A1D5-4855-8171-422E09960C89}"/>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1D5-4855-8171-422E09960C89}"/>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1D5-4855-8171-422E09960C8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F-A1D5-4855-8171-422E09960C89}"/>
            </c:ext>
          </c:extLst>
        </c:ser>
        <c:dLbls>
          <c:showLegendKey val="0"/>
          <c:showVal val="0"/>
          <c:showCatName val="0"/>
          <c:showSerName val="0"/>
          <c:showPercent val="0"/>
          <c:showBubbleSize val="0"/>
        </c:dLbls>
        <c:smooth val="0"/>
        <c:axId val="285560696"/>
        <c:axId val="285548936"/>
      </c:lineChart>
      <c:catAx>
        <c:axId val="28556069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85548936"/>
        <c:crosses val="autoZero"/>
        <c:auto val="1"/>
        <c:lblAlgn val="ctr"/>
        <c:lblOffset val="100"/>
        <c:noMultiLvlLbl val="0"/>
      </c:catAx>
      <c:valAx>
        <c:axId val="285548936"/>
        <c:scaling>
          <c:orientation val="minMax"/>
        </c:scaling>
        <c:delete val="1"/>
        <c:axPos val="l"/>
        <c:numFmt formatCode="0%" sourceLinked="1"/>
        <c:majorTickMark val="out"/>
        <c:minorTickMark val="none"/>
        <c:tickLblPos val="nextTo"/>
        <c:crossAx val="28556069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1754-473A-8812-D21194DE1F29}"/>
              </c:ext>
            </c:extLst>
          </c:dPt>
          <c:dPt>
            <c:idx val="1"/>
            <c:invertIfNegative val="0"/>
            <c:bubble3D val="0"/>
            <c:spPr>
              <a:solidFill>
                <a:srgbClr val="C00000"/>
              </a:solidFill>
            </c:spPr>
            <c:extLst>
              <c:ext xmlns:c16="http://schemas.microsoft.com/office/drawing/2014/chart" uri="{C3380CC4-5D6E-409C-BE32-E72D297353CC}">
                <c16:uniqueId val="{00000003-1754-473A-8812-D21194DE1F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1754-473A-8812-D21194DE1F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1754-473A-8812-D21194DE1F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c:v>
                </c:pt>
                <c:pt idx="1">
                  <c:v>0</c:v>
                </c:pt>
                <c:pt idx="2">
                  <c:v>0.4</c:v>
                </c:pt>
                <c:pt idx="3">
                  <c:v>0.6</c:v>
                </c:pt>
              </c:numCache>
            </c:numRef>
          </c:val>
          <c:extLst>
            <c:ext xmlns:c16="http://schemas.microsoft.com/office/drawing/2014/chart" uri="{C3380CC4-5D6E-409C-BE32-E72D297353CC}">
              <c16:uniqueId val="{00000008-1754-473A-8812-D21194DE1F29}"/>
            </c:ext>
          </c:extLst>
        </c:ser>
        <c:dLbls>
          <c:showLegendKey val="0"/>
          <c:showVal val="0"/>
          <c:showCatName val="0"/>
          <c:showSerName val="0"/>
          <c:showPercent val="0"/>
          <c:showBubbleSize val="0"/>
        </c:dLbls>
        <c:gapWidth val="150"/>
        <c:shape val="box"/>
        <c:axId val="285564224"/>
        <c:axId val="285563832"/>
        <c:axId val="0"/>
      </c:bar3DChart>
      <c:catAx>
        <c:axId val="2855642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5563832"/>
        <c:crosses val="autoZero"/>
        <c:auto val="1"/>
        <c:lblAlgn val="ctr"/>
        <c:lblOffset val="100"/>
        <c:noMultiLvlLbl val="0"/>
      </c:catAx>
      <c:valAx>
        <c:axId val="285563832"/>
        <c:scaling>
          <c:orientation val="minMax"/>
        </c:scaling>
        <c:delete val="1"/>
        <c:axPos val="l"/>
        <c:numFmt formatCode="0%" sourceLinked="1"/>
        <c:majorTickMark val="out"/>
        <c:minorTickMark val="none"/>
        <c:tickLblPos val="nextTo"/>
        <c:crossAx val="28556422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BB0B-4141-8DF9-4E260F9FC8A4}"/>
              </c:ext>
            </c:extLst>
          </c:dPt>
          <c:dPt>
            <c:idx val="1"/>
            <c:invertIfNegative val="0"/>
            <c:bubble3D val="0"/>
            <c:spPr>
              <a:solidFill>
                <a:srgbClr val="C00000"/>
              </a:solidFill>
            </c:spPr>
            <c:extLst>
              <c:ext xmlns:c16="http://schemas.microsoft.com/office/drawing/2014/chart" uri="{C3380CC4-5D6E-409C-BE32-E72D297353CC}">
                <c16:uniqueId val="{00000003-BB0B-4141-8DF9-4E260F9FC8A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BB0B-4141-8DF9-4E260F9FC8A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BB0B-4141-8DF9-4E260F9FC8A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0.3</c:v>
                </c:pt>
                <c:pt idx="3">
                  <c:v>0.7</c:v>
                </c:pt>
              </c:numCache>
            </c:numRef>
          </c:val>
          <c:extLst>
            <c:ext xmlns:c16="http://schemas.microsoft.com/office/drawing/2014/chart" uri="{C3380CC4-5D6E-409C-BE32-E72D297353CC}">
              <c16:uniqueId val="{00000008-BB0B-4141-8DF9-4E260F9FC8A4}"/>
            </c:ext>
          </c:extLst>
        </c:ser>
        <c:dLbls>
          <c:showLegendKey val="0"/>
          <c:showVal val="0"/>
          <c:showCatName val="0"/>
          <c:showSerName val="0"/>
          <c:showPercent val="0"/>
          <c:showBubbleSize val="0"/>
        </c:dLbls>
        <c:gapWidth val="150"/>
        <c:shape val="box"/>
        <c:axId val="285561088"/>
        <c:axId val="285562264"/>
        <c:axId val="0"/>
      </c:bar3DChart>
      <c:catAx>
        <c:axId val="2855610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5562264"/>
        <c:crosses val="autoZero"/>
        <c:auto val="1"/>
        <c:lblAlgn val="ctr"/>
        <c:lblOffset val="100"/>
        <c:noMultiLvlLbl val="0"/>
      </c:catAx>
      <c:valAx>
        <c:axId val="285562264"/>
        <c:scaling>
          <c:orientation val="minMax"/>
        </c:scaling>
        <c:delete val="1"/>
        <c:axPos val="l"/>
        <c:numFmt formatCode="0%" sourceLinked="1"/>
        <c:majorTickMark val="out"/>
        <c:minorTickMark val="none"/>
        <c:tickLblPos val="nextTo"/>
        <c:crossAx val="28556108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FB87-4F40-92D5-618B95835510}"/>
              </c:ext>
            </c:extLst>
          </c:dPt>
          <c:dPt>
            <c:idx val="1"/>
            <c:invertIfNegative val="0"/>
            <c:bubble3D val="0"/>
            <c:spPr>
              <a:solidFill>
                <a:srgbClr val="C00000"/>
              </a:solidFill>
            </c:spPr>
            <c:extLst>
              <c:ext xmlns:c16="http://schemas.microsoft.com/office/drawing/2014/chart" uri="{C3380CC4-5D6E-409C-BE32-E72D297353CC}">
                <c16:uniqueId val="{00000003-FB87-4F40-92D5-618B9583551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FB87-4F40-92D5-618B9583551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FB87-4F40-92D5-618B9583551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0.3</c:v>
                </c:pt>
                <c:pt idx="3">
                  <c:v>0.7</c:v>
                </c:pt>
              </c:numCache>
            </c:numRef>
          </c:val>
          <c:extLst>
            <c:ext xmlns:c16="http://schemas.microsoft.com/office/drawing/2014/chart" uri="{C3380CC4-5D6E-409C-BE32-E72D297353CC}">
              <c16:uniqueId val="{00000008-FB87-4F40-92D5-618B95835510}"/>
            </c:ext>
          </c:extLst>
        </c:ser>
        <c:dLbls>
          <c:showLegendKey val="0"/>
          <c:showVal val="0"/>
          <c:showCatName val="0"/>
          <c:showSerName val="0"/>
          <c:showPercent val="0"/>
          <c:showBubbleSize val="0"/>
        </c:dLbls>
        <c:gapWidth val="150"/>
        <c:shape val="box"/>
        <c:axId val="285562656"/>
        <c:axId val="285563048"/>
        <c:axId val="0"/>
      </c:bar3DChart>
      <c:catAx>
        <c:axId val="2855626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5563048"/>
        <c:crosses val="autoZero"/>
        <c:auto val="1"/>
        <c:lblAlgn val="ctr"/>
        <c:lblOffset val="100"/>
        <c:noMultiLvlLbl val="0"/>
      </c:catAx>
      <c:valAx>
        <c:axId val="285563048"/>
        <c:scaling>
          <c:orientation val="minMax"/>
        </c:scaling>
        <c:delete val="1"/>
        <c:axPos val="l"/>
        <c:numFmt formatCode="0%" sourceLinked="1"/>
        <c:majorTickMark val="out"/>
        <c:minorTickMark val="none"/>
        <c:tickLblPos val="nextTo"/>
        <c:crossAx val="28556265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TALENTO HUMANO</a:t>
            </a:r>
          </a:p>
        </c:rich>
      </c:tx>
      <c:overlay val="0"/>
    </c:title>
    <c:autoTitleDeleted val="0"/>
    <c:plotArea>
      <c:layout/>
      <c:lineChart>
        <c:grouping val="standard"/>
        <c:varyColors val="0"/>
        <c:ser>
          <c:idx val="2"/>
          <c:order val="0"/>
          <c:tx>
            <c:strRef>
              <c:f>Admon!$C$2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D19E-43CB-9E6F-6B1123951D1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D19E-43CB-9E6F-6B1123951D1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c:v>
                </c:pt>
              </c:numCache>
            </c:numRef>
          </c:val>
          <c:smooth val="0"/>
          <c:extLst>
            <c:ext xmlns:c16="http://schemas.microsoft.com/office/drawing/2014/chart" uri="{C3380CC4-5D6E-409C-BE32-E72D297353CC}">
              <c16:uniqueId val="{00000002-5966-40AB-8A00-1C09CA5ECDC6}"/>
            </c:ext>
          </c:extLst>
        </c:ser>
        <c:ser>
          <c:idx val="0"/>
          <c:order val="1"/>
          <c:tx>
            <c:strRef>
              <c:f>Admon!$H$2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D19E-43CB-9E6F-6B1123951D1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D19E-43CB-9E6F-6B1123951D1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D19E-43CB-9E6F-6B1123951D1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D19E-43CB-9E6F-6B1123951D1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0.3</c:v>
                </c:pt>
                <c:pt idx="3">
                  <c:v>0.7</c:v>
                </c:pt>
              </c:numCache>
            </c:numRef>
          </c:val>
          <c:smooth val="0"/>
          <c:extLst>
            <c:ext xmlns:c16="http://schemas.microsoft.com/office/drawing/2014/chart" uri="{C3380CC4-5D6E-409C-BE32-E72D297353CC}">
              <c16:uniqueId val="{00000007-5966-40AB-8A00-1C09CA5ECDC6}"/>
            </c:ext>
          </c:extLst>
        </c:ser>
        <c:ser>
          <c:idx val="1"/>
          <c:order val="2"/>
          <c:tx>
            <c:strRef>
              <c:f>Admon!$M$2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D19E-43CB-9E6F-6B1123951D1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D19E-43CB-9E6F-6B1123951D1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D19E-43CB-9E6F-6B1123951D1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D19E-43CB-9E6F-6B1123951D1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c:v>
                </c:pt>
                <c:pt idx="1">
                  <c:v>0</c:v>
                </c:pt>
                <c:pt idx="2">
                  <c:v>0.3</c:v>
                </c:pt>
                <c:pt idx="3">
                  <c:v>0.7</c:v>
                </c:pt>
              </c:numCache>
            </c:numRef>
          </c:val>
          <c:smooth val="0"/>
          <c:extLst>
            <c:ext xmlns:c16="http://schemas.microsoft.com/office/drawing/2014/chart" uri="{C3380CC4-5D6E-409C-BE32-E72D297353CC}">
              <c16:uniqueId val="{0000000C-5966-40AB-8A00-1C09CA5ECDC6}"/>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5966-40AB-8A00-1C09CA5ECDC6}"/>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5966-40AB-8A00-1C09CA5ECDC6}"/>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5966-40AB-8A00-1C09CA5ECDC6}"/>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5966-40AB-8A00-1C09CA5ECDC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0.1</c:v>
                </c:pt>
                <c:pt idx="3">
                  <c:v>0.9</c:v>
                </c:pt>
              </c:numCache>
            </c:numRef>
          </c:val>
          <c:smooth val="0"/>
          <c:extLst>
            <c:ext xmlns:c16="http://schemas.microsoft.com/office/drawing/2014/chart" uri="{C3380CC4-5D6E-409C-BE32-E72D297353CC}">
              <c16:uniqueId val="{00000011-5966-40AB-8A00-1C09CA5ECDC6}"/>
            </c:ext>
          </c:extLst>
        </c:ser>
        <c:dLbls>
          <c:showLegendKey val="0"/>
          <c:showVal val="0"/>
          <c:showCatName val="0"/>
          <c:showSerName val="0"/>
          <c:showPercent val="0"/>
          <c:showBubbleSize val="0"/>
        </c:dLbls>
        <c:smooth val="0"/>
        <c:axId val="286876544"/>
        <c:axId val="286878112"/>
      </c:lineChart>
      <c:catAx>
        <c:axId val="28687654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86878112"/>
        <c:crosses val="autoZero"/>
        <c:auto val="1"/>
        <c:lblAlgn val="ctr"/>
        <c:lblOffset val="100"/>
        <c:noMultiLvlLbl val="0"/>
      </c:catAx>
      <c:valAx>
        <c:axId val="286878112"/>
        <c:scaling>
          <c:orientation val="minMax"/>
        </c:scaling>
        <c:delete val="1"/>
        <c:axPos val="l"/>
        <c:numFmt formatCode="0%" sourceLinked="1"/>
        <c:majorTickMark val="out"/>
        <c:minorTickMark val="none"/>
        <c:tickLblPos val="nextTo"/>
        <c:crossAx val="286876544"/>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BED9-4607-96C4-A4093C304E02}"/>
              </c:ext>
            </c:extLst>
          </c:dPt>
          <c:dPt>
            <c:idx val="1"/>
            <c:invertIfNegative val="0"/>
            <c:bubble3D val="0"/>
            <c:spPr>
              <a:solidFill>
                <a:srgbClr val="C00000"/>
              </a:solidFill>
            </c:spPr>
            <c:extLst>
              <c:ext xmlns:c16="http://schemas.microsoft.com/office/drawing/2014/chart" uri="{C3380CC4-5D6E-409C-BE32-E72D297353CC}">
                <c16:uniqueId val="{00000003-BED9-4607-96C4-A4093C304E0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BED9-4607-96C4-A4093C304E0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BED9-4607-96C4-A4093C304E0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0</c:v>
                </c:pt>
                <c:pt idx="3">
                  <c:v>1</c:v>
                </c:pt>
              </c:numCache>
            </c:numRef>
          </c:val>
          <c:extLst>
            <c:ext xmlns:c16="http://schemas.microsoft.com/office/drawing/2014/chart" uri="{C3380CC4-5D6E-409C-BE32-E72D297353CC}">
              <c16:uniqueId val="{00000008-BED9-4607-96C4-A4093C304E02}"/>
            </c:ext>
          </c:extLst>
        </c:ser>
        <c:dLbls>
          <c:showLegendKey val="0"/>
          <c:showVal val="0"/>
          <c:showCatName val="0"/>
          <c:showSerName val="0"/>
          <c:showPercent val="0"/>
          <c:showBubbleSize val="0"/>
        </c:dLbls>
        <c:gapWidth val="150"/>
        <c:shape val="box"/>
        <c:axId val="286882424"/>
        <c:axId val="286880856"/>
        <c:axId val="0"/>
      </c:bar3DChart>
      <c:catAx>
        <c:axId val="2868824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6880856"/>
        <c:crosses val="autoZero"/>
        <c:auto val="1"/>
        <c:lblAlgn val="ctr"/>
        <c:lblOffset val="100"/>
        <c:noMultiLvlLbl val="0"/>
      </c:catAx>
      <c:valAx>
        <c:axId val="286880856"/>
        <c:scaling>
          <c:orientation val="minMax"/>
        </c:scaling>
        <c:delete val="1"/>
        <c:axPos val="l"/>
        <c:numFmt formatCode="0%" sourceLinked="1"/>
        <c:majorTickMark val="out"/>
        <c:minorTickMark val="none"/>
        <c:tickLblPos val="nextTo"/>
        <c:crossAx val="28688242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8FB4-4DC2-8839-EA9704A1947F}"/>
              </c:ext>
            </c:extLst>
          </c:dPt>
          <c:dPt>
            <c:idx val="1"/>
            <c:invertIfNegative val="0"/>
            <c:bubble3D val="0"/>
            <c:spPr>
              <a:solidFill>
                <a:srgbClr val="C00000"/>
              </a:solidFill>
            </c:spPr>
            <c:extLst>
              <c:ext xmlns:c16="http://schemas.microsoft.com/office/drawing/2014/chart" uri="{C3380CC4-5D6E-409C-BE32-E72D297353CC}">
                <c16:uniqueId val="{00000003-8FB4-4DC2-8839-EA9704A1947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8FB4-4DC2-8839-EA9704A1947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8FB4-4DC2-8839-EA9704A1947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1</c:v>
                </c:pt>
              </c:numCache>
            </c:numRef>
          </c:val>
          <c:extLst>
            <c:ext xmlns:c16="http://schemas.microsoft.com/office/drawing/2014/chart" uri="{C3380CC4-5D6E-409C-BE32-E72D297353CC}">
              <c16:uniqueId val="{00000008-8FB4-4DC2-8839-EA9704A1947F}"/>
            </c:ext>
          </c:extLst>
        </c:ser>
        <c:dLbls>
          <c:showLegendKey val="0"/>
          <c:showVal val="0"/>
          <c:showCatName val="0"/>
          <c:showSerName val="0"/>
          <c:showPercent val="0"/>
          <c:showBubbleSize val="0"/>
        </c:dLbls>
        <c:gapWidth val="150"/>
        <c:shape val="box"/>
        <c:axId val="286877720"/>
        <c:axId val="286884776"/>
        <c:axId val="0"/>
      </c:bar3DChart>
      <c:catAx>
        <c:axId val="2868777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6884776"/>
        <c:crosses val="autoZero"/>
        <c:auto val="1"/>
        <c:lblAlgn val="ctr"/>
        <c:lblOffset val="100"/>
        <c:noMultiLvlLbl val="0"/>
      </c:catAx>
      <c:valAx>
        <c:axId val="286884776"/>
        <c:scaling>
          <c:orientation val="minMax"/>
        </c:scaling>
        <c:delete val="1"/>
        <c:axPos val="l"/>
        <c:numFmt formatCode="0%" sourceLinked="1"/>
        <c:majorTickMark val="out"/>
        <c:minorTickMark val="none"/>
        <c:tickLblPos val="nextTo"/>
        <c:crossAx val="28687772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61AE-4890-94F2-9CEFB2348BAB}"/>
              </c:ext>
            </c:extLst>
          </c:dPt>
          <c:dPt>
            <c:idx val="1"/>
            <c:invertIfNegative val="0"/>
            <c:bubble3D val="0"/>
            <c:spPr>
              <a:solidFill>
                <a:srgbClr val="C00000"/>
              </a:solidFill>
            </c:spPr>
            <c:extLst>
              <c:ext xmlns:c16="http://schemas.microsoft.com/office/drawing/2014/chart" uri="{C3380CC4-5D6E-409C-BE32-E72D297353CC}">
                <c16:uniqueId val="{00000003-61AE-4890-94F2-9CEFB2348BA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61AE-4890-94F2-9CEFB2348B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61AE-4890-94F2-9CEFB2348B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1</c:v>
                </c:pt>
              </c:numCache>
            </c:numRef>
          </c:val>
          <c:extLst>
            <c:ext xmlns:c16="http://schemas.microsoft.com/office/drawing/2014/chart" uri="{C3380CC4-5D6E-409C-BE32-E72D297353CC}">
              <c16:uniqueId val="{00000008-61AE-4890-94F2-9CEFB2348BAB}"/>
            </c:ext>
          </c:extLst>
        </c:ser>
        <c:dLbls>
          <c:showLegendKey val="0"/>
          <c:showVal val="0"/>
          <c:showCatName val="0"/>
          <c:showSerName val="0"/>
          <c:showPercent val="0"/>
          <c:showBubbleSize val="0"/>
        </c:dLbls>
        <c:gapWidth val="150"/>
        <c:shape val="box"/>
        <c:axId val="286877328"/>
        <c:axId val="286883600"/>
        <c:axId val="0"/>
      </c:bar3DChart>
      <c:catAx>
        <c:axId val="2868773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6883600"/>
        <c:crosses val="autoZero"/>
        <c:auto val="1"/>
        <c:lblAlgn val="ctr"/>
        <c:lblOffset val="100"/>
        <c:noMultiLvlLbl val="0"/>
      </c:catAx>
      <c:valAx>
        <c:axId val="286883600"/>
        <c:scaling>
          <c:orientation val="minMax"/>
        </c:scaling>
        <c:delete val="1"/>
        <c:axPos val="l"/>
        <c:numFmt formatCode="0%" sourceLinked="1"/>
        <c:majorTickMark val="out"/>
        <c:minorTickMark val="none"/>
        <c:tickLblPos val="nextTo"/>
        <c:crossAx val="28687732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68E0-45C3-9139-67128C108049}"/>
              </c:ext>
            </c:extLst>
          </c:dPt>
          <c:dPt>
            <c:idx val="1"/>
            <c:invertIfNegative val="0"/>
            <c:bubble3D val="0"/>
            <c:spPr>
              <a:solidFill>
                <a:srgbClr val="C00000"/>
              </a:solidFill>
            </c:spPr>
            <c:extLst>
              <c:ext xmlns:c16="http://schemas.microsoft.com/office/drawing/2014/chart" uri="{C3380CC4-5D6E-409C-BE32-E72D297353CC}">
                <c16:uniqueId val="{00000003-68E0-45C3-9139-67128C10804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68E0-45C3-9139-67128C10804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68E0-45C3-9139-67128C10804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0.25</c:v>
                </c:pt>
                <c:pt idx="2">
                  <c:v>0.25</c:v>
                </c:pt>
                <c:pt idx="3">
                  <c:v>0.5</c:v>
                </c:pt>
              </c:numCache>
            </c:numRef>
          </c:val>
          <c:extLst>
            <c:ext xmlns:c16="http://schemas.microsoft.com/office/drawing/2014/chart" uri="{C3380CC4-5D6E-409C-BE32-E72D297353CC}">
              <c16:uniqueId val="{00000008-68E0-45C3-9139-67128C108049}"/>
            </c:ext>
          </c:extLst>
        </c:ser>
        <c:dLbls>
          <c:showLegendKey val="0"/>
          <c:showVal val="0"/>
          <c:showCatName val="0"/>
          <c:showSerName val="0"/>
          <c:showPercent val="0"/>
          <c:showBubbleSize val="0"/>
        </c:dLbls>
        <c:gapWidth val="150"/>
        <c:shape val="box"/>
        <c:axId val="281436896"/>
        <c:axId val="281440032"/>
        <c:axId val="0"/>
      </c:bar3DChart>
      <c:catAx>
        <c:axId val="2814368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1440032"/>
        <c:crosses val="autoZero"/>
        <c:auto val="1"/>
        <c:lblAlgn val="ctr"/>
        <c:lblOffset val="100"/>
        <c:noMultiLvlLbl val="0"/>
      </c:catAx>
      <c:valAx>
        <c:axId val="281440032"/>
        <c:scaling>
          <c:orientation val="minMax"/>
        </c:scaling>
        <c:delete val="1"/>
        <c:axPos val="l"/>
        <c:numFmt formatCode="0%" sourceLinked="1"/>
        <c:majorTickMark val="out"/>
        <c:minorTickMark val="none"/>
        <c:tickLblPos val="nextTo"/>
        <c:crossAx val="28143689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APOYO FINANCIERO Y CONTABLE</a:t>
            </a:r>
          </a:p>
        </c:rich>
      </c:tx>
      <c:overlay val="0"/>
    </c:title>
    <c:autoTitleDeleted val="0"/>
    <c:plotArea>
      <c:layout/>
      <c:lineChart>
        <c:grouping val="standard"/>
        <c:varyColors val="0"/>
        <c:ser>
          <c:idx val="2"/>
          <c:order val="0"/>
          <c:tx>
            <c:strRef>
              <c:f>Admon!$C$2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6F9A-48F1-B49F-3BC38D30135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6F9A-48F1-B49F-3BC38D30135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420E-4BD9-BC06-7F1B0454DEC7}"/>
            </c:ext>
          </c:extLst>
        </c:ser>
        <c:ser>
          <c:idx val="0"/>
          <c:order val="1"/>
          <c:tx>
            <c:strRef>
              <c:f>Admon!$H$2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6F9A-48F1-B49F-3BC38D30135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6F9A-48F1-B49F-3BC38D30135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6F9A-48F1-B49F-3BC38D30135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6F9A-48F1-B49F-3BC38D30135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420E-4BD9-BC06-7F1B0454DEC7}"/>
            </c:ext>
          </c:extLst>
        </c:ser>
        <c:ser>
          <c:idx val="1"/>
          <c:order val="2"/>
          <c:tx>
            <c:strRef>
              <c:f>Admon!$M$2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6F9A-48F1-B49F-3BC38D30135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6F9A-48F1-B49F-3BC38D30135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6F9A-48F1-B49F-3BC38D30135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6F9A-48F1-B49F-3BC38D30135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420E-4BD9-BC06-7F1B0454DEC7}"/>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420E-4BD9-BC06-7F1B0454DEC7}"/>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420E-4BD9-BC06-7F1B0454DEC7}"/>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420E-4BD9-BC06-7F1B0454DEC7}"/>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420E-4BD9-BC06-7F1B0454DEC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11-420E-4BD9-BC06-7F1B0454DEC7}"/>
            </c:ext>
          </c:extLst>
        </c:ser>
        <c:dLbls>
          <c:showLegendKey val="0"/>
          <c:showVal val="0"/>
          <c:showCatName val="0"/>
          <c:showSerName val="0"/>
          <c:showPercent val="0"/>
          <c:showBubbleSize val="0"/>
        </c:dLbls>
        <c:smooth val="0"/>
        <c:axId val="286879680"/>
        <c:axId val="286878896"/>
      </c:lineChart>
      <c:catAx>
        <c:axId val="28687968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86878896"/>
        <c:crosses val="autoZero"/>
        <c:auto val="1"/>
        <c:lblAlgn val="ctr"/>
        <c:lblOffset val="100"/>
        <c:noMultiLvlLbl val="0"/>
      </c:catAx>
      <c:valAx>
        <c:axId val="286878896"/>
        <c:scaling>
          <c:orientation val="minMax"/>
        </c:scaling>
        <c:delete val="1"/>
        <c:axPos val="l"/>
        <c:numFmt formatCode="0%" sourceLinked="1"/>
        <c:majorTickMark val="out"/>
        <c:minorTickMark val="none"/>
        <c:tickLblPos val="nextTo"/>
        <c:crossAx val="286879680"/>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2D5E-48C0-B3C6-8ADFC78E3B18}"/>
              </c:ext>
            </c:extLst>
          </c:dPt>
          <c:dPt>
            <c:idx val="1"/>
            <c:invertIfNegative val="0"/>
            <c:bubble3D val="0"/>
            <c:spPr>
              <a:solidFill>
                <a:srgbClr val="C00000"/>
              </a:solidFill>
            </c:spPr>
            <c:extLst>
              <c:ext xmlns:c16="http://schemas.microsoft.com/office/drawing/2014/chart" uri="{C3380CC4-5D6E-409C-BE32-E72D297353CC}">
                <c16:uniqueId val="{00000003-2D5E-48C0-B3C6-8ADFC78E3B1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2D5E-48C0-B3C6-8ADFC78E3B1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2D5E-48C0-B3C6-8ADFC78E3B1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1</c:v>
                </c:pt>
              </c:numCache>
            </c:numRef>
          </c:val>
          <c:extLst>
            <c:ext xmlns:c16="http://schemas.microsoft.com/office/drawing/2014/chart" uri="{C3380CC4-5D6E-409C-BE32-E72D297353CC}">
              <c16:uniqueId val="{00000008-2D5E-48C0-B3C6-8ADFC78E3B18}"/>
            </c:ext>
          </c:extLst>
        </c:ser>
        <c:dLbls>
          <c:showLegendKey val="0"/>
          <c:showVal val="0"/>
          <c:showCatName val="0"/>
          <c:showSerName val="0"/>
          <c:showPercent val="0"/>
          <c:showBubbleSize val="0"/>
        </c:dLbls>
        <c:gapWidth val="150"/>
        <c:shape val="box"/>
        <c:axId val="286875760"/>
        <c:axId val="286883992"/>
        <c:axId val="0"/>
      </c:bar3DChart>
      <c:catAx>
        <c:axId val="28687576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86883992"/>
        <c:crosses val="autoZero"/>
        <c:auto val="1"/>
        <c:lblAlgn val="ctr"/>
        <c:lblOffset val="100"/>
        <c:noMultiLvlLbl val="0"/>
      </c:catAx>
      <c:valAx>
        <c:axId val="286883992"/>
        <c:scaling>
          <c:orientation val="minMax"/>
        </c:scaling>
        <c:delete val="1"/>
        <c:axPos val="l"/>
        <c:numFmt formatCode="0%" sourceLinked="1"/>
        <c:majorTickMark val="out"/>
        <c:minorTickMark val="none"/>
        <c:tickLblPos val="nextTo"/>
        <c:crossAx val="28687576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ED5B-4C49-9A50-9872D39D699C}"/>
              </c:ext>
            </c:extLst>
          </c:dPt>
          <c:dPt>
            <c:idx val="1"/>
            <c:invertIfNegative val="0"/>
            <c:bubble3D val="0"/>
            <c:spPr>
              <a:solidFill>
                <a:srgbClr val="C00000"/>
              </a:solidFill>
            </c:spPr>
            <c:extLst>
              <c:ext xmlns:c16="http://schemas.microsoft.com/office/drawing/2014/chart" uri="{C3380CC4-5D6E-409C-BE32-E72D297353CC}">
                <c16:uniqueId val="{00000003-ED5B-4C49-9A50-9872D39D699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ED5B-4C49-9A50-9872D39D699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ED5B-4C49-9A50-9872D39D699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0.42857142857142855</c:v>
                </c:pt>
                <c:pt idx="3">
                  <c:v>0.5714285714285714</c:v>
                </c:pt>
              </c:numCache>
            </c:numRef>
          </c:val>
          <c:extLst>
            <c:ext xmlns:c16="http://schemas.microsoft.com/office/drawing/2014/chart" uri="{C3380CC4-5D6E-409C-BE32-E72D297353CC}">
              <c16:uniqueId val="{00000008-ED5B-4C49-9A50-9872D39D699C}"/>
            </c:ext>
          </c:extLst>
        </c:ser>
        <c:dLbls>
          <c:showLegendKey val="0"/>
          <c:showVal val="0"/>
          <c:showCatName val="0"/>
          <c:showSerName val="0"/>
          <c:showPercent val="0"/>
          <c:showBubbleSize val="0"/>
        </c:dLbls>
        <c:gapWidth val="150"/>
        <c:shape val="box"/>
        <c:axId val="286882816"/>
        <c:axId val="286879288"/>
        <c:axId val="0"/>
      </c:bar3DChart>
      <c:catAx>
        <c:axId val="28688281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86879288"/>
        <c:crosses val="autoZero"/>
        <c:auto val="1"/>
        <c:lblAlgn val="ctr"/>
        <c:lblOffset val="100"/>
        <c:noMultiLvlLbl val="0"/>
      </c:catAx>
      <c:valAx>
        <c:axId val="286879288"/>
        <c:scaling>
          <c:orientation val="minMax"/>
        </c:scaling>
        <c:delete val="1"/>
        <c:axPos val="l"/>
        <c:numFmt formatCode="0%" sourceLinked="1"/>
        <c:majorTickMark val="out"/>
        <c:minorTickMark val="none"/>
        <c:tickLblPos val="nextTo"/>
        <c:crossAx val="28688281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624E-44B8-9EE3-927C6020A22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24E-44B8-9EE3-927C6020A22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1</c:v>
                </c:pt>
              </c:numCache>
            </c:numRef>
          </c:val>
          <c:extLst>
            <c:ext xmlns:c16="http://schemas.microsoft.com/office/drawing/2014/chart" uri="{C3380CC4-5D6E-409C-BE32-E72D297353CC}">
              <c16:uniqueId val="{00000004-624E-44B8-9EE3-927C6020A22C}"/>
            </c:ext>
          </c:extLst>
        </c:ser>
        <c:dLbls>
          <c:showLegendKey val="0"/>
          <c:showVal val="0"/>
          <c:showCatName val="0"/>
          <c:showSerName val="0"/>
          <c:showPercent val="0"/>
          <c:showBubbleSize val="0"/>
        </c:dLbls>
        <c:gapWidth val="150"/>
        <c:shape val="box"/>
        <c:axId val="286880464"/>
        <c:axId val="286881248"/>
        <c:axId val="0"/>
      </c:bar3DChart>
      <c:catAx>
        <c:axId val="286880464"/>
        <c:scaling>
          <c:orientation val="minMax"/>
        </c:scaling>
        <c:delete val="1"/>
        <c:axPos val="b"/>
        <c:majorTickMark val="out"/>
        <c:minorTickMark val="none"/>
        <c:tickLblPos val="nextTo"/>
        <c:crossAx val="286881248"/>
        <c:crosses val="autoZero"/>
        <c:auto val="1"/>
        <c:lblAlgn val="ctr"/>
        <c:lblOffset val="100"/>
        <c:noMultiLvlLbl val="0"/>
      </c:catAx>
      <c:valAx>
        <c:axId val="286881248"/>
        <c:scaling>
          <c:orientation val="minMax"/>
        </c:scaling>
        <c:delete val="1"/>
        <c:axPos val="l"/>
        <c:numFmt formatCode="0%" sourceLinked="1"/>
        <c:majorTickMark val="out"/>
        <c:minorTickMark val="none"/>
        <c:tickLblPos val="nextTo"/>
        <c:crossAx val="28688046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1993-40CA-9F71-2A1D3467E29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993-40CA-9F71-2A1D3467E29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0.1</c:v>
                </c:pt>
                <c:pt idx="3">
                  <c:v>0.9</c:v>
                </c:pt>
              </c:numCache>
            </c:numRef>
          </c:val>
          <c:extLst>
            <c:ext xmlns:c16="http://schemas.microsoft.com/office/drawing/2014/chart" uri="{C3380CC4-5D6E-409C-BE32-E72D297353CC}">
              <c16:uniqueId val="{00000004-1993-40CA-9F71-2A1D3467E296}"/>
            </c:ext>
          </c:extLst>
        </c:ser>
        <c:dLbls>
          <c:showLegendKey val="0"/>
          <c:showVal val="0"/>
          <c:showCatName val="0"/>
          <c:showSerName val="0"/>
          <c:showPercent val="0"/>
          <c:showBubbleSize val="0"/>
        </c:dLbls>
        <c:gapWidth val="150"/>
        <c:shape val="box"/>
        <c:axId val="286884384"/>
        <c:axId val="286886344"/>
        <c:axId val="0"/>
      </c:bar3DChart>
      <c:catAx>
        <c:axId val="28688438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86886344"/>
        <c:crosses val="autoZero"/>
        <c:auto val="1"/>
        <c:lblAlgn val="ctr"/>
        <c:lblOffset val="100"/>
        <c:noMultiLvlLbl val="0"/>
      </c:catAx>
      <c:valAx>
        <c:axId val="286886344"/>
        <c:scaling>
          <c:orientation val="minMax"/>
        </c:scaling>
        <c:delete val="1"/>
        <c:axPos val="l"/>
        <c:numFmt formatCode="0%" sourceLinked="1"/>
        <c:majorTickMark val="out"/>
        <c:minorTickMark val="none"/>
        <c:tickLblPos val="nextTo"/>
        <c:crossAx val="28688438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3D1B-4CBC-8779-4CED8EBA956E}"/>
              </c:ext>
            </c:extLst>
          </c:dPt>
          <c:dPt>
            <c:idx val="1"/>
            <c:invertIfNegative val="0"/>
            <c:bubble3D val="0"/>
            <c:spPr>
              <a:solidFill>
                <a:srgbClr val="C00000"/>
              </a:solidFill>
            </c:spPr>
            <c:extLst>
              <c:ext xmlns:c16="http://schemas.microsoft.com/office/drawing/2014/chart" uri="{C3380CC4-5D6E-409C-BE32-E72D297353CC}">
                <c16:uniqueId val="{00000003-3D1B-4CBC-8779-4CED8EBA956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3D1B-4CBC-8779-4CED8EBA956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3D1B-4CBC-8779-4CED8EBA956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1</c:v>
                </c:pt>
              </c:numCache>
            </c:numRef>
          </c:val>
          <c:extLst>
            <c:ext xmlns:c16="http://schemas.microsoft.com/office/drawing/2014/chart" uri="{C3380CC4-5D6E-409C-BE32-E72D297353CC}">
              <c16:uniqueId val="{00000008-3D1B-4CBC-8779-4CED8EBA956E}"/>
            </c:ext>
          </c:extLst>
        </c:ser>
        <c:dLbls>
          <c:showLegendKey val="0"/>
          <c:showVal val="0"/>
          <c:showCatName val="0"/>
          <c:showSerName val="0"/>
          <c:showPercent val="0"/>
          <c:showBubbleSize val="0"/>
        </c:dLbls>
        <c:gapWidth val="150"/>
        <c:shape val="box"/>
        <c:axId val="286885560"/>
        <c:axId val="286885952"/>
        <c:axId val="0"/>
      </c:bar3DChart>
      <c:catAx>
        <c:axId val="28688556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86885952"/>
        <c:crosses val="autoZero"/>
        <c:auto val="1"/>
        <c:lblAlgn val="ctr"/>
        <c:lblOffset val="100"/>
        <c:noMultiLvlLbl val="0"/>
      </c:catAx>
      <c:valAx>
        <c:axId val="286885952"/>
        <c:scaling>
          <c:orientation val="minMax"/>
        </c:scaling>
        <c:delete val="1"/>
        <c:axPos val="l"/>
        <c:numFmt formatCode="0%" sourceLinked="1"/>
        <c:majorTickMark val="out"/>
        <c:minorTickMark val="none"/>
        <c:tickLblPos val="nextTo"/>
        <c:crossAx val="28688556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BF1B-4026-95A6-3BD084A8460E}"/>
              </c:ext>
            </c:extLst>
          </c:dPt>
          <c:dPt>
            <c:idx val="1"/>
            <c:invertIfNegative val="0"/>
            <c:bubble3D val="0"/>
            <c:spPr>
              <a:solidFill>
                <a:srgbClr val="C00000"/>
              </a:solidFill>
            </c:spPr>
            <c:extLst>
              <c:ext xmlns:c16="http://schemas.microsoft.com/office/drawing/2014/chart" uri="{C3380CC4-5D6E-409C-BE32-E72D297353CC}">
                <c16:uniqueId val="{00000003-BF1B-4026-95A6-3BD084A8460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BF1B-4026-95A6-3BD084A8460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BF1B-4026-95A6-3BD084A8460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c:v>
                </c:pt>
                <c:pt idx="2">
                  <c:v>0.25</c:v>
                </c:pt>
                <c:pt idx="3">
                  <c:v>0.75</c:v>
                </c:pt>
              </c:numCache>
            </c:numRef>
          </c:val>
          <c:extLst>
            <c:ext xmlns:c16="http://schemas.microsoft.com/office/drawing/2014/chart" uri="{C3380CC4-5D6E-409C-BE32-E72D297353CC}">
              <c16:uniqueId val="{00000008-BF1B-4026-95A6-3BD084A8460E}"/>
            </c:ext>
          </c:extLst>
        </c:ser>
        <c:dLbls>
          <c:showLegendKey val="0"/>
          <c:showVal val="0"/>
          <c:showCatName val="0"/>
          <c:showSerName val="0"/>
          <c:showPercent val="0"/>
          <c:showBubbleSize val="0"/>
        </c:dLbls>
        <c:gapWidth val="150"/>
        <c:shape val="box"/>
        <c:axId val="286887128"/>
        <c:axId val="286876152"/>
        <c:axId val="0"/>
      </c:bar3DChart>
      <c:catAx>
        <c:axId val="2868871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6876152"/>
        <c:crosses val="autoZero"/>
        <c:auto val="1"/>
        <c:lblAlgn val="ctr"/>
        <c:lblOffset val="100"/>
        <c:noMultiLvlLbl val="0"/>
      </c:catAx>
      <c:valAx>
        <c:axId val="286876152"/>
        <c:scaling>
          <c:orientation val="minMax"/>
        </c:scaling>
        <c:delete val="1"/>
        <c:axPos val="l"/>
        <c:numFmt formatCode="0%" sourceLinked="1"/>
        <c:majorTickMark val="out"/>
        <c:minorTickMark val="none"/>
        <c:tickLblPos val="nextTo"/>
        <c:crossAx val="28688712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1C9F-4FC6-A947-6A67105E1ED9}"/>
              </c:ext>
            </c:extLst>
          </c:dPt>
          <c:dPt>
            <c:idx val="1"/>
            <c:invertIfNegative val="0"/>
            <c:bubble3D val="0"/>
            <c:spPr>
              <a:solidFill>
                <a:srgbClr val="C00000"/>
              </a:solidFill>
            </c:spPr>
            <c:extLst>
              <c:ext xmlns:c16="http://schemas.microsoft.com/office/drawing/2014/chart" uri="{C3380CC4-5D6E-409C-BE32-E72D297353CC}">
                <c16:uniqueId val="{00000003-1C9F-4FC6-A947-6A67105E1ED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1C9F-4FC6-A947-6A67105E1ED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1C9F-4FC6-A947-6A67105E1ED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0.25</c:v>
                </c:pt>
                <c:pt idx="3">
                  <c:v>0.75</c:v>
                </c:pt>
              </c:numCache>
            </c:numRef>
          </c:val>
          <c:extLst>
            <c:ext xmlns:c16="http://schemas.microsoft.com/office/drawing/2014/chart" uri="{C3380CC4-5D6E-409C-BE32-E72D297353CC}">
              <c16:uniqueId val="{00000008-1C9F-4FC6-A947-6A67105E1ED9}"/>
            </c:ext>
          </c:extLst>
        </c:ser>
        <c:dLbls>
          <c:showLegendKey val="0"/>
          <c:showVal val="0"/>
          <c:showCatName val="0"/>
          <c:showSerName val="0"/>
          <c:showPercent val="0"/>
          <c:showBubbleSize val="0"/>
        </c:dLbls>
        <c:gapWidth val="150"/>
        <c:shape val="box"/>
        <c:axId val="286890264"/>
        <c:axId val="286891440"/>
        <c:axId val="0"/>
      </c:bar3DChart>
      <c:catAx>
        <c:axId val="2868902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6891440"/>
        <c:crosses val="autoZero"/>
        <c:auto val="1"/>
        <c:lblAlgn val="ctr"/>
        <c:lblOffset val="100"/>
        <c:noMultiLvlLbl val="0"/>
      </c:catAx>
      <c:valAx>
        <c:axId val="286891440"/>
        <c:scaling>
          <c:orientation val="minMax"/>
        </c:scaling>
        <c:delete val="1"/>
        <c:axPos val="l"/>
        <c:numFmt formatCode="0%" sourceLinked="1"/>
        <c:majorTickMark val="out"/>
        <c:minorTickMark val="none"/>
        <c:tickLblPos val="nextTo"/>
        <c:crossAx val="28689026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E6DB-4F62-B5C4-D8502863C496}"/>
              </c:ext>
            </c:extLst>
          </c:dPt>
          <c:dPt>
            <c:idx val="1"/>
            <c:invertIfNegative val="0"/>
            <c:bubble3D val="0"/>
            <c:spPr>
              <a:solidFill>
                <a:srgbClr val="C00000"/>
              </a:solidFill>
            </c:spPr>
            <c:extLst>
              <c:ext xmlns:c16="http://schemas.microsoft.com/office/drawing/2014/chart" uri="{C3380CC4-5D6E-409C-BE32-E72D297353CC}">
                <c16:uniqueId val="{00000003-E6DB-4F62-B5C4-D8502863C49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E6DB-4F62-B5C4-D8502863C49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E6DB-4F62-B5C4-D8502863C49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0.25</c:v>
                </c:pt>
                <c:pt idx="3">
                  <c:v>0.75</c:v>
                </c:pt>
              </c:numCache>
            </c:numRef>
          </c:val>
          <c:extLst>
            <c:ext xmlns:c16="http://schemas.microsoft.com/office/drawing/2014/chart" uri="{C3380CC4-5D6E-409C-BE32-E72D297353CC}">
              <c16:uniqueId val="{00000008-E6DB-4F62-B5C4-D8502863C496}"/>
            </c:ext>
          </c:extLst>
        </c:ser>
        <c:dLbls>
          <c:showLegendKey val="0"/>
          <c:showVal val="0"/>
          <c:showCatName val="0"/>
          <c:showSerName val="0"/>
          <c:showPercent val="0"/>
          <c:showBubbleSize val="0"/>
        </c:dLbls>
        <c:gapWidth val="150"/>
        <c:shape val="box"/>
        <c:axId val="286890656"/>
        <c:axId val="286888696"/>
        <c:axId val="0"/>
      </c:bar3DChart>
      <c:catAx>
        <c:axId val="2868906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6888696"/>
        <c:crosses val="autoZero"/>
        <c:auto val="1"/>
        <c:lblAlgn val="ctr"/>
        <c:lblOffset val="100"/>
        <c:noMultiLvlLbl val="0"/>
      </c:catAx>
      <c:valAx>
        <c:axId val="286888696"/>
        <c:scaling>
          <c:orientation val="minMax"/>
        </c:scaling>
        <c:delete val="1"/>
        <c:axPos val="l"/>
        <c:numFmt formatCode="0%" sourceLinked="1"/>
        <c:majorTickMark val="out"/>
        <c:minorTickMark val="none"/>
        <c:tickLblPos val="nextTo"/>
        <c:crossAx val="28689065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8E1C-4248-B38B-094D9F115562}"/>
              </c:ext>
            </c:extLst>
          </c:dPt>
          <c:dPt>
            <c:idx val="1"/>
            <c:invertIfNegative val="0"/>
            <c:bubble3D val="0"/>
            <c:spPr>
              <a:solidFill>
                <a:srgbClr val="C00000"/>
              </a:solidFill>
            </c:spPr>
            <c:extLst>
              <c:ext xmlns:c16="http://schemas.microsoft.com/office/drawing/2014/chart" uri="{C3380CC4-5D6E-409C-BE32-E72D297353CC}">
                <c16:uniqueId val="{00000003-8E1C-4248-B38B-094D9F11556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8E1C-4248-B38B-094D9F11556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8E1C-4248-B38B-094D9F11556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c:v>
                </c:pt>
                <c:pt idx="2">
                  <c:v>0.75</c:v>
                </c:pt>
                <c:pt idx="3">
                  <c:v>0.25</c:v>
                </c:pt>
              </c:numCache>
            </c:numRef>
          </c:val>
          <c:extLst>
            <c:ext xmlns:c16="http://schemas.microsoft.com/office/drawing/2014/chart" uri="{C3380CC4-5D6E-409C-BE32-E72D297353CC}">
              <c16:uniqueId val="{00000008-8E1C-4248-B38B-094D9F115562}"/>
            </c:ext>
          </c:extLst>
        </c:ser>
        <c:dLbls>
          <c:showLegendKey val="0"/>
          <c:showVal val="0"/>
          <c:showCatName val="0"/>
          <c:showSerName val="0"/>
          <c:showPercent val="0"/>
          <c:showBubbleSize val="0"/>
        </c:dLbls>
        <c:gapWidth val="150"/>
        <c:shape val="box"/>
        <c:axId val="286891048"/>
        <c:axId val="286889872"/>
        <c:axId val="0"/>
      </c:bar3DChart>
      <c:catAx>
        <c:axId val="2868910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6889872"/>
        <c:crosses val="autoZero"/>
        <c:auto val="1"/>
        <c:lblAlgn val="ctr"/>
        <c:lblOffset val="100"/>
        <c:noMultiLvlLbl val="0"/>
      </c:catAx>
      <c:valAx>
        <c:axId val="286889872"/>
        <c:scaling>
          <c:orientation val="minMax"/>
        </c:scaling>
        <c:delete val="1"/>
        <c:axPos val="l"/>
        <c:numFmt formatCode="0%" sourceLinked="1"/>
        <c:majorTickMark val="out"/>
        <c:minorTickMark val="none"/>
        <c:tickLblPos val="nextTo"/>
        <c:crossAx val="28689104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7E7F-458F-B01A-B8690ACAC70F}"/>
              </c:ext>
            </c:extLst>
          </c:dPt>
          <c:dPt>
            <c:idx val="1"/>
            <c:invertIfNegative val="0"/>
            <c:bubble3D val="0"/>
            <c:spPr>
              <a:solidFill>
                <a:srgbClr val="C00000"/>
              </a:solidFill>
            </c:spPr>
            <c:extLst>
              <c:ext xmlns:c16="http://schemas.microsoft.com/office/drawing/2014/chart" uri="{C3380CC4-5D6E-409C-BE32-E72D297353CC}">
                <c16:uniqueId val="{00000003-7E7F-458F-B01A-B8690ACAC70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7E7F-458F-B01A-B8690ACAC70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7E7F-458F-B01A-B8690ACAC70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0.25</c:v>
                </c:pt>
                <c:pt idx="2">
                  <c:v>0</c:v>
                </c:pt>
                <c:pt idx="3">
                  <c:v>0.625</c:v>
                </c:pt>
              </c:numCache>
            </c:numRef>
          </c:val>
          <c:extLst>
            <c:ext xmlns:c16="http://schemas.microsoft.com/office/drawing/2014/chart" uri="{C3380CC4-5D6E-409C-BE32-E72D297353CC}">
              <c16:uniqueId val="{00000008-7E7F-458F-B01A-B8690ACAC70F}"/>
            </c:ext>
          </c:extLst>
        </c:ser>
        <c:dLbls>
          <c:showLegendKey val="0"/>
          <c:showVal val="0"/>
          <c:showCatName val="0"/>
          <c:showSerName val="0"/>
          <c:showPercent val="0"/>
          <c:showBubbleSize val="0"/>
        </c:dLbls>
        <c:gapWidth val="150"/>
        <c:shape val="box"/>
        <c:axId val="281439640"/>
        <c:axId val="281440424"/>
        <c:axId val="0"/>
      </c:bar3DChart>
      <c:catAx>
        <c:axId val="2814396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1440424"/>
        <c:crosses val="autoZero"/>
        <c:auto val="1"/>
        <c:lblAlgn val="ctr"/>
        <c:lblOffset val="100"/>
        <c:noMultiLvlLbl val="0"/>
      </c:catAx>
      <c:valAx>
        <c:axId val="281440424"/>
        <c:scaling>
          <c:orientation val="minMax"/>
        </c:scaling>
        <c:delete val="1"/>
        <c:axPos val="l"/>
        <c:numFmt formatCode="0%" sourceLinked="1"/>
        <c:majorTickMark val="out"/>
        <c:minorTickMark val="none"/>
        <c:tickLblPos val="nextTo"/>
        <c:crossAx val="28143964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2311-4D09-BDF7-BE06C5871260}"/>
              </c:ext>
            </c:extLst>
          </c:dPt>
          <c:dPt>
            <c:idx val="1"/>
            <c:invertIfNegative val="0"/>
            <c:bubble3D val="0"/>
            <c:spPr>
              <a:solidFill>
                <a:srgbClr val="C00000"/>
              </a:solidFill>
            </c:spPr>
            <c:extLst>
              <c:ext xmlns:c16="http://schemas.microsoft.com/office/drawing/2014/chart" uri="{C3380CC4-5D6E-409C-BE32-E72D297353CC}">
                <c16:uniqueId val="{00000003-2311-4D09-BDF7-BE06C587126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2311-4D09-BDF7-BE06C587126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2311-4D09-BDF7-BE06C587126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0.5</c:v>
                </c:pt>
                <c:pt idx="3">
                  <c:v>0.5</c:v>
                </c:pt>
              </c:numCache>
            </c:numRef>
          </c:val>
          <c:extLst>
            <c:ext xmlns:c16="http://schemas.microsoft.com/office/drawing/2014/chart" uri="{C3380CC4-5D6E-409C-BE32-E72D297353CC}">
              <c16:uniqueId val="{00000008-2311-4D09-BDF7-BE06C5871260}"/>
            </c:ext>
          </c:extLst>
        </c:ser>
        <c:dLbls>
          <c:showLegendKey val="0"/>
          <c:showVal val="0"/>
          <c:showCatName val="0"/>
          <c:showSerName val="0"/>
          <c:showPercent val="0"/>
          <c:showBubbleSize val="0"/>
        </c:dLbls>
        <c:gapWidth val="150"/>
        <c:shape val="box"/>
        <c:axId val="283954544"/>
        <c:axId val="283951800"/>
        <c:axId val="0"/>
      </c:bar3DChart>
      <c:catAx>
        <c:axId val="2839545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3951800"/>
        <c:crosses val="autoZero"/>
        <c:auto val="1"/>
        <c:lblAlgn val="ctr"/>
        <c:lblOffset val="100"/>
        <c:noMultiLvlLbl val="0"/>
      </c:catAx>
      <c:valAx>
        <c:axId val="283951800"/>
        <c:scaling>
          <c:orientation val="minMax"/>
        </c:scaling>
        <c:delete val="1"/>
        <c:axPos val="l"/>
        <c:numFmt formatCode="0%" sourceLinked="1"/>
        <c:majorTickMark val="out"/>
        <c:minorTickMark val="none"/>
        <c:tickLblPos val="nextTo"/>
        <c:crossAx val="28395454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EA69-4A78-9578-534232B6F858}"/>
              </c:ext>
            </c:extLst>
          </c:dPt>
          <c:dPt>
            <c:idx val="1"/>
            <c:invertIfNegative val="0"/>
            <c:bubble3D val="0"/>
            <c:spPr>
              <a:solidFill>
                <a:srgbClr val="C00000"/>
              </a:solidFill>
            </c:spPr>
            <c:extLst>
              <c:ext xmlns:c16="http://schemas.microsoft.com/office/drawing/2014/chart" uri="{C3380CC4-5D6E-409C-BE32-E72D297353CC}">
                <c16:uniqueId val="{00000003-EA69-4A78-9578-534232B6F85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EA69-4A78-9578-534232B6F85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EA69-4A78-9578-534232B6F85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0.25</c:v>
                </c:pt>
                <c:pt idx="3">
                  <c:v>0.75</c:v>
                </c:pt>
              </c:numCache>
            </c:numRef>
          </c:val>
          <c:extLst>
            <c:ext xmlns:c16="http://schemas.microsoft.com/office/drawing/2014/chart" uri="{C3380CC4-5D6E-409C-BE32-E72D297353CC}">
              <c16:uniqueId val="{00000008-EA69-4A78-9578-534232B6F858}"/>
            </c:ext>
          </c:extLst>
        </c:ser>
        <c:dLbls>
          <c:showLegendKey val="0"/>
          <c:showVal val="0"/>
          <c:showCatName val="0"/>
          <c:showSerName val="0"/>
          <c:showPercent val="0"/>
          <c:showBubbleSize val="0"/>
        </c:dLbls>
        <c:gapWidth val="150"/>
        <c:shape val="box"/>
        <c:axId val="283947488"/>
        <c:axId val="283947880"/>
        <c:axId val="0"/>
      </c:bar3DChart>
      <c:catAx>
        <c:axId val="2839474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3947880"/>
        <c:crosses val="autoZero"/>
        <c:auto val="1"/>
        <c:lblAlgn val="ctr"/>
        <c:lblOffset val="100"/>
        <c:noMultiLvlLbl val="0"/>
      </c:catAx>
      <c:valAx>
        <c:axId val="283947880"/>
        <c:scaling>
          <c:orientation val="minMax"/>
        </c:scaling>
        <c:delete val="1"/>
        <c:axPos val="l"/>
        <c:numFmt formatCode="0%" sourceLinked="1"/>
        <c:majorTickMark val="out"/>
        <c:minorTickMark val="none"/>
        <c:tickLblPos val="nextTo"/>
        <c:crossAx val="28394748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EA23-4A6A-A784-248F74158022}"/>
              </c:ext>
            </c:extLst>
          </c:dPt>
          <c:dPt>
            <c:idx val="1"/>
            <c:invertIfNegative val="0"/>
            <c:bubble3D val="0"/>
            <c:spPr>
              <a:solidFill>
                <a:srgbClr val="C00000"/>
              </a:solidFill>
            </c:spPr>
            <c:extLst>
              <c:ext xmlns:c16="http://schemas.microsoft.com/office/drawing/2014/chart" uri="{C3380CC4-5D6E-409C-BE32-E72D297353CC}">
                <c16:uniqueId val="{00000003-EA23-4A6A-A784-248F7415802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EA23-4A6A-A784-248F7415802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EA23-4A6A-A784-248F7415802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0.33333333333333331</c:v>
                </c:pt>
                <c:pt idx="3">
                  <c:v>0.66666666666666663</c:v>
                </c:pt>
              </c:numCache>
            </c:numRef>
          </c:val>
          <c:extLst>
            <c:ext xmlns:c16="http://schemas.microsoft.com/office/drawing/2014/chart" uri="{C3380CC4-5D6E-409C-BE32-E72D297353CC}">
              <c16:uniqueId val="{00000008-EA23-4A6A-A784-248F74158022}"/>
            </c:ext>
          </c:extLst>
        </c:ser>
        <c:dLbls>
          <c:showLegendKey val="0"/>
          <c:showVal val="0"/>
          <c:showCatName val="0"/>
          <c:showSerName val="0"/>
          <c:showPercent val="0"/>
          <c:showBubbleSize val="0"/>
        </c:dLbls>
        <c:gapWidth val="150"/>
        <c:shape val="box"/>
        <c:axId val="283951016"/>
        <c:axId val="283947096"/>
        <c:axId val="0"/>
      </c:bar3DChart>
      <c:catAx>
        <c:axId val="2839510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3947096"/>
        <c:crosses val="autoZero"/>
        <c:auto val="1"/>
        <c:lblAlgn val="ctr"/>
        <c:lblOffset val="100"/>
        <c:noMultiLvlLbl val="0"/>
      </c:catAx>
      <c:valAx>
        <c:axId val="283947096"/>
        <c:scaling>
          <c:orientation val="minMax"/>
        </c:scaling>
        <c:delete val="1"/>
        <c:axPos val="l"/>
        <c:numFmt formatCode="0%" sourceLinked="1"/>
        <c:majorTickMark val="out"/>
        <c:minorTickMark val="none"/>
        <c:tickLblPos val="nextTo"/>
        <c:crossAx val="28395101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8531-4763-A5DA-C893D2119554}"/>
              </c:ext>
            </c:extLst>
          </c:dPt>
          <c:dPt>
            <c:idx val="1"/>
            <c:invertIfNegative val="0"/>
            <c:bubble3D val="0"/>
            <c:spPr>
              <a:solidFill>
                <a:srgbClr val="C00000"/>
              </a:solidFill>
            </c:spPr>
            <c:extLst>
              <c:ext xmlns:c16="http://schemas.microsoft.com/office/drawing/2014/chart" uri="{C3380CC4-5D6E-409C-BE32-E72D297353CC}">
                <c16:uniqueId val="{00000003-8531-4763-A5DA-C893D211955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8531-4763-A5DA-C893D211955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8531-4763-A5DA-C893D211955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0.33333333333333331</c:v>
                </c:pt>
                <c:pt idx="3">
                  <c:v>0.66666666666666663</c:v>
                </c:pt>
              </c:numCache>
            </c:numRef>
          </c:val>
          <c:extLst>
            <c:ext xmlns:c16="http://schemas.microsoft.com/office/drawing/2014/chart" uri="{C3380CC4-5D6E-409C-BE32-E72D297353CC}">
              <c16:uniqueId val="{00000008-8531-4763-A5DA-C893D2119554}"/>
            </c:ext>
          </c:extLst>
        </c:ser>
        <c:dLbls>
          <c:showLegendKey val="0"/>
          <c:showVal val="0"/>
          <c:showCatName val="0"/>
          <c:showSerName val="0"/>
          <c:showPercent val="0"/>
          <c:showBubbleSize val="0"/>
        </c:dLbls>
        <c:gapWidth val="150"/>
        <c:shape val="box"/>
        <c:axId val="283945136"/>
        <c:axId val="283952584"/>
        <c:axId val="0"/>
      </c:bar3DChart>
      <c:catAx>
        <c:axId val="2839451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3952584"/>
        <c:crosses val="autoZero"/>
        <c:auto val="1"/>
        <c:lblAlgn val="ctr"/>
        <c:lblOffset val="100"/>
        <c:noMultiLvlLbl val="0"/>
      </c:catAx>
      <c:valAx>
        <c:axId val="283952584"/>
        <c:scaling>
          <c:orientation val="minMax"/>
        </c:scaling>
        <c:delete val="1"/>
        <c:axPos val="l"/>
        <c:numFmt formatCode="0%" sourceLinked="1"/>
        <c:majorTickMark val="out"/>
        <c:minorTickMark val="none"/>
        <c:tickLblPos val="nextTo"/>
        <c:crossAx val="28394513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78A9-42E7-9E78-885D9E37AC70}"/>
              </c:ext>
            </c:extLst>
          </c:dPt>
          <c:dPt>
            <c:idx val="1"/>
            <c:invertIfNegative val="0"/>
            <c:bubble3D val="0"/>
            <c:spPr>
              <a:solidFill>
                <a:srgbClr val="C00000"/>
              </a:solidFill>
            </c:spPr>
            <c:extLst>
              <c:ext xmlns:c16="http://schemas.microsoft.com/office/drawing/2014/chart" uri="{C3380CC4-5D6E-409C-BE32-E72D297353CC}">
                <c16:uniqueId val="{00000003-78A9-42E7-9E78-885D9E37AC7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78A9-42E7-9E78-885D9E37AC7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78A9-42E7-9E78-885D9E37AC7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0.33333333333333331</c:v>
                </c:pt>
                <c:pt idx="3">
                  <c:v>0.66666666666666663</c:v>
                </c:pt>
              </c:numCache>
            </c:numRef>
          </c:val>
          <c:extLst>
            <c:ext xmlns:c16="http://schemas.microsoft.com/office/drawing/2014/chart" uri="{C3380CC4-5D6E-409C-BE32-E72D297353CC}">
              <c16:uniqueId val="{00000008-78A9-42E7-9E78-885D9E37AC70}"/>
            </c:ext>
          </c:extLst>
        </c:ser>
        <c:dLbls>
          <c:showLegendKey val="0"/>
          <c:showVal val="0"/>
          <c:showCatName val="0"/>
          <c:showSerName val="0"/>
          <c:showPercent val="0"/>
          <c:showBubbleSize val="0"/>
        </c:dLbls>
        <c:gapWidth val="150"/>
        <c:shape val="box"/>
        <c:axId val="283949056"/>
        <c:axId val="283952976"/>
        <c:axId val="0"/>
      </c:bar3DChart>
      <c:catAx>
        <c:axId val="2839490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3952976"/>
        <c:crosses val="autoZero"/>
        <c:auto val="1"/>
        <c:lblAlgn val="ctr"/>
        <c:lblOffset val="100"/>
        <c:noMultiLvlLbl val="0"/>
      </c:catAx>
      <c:valAx>
        <c:axId val="283952976"/>
        <c:scaling>
          <c:orientation val="minMax"/>
        </c:scaling>
        <c:delete val="1"/>
        <c:axPos val="l"/>
        <c:numFmt formatCode="0%" sourceLinked="1"/>
        <c:majorTickMark val="out"/>
        <c:minorTickMark val="none"/>
        <c:tickLblPos val="nextTo"/>
        <c:crossAx val="28394905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ACCESIBILIDAD</a:t>
            </a:r>
          </a:p>
        </c:rich>
      </c:tx>
      <c:overlay val="0"/>
    </c:title>
    <c:autoTitleDeleted val="0"/>
    <c:plotArea>
      <c:layout/>
      <c:lineChart>
        <c:grouping val="standard"/>
        <c:varyColors val="0"/>
        <c:ser>
          <c:idx val="2"/>
          <c:order val="0"/>
          <c:tx>
            <c:strRef>
              <c:f>Comunidad!$C$2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1D54-4B62-8294-80FFE83F7A0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1D54-4B62-8294-80FFE83F7A0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2-2E0A-42D4-B9EE-B137B7194781}"/>
            </c:ext>
          </c:extLst>
        </c:ser>
        <c:ser>
          <c:idx val="0"/>
          <c:order val="1"/>
          <c:tx>
            <c:strRef>
              <c:f>Comunidad!$H$2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1D54-4B62-8294-80FFE83F7A0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1D54-4B62-8294-80FFE83F7A0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1D54-4B62-8294-80FFE83F7A0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1D54-4B62-8294-80FFE83F7A0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7-2E0A-42D4-B9EE-B137B7194781}"/>
            </c:ext>
          </c:extLst>
        </c:ser>
        <c:ser>
          <c:idx val="1"/>
          <c:order val="2"/>
          <c:tx>
            <c:strRef>
              <c:f>Comunidad!$M$2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1D54-4B62-8294-80FFE83F7A0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1D54-4B62-8294-80FFE83F7A0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1D54-4B62-8294-80FFE83F7A0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1D54-4B62-8294-80FFE83F7A0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C-2E0A-42D4-B9EE-B137B7194781}"/>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2E0A-42D4-B9EE-B137B7194781}"/>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2E0A-42D4-B9EE-B137B7194781}"/>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2E0A-42D4-B9EE-B137B7194781}"/>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2E0A-42D4-B9EE-B137B719478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0.25</c:v>
                </c:pt>
                <c:pt idx="2">
                  <c:v>0.25</c:v>
                </c:pt>
                <c:pt idx="3">
                  <c:v>0.5</c:v>
                </c:pt>
              </c:numCache>
            </c:numRef>
          </c:val>
          <c:smooth val="0"/>
          <c:extLst>
            <c:ext xmlns:c16="http://schemas.microsoft.com/office/drawing/2014/chart" uri="{C3380CC4-5D6E-409C-BE32-E72D297353CC}">
              <c16:uniqueId val="{00000011-2E0A-42D4-B9EE-B137B7194781}"/>
            </c:ext>
          </c:extLst>
        </c:ser>
        <c:dLbls>
          <c:showLegendKey val="0"/>
          <c:showVal val="0"/>
          <c:showCatName val="0"/>
          <c:showSerName val="0"/>
          <c:showPercent val="0"/>
          <c:showBubbleSize val="0"/>
        </c:dLbls>
        <c:smooth val="0"/>
        <c:axId val="283949840"/>
        <c:axId val="283950232"/>
      </c:lineChart>
      <c:catAx>
        <c:axId val="28394984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83950232"/>
        <c:crosses val="autoZero"/>
        <c:auto val="1"/>
        <c:lblAlgn val="ctr"/>
        <c:lblOffset val="100"/>
        <c:noMultiLvlLbl val="0"/>
      </c:catAx>
      <c:valAx>
        <c:axId val="283950232"/>
        <c:scaling>
          <c:orientation val="minMax"/>
        </c:scaling>
        <c:delete val="1"/>
        <c:axPos val="l"/>
        <c:numFmt formatCode="0%" sourceLinked="1"/>
        <c:majorTickMark val="out"/>
        <c:minorTickMark val="none"/>
        <c:tickLblPos val="nextTo"/>
        <c:crossAx val="283949840"/>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PROYECCIÓN A LA COMUNIDAD</a:t>
            </a:r>
          </a:p>
        </c:rich>
      </c:tx>
      <c:overlay val="0"/>
    </c:title>
    <c:autoTitleDeleted val="0"/>
    <c:plotArea>
      <c:layout/>
      <c:lineChart>
        <c:grouping val="standard"/>
        <c:varyColors val="0"/>
        <c:ser>
          <c:idx val="2"/>
          <c:order val="0"/>
          <c:tx>
            <c:strRef>
              <c:f>Comunidad!$C$2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C750-4453-9087-6C3B454FBA2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C750-4453-9087-6C3B454FBA2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2-CD88-4D43-B8D4-3A621E2C8C06}"/>
            </c:ext>
          </c:extLst>
        </c:ser>
        <c:ser>
          <c:idx val="0"/>
          <c:order val="1"/>
          <c:tx>
            <c:strRef>
              <c:f>Comunidad!$H$2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C750-4453-9087-6C3B454FBA2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C750-4453-9087-6C3B454FBA2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C750-4453-9087-6C3B454FBA2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C750-4453-9087-6C3B454FBA2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7-CD88-4D43-B8D4-3A621E2C8C06}"/>
            </c:ext>
          </c:extLst>
        </c:ser>
        <c:ser>
          <c:idx val="1"/>
          <c:order val="2"/>
          <c:tx>
            <c:strRef>
              <c:f>Comunidad!$M$2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C750-4453-9087-6C3B454FBA2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C750-4453-9087-6C3B454FBA2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C750-4453-9087-6C3B454FBA2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C750-4453-9087-6C3B454FBA2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C-CD88-4D43-B8D4-3A621E2C8C06}"/>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CD88-4D43-B8D4-3A621E2C8C06}"/>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CD88-4D43-B8D4-3A621E2C8C06}"/>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CD88-4D43-B8D4-3A621E2C8C06}"/>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CD88-4D43-B8D4-3A621E2C8C0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0.25</c:v>
                </c:pt>
                <c:pt idx="2">
                  <c:v>0.25</c:v>
                </c:pt>
                <c:pt idx="3">
                  <c:v>0.25</c:v>
                </c:pt>
              </c:numCache>
            </c:numRef>
          </c:val>
          <c:smooth val="0"/>
          <c:extLst>
            <c:ext xmlns:c16="http://schemas.microsoft.com/office/drawing/2014/chart" uri="{C3380CC4-5D6E-409C-BE32-E72D297353CC}">
              <c16:uniqueId val="{00000011-CD88-4D43-B8D4-3A621E2C8C06}"/>
            </c:ext>
          </c:extLst>
        </c:ser>
        <c:dLbls>
          <c:showLegendKey val="0"/>
          <c:showVal val="0"/>
          <c:showCatName val="0"/>
          <c:showSerName val="0"/>
          <c:showPercent val="0"/>
          <c:showBubbleSize val="0"/>
        </c:dLbls>
        <c:smooth val="0"/>
        <c:axId val="283952192"/>
        <c:axId val="283944744"/>
      </c:lineChart>
      <c:catAx>
        <c:axId val="28395219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83944744"/>
        <c:crosses val="autoZero"/>
        <c:auto val="1"/>
        <c:lblAlgn val="ctr"/>
        <c:lblOffset val="100"/>
        <c:noMultiLvlLbl val="0"/>
      </c:catAx>
      <c:valAx>
        <c:axId val="283944744"/>
        <c:scaling>
          <c:orientation val="minMax"/>
        </c:scaling>
        <c:delete val="1"/>
        <c:axPos val="l"/>
        <c:numFmt formatCode="0%" sourceLinked="1"/>
        <c:majorTickMark val="out"/>
        <c:minorTickMark val="none"/>
        <c:tickLblPos val="nextTo"/>
        <c:crossAx val="283952192"/>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PARTICIPACION Y CONVIVENCIA</a:t>
            </a:r>
          </a:p>
        </c:rich>
      </c:tx>
      <c:overlay val="0"/>
    </c:title>
    <c:autoTitleDeleted val="0"/>
    <c:plotArea>
      <c:layout/>
      <c:lineChart>
        <c:grouping val="standard"/>
        <c:varyColors val="0"/>
        <c:ser>
          <c:idx val="2"/>
          <c:order val="0"/>
          <c:tx>
            <c:strRef>
              <c:f>Comunidad!$C$2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C9F7-4640-8799-CE20C2C5DFF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C9F7-4640-8799-CE20C2C5DFF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02-F4B4-44B9-AB2B-181E48BB5B8C}"/>
            </c:ext>
          </c:extLst>
        </c:ser>
        <c:ser>
          <c:idx val="0"/>
          <c:order val="1"/>
          <c:tx>
            <c:strRef>
              <c:f>Comunidad!$H$2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C9F7-4640-8799-CE20C2C5DFF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C9F7-4640-8799-CE20C2C5DFF5}"/>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C9F7-4640-8799-CE20C2C5DFF5}"/>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C9F7-4640-8799-CE20C2C5DFF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07-F4B4-44B9-AB2B-181E48BB5B8C}"/>
            </c:ext>
          </c:extLst>
        </c:ser>
        <c:ser>
          <c:idx val="1"/>
          <c:order val="2"/>
          <c:tx>
            <c:strRef>
              <c:f>Comunidad!$M$2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C9F7-4640-8799-CE20C2C5DFF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C9F7-4640-8799-CE20C2C5DFF5}"/>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C9F7-4640-8799-CE20C2C5DFF5}"/>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C9F7-4640-8799-CE20C2C5DFF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0C-F4B4-44B9-AB2B-181E48BB5B8C}"/>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4B4-44B9-AB2B-181E48BB5B8C}"/>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4B4-44B9-AB2B-181E48BB5B8C}"/>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4B4-44B9-AB2B-181E48BB5B8C}"/>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4B4-44B9-AB2B-181E48BB5B8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11-F4B4-44B9-AB2B-181E48BB5B8C}"/>
            </c:ext>
          </c:extLst>
        </c:ser>
        <c:dLbls>
          <c:showLegendKey val="0"/>
          <c:showVal val="0"/>
          <c:showCatName val="0"/>
          <c:showSerName val="0"/>
          <c:showPercent val="0"/>
          <c:showBubbleSize val="0"/>
        </c:dLbls>
        <c:smooth val="0"/>
        <c:axId val="283945920"/>
        <c:axId val="283954152"/>
      </c:lineChart>
      <c:catAx>
        <c:axId val="28394592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83954152"/>
        <c:crosses val="autoZero"/>
        <c:auto val="1"/>
        <c:lblAlgn val="ctr"/>
        <c:lblOffset val="100"/>
        <c:noMultiLvlLbl val="0"/>
      </c:catAx>
      <c:valAx>
        <c:axId val="283954152"/>
        <c:scaling>
          <c:orientation val="minMax"/>
        </c:scaling>
        <c:delete val="1"/>
        <c:axPos val="l"/>
        <c:numFmt formatCode="0%" sourceLinked="1"/>
        <c:majorTickMark val="out"/>
        <c:minorTickMark val="none"/>
        <c:tickLblPos val="nextTo"/>
        <c:crossAx val="283945920"/>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59BC-429B-93DA-78B505B97214}"/>
              </c:ext>
            </c:extLst>
          </c:dPt>
          <c:dPt>
            <c:idx val="1"/>
            <c:invertIfNegative val="0"/>
            <c:bubble3D val="0"/>
            <c:spPr>
              <a:solidFill>
                <a:srgbClr val="C00000"/>
              </a:solidFill>
            </c:spPr>
            <c:extLst>
              <c:ext xmlns:c16="http://schemas.microsoft.com/office/drawing/2014/chart" uri="{C3380CC4-5D6E-409C-BE32-E72D297353CC}">
                <c16:uniqueId val="{00000003-59BC-429B-93DA-78B505B9721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59BC-429B-93DA-78B505B9721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59BC-429B-93DA-78B505B9721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0</c:v>
                </c:pt>
                <c:pt idx="2">
                  <c:v>0.33333333333333331</c:v>
                </c:pt>
                <c:pt idx="3">
                  <c:v>0.66666666666666663</c:v>
                </c:pt>
              </c:numCache>
            </c:numRef>
          </c:val>
          <c:extLst>
            <c:ext xmlns:c16="http://schemas.microsoft.com/office/drawing/2014/chart" uri="{C3380CC4-5D6E-409C-BE32-E72D297353CC}">
              <c16:uniqueId val="{00000008-59BC-429B-93DA-78B505B97214}"/>
            </c:ext>
          </c:extLst>
        </c:ser>
        <c:dLbls>
          <c:showLegendKey val="0"/>
          <c:showVal val="0"/>
          <c:showCatName val="0"/>
          <c:showSerName val="0"/>
          <c:showPercent val="0"/>
          <c:showBubbleSize val="0"/>
        </c:dLbls>
        <c:gapWidth val="150"/>
        <c:shape val="box"/>
        <c:axId val="283954936"/>
        <c:axId val="283943176"/>
        <c:axId val="0"/>
      </c:bar3DChart>
      <c:catAx>
        <c:axId val="2839549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3943176"/>
        <c:crosses val="autoZero"/>
        <c:auto val="1"/>
        <c:lblAlgn val="ctr"/>
        <c:lblOffset val="100"/>
        <c:noMultiLvlLbl val="0"/>
      </c:catAx>
      <c:valAx>
        <c:axId val="283943176"/>
        <c:scaling>
          <c:orientation val="minMax"/>
        </c:scaling>
        <c:delete val="1"/>
        <c:axPos val="l"/>
        <c:numFmt formatCode="0%" sourceLinked="1"/>
        <c:majorTickMark val="out"/>
        <c:minorTickMark val="none"/>
        <c:tickLblPos val="nextTo"/>
        <c:crossAx val="28395493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B7AC-4E7A-AC13-142847332CF7}"/>
              </c:ext>
            </c:extLst>
          </c:dPt>
          <c:dPt>
            <c:idx val="1"/>
            <c:invertIfNegative val="0"/>
            <c:bubble3D val="0"/>
            <c:spPr>
              <a:solidFill>
                <a:srgbClr val="C00000"/>
              </a:solidFill>
            </c:spPr>
            <c:extLst>
              <c:ext xmlns:c16="http://schemas.microsoft.com/office/drawing/2014/chart" uri="{C3380CC4-5D6E-409C-BE32-E72D297353CC}">
                <c16:uniqueId val="{00000003-B7AC-4E7A-AC13-142847332CF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B7AC-4E7A-AC13-142847332CF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B7AC-4E7A-AC13-142847332CF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c:v>
                </c:pt>
                <c:pt idx="2">
                  <c:v>0.66666666666666663</c:v>
                </c:pt>
                <c:pt idx="3">
                  <c:v>0.33333333333333331</c:v>
                </c:pt>
              </c:numCache>
            </c:numRef>
          </c:val>
          <c:extLst>
            <c:ext xmlns:c16="http://schemas.microsoft.com/office/drawing/2014/chart" uri="{C3380CC4-5D6E-409C-BE32-E72D297353CC}">
              <c16:uniqueId val="{00000008-B7AC-4E7A-AC13-142847332CF7}"/>
            </c:ext>
          </c:extLst>
        </c:ser>
        <c:dLbls>
          <c:showLegendKey val="0"/>
          <c:showVal val="0"/>
          <c:showCatName val="0"/>
          <c:showSerName val="0"/>
          <c:showPercent val="0"/>
          <c:showBubbleSize val="0"/>
        </c:dLbls>
        <c:gapWidth val="150"/>
        <c:shape val="box"/>
        <c:axId val="283943960"/>
        <c:axId val="283944352"/>
        <c:axId val="0"/>
      </c:bar3DChart>
      <c:catAx>
        <c:axId val="2839439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3944352"/>
        <c:crosses val="autoZero"/>
        <c:auto val="1"/>
        <c:lblAlgn val="ctr"/>
        <c:lblOffset val="100"/>
        <c:noMultiLvlLbl val="0"/>
      </c:catAx>
      <c:valAx>
        <c:axId val="283944352"/>
        <c:scaling>
          <c:orientation val="minMax"/>
        </c:scaling>
        <c:delete val="1"/>
        <c:axPos val="l"/>
        <c:numFmt formatCode="0%" sourceLinked="1"/>
        <c:majorTickMark val="out"/>
        <c:minorTickMark val="none"/>
        <c:tickLblPos val="nextTo"/>
        <c:crossAx val="28394396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9450-47D4-9E9D-386891E1370B}"/>
              </c:ext>
            </c:extLst>
          </c:dPt>
          <c:dPt>
            <c:idx val="1"/>
            <c:invertIfNegative val="0"/>
            <c:bubble3D val="0"/>
            <c:spPr>
              <a:solidFill>
                <a:srgbClr val="C00000"/>
              </a:solidFill>
            </c:spPr>
            <c:extLst>
              <c:ext xmlns:c16="http://schemas.microsoft.com/office/drawing/2014/chart" uri="{C3380CC4-5D6E-409C-BE32-E72D297353CC}">
                <c16:uniqueId val="{00000003-9450-47D4-9E9D-386891E1370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9450-47D4-9E9D-386891E1370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9450-47D4-9E9D-386891E1370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0.375</c:v>
                </c:pt>
                <c:pt idx="3">
                  <c:v>0.625</c:v>
                </c:pt>
              </c:numCache>
            </c:numRef>
          </c:val>
          <c:extLst>
            <c:ext xmlns:c16="http://schemas.microsoft.com/office/drawing/2014/chart" uri="{C3380CC4-5D6E-409C-BE32-E72D297353CC}">
              <c16:uniqueId val="{00000008-9450-47D4-9E9D-386891E1370B}"/>
            </c:ext>
          </c:extLst>
        </c:ser>
        <c:dLbls>
          <c:showLegendKey val="0"/>
          <c:showVal val="0"/>
          <c:showCatName val="0"/>
          <c:showSerName val="0"/>
          <c:showPercent val="0"/>
          <c:showBubbleSize val="0"/>
        </c:dLbls>
        <c:gapWidth val="150"/>
        <c:shape val="box"/>
        <c:axId val="281438072"/>
        <c:axId val="281436504"/>
        <c:axId val="0"/>
      </c:bar3DChart>
      <c:catAx>
        <c:axId val="2814380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1436504"/>
        <c:crosses val="autoZero"/>
        <c:auto val="1"/>
        <c:lblAlgn val="ctr"/>
        <c:lblOffset val="100"/>
        <c:noMultiLvlLbl val="0"/>
      </c:catAx>
      <c:valAx>
        <c:axId val="281436504"/>
        <c:scaling>
          <c:orientation val="minMax"/>
        </c:scaling>
        <c:delete val="1"/>
        <c:axPos val="l"/>
        <c:numFmt formatCode="0%" sourceLinked="1"/>
        <c:majorTickMark val="out"/>
        <c:minorTickMark val="none"/>
        <c:tickLblPos val="nextTo"/>
        <c:crossAx val="28143807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6400-40B8-B031-F644634081E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1</c:v>
                </c:pt>
              </c:numCache>
            </c:numRef>
          </c:val>
          <c:extLst>
            <c:ext xmlns:c16="http://schemas.microsoft.com/office/drawing/2014/chart" uri="{C3380CC4-5D6E-409C-BE32-E72D297353CC}">
              <c16:uniqueId val="{00000002-6400-40B8-B031-F644634081E0}"/>
            </c:ext>
          </c:extLst>
        </c:ser>
        <c:dLbls>
          <c:showLegendKey val="0"/>
          <c:showVal val="0"/>
          <c:showCatName val="0"/>
          <c:showSerName val="0"/>
          <c:showPercent val="0"/>
          <c:showBubbleSize val="0"/>
        </c:dLbls>
        <c:gapWidth val="150"/>
        <c:shape val="box"/>
        <c:axId val="283946312"/>
        <c:axId val="283956896"/>
        <c:axId val="0"/>
      </c:bar3DChart>
      <c:catAx>
        <c:axId val="2839463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3956896"/>
        <c:crosses val="autoZero"/>
        <c:auto val="1"/>
        <c:lblAlgn val="ctr"/>
        <c:lblOffset val="100"/>
        <c:noMultiLvlLbl val="0"/>
      </c:catAx>
      <c:valAx>
        <c:axId val="283956896"/>
        <c:scaling>
          <c:orientation val="minMax"/>
        </c:scaling>
        <c:delete val="1"/>
        <c:axPos val="l"/>
        <c:numFmt formatCode="0%" sourceLinked="1"/>
        <c:majorTickMark val="out"/>
        <c:minorTickMark val="none"/>
        <c:tickLblPos val="nextTo"/>
        <c:crossAx val="28394631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PREVENCIÓN DE RIESGOS</a:t>
            </a:r>
          </a:p>
        </c:rich>
      </c:tx>
      <c:overlay val="0"/>
    </c:title>
    <c:autoTitleDeleted val="0"/>
    <c:plotArea>
      <c:layout/>
      <c:lineChart>
        <c:grouping val="standard"/>
        <c:varyColors val="0"/>
        <c:ser>
          <c:idx val="2"/>
          <c:order val="0"/>
          <c:tx>
            <c:strRef>
              <c:f>Comunidad!$C$2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537F-42FE-A728-F518BD1B3CE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537F-42FE-A728-F518BD1B3CE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02-DC65-4D1C-AAAC-A98E42E2D812}"/>
            </c:ext>
          </c:extLst>
        </c:ser>
        <c:ser>
          <c:idx val="0"/>
          <c:order val="1"/>
          <c:tx>
            <c:strRef>
              <c:f>Comunidad!$H$2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537F-42FE-A728-F518BD1B3CE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537F-42FE-A728-F518BD1B3CE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537F-42FE-A728-F518BD1B3CE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537F-42FE-A728-F518BD1B3CE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7-DC65-4D1C-AAAC-A98E42E2D812}"/>
            </c:ext>
          </c:extLst>
        </c:ser>
        <c:ser>
          <c:idx val="1"/>
          <c:order val="2"/>
          <c:tx>
            <c:strRef>
              <c:f>Comunidad!$M$2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537F-42FE-A728-F518BD1B3CE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537F-42FE-A728-F518BD1B3CE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537F-42FE-A728-F518BD1B3CE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537F-42FE-A728-F518BD1B3CE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C-DC65-4D1C-AAAC-A98E42E2D812}"/>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DC65-4D1C-AAAC-A98E42E2D812}"/>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DC65-4D1C-AAAC-A98E42E2D812}"/>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DC65-4D1C-AAAC-A98E42E2D812}"/>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DC65-4D1C-AAAC-A98E42E2D81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0.66666666666666663</c:v>
                </c:pt>
                <c:pt idx="2">
                  <c:v>0.33333333333333331</c:v>
                </c:pt>
                <c:pt idx="3">
                  <c:v>0</c:v>
                </c:pt>
              </c:numCache>
            </c:numRef>
          </c:val>
          <c:smooth val="0"/>
          <c:extLst>
            <c:ext xmlns:c16="http://schemas.microsoft.com/office/drawing/2014/chart" uri="{C3380CC4-5D6E-409C-BE32-E72D297353CC}">
              <c16:uniqueId val="{00000011-DC65-4D1C-AAAC-A98E42E2D812}"/>
            </c:ext>
          </c:extLst>
        </c:ser>
        <c:dLbls>
          <c:showLegendKey val="0"/>
          <c:showVal val="0"/>
          <c:showCatName val="0"/>
          <c:showSerName val="0"/>
          <c:showPercent val="0"/>
          <c:showBubbleSize val="0"/>
        </c:dLbls>
        <c:smooth val="0"/>
        <c:axId val="283957680"/>
        <c:axId val="283958072"/>
      </c:lineChart>
      <c:catAx>
        <c:axId val="28395768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83958072"/>
        <c:crosses val="autoZero"/>
        <c:auto val="1"/>
        <c:lblAlgn val="ctr"/>
        <c:lblOffset val="100"/>
        <c:noMultiLvlLbl val="0"/>
      </c:catAx>
      <c:valAx>
        <c:axId val="283958072"/>
        <c:scaling>
          <c:orientation val="minMax"/>
        </c:scaling>
        <c:delete val="1"/>
        <c:axPos val="l"/>
        <c:numFmt formatCode="0%" sourceLinked="1"/>
        <c:majorTickMark val="out"/>
        <c:minorTickMark val="none"/>
        <c:tickLblPos val="nextTo"/>
        <c:crossAx val="283957680"/>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9B20-44FF-9513-9276EA5CE948}"/>
              </c:ext>
            </c:extLst>
          </c:dPt>
          <c:dPt>
            <c:idx val="1"/>
            <c:invertIfNegative val="0"/>
            <c:bubble3D val="0"/>
            <c:spPr>
              <a:solidFill>
                <a:srgbClr val="C00000"/>
              </a:solidFill>
            </c:spPr>
            <c:extLst>
              <c:ext xmlns:c16="http://schemas.microsoft.com/office/drawing/2014/chart" uri="{C3380CC4-5D6E-409C-BE32-E72D297353CC}">
                <c16:uniqueId val="{00000003-9B20-44FF-9513-9276EA5CE94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9B20-44FF-9513-9276EA5CE94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9B20-44FF-9513-9276EA5CE94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0.25</c:v>
                </c:pt>
                <c:pt idx="2">
                  <c:v>0.25</c:v>
                </c:pt>
                <c:pt idx="3">
                  <c:v>0.5</c:v>
                </c:pt>
              </c:numCache>
            </c:numRef>
          </c:val>
          <c:extLst>
            <c:ext xmlns:c16="http://schemas.microsoft.com/office/drawing/2014/chart" uri="{C3380CC4-5D6E-409C-BE32-E72D297353CC}">
              <c16:uniqueId val="{00000008-9B20-44FF-9513-9276EA5CE948}"/>
            </c:ext>
          </c:extLst>
        </c:ser>
        <c:dLbls>
          <c:showLegendKey val="0"/>
          <c:showVal val="0"/>
          <c:showCatName val="0"/>
          <c:showSerName val="0"/>
          <c:showPercent val="0"/>
          <c:showBubbleSize val="0"/>
        </c:dLbls>
        <c:gapWidth val="150"/>
        <c:shape val="box"/>
        <c:axId val="283958464"/>
        <c:axId val="283956504"/>
        <c:axId val="0"/>
      </c:bar3DChart>
      <c:catAx>
        <c:axId val="28395846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83956504"/>
        <c:crosses val="autoZero"/>
        <c:auto val="1"/>
        <c:lblAlgn val="ctr"/>
        <c:lblOffset val="100"/>
        <c:noMultiLvlLbl val="0"/>
      </c:catAx>
      <c:valAx>
        <c:axId val="283956504"/>
        <c:scaling>
          <c:orientation val="minMax"/>
        </c:scaling>
        <c:delete val="1"/>
        <c:axPos val="l"/>
        <c:numFmt formatCode="0%" sourceLinked="1"/>
        <c:majorTickMark val="out"/>
        <c:minorTickMark val="none"/>
        <c:tickLblPos val="nextTo"/>
        <c:crossAx val="28395846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DEE7-4E82-8564-0029C3AD0EF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EE7-4E82-8564-0029C3AD0EF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0.25</c:v>
                </c:pt>
                <c:pt idx="2">
                  <c:v>0.25</c:v>
                </c:pt>
                <c:pt idx="3">
                  <c:v>0.25</c:v>
                </c:pt>
              </c:numCache>
            </c:numRef>
          </c:val>
          <c:extLst>
            <c:ext xmlns:c16="http://schemas.microsoft.com/office/drawing/2014/chart" uri="{C3380CC4-5D6E-409C-BE32-E72D297353CC}">
              <c16:uniqueId val="{00000004-DEE7-4E82-8564-0029C3AD0EFA}"/>
            </c:ext>
          </c:extLst>
        </c:ser>
        <c:dLbls>
          <c:showLegendKey val="0"/>
          <c:showVal val="0"/>
          <c:showCatName val="0"/>
          <c:showSerName val="0"/>
          <c:showPercent val="0"/>
          <c:showBubbleSize val="0"/>
        </c:dLbls>
        <c:gapWidth val="150"/>
        <c:shape val="box"/>
        <c:axId val="283955328"/>
        <c:axId val="289460864"/>
        <c:axId val="0"/>
      </c:bar3DChart>
      <c:catAx>
        <c:axId val="28395532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89460864"/>
        <c:crosses val="autoZero"/>
        <c:auto val="1"/>
        <c:lblAlgn val="ctr"/>
        <c:lblOffset val="100"/>
        <c:noMultiLvlLbl val="0"/>
      </c:catAx>
      <c:valAx>
        <c:axId val="289460864"/>
        <c:scaling>
          <c:orientation val="minMax"/>
        </c:scaling>
        <c:delete val="1"/>
        <c:axPos val="l"/>
        <c:numFmt formatCode="0%" sourceLinked="1"/>
        <c:majorTickMark val="out"/>
        <c:minorTickMark val="none"/>
        <c:tickLblPos val="nextTo"/>
        <c:crossAx val="28395532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FFD7-41C5-919D-38C366F2F67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FD7-41C5-919D-38C366F2F67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1</c:v>
                </c:pt>
                <c:pt idx="3">
                  <c:v>0</c:v>
                </c:pt>
              </c:numCache>
            </c:numRef>
          </c:val>
          <c:extLst>
            <c:ext xmlns:c16="http://schemas.microsoft.com/office/drawing/2014/chart" uri="{C3380CC4-5D6E-409C-BE32-E72D297353CC}">
              <c16:uniqueId val="{00000004-FFD7-41C5-919D-38C366F2F679}"/>
            </c:ext>
          </c:extLst>
        </c:ser>
        <c:dLbls>
          <c:showLegendKey val="0"/>
          <c:showVal val="0"/>
          <c:showCatName val="0"/>
          <c:showSerName val="0"/>
          <c:showPercent val="0"/>
          <c:showBubbleSize val="0"/>
        </c:dLbls>
        <c:gapWidth val="150"/>
        <c:shape val="box"/>
        <c:axId val="289467528"/>
        <c:axId val="289460080"/>
        <c:axId val="0"/>
      </c:bar3DChart>
      <c:catAx>
        <c:axId val="28946752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89460080"/>
        <c:crosses val="autoZero"/>
        <c:auto val="1"/>
        <c:lblAlgn val="ctr"/>
        <c:lblOffset val="100"/>
        <c:noMultiLvlLbl val="0"/>
      </c:catAx>
      <c:valAx>
        <c:axId val="289460080"/>
        <c:scaling>
          <c:orientation val="minMax"/>
        </c:scaling>
        <c:delete val="1"/>
        <c:axPos val="l"/>
        <c:numFmt formatCode="0%" sourceLinked="1"/>
        <c:majorTickMark val="out"/>
        <c:minorTickMark val="none"/>
        <c:tickLblPos val="nextTo"/>
        <c:crossAx val="28946752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Prevención de riesgos</a:t>
            </a:r>
          </a:p>
        </c:rich>
      </c:tx>
      <c:layout>
        <c:manualLayout>
          <c:xMode val="edge"/>
          <c:yMode val="edge"/>
          <c:x val="0.19146307459697215"/>
          <c:y val="2.8397280728601502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6634-46DA-A081-536CFF9A61E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634-46DA-A081-536CFF9A61E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0.66666666666666663</c:v>
                </c:pt>
                <c:pt idx="2">
                  <c:v>0.33333333333333331</c:v>
                </c:pt>
                <c:pt idx="3">
                  <c:v>0</c:v>
                </c:pt>
              </c:numCache>
            </c:numRef>
          </c:val>
          <c:extLst>
            <c:ext xmlns:c16="http://schemas.microsoft.com/office/drawing/2014/chart" uri="{C3380CC4-5D6E-409C-BE32-E72D297353CC}">
              <c16:uniqueId val="{00000004-6634-46DA-A081-536CFF9A61E4}"/>
            </c:ext>
          </c:extLst>
        </c:ser>
        <c:dLbls>
          <c:showLegendKey val="0"/>
          <c:showVal val="0"/>
          <c:showCatName val="0"/>
          <c:showSerName val="0"/>
          <c:showPercent val="0"/>
          <c:showBubbleSize val="0"/>
        </c:dLbls>
        <c:gapWidth val="150"/>
        <c:shape val="box"/>
        <c:axId val="289467920"/>
        <c:axId val="289461256"/>
        <c:axId val="0"/>
      </c:bar3DChart>
      <c:catAx>
        <c:axId val="28946792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89461256"/>
        <c:crosses val="autoZero"/>
        <c:auto val="1"/>
        <c:lblAlgn val="ctr"/>
        <c:lblOffset val="100"/>
        <c:noMultiLvlLbl val="0"/>
      </c:catAx>
      <c:valAx>
        <c:axId val="289461256"/>
        <c:scaling>
          <c:orientation val="minMax"/>
        </c:scaling>
        <c:delete val="1"/>
        <c:axPos val="l"/>
        <c:numFmt formatCode="0%" sourceLinked="1"/>
        <c:majorTickMark val="out"/>
        <c:minorTickMark val="none"/>
        <c:tickLblPos val="nextTo"/>
        <c:crossAx val="28946792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6"/><Relationship Id="rId3" Type="http://schemas.openxmlformats.org/officeDocument/2006/relationships/hyperlink" Target="#Directiva!A5"/><Relationship Id="rId21" Type="http://schemas.openxmlformats.org/officeDocument/2006/relationships/hyperlink" Target="#Admon!A7"/><Relationship Id="rId34" Type="http://schemas.openxmlformats.org/officeDocument/2006/relationships/image" Target="../media/image15.png"/><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image" Target="../media/image10.png"/><Relationship Id="rId33" Type="http://schemas.openxmlformats.org/officeDocument/2006/relationships/image" Target="../media/image14.png"/><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image" Target="../media/image11.jpeg"/><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32" Type="http://schemas.openxmlformats.org/officeDocument/2006/relationships/image" Target="../media/image13.png"/><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hyperlink" Target="#Instituci&#243;n!A1"/><Relationship Id="rId36" Type="http://schemas.openxmlformats.org/officeDocument/2006/relationships/image" Target="../media/image17.png"/><Relationship Id="rId10" Type="http://schemas.openxmlformats.org/officeDocument/2006/relationships/hyperlink" Target="#Academica!A4"/><Relationship Id="rId19" Type="http://schemas.openxmlformats.org/officeDocument/2006/relationships/hyperlink" Target="#Admon!A6"/><Relationship Id="rId31" Type="http://schemas.openxmlformats.org/officeDocument/2006/relationships/image" Target="../media/image12.jpeg"/><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Comunidad!A7"/><Relationship Id="rId30" Type="http://schemas.openxmlformats.org/officeDocument/2006/relationships/hyperlink" Target="#Directiva!A1"/><Relationship Id="rId35" Type="http://schemas.openxmlformats.org/officeDocument/2006/relationships/image" Target="../media/image16.png"/><Relationship Id="rId8" Type="http://schemas.openxmlformats.org/officeDocument/2006/relationships/hyperlink" Target="#Directiva!A8"/></Relationships>
</file>

<file path=xl/drawings/_rels/drawing3.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8.png"/><Relationship Id="rId30" Type="http://schemas.openxmlformats.org/officeDocument/2006/relationships/chart" Target="../charts/chart27.xml"/><Relationship Id="rId8" Type="http://schemas.openxmlformats.org/officeDocument/2006/relationships/chart" Target="../charts/chart8.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9.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20.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375" name="1 Imagen" descr="Secretaría de Educación">
          <a:extLst>
            <a:ext uri="{FF2B5EF4-FFF2-40B4-BE49-F238E27FC236}">
              <a16:creationId xmlns:a16="http://schemas.microsoft.com/office/drawing/2014/main" id="{00000000-0008-0000-0000-00003F9DA4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376" name="Picture 3995" descr="MB900431547">
          <a:hlinkClick xmlns:r="http://schemas.openxmlformats.org/officeDocument/2006/relationships" r:id="rId2" tooltip="Ir a revision identidad"/>
          <a:extLst>
            <a:ext uri="{FF2B5EF4-FFF2-40B4-BE49-F238E27FC236}">
              <a16:creationId xmlns:a16="http://schemas.microsoft.com/office/drawing/2014/main" id="{00000000-0008-0000-0000-0000409DA401}"/>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1619326" name="2 Imagen">
          <a:hlinkClick xmlns:r="http://schemas.openxmlformats.org/officeDocument/2006/relationships" r:id="rId1" tooltip="IR A RESUMEN"/>
          <a:extLst>
            <a:ext uri="{FF2B5EF4-FFF2-40B4-BE49-F238E27FC236}">
              <a16:creationId xmlns:a16="http://schemas.microsoft.com/office/drawing/2014/main" id="{00000000-0008-0000-0100-0000FEA5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1619327" name="3 Imagen">
          <a:hlinkClick xmlns:r="http://schemas.openxmlformats.org/officeDocument/2006/relationships" r:id="rId3" tooltip="IR A RESUMEN"/>
          <a:extLst>
            <a:ext uri="{FF2B5EF4-FFF2-40B4-BE49-F238E27FC236}">
              <a16:creationId xmlns:a16="http://schemas.microsoft.com/office/drawing/2014/main" id="{00000000-0008-0000-0100-0000FF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1619328" name="4 Imagen">
          <a:hlinkClick xmlns:r="http://schemas.openxmlformats.org/officeDocument/2006/relationships" r:id="rId5" tooltip="IR A RESUMEN"/>
          <a:extLst>
            <a:ext uri="{FF2B5EF4-FFF2-40B4-BE49-F238E27FC236}">
              <a16:creationId xmlns:a16="http://schemas.microsoft.com/office/drawing/2014/main" id="{00000000-0008-0000-0100-000000A61303}"/>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1619329" name="5 Imagen">
          <a:hlinkClick xmlns:r="http://schemas.openxmlformats.org/officeDocument/2006/relationships" r:id="rId7" tooltip="IR A RESUMEN"/>
          <a:extLst>
            <a:ext uri="{FF2B5EF4-FFF2-40B4-BE49-F238E27FC236}">
              <a16:creationId xmlns:a16="http://schemas.microsoft.com/office/drawing/2014/main" id="{00000000-0008-0000-0100-000001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1619330" name="7 Imagen">
          <a:hlinkClick xmlns:r="http://schemas.openxmlformats.org/officeDocument/2006/relationships" r:id="rId8" tooltip="IR A RESUMEN"/>
          <a:extLst>
            <a:ext uri="{FF2B5EF4-FFF2-40B4-BE49-F238E27FC236}">
              <a16:creationId xmlns:a16="http://schemas.microsoft.com/office/drawing/2014/main" id="{00000000-0008-0000-0100-000002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1619331" name="8 Imagen">
          <a:hlinkClick xmlns:r="http://schemas.openxmlformats.org/officeDocument/2006/relationships" r:id="rId9" tooltip="IR A RESUMEN"/>
          <a:extLst>
            <a:ext uri="{FF2B5EF4-FFF2-40B4-BE49-F238E27FC236}">
              <a16:creationId xmlns:a16="http://schemas.microsoft.com/office/drawing/2014/main" id="{00000000-0008-0000-0100-000003A6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1619332" name="9 Imagen">
          <a:hlinkClick xmlns:r="http://schemas.openxmlformats.org/officeDocument/2006/relationships" r:id="rId10" tooltip="IR A RESUMEN"/>
          <a:extLst>
            <a:ext uri="{FF2B5EF4-FFF2-40B4-BE49-F238E27FC236}">
              <a16:creationId xmlns:a16="http://schemas.microsoft.com/office/drawing/2014/main" id="{00000000-0008-0000-0100-000004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51619333" name="10 Imagen">
          <a:hlinkClick xmlns:r="http://schemas.openxmlformats.org/officeDocument/2006/relationships" r:id="rId11" tooltip="IR A RESUMEN"/>
          <a:extLst>
            <a:ext uri="{FF2B5EF4-FFF2-40B4-BE49-F238E27FC236}">
              <a16:creationId xmlns:a16="http://schemas.microsoft.com/office/drawing/2014/main" id="{00000000-0008-0000-0100-000005A61303}"/>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1619334" name="11 Imagen">
          <a:hlinkClick xmlns:r="http://schemas.openxmlformats.org/officeDocument/2006/relationships" r:id="rId13" tooltip="IR A RESUMEN"/>
          <a:extLst>
            <a:ext uri="{FF2B5EF4-FFF2-40B4-BE49-F238E27FC236}">
              <a16:creationId xmlns:a16="http://schemas.microsoft.com/office/drawing/2014/main" id="{00000000-0008-0000-0100-000006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51619335" name="12 Imagen">
          <a:hlinkClick xmlns:r="http://schemas.openxmlformats.org/officeDocument/2006/relationships" r:id="rId14" tooltip="IR A RESUMEN"/>
          <a:extLst>
            <a:ext uri="{FF2B5EF4-FFF2-40B4-BE49-F238E27FC236}">
              <a16:creationId xmlns:a16="http://schemas.microsoft.com/office/drawing/2014/main" id="{00000000-0008-0000-0100-000007A61303}"/>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51619336" name="13 Imagen">
          <a:hlinkClick xmlns:r="http://schemas.openxmlformats.org/officeDocument/2006/relationships" r:id="rId16" tooltip="IR A RESUMEN"/>
          <a:extLst>
            <a:ext uri="{FF2B5EF4-FFF2-40B4-BE49-F238E27FC236}">
              <a16:creationId xmlns:a16="http://schemas.microsoft.com/office/drawing/2014/main" id="{00000000-0008-0000-0100-000008A6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51619337" name="14 Imagen">
          <a:hlinkClick xmlns:r="http://schemas.openxmlformats.org/officeDocument/2006/relationships" r:id="rId17" tooltip="IR A RESUMEN"/>
          <a:extLst>
            <a:ext uri="{FF2B5EF4-FFF2-40B4-BE49-F238E27FC236}">
              <a16:creationId xmlns:a16="http://schemas.microsoft.com/office/drawing/2014/main" id="{00000000-0008-0000-0100-000009A61303}"/>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51619338" name="15 Imagen">
          <a:hlinkClick xmlns:r="http://schemas.openxmlformats.org/officeDocument/2006/relationships" r:id="rId19" tooltip="IR A RESUMEN"/>
          <a:extLst>
            <a:ext uri="{FF2B5EF4-FFF2-40B4-BE49-F238E27FC236}">
              <a16:creationId xmlns:a16="http://schemas.microsoft.com/office/drawing/2014/main" id="{00000000-0008-0000-0100-00000AA6130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28575</xdr:rowOff>
    </xdr:to>
    <xdr:pic>
      <xdr:nvPicPr>
        <xdr:cNvPr id="51619339" name="16 Imagen">
          <a:hlinkClick xmlns:r="http://schemas.openxmlformats.org/officeDocument/2006/relationships" r:id="rId21" tooltip="IR A RESUMEN"/>
          <a:extLst>
            <a:ext uri="{FF2B5EF4-FFF2-40B4-BE49-F238E27FC236}">
              <a16:creationId xmlns:a16="http://schemas.microsoft.com/office/drawing/2014/main" id="{00000000-0008-0000-0100-00000BA6130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6090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51619340" name="17 Imagen">
          <a:hlinkClick xmlns:r="http://schemas.openxmlformats.org/officeDocument/2006/relationships" r:id="rId22" tooltip="IR A RESUMEN"/>
          <a:extLst>
            <a:ext uri="{FF2B5EF4-FFF2-40B4-BE49-F238E27FC236}">
              <a16:creationId xmlns:a16="http://schemas.microsoft.com/office/drawing/2014/main" id="{00000000-0008-0000-0100-00000C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205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51619341" name="18 Imagen">
          <a:hlinkClick xmlns:r="http://schemas.openxmlformats.org/officeDocument/2006/relationships" r:id="rId23" tooltip="IR A RESUMEN"/>
          <a:extLst>
            <a:ext uri="{FF2B5EF4-FFF2-40B4-BE49-F238E27FC236}">
              <a16:creationId xmlns:a16="http://schemas.microsoft.com/office/drawing/2014/main" id="{00000000-0008-0000-0100-00000D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9525</xdr:rowOff>
    </xdr:to>
    <xdr:pic>
      <xdr:nvPicPr>
        <xdr:cNvPr id="51619342" name="19 Imagen">
          <a:hlinkClick xmlns:r="http://schemas.openxmlformats.org/officeDocument/2006/relationships" r:id="rId24" tooltip="IR A RESUMEN"/>
          <a:extLst>
            <a:ext uri="{FF2B5EF4-FFF2-40B4-BE49-F238E27FC236}">
              <a16:creationId xmlns:a16="http://schemas.microsoft.com/office/drawing/2014/main" id="{00000000-0008-0000-0100-00000EA61303}"/>
            </a:ext>
          </a:extLst>
        </xdr:cNvPr>
        <xdr:cNvPicPr>
          <a:picLocks noChangeAspect="1"/>
        </xdr:cNvPicPr>
      </xdr:nvPicPr>
      <xdr:blipFill>
        <a:blip xmlns:r="http://schemas.openxmlformats.org/officeDocument/2006/relationships" r:embed="rId25"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51619343" name="20 Imagen">
          <a:hlinkClick xmlns:r="http://schemas.openxmlformats.org/officeDocument/2006/relationships" r:id="rId26" tooltip="IR A RESUMEN"/>
          <a:extLst>
            <a:ext uri="{FF2B5EF4-FFF2-40B4-BE49-F238E27FC236}">
              <a16:creationId xmlns:a16="http://schemas.microsoft.com/office/drawing/2014/main" id="{00000000-0008-0000-0100-00000F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51619344" name="21 Imagen">
          <a:hlinkClick xmlns:r="http://schemas.openxmlformats.org/officeDocument/2006/relationships" r:id="rId27" tooltip="IR A RESUMEN"/>
          <a:extLst>
            <a:ext uri="{FF2B5EF4-FFF2-40B4-BE49-F238E27FC236}">
              <a16:creationId xmlns:a16="http://schemas.microsoft.com/office/drawing/2014/main" id="{00000000-0008-0000-0100-000010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1619345" name="Picture 3995" descr="MB900431547">
          <a:hlinkClick xmlns:r="http://schemas.openxmlformats.org/officeDocument/2006/relationships" r:id="rId28" tooltip="Regresar"/>
          <a:extLst>
            <a:ext uri="{FF2B5EF4-FFF2-40B4-BE49-F238E27FC236}">
              <a16:creationId xmlns:a16="http://schemas.microsoft.com/office/drawing/2014/main" id="{00000000-0008-0000-0100-000011A61303}"/>
            </a:ext>
          </a:extLst>
        </xdr:cNvPr>
        <xdr:cNvPicPr>
          <a:picLocks noChangeAspect="1" noChangeArrowheads="1"/>
        </xdr:cNvPicPr>
      </xdr:nvPicPr>
      <xdr:blipFill>
        <a:blip xmlns:r="http://schemas.openxmlformats.org/officeDocument/2006/relationships" r:embed="rId29"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1619346" name="Picture 3995" descr="MB900431547">
          <a:hlinkClick xmlns:r="http://schemas.openxmlformats.org/officeDocument/2006/relationships" r:id="rId30" tooltip="Ir a directiva"/>
          <a:extLst>
            <a:ext uri="{FF2B5EF4-FFF2-40B4-BE49-F238E27FC236}">
              <a16:creationId xmlns:a16="http://schemas.microsoft.com/office/drawing/2014/main" id="{00000000-0008-0000-0100-000012A61303}"/>
            </a:ext>
          </a:extLst>
        </xdr:cNvPr>
        <xdr:cNvPicPr>
          <a:picLocks noChangeAspect="1" noChangeArrowheads="1"/>
        </xdr:cNvPicPr>
      </xdr:nvPicPr>
      <xdr:blipFill>
        <a:blip xmlns:r="http://schemas.openxmlformats.org/officeDocument/2006/relationships" r:embed="rId31"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28575</xdr:rowOff>
    </xdr:to>
    <xdr:pic>
      <xdr:nvPicPr>
        <xdr:cNvPr id="23" name="18 Imagen">
          <a:hlinkClick xmlns:r="http://schemas.openxmlformats.org/officeDocument/2006/relationships" r:id="rId23" tooltip="IR A RESUMEN"/>
          <a:extLst>
            <a:ext uri="{FF2B5EF4-FFF2-40B4-BE49-F238E27FC236}">
              <a16:creationId xmlns:a16="http://schemas.microsoft.com/office/drawing/2014/main" id="{00000000-0008-0000-0100-000017000000}"/>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2886075" y="42452925"/>
          <a:ext cx="247650" cy="24526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28575</xdr:rowOff>
    </xdr:to>
    <xdr:pic>
      <xdr:nvPicPr>
        <xdr:cNvPr id="24" name="20 Imagen">
          <a:hlinkClick xmlns:r="http://schemas.openxmlformats.org/officeDocument/2006/relationships" r:id="rId26" tooltip="IR A RESUMEN"/>
          <a:extLst>
            <a:ext uri="{FF2B5EF4-FFF2-40B4-BE49-F238E27FC236}">
              <a16:creationId xmlns:a16="http://schemas.microsoft.com/office/drawing/2014/main" id="{00000000-0008-0000-0100-000018000000}"/>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2895600" y="46329600"/>
          <a:ext cx="247650" cy="2452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38100</xdr:rowOff>
    </xdr:to>
    <xdr:pic>
      <xdr:nvPicPr>
        <xdr:cNvPr id="25" name="21 Imagen">
          <a:hlinkClick xmlns:r="http://schemas.openxmlformats.org/officeDocument/2006/relationships" r:id="rId27" tooltip="IR A RESUMEN"/>
          <a:extLst>
            <a:ext uri="{FF2B5EF4-FFF2-40B4-BE49-F238E27FC236}">
              <a16:creationId xmlns:a16="http://schemas.microsoft.com/office/drawing/2014/main" id="{00000000-0008-0000-0100-000019000000}"/>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2905125" y="47844075"/>
          <a:ext cx="247650" cy="2452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xdr:row>
      <xdr:rowOff>9525</xdr:rowOff>
    </xdr:from>
    <xdr:to>
      <xdr:col>3</xdr:col>
      <xdr:colOff>38100</xdr:colOff>
      <xdr:row>6</xdr:row>
      <xdr:rowOff>28575</xdr:rowOff>
    </xdr:to>
    <xdr:pic>
      <xdr:nvPicPr>
        <xdr:cNvPr id="27" name="2 Imagen">
          <a:hlinkClick xmlns:r="http://schemas.openxmlformats.org/officeDocument/2006/relationships" r:id="rId1" tooltip="IR A RESUMEN"/>
          <a:extLst>
            <a:ext uri="{FF2B5EF4-FFF2-40B4-BE49-F238E27FC236}">
              <a16:creationId xmlns:a16="http://schemas.microsoft.com/office/drawing/2014/main" id="{00000000-0008-0000-0100-00001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28" name="3 Imagen">
          <a:hlinkClick xmlns:r="http://schemas.openxmlformats.org/officeDocument/2006/relationships" r:id="rId3" tooltip="IR A RESUMEN"/>
          <a:extLst>
            <a:ext uri="{FF2B5EF4-FFF2-40B4-BE49-F238E27FC236}">
              <a16:creationId xmlns:a16="http://schemas.microsoft.com/office/drawing/2014/main" id="{00000000-0008-0000-0100-00001C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29" name="4 Imagen">
          <a:hlinkClick xmlns:r="http://schemas.openxmlformats.org/officeDocument/2006/relationships" r:id="rId5" tooltip="IR A RESUMEN"/>
          <a:extLst>
            <a:ext uri="{FF2B5EF4-FFF2-40B4-BE49-F238E27FC236}">
              <a16:creationId xmlns:a16="http://schemas.microsoft.com/office/drawing/2014/main" id="{00000000-0008-0000-0100-00001D000000}"/>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30" name="5 Imagen">
          <a:hlinkClick xmlns:r="http://schemas.openxmlformats.org/officeDocument/2006/relationships" r:id="rId7" tooltip="IR A RESUMEN"/>
          <a:extLst>
            <a:ext uri="{FF2B5EF4-FFF2-40B4-BE49-F238E27FC236}">
              <a16:creationId xmlns:a16="http://schemas.microsoft.com/office/drawing/2014/main" id="{00000000-0008-0000-0100-00001E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31" name="7 Imagen">
          <a:hlinkClick xmlns:r="http://schemas.openxmlformats.org/officeDocument/2006/relationships" r:id="rId8" tooltip="IR A RESUMEN"/>
          <a:extLst>
            <a:ext uri="{FF2B5EF4-FFF2-40B4-BE49-F238E27FC236}">
              <a16:creationId xmlns:a16="http://schemas.microsoft.com/office/drawing/2014/main" id="{00000000-0008-0000-0100-00001F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32" name="8 Imagen">
          <a:hlinkClick xmlns:r="http://schemas.openxmlformats.org/officeDocument/2006/relationships" r:id="rId9" tooltip="IR A RESUMEN"/>
          <a:extLst>
            <a:ext uri="{FF2B5EF4-FFF2-40B4-BE49-F238E27FC236}">
              <a16:creationId xmlns:a16="http://schemas.microsoft.com/office/drawing/2014/main" id="{00000000-0008-0000-0100-00002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40481</xdr:rowOff>
    </xdr:to>
    <xdr:pic>
      <xdr:nvPicPr>
        <xdr:cNvPr id="33" name="13 Imagen">
          <a:hlinkClick xmlns:r="http://schemas.openxmlformats.org/officeDocument/2006/relationships" r:id="rId16" tooltip="IR A RESUMEN"/>
          <a:extLst>
            <a:ext uri="{FF2B5EF4-FFF2-40B4-BE49-F238E27FC236}">
              <a16:creationId xmlns:a16="http://schemas.microsoft.com/office/drawing/2014/main" id="{00000000-0008-0000-0100-000021000000}"/>
            </a:ext>
          </a:extLst>
        </xdr:cNvPr>
        <xdr:cNvPicPr>
          <a:picLocks noChangeAspect="1"/>
        </xdr:cNvPicPr>
      </xdr:nvPicPr>
      <xdr:blipFill>
        <a:blip xmlns:r="http://schemas.openxmlformats.org/officeDocument/2006/relationships" r:embed="rId33"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30956</xdr:rowOff>
    </xdr:to>
    <xdr:pic>
      <xdr:nvPicPr>
        <xdr:cNvPr id="34" name="15 Imagen">
          <a:hlinkClick xmlns:r="http://schemas.openxmlformats.org/officeDocument/2006/relationships" r:id="rId19" tooltip="IR A RESUMEN"/>
          <a:extLst>
            <a:ext uri="{FF2B5EF4-FFF2-40B4-BE49-F238E27FC236}">
              <a16:creationId xmlns:a16="http://schemas.microsoft.com/office/drawing/2014/main" id="{00000000-0008-0000-0100-000022000000}"/>
            </a:ext>
          </a:extLst>
        </xdr:cNvPr>
        <xdr:cNvPicPr>
          <a:picLocks noChangeAspect="1"/>
        </xdr:cNvPicPr>
      </xdr:nvPicPr>
      <xdr:blipFill>
        <a:blip xmlns:r="http://schemas.openxmlformats.org/officeDocument/2006/relationships" r:embed="rId34" cstate="print">
          <a:extLst>
            <a:ext uri="{28A0092B-C50C-407E-A947-70E740481C1C}">
              <a14:useLocalDpi xmlns:a14="http://schemas.microsoft.com/office/drawing/2010/main" val="0"/>
            </a:ext>
          </a:extLst>
        </a:blip>
        <a:srcRect/>
        <a:stretch>
          <a:fillRect/>
        </a:stretch>
      </xdr:blipFill>
      <xdr:spPr bwMode="auto">
        <a:xfrm>
          <a:off x="4524375" y="350329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40481</xdr:rowOff>
    </xdr:to>
    <xdr:pic>
      <xdr:nvPicPr>
        <xdr:cNvPr id="35" name="17 Imagen">
          <a:hlinkClick xmlns:r="http://schemas.openxmlformats.org/officeDocument/2006/relationships" r:id="rId22" tooltip="IR A RESUMEN"/>
          <a:extLst>
            <a:ext uri="{FF2B5EF4-FFF2-40B4-BE49-F238E27FC236}">
              <a16:creationId xmlns:a16="http://schemas.microsoft.com/office/drawing/2014/main" id="{00000000-0008-0000-0100-00002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409003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28575</xdr:rowOff>
    </xdr:to>
    <xdr:pic>
      <xdr:nvPicPr>
        <xdr:cNvPr id="36" name="9 Imagen">
          <a:hlinkClick xmlns:r="http://schemas.openxmlformats.org/officeDocument/2006/relationships" r:id="rId10" tooltip="IR A RESUMEN"/>
          <a:extLst>
            <a:ext uri="{FF2B5EF4-FFF2-40B4-BE49-F238E27FC236}">
              <a16:creationId xmlns:a16="http://schemas.microsoft.com/office/drawing/2014/main" id="{00000000-0008-0000-0100-000024000000}"/>
            </a:ext>
          </a:extLst>
        </xdr:cNvPr>
        <xdr:cNvPicPr>
          <a:picLocks noChangeAspect="1"/>
        </xdr:cNvPicPr>
      </xdr:nvPicPr>
      <xdr:blipFill>
        <a:blip xmlns:r="http://schemas.openxmlformats.org/officeDocument/2006/relationships" r:embed="rId35" cstate="print">
          <a:extLst>
            <a:ext uri="{28A0092B-C50C-407E-A947-70E740481C1C}">
              <a14:useLocalDpi xmlns:a14="http://schemas.microsoft.com/office/drawing/2010/main" val="0"/>
            </a:ext>
          </a:extLst>
        </a:blip>
        <a:srcRect/>
        <a:stretch>
          <a:fillRect/>
        </a:stretch>
      </xdr:blipFill>
      <xdr:spPr bwMode="auto">
        <a:xfrm>
          <a:off x="2895600" y="11029950"/>
          <a:ext cx="247650" cy="2452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38099</xdr:rowOff>
    </xdr:to>
    <xdr:pic>
      <xdr:nvPicPr>
        <xdr:cNvPr id="37" name="11 Imagen">
          <a:hlinkClick xmlns:r="http://schemas.openxmlformats.org/officeDocument/2006/relationships" r:id="rId13" tooltip="IR A RESUMEN"/>
          <a:extLst>
            <a:ext uri="{FF2B5EF4-FFF2-40B4-BE49-F238E27FC236}">
              <a16:creationId xmlns:a16="http://schemas.microsoft.com/office/drawing/2014/main" id="{00000000-0008-0000-0100-000025000000}"/>
            </a:ext>
          </a:extLst>
        </xdr:cNvPr>
        <xdr:cNvPicPr>
          <a:picLocks noChangeAspect="1"/>
        </xdr:cNvPicPr>
      </xdr:nvPicPr>
      <xdr:blipFill>
        <a:blip xmlns:r="http://schemas.openxmlformats.org/officeDocument/2006/relationships" r:embed="rId35" cstate="print">
          <a:extLst>
            <a:ext uri="{28A0092B-C50C-407E-A947-70E740481C1C}">
              <a14:useLocalDpi xmlns:a14="http://schemas.microsoft.com/office/drawing/2010/main" val="0"/>
            </a:ext>
          </a:extLst>
        </a:blip>
        <a:srcRect/>
        <a:stretch>
          <a:fillRect/>
        </a:stretch>
      </xdr:blipFill>
      <xdr:spPr bwMode="auto">
        <a:xfrm>
          <a:off x="2876550" y="26260425"/>
          <a:ext cx="247650" cy="24526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28575</xdr:rowOff>
    </xdr:to>
    <xdr:pic>
      <xdr:nvPicPr>
        <xdr:cNvPr id="38" name="12 Imagen">
          <a:hlinkClick xmlns:r="http://schemas.openxmlformats.org/officeDocument/2006/relationships" r:id="rId14" tooltip="IR A RESUMEN"/>
          <a:extLst>
            <a:ext uri="{FF2B5EF4-FFF2-40B4-BE49-F238E27FC236}">
              <a16:creationId xmlns:a16="http://schemas.microsoft.com/office/drawing/2014/main" id="{00000000-0008-0000-0100-000026000000}"/>
            </a:ext>
          </a:extLst>
        </xdr:cNvPr>
        <xdr:cNvPicPr>
          <a:picLocks noChangeAspect="1"/>
        </xdr:cNvPicPr>
      </xdr:nvPicPr>
      <xdr:blipFill>
        <a:blip xmlns:r="http://schemas.openxmlformats.org/officeDocument/2006/relationships" r:embed="rId36" cstate="print">
          <a:extLst>
            <a:ext uri="{28A0092B-C50C-407E-A947-70E740481C1C}">
              <a14:useLocalDpi xmlns:a14="http://schemas.microsoft.com/office/drawing/2010/main" val="0"/>
            </a:ext>
          </a:extLst>
        </a:blip>
        <a:srcRect/>
        <a:stretch>
          <a:fillRect/>
        </a:stretch>
      </xdr:blipFill>
      <xdr:spPr bwMode="auto">
        <a:xfrm>
          <a:off x="2895600" y="37357050"/>
          <a:ext cx="257175" cy="2547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979148" name="1 Gráfico">
          <a:extLst>
            <a:ext uri="{FF2B5EF4-FFF2-40B4-BE49-F238E27FC236}">
              <a16:creationId xmlns:a16="http://schemas.microsoft.com/office/drawing/2014/main" id="{00000000-0008-0000-0200-00000C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979149" name="2 Gráfico">
          <a:extLst>
            <a:ext uri="{FF2B5EF4-FFF2-40B4-BE49-F238E27FC236}">
              <a16:creationId xmlns:a16="http://schemas.microsoft.com/office/drawing/2014/main" id="{00000000-0008-0000-0200-00000D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979150" name="3 Gráfico">
          <a:extLst>
            <a:ext uri="{FF2B5EF4-FFF2-40B4-BE49-F238E27FC236}">
              <a16:creationId xmlns:a16="http://schemas.microsoft.com/office/drawing/2014/main" id="{00000000-0008-0000-0200-00000E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979151" name="4 Gráfico">
          <a:extLst>
            <a:ext uri="{FF2B5EF4-FFF2-40B4-BE49-F238E27FC236}">
              <a16:creationId xmlns:a16="http://schemas.microsoft.com/office/drawing/2014/main" id="{00000000-0008-0000-0200-00000F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979152" name="5 Gráfico">
          <a:extLst>
            <a:ext uri="{FF2B5EF4-FFF2-40B4-BE49-F238E27FC236}">
              <a16:creationId xmlns:a16="http://schemas.microsoft.com/office/drawing/2014/main" id="{00000000-0008-0000-0200-000010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979153" name="6 Gráfico">
          <a:extLst>
            <a:ext uri="{FF2B5EF4-FFF2-40B4-BE49-F238E27FC236}">
              <a16:creationId xmlns:a16="http://schemas.microsoft.com/office/drawing/2014/main" id="{00000000-0008-0000-0200-000011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979154" name="7 Gráfico">
          <a:extLst>
            <a:ext uri="{FF2B5EF4-FFF2-40B4-BE49-F238E27FC236}">
              <a16:creationId xmlns:a16="http://schemas.microsoft.com/office/drawing/2014/main" id="{00000000-0008-0000-0200-000012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979155" name="8 Gráfico">
          <a:extLst>
            <a:ext uri="{FF2B5EF4-FFF2-40B4-BE49-F238E27FC236}">
              <a16:creationId xmlns:a16="http://schemas.microsoft.com/office/drawing/2014/main" id="{00000000-0008-0000-0200-000013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979156" name="9 Gráfico">
          <a:extLst>
            <a:ext uri="{FF2B5EF4-FFF2-40B4-BE49-F238E27FC236}">
              <a16:creationId xmlns:a16="http://schemas.microsoft.com/office/drawing/2014/main" id="{00000000-0008-0000-0200-000014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3979157" name="10 Gráfico">
          <a:extLst>
            <a:ext uri="{FF2B5EF4-FFF2-40B4-BE49-F238E27FC236}">
              <a16:creationId xmlns:a16="http://schemas.microsoft.com/office/drawing/2014/main" id="{00000000-0008-0000-0200-000015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3979158" name="11 Gráfico">
          <a:extLst>
            <a:ext uri="{FF2B5EF4-FFF2-40B4-BE49-F238E27FC236}">
              <a16:creationId xmlns:a16="http://schemas.microsoft.com/office/drawing/2014/main" id="{00000000-0008-0000-0200-000016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3979159" name="12 Gráfico">
          <a:extLst>
            <a:ext uri="{FF2B5EF4-FFF2-40B4-BE49-F238E27FC236}">
              <a16:creationId xmlns:a16="http://schemas.microsoft.com/office/drawing/2014/main" id="{00000000-0008-0000-0200-000017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979160" name="7 Gráfico">
          <a:extLst>
            <a:ext uri="{FF2B5EF4-FFF2-40B4-BE49-F238E27FC236}">
              <a16:creationId xmlns:a16="http://schemas.microsoft.com/office/drawing/2014/main" id="{00000000-0008-0000-0200-000018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979161" name="8 Gráfico">
          <a:extLst>
            <a:ext uri="{FF2B5EF4-FFF2-40B4-BE49-F238E27FC236}">
              <a16:creationId xmlns:a16="http://schemas.microsoft.com/office/drawing/2014/main" id="{00000000-0008-0000-0200-000019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979162" name="9 Gráfico">
          <a:extLst>
            <a:ext uri="{FF2B5EF4-FFF2-40B4-BE49-F238E27FC236}">
              <a16:creationId xmlns:a16="http://schemas.microsoft.com/office/drawing/2014/main" id="{00000000-0008-0000-0200-00001A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3979163" name="16 Gráfico">
          <a:extLst>
            <a:ext uri="{FF2B5EF4-FFF2-40B4-BE49-F238E27FC236}">
              <a16:creationId xmlns:a16="http://schemas.microsoft.com/office/drawing/2014/main" id="{00000000-0008-0000-0200-00001B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979164" name="7 Gráfico">
          <a:extLst>
            <a:ext uri="{FF2B5EF4-FFF2-40B4-BE49-F238E27FC236}">
              <a16:creationId xmlns:a16="http://schemas.microsoft.com/office/drawing/2014/main" id="{00000000-0008-0000-0200-00001C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979165" name="8 Gráfico">
          <a:extLst>
            <a:ext uri="{FF2B5EF4-FFF2-40B4-BE49-F238E27FC236}">
              <a16:creationId xmlns:a16="http://schemas.microsoft.com/office/drawing/2014/main" id="{00000000-0008-0000-0200-00001D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3979166" name="9 Gráfico">
          <a:extLst>
            <a:ext uri="{FF2B5EF4-FFF2-40B4-BE49-F238E27FC236}">
              <a16:creationId xmlns:a16="http://schemas.microsoft.com/office/drawing/2014/main" id="{00000000-0008-0000-0200-00001E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3979167" name="16 Gráfico">
          <a:extLst>
            <a:ext uri="{FF2B5EF4-FFF2-40B4-BE49-F238E27FC236}">
              <a16:creationId xmlns:a16="http://schemas.microsoft.com/office/drawing/2014/main" id="{00000000-0008-0000-0200-00001F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3979168" name="7 Gráfico">
          <a:extLst>
            <a:ext uri="{FF2B5EF4-FFF2-40B4-BE49-F238E27FC236}">
              <a16:creationId xmlns:a16="http://schemas.microsoft.com/office/drawing/2014/main" id="{00000000-0008-0000-0200-000020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3979169" name="8 Gráfico">
          <a:extLst>
            <a:ext uri="{FF2B5EF4-FFF2-40B4-BE49-F238E27FC236}">
              <a16:creationId xmlns:a16="http://schemas.microsoft.com/office/drawing/2014/main" id="{00000000-0008-0000-0200-000021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3979170" name="9 Gráfico">
          <a:extLst>
            <a:ext uri="{FF2B5EF4-FFF2-40B4-BE49-F238E27FC236}">
              <a16:creationId xmlns:a16="http://schemas.microsoft.com/office/drawing/2014/main" id="{00000000-0008-0000-0200-000022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3979171" name="16 Gráfico">
          <a:extLst>
            <a:ext uri="{FF2B5EF4-FFF2-40B4-BE49-F238E27FC236}">
              <a16:creationId xmlns:a16="http://schemas.microsoft.com/office/drawing/2014/main" id="{00000000-0008-0000-0200-000023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3979172" name="Picture 3995" descr="MB900431547">
          <a:hlinkClick xmlns:r="http://schemas.openxmlformats.org/officeDocument/2006/relationships" r:id="rId25" tooltip="Ir a factores criticos"/>
          <a:extLst>
            <a:ext uri="{FF2B5EF4-FFF2-40B4-BE49-F238E27FC236}">
              <a16:creationId xmlns:a16="http://schemas.microsoft.com/office/drawing/2014/main" id="{00000000-0008-0000-0200-000024A83703}"/>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3979173" name="2 Imagen">
          <a:hlinkClick xmlns:r="http://schemas.openxmlformats.org/officeDocument/2006/relationships" r:id="rId25" tooltip="Ir a academica"/>
          <a:extLst>
            <a:ext uri="{FF2B5EF4-FFF2-40B4-BE49-F238E27FC236}">
              <a16:creationId xmlns:a16="http://schemas.microsoft.com/office/drawing/2014/main" id="{00000000-0008-0000-0200-000025A83703}"/>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3979174" name="1 Gráfico">
          <a:extLst>
            <a:ext uri="{FF2B5EF4-FFF2-40B4-BE49-F238E27FC236}">
              <a16:creationId xmlns:a16="http://schemas.microsoft.com/office/drawing/2014/main" id="{00000000-0008-0000-0200-000026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3979175" name="4 Gráfico">
          <a:extLst>
            <a:ext uri="{FF2B5EF4-FFF2-40B4-BE49-F238E27FC236}">
              <a16:creationId xmlns:a16="http://schemas.microsoft.com/office/drawing/2014/main" id="{00000000-0008-0000-0200-000027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3979176" name="5 Gráfico">
          <a:extLst>
            <a:ext uri="{FF2B5EF4-FFF2-40B4-BE49-F238E27FC236}">
              <a16:creationId xmlns:a16="http://schemas.microsoft.com/office/drawing/2014/main" id="{00000000-0008-0000-0200-000028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3979177" name="6 Gráfico">
          <a:extLst>
            <a:ext uri="{FF2B5EF4-FFF2-40B4-BE49-F238E27FC236}">
              <a16:creationId xmlns:a16="http://schemas.microsoft.com/office/drawing/2014/main" id="{00000000-0008-0000-0200-000029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3979178" name="7 Gráfico">
          <a:extLst>
            <a:ext uri="{FF2B5EF4-FFF2-40B4-BE49-F238E27FC236}">
              <a16:creationId xmlns:a16="http://schemas.microsoft.com/office/drawing/2014/main" id="{00000000-0008-0000-0200-00002A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3979179" name="8 Gráfico">
          <a:extLst>
            <a:ext uri="{FF2B5EF4-FFF2-40B4-BE49-F238E27FC236}">
              <a16:creationId xmlns:a16="http://schemas.microsoft.com/office/drawing/2014/main" id="{00000000-0008-0000-0200-00002B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10921" name="1 Gráfico">
          <a:extLst>
            <a:ext uri="{FF2B5EF4-FFF2-40B4-BE49-F238E27FC236}">
              <a16:creationId xmlns:a16="http://schemas.microsoft.com/office/drawing/2014/main" id="{00000000-0008-0000-0300-000049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10922" name="2 Gráfico">
          <a:extLst>
            <a:ext uri="{FF2B5EF4-FFF2-40B4-BE49-F238E27FC236}">
              <a16:creationId xmlns:a16="http://schemas.microsoft.com/office/drawing/2014/main" id="{00000000-0008-0000-0300-00004A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10923" name="3 Gráfico">
          <a:extLst>
            <a:ext uri="{FF2B5EF4-FFF2-40B4-BE49-F238E27FC236}">
              <a16:creationId xmlns:a16="http://schemas.microsoft.com/office/drawing/2014/main" id="{00000000-0008-0000-0300-00004B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10924" name="4 Gráfico">
          <a:extLst>
            <a:ext uri="{FF2B5EF4-FFF2-40B4-BE49-F238E27FC236}">
              <a16:creationId xmlns:a16="http://schemas.microsoft.com/office/drawing/2014/main" id="{00000000-0008-0000-0300-00004C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10925" name="5 Gráfico">
          <a:extLst>
            <a:ext uri="{FF2B5EF4-FFF2-40B4-BE49-F238E27FC236}">
              <a16:creationId xmlns:a16="http://schemas.microsoft.com/office/drawing/2014/main" id="{00000000-0008-0000-0300-00004D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10926" name="6 Gráfico">
          <a:extLst>
            <a:ext uri="{FF2B5EF4-FFF2-40B4-BE49-F238E27FC236}">
              <a16:creationId xmlns:a16="http://schemas.microsoft.com/office/drawing/2014/main" id="{00000000-0008-0000-0300-00004E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10927" name="7 Gráfico">
          <a:extLst>
            <a:ext uri="{FF2B5EF4-FFF2-40B4-BE49-F238E27FC236}">
              <a16:creationId xmlns:a16="http://schemas.microsoft.com/office/drawing/2014/main" id="{00000000-0008-0000-0300-00004F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10928" name="8 Gráfico">
          <a:extLst>
            <a:ext uri="{FF2B5EF4-FFF2-40B4-BE49-F238E27FC236}">
              <a16:creationId xmlns:a16="http://schemas.microsoft.com/office/drawing/2014/main" id="{00000000-0008-0000-0300-000050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10929" name="9 Gráfico">
          <a:extLst>
            <a:ext uri="{FF2B5EF4-FFF2-40B4-BE49-F238E27FC236}">
              <a16:creationId xmlns:a16="http://schemas.microsoft.com/office/drawing/2014/main" id="{00000000-0008-0000-0300-000051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3710930" name="10 Gráfico">
          <a:extLst>
            <a:ext uri="{FF2B5EF4-FFF2-40B4-BE49-F238E27FC236}">
              <a16:creationId xmlns:a16="http://schemas.microsoft.com/office/drawing/2014/main" id="{00000000-0008-0000-0300-000052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3710931" name="11 Gráfico">
          <a:extLst>
            <a:ext uri="{FF2B5EF4-FFF2-40B4-BE49-F238E27FC236}">
              <a16:creationId xmlns:a16="http://schemas.microsoft.com/office/drawing/2014/main" id="{00000000-0008-0000-0300-000053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3710932" name="12 Gráfico">
          <a:extLst>
            <a:ext uri="{FF2B5EF4-FFF2-40B4-BE49-F238E27FC236}">
              <a16:creationId xmlns:a16="http://schemas.microsoft.com/office/drawing/2014/main" id="{00000000-0008-0000-0300-000054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10933" name="7 Gráfico">
          <a:extLst>
            <a:ext uri="{FF2B5EF4-FFF2-40B4-BE49-F238E27FC236}">
              <a16:creationId xmlns:a16="http://schemas.microsoft.com/office/drawing/2014/main" id="{00000000-0008-0000-0300-000055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10934" name="8 Gráfico">
          <a:extLst>
            <a:ext uri="{FF2B5EF4-FFF2-40B4-BE49-F238E27FC236}">
              <a16:creationId xmlns:a16="http://schemas.microsoft.com/office/drawing/2014/main" id="{00000000-0008-0000-0300-000056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10935" name="9 Gráfico">
          <a:extLst>
            <a:ext uri="{FF2B5EF4-FFF2-40B4-BE49-F238E27FC236}">
              <a16:creationId xmlns:a16="http://schemas.microsoft.com/office/drawing/2014/main" id="{00000000-0008-0000-0300-000057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53710936" name="16 Gráfico">
          <a:extLst>
            <a:ext uri="{FF2B5EF4-FFF2-40B4-BE49-F238E27FC236}">
              <a16:creationId xmlns:a16="http://schemas.microsoft.com/office/drawing/2014/main" id="{00000000-0008-0000-0300-000058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3710937" name="Picture 3995" descr="MB900431547">
          <a:hlinkClick xmlns:r="http://schemas.openxmlformats.org/officeDocument/2006/relationships" r:id="rId17" tooltip="Ir a factores criticos"/>
          <a:extLst>
            <a:ext uri="{FF2B5EF4-FFF2-40B4-BE49-F238E27FC236}">
              <a16:creationId xmlns:a16="http://schemas.microsoft.com/office/drawing/2014/main" id="{00000000-0008-0000-0300-0000599033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3710938" name="2 Imagen">
          <a:hlinkClick xmlns:r="http://schemas.openxmlformats.org/officeDocument/2006/relationships" r:id="rId17" tooltip="Ir a administrativa"/>
          <a:extLst>
            <a:ext uri="{FF2B5EF4-FFF2-40B4-BE49-F238E27FC236}">
              <a16:creationId xmlns:a16="http://schemas.microsoft.com/office/drawing/2014/main" id="{00000000-0008-0000-0300-00005A903303}"/>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3710939" name="1 Gráfico">
          <a:extLst>
            <a:ext uri="{FF2B5EF4-FFF2-40B4-BE49-F238E27FC236}">
              <a16:creationId xmlns:a16="http://schemas.microsoft.com/office/drawing/2014/main" id="{00000000-0008-0000-0300-00005B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3710940" name="2 Gráfico">
          <a:extLst>
            <a:ext uri="{FF2B5EF4-FFF2-40B4-BE49-F238E27FC236}">
              <a16:creationId xmlns:a16="http://schemas.microsoft.com/office/drawing/2014/main" id="{00000000-0008-0000-0300-00005C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3710941" name="3 Gráfico">
          <a:extLst>
            <a:ext uri="{FF2B5EF4-FFF2-40B4-BE49-F238E27FC236}">
              <a16:creationId xmlns:a16="http://schemas.microsoft.com/office/drawing/2014/main" id="{00000000-0008-0000-0300-00005D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53710942" name="4 Gráfico">
          <a:extLst>
            <a:ext uri="{FF2B5EF4-FFF2-40B4-BE49-F238E27FC236}">
              <a16:creationId xmlns:a16="http://schemas.microsoft.com/office/drawing/2014/main" id="{00000000-0008-0000-0300-00005E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40627" name="1 Gráfico">
          <a:extLst>
            <a:ext uri="{FF2B5EF4-FFF2-40B4-BE49-F238E27FC236}">
              <a16:creationId xmlns:a16="http://schemas.microsoft.com/office/drawing/2014/main" id="{00000000-0008-0000-0400-000053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40628" name="2 Gráfico">
          <a:extLst>
            <a:ext uri="{FF2B5EF4-FFF2-40B4-BE49-F238E27FC236}">
              <a16:creationId xmlns:a16="http://schemas.microsoft.com/office/drawing/2014/main" id="{00000000-0008-0000-0400-000054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40629" name="3 Gráfico">
          <a:extLst>
            <a:ext uri="{FF2B5EF4-FFF2-40B4-BE49-F238E27FC236}">
              <a16:creationId xmlns:a16="http://schemas.microsoft.com/office/drawing/2014/main" id="{00000000-0008-0000-0400-000055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40630" name="4 Gráfico">
          <a:extLst>
            <a:ext uri="{FF2B5EF4-FFF2-40B4-BE49-F238E27FC236}">
              <a16:creationId xmlns:a16="http://schemas.microsoft.com/office/drawing/2014/main" id="{00000000-0008-0000-0400-000056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40631" name="5 Gráfico">
          <a:extLst>
            <a:ext uri="{FF2B5EF4-FFF2-40B4-BE49-F238E27FC236}">
              <a16:creationId xmlns:a16="http://schemas.microsoft.com/office/drawing/2014/main" id="{00000000-0008-0000-0400-000057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40632" name="6 Gráfico">
          <a:extLst>
            <a:ext uri="{FF2B5EF4-FFF2-40B4-BE49-F238E27FC236}">
              <a16:creationId xmlns:a16="http://schemas.microsoft.com/office/drawing/2014/main" id="{00000000-0008-0000-0400-000058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40633" name="7 Gráfico">
          <a:extLst>
            <a:ext uri="{FF2B5EF4-FFF2-40B4-BE49-F238E27FC236}">
              <a16:creationId xmlns:a16="http://schemas.microsoft.com/office/drawing/2014/main" id="{00000000-0008-0000-0400-000059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40634" name="8 Gráfico">
          <a:extLst>
            <a:ext uri="{FF2B5EF4-FFF2-40B4-BE49-F238E27FC236}">
              <a16:creationId xmlns:a16="http://schemas.microsoft.com/office/drawing/2014/main" id="{00000000-0008-0000-0400-00005A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40635" name="9 Gráfico">
          <a:extLst>
            <a:ext uri="{FF2B5EF4-FFF2-40B4-BE49-F238E27FC236}">
              <a16:creationId xmlns:a16="http://schemas.microsoft.com/office/drawing/2014/main" id="{00000000-0008-0000-0400-00005B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3740636" name="10 Gráfico">
          <a:extLst>
            <a:ext uri="{FF2B5EF4-FFF2-40B4-BE49-F238E27FC236}">
              <a16:creationId xmlns:a16="http://schemas.microsoft.com/office/drawing/2014/main" id="{00000000-0008-0000-0400-00005C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3740637" name="11 Gráfico">
          <a:extLst>
            <a:ext uri="{FF2B5EF4-FFF2-40B4-BE49-F238E27FC236}">
              <a16:creationId xmlns:a16="http://schemas.microsoft.com/office/drawing/2014/main" id="{00000000-0008-0000-0400-00005D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3740638" name="12 Gráfico">
          <a:extLst>
            <a:ext uri="{FF2B5EF4-FFF2-40B4-BE49-F238E27FC236}">
              <a16:creationId xmlns:a16="http://schemas.microsoft.com/office/drawing/2014/main" id="{00000000-0008-0000-0400-00005E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40639" name="7 Gráfico">
          <a:extLst>
            <a:ext uri="{FF2B5EF4-FFF2-40B4-BE49-F238E27FC236}">
              <a16:creationId xmlns:a16="http://schemas.microsoft.com/office/drawing/2014/main" id="{00000000-0008-0000-0400-00005F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40640" name="8 Gráfico">
          <a:extLst>
            <a:ext uri="{FF2B5EF4-FFF2-40B4-BE49-F238E27FC236}">
              <a16:creationId xmlns:a16="http://schemas.microsoft.com/office/drawing/2014/main" id="{00000000-0008-0000-0400-000060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40641" name="9 Gráfico">
          <a:extLst>
            <a:ext uri="{FF2B5EF4-FFF2-40B4-BE49-F238E27FC236}">
              <a16:creationId xmlns:a16="http://schemas.microsoft.com/office/drawing/2014/main" id="{00000000-0008-0000-0400-000061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3740642" name="16 Gráfico">
          <a:extLst>
            <a:ext uri="{FF2B5EF4-FFF2-40B4-BE49-F238E27FC236}">
              <a16:creationId xmlns:a16="http://schemas.microsoft.com/office/drawing/2014/main" id="{00000000-0008-0000-0400-000062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740643" name="7 Gráfico">
          <a:extLst>
            <a:ext uri="{FF2B5EF4-FFF2-40B4-BE49-F238E27FC236}">
              <a16:creationId xmlns:a16="http://schemas.microsoft.com/office/drawing/2014/main" id="{00000000-0008-0000-0400-000063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740644" name="8 Gráfico">
          <a:extLst>
            <a:ext uri="{FF2B5EF4-FFF2-40B4-BE49-F238E27FC236}">
              <a16:creationId xmlns:a16="http://schemas.microsoft.com/office/drawing/2014/main" id="{00000000-0008-0000-0400-000064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3740645" name="9 Gráfico">
          <a:extLst>
            <a:ext uri="{FF2B5EF4-FFF2-40B4-BE49-F238E27FC236}">
              <a16:creationId xmlns:a16="http://schemas.microsoft.com/office/drawing/2014/main" id="{00000000-0008-0000-0400-000065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3740646" name="16 Gráfico">
          <a:extLst>
            <a:ext uri="{FF2B5EF4-FFF2-40B4-BE49-F238E27FC236}">
              <a16:creationId xmlns:a16="http://schemas.microsoft.com/office/drawing/2014/main" id="{00000000-0008-0000-0400-000066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3740647" name="Picture 3995" descr="MB900431547">
          <a:hlinkClick xmlns:r="http://schemas.openxmlformats.org/officeDocument/2006/relationships" r:id="rId21" tooltip="Ir a factores criticos"/>
          <a:extLst>
            <a:ext uri="{FF2B5EF4-FFF2-40B4-BE49-F238E27FC236}">
              <a16:creationId xmlns:a16="http://schemas.microsoft.com/office/drawing/2014/main" id="{00000000-0008-0000-0400-000067043403}"/>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3740648" name="2 Imagen">
          <a:hlinkClick xmlns:r="http://schemas.openxmlformats.org/officeDocument/2006/relationships" r:id="rId23" tooltip="Ir a comunidad"/>
          <a:extLst>
            <a:ext uri="{FF2B5EF4-FFF2-40B4-BE49-F238E27FC236}">
              <a16:creationId xmlns:a16="http://schemas.microsoft.com/office/drawing/2014/main" id="{00000000-0008-0000-0400-000068043403}"/>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3740649" name="3 Gráfico">
          <a:extLst>
            <a:ext uri="{FF2B5EF4-FFF2-40B4-BE49-F238E27FC236}">
              <a16:creationId xmlns:a16="http://schemas.microsoft.com/office/drawing/2014/main" id="{00000000-0008-0000-0400-000069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3740650" name="4 Gráfico">
          <a:extLst>
            <a:ext uri="{FF2B5EF4-FFF2-40B4-BE49-F238E27FC236}">
              <a16:creationId xmlns:a16="http://schemas.microsoft.com/office/drawing/2014/main" id="{00000000-0008-0000-0400-00006A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3740651" name="5 Gráfico">
          <a:extLst>
            <a:ext uri="{FF2B5EF4-FFF2-40B4-BE49-F238E27FC236}">
              <a16:creationId xmlns:a16="http://schemas.microsoft.com/office/drawing/2014/main" id="{00000000-0008-0000-0400-00006B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3740652" name="6 Gráfico">
          <a:extLst>
            <a:ext uri="{FF2B5EF4-FFF2-40B4-BE49-F238E27FC236}">
              <a16:creationId xmlns:a16="http://schemas.microsoft.com/office/drawing/2014/main" id="{00000000-0008-0000-0400-00006C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3740653" name="1 Gráfico">
          <a:extLst>
            <a:ext uri="{FF2B5EF4-FFF2-40B4-BE49-F238E27FC236}">
              <a16:creationId xmlns:a16="http://schemas.microsoft.com/office/drawing/2014/main" id="{00000000-0008-0000-0400-00006D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1717625" name="1 Gráfico">
          <a:extLst>
            <a:ext uri="{FF2B5EF4-FFF2-40B4-BE49-F238E27FC236}">
              <a16:creationId xmlns:a16="http://schemas.microsoft.com/office/drawing/2014/main" id="{00000000-0008-0000-0500-0000F9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1717626" name="2 Gráfico">
          <a:extLst>
            <a:ext uri="{FF2B5EF4-FFF2-40B4-BE49-F238E27FC236}">
              <a16:creationId xmlns:a16="http://schemas.microsoft.com/office/drawing/2014/main" id="{00000000-0008-0000-0500-0000FA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1717627" name="3 Gráfico">
          <a:extLst>
            <a:ext uri="{FF2B5EF4-FFF2-40B4-BE49-F238E27FC236}">
              <a16:creationId xmlns:a16="http://schemas.microsoft.com/office/drawing/2014/main" id="{00000000-0008-0000-0500-0000FB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1717628" name="4 Gráfico">
          <a:extLst>
            <a:ext uri="{FF2B5EF4-FFF2-40B4-BE49-F238E27FC236}">
              <a16:creationId xmlns:a16="http://schemas.microsoft.com/office/drawing/2014/main" id="{00000000-0008-0000-0500-0000FC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1717629" name="5 Gráfico">
          <a:extLst>
            <a:ext uri="{FF2B5EF4-FFF2-40B4-BE49-F238E27FC236}">
              <a16:creationId xmlns:a16="http://schemas.microsoft.com/office/drawing/2014/main" id="{00000000-0008-0000-0500-0000FD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1717630" name="6 Gráfico">
          <a:extLst>
            <a:ext uri="{FF2B5EF4-FFF2-40B4-BE49-F238E27FC236}">
              <a16:creationId xmlns:a16="http://schemas.microsoft.com/office/drawing/2014/main" id="{00000000-0008-0000-0500-0000FE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1717631" name="7 Gráfico">
          <a:extLst>
            <a:ext uri="{FF2B5EF4-FFF2-40B4-BE49-F238E27FC236}">
              <a16:creationId xmlns:a16="http://schemas.microsoft.com/office/drawing/2014/main" id="{00000000-0008-0000-0500-0000FF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1717632" name="8 Gráfico">
          <a:extLst>
            <a:ext uri="{FF2B5EF4-FFF2-40B4-BE49-F238E27FC236}">
              <a16:creationId xmlns:a16="http://schemas.microsoft.com/office/drawing/2014/main" id="{00000000-0008-0000-0500-000000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1717633" name="9 Gráfico">
          <a:extLst>
            <a:ext uri="{FF2B5EF4-FFF2-40B4-BE49-F238E27FC236}">
              <a16:creationId xmlns:a16="http://schemas.microsoft.com/office/drawing/2014/main" id="{00000000-0008-0000-0500-000001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1717634" name="10 Gráfico">
          <a:extLst>
            <a:ext uri="{FF2B5EF4-FFF2-40B4-BE49-F238E27FC236}">
              <a16:creationId xmlns:a16="http://schemas.microsoft.com/office/drawing/2014/main" id="{00000000-0008-0000-0500-000002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1717635" name="11 Gráfico">
          <a:extLst>
            <a:ext uri="{FF2B5EF4-FFF2-40B4-BE49-F238E27FC236}">
              <a16:creationId xmlns:a16="http://schemas.microsoft.com/office/drawing/2014/main" id="{00000000-0008-0000-0500-000003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1717636" name="12 Gráfico">
          <a:extLst>
            <a:ext uri="{FF2B5EF4-FFF2-40B4-BE49-F238E27FC236}">
              <a16:creationId xmlns:a16="http://schemas.microsoft.com/office/drawing/2014/main" id="{00000000-0008-0000-0500-000004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1717637" name="7 Gráfico">
          <a:extLst>
            <a:ext uri="{FF2B5EF4-FFF2-40B4-BE49-F238E27FC236}">
              <a16:creationId xmlns:a16="http://schemas.microsoft.com/office/drawing/2014/main" id="{00000000-0008-0000-0500-000005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1717638" name="8 Gráfico">
          <a:extLst>
            <a:ext uri="{FF2B5EF4-FFF2-40B4-BE49-F238E27FC236}">
              <a16:creationId xmlns:a16="http://schemas.microsoft.com/office/drawing/2014/main" id="{00000000-0008-0000-0500-000006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1717639" name="9 Gráfico">
          <a:extLst>
            <a:ext uri="{FF2B5EF4-FFF2-40B4-BE49-F238E27FC236}">
              <a16:creationId xmlns:a16="http://schemas.microsoft.com/office/drawing/2014/main" id="{00000000-0008-0000-0500-000007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1717640" name="16 Gráfico">
          <a:extLst>
            <a:ext uri="{FF2B5EF4-FFF2-40B4-BE49-F238E27FC236}">
              <a16:creationId xmlns:a16="http://schemas.microsoft.com/office/drawing/2014/main" id="{00000000-0008-0000-0500-000008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1717641" name="Picture 3995" descr="MB900431547">
          <a:hlinkClick xmlns:r="http://schemas.openxmlformats.org/officeDocument/2006/relationships" r:id="rId17" tooltip="Ir a factores criticos"/>
          <a:extLst>
            <a:ext uri="{FF2B5EF4-FFF2-40B4-BE49-F238E27FC236}">
              <a16:creationId xmlns:a16="http://schemas.microsoft.com/office/drawing/2014/main" id="{00000000-0008-0000-0500-0000092615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1717642" name="1 Gráfico">
          <a:extLst>
            <a:ext uri="{FF2B5EF4-FFF2-40B4-BE49-F238E27FC236}">
              <a16:creationId xmlns:a16="http://schemas.microsoft.com/office/drawing/2014/main" id="{00000000-0008-0000-0500-00000A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1717643" name="2 Gráfico">
          <a:extLst>
            <a:ext uri="{FF2B5EF4-FFF2-40B4-BE49-F238E27FC236}">
              <a16:creationId xmlns:a16="http://schemas.microsoft.com/office/drawing/2014/main" id="{00000000-0008-0000-0500-00000B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1717644" name="3 Gráfico">
          <a:extLst>
            <a:ext uri="{FF2B5EF4-FFF2-40B4-BE49-F238E27FC236}">
              <a16:creationId xmlns:a16="http://schemas.microsoft.com/office/drawing/2014/main" id="{00000000-0008-0000-0500-00000C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1717645" name="4 Gráfico">
          <a:extLst>
            <a:ext uri="{FF2B5EF4-FFF2-40B4-BE49-F238E27FC236}">
              <a16:creationId xmlns:a16="http://schemas.microsoft.com/office/drawing/2014/main" id="{00000000-0008-0000-0500-00000D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4"/>
  <dimension ref="A1:M65529"/>
  <sheetViews>
    <sheetView showGridLines="0" topLeftCell="A4" zoomScale="80" zoomScaleNormal="80" workbookViewId="0">
      <selection activeCell="K29" sqref="K29"/>
    </sheetView>
  </sheetViews>
  <sheetFormatPr baseColWidth="10" defaultColWidth="11.42578125" defaultRowHeight="14.25" x14ac:dyDescent="0.2"/>
  <cols>
    <col min="1" max="2" width="11.42578125" style="18"/>
    <col min="3" max="3" width="15.7109375" style="18" customWidth="1"/>
    <col min="4" max="4" width="21.28515625" style="18" customWidth="1"/>
    <col min="5" max="5" width="14.7109375" style="18" customWidth="1"/>
    <col min="6" max="6" width="8.5703125" style="18" customWidth="1"/>
    <col min="7" max="7" width="10.42578125" style="18" customWidth="1"/>
    <col min="8" max="8" width="16.28515625" style="18" customWidth="1"/>
    <col min="9" max="9" width="18.28515625" style="18" customWidth="1"/>
    <col min="10" max="10" width="3.28515625" style="18" customWidth="1"/>
    <col min="11" max="11" width="46.28515625" style="18" bestFit="1" customWidth="1"/>
    <col min="12" max="12" width="85.42578125" style="18" customWidth="1"/>
    <col min="13" max="13" width="33.5703125" style="18" customWidth="1"/>
    <col min="14" max="16384" width="11.42578125" style="18"/>
  </cols>
  <sheetData>
    <row r="1" spans="1:13" ht="27" customHeight="1" x14ac:dyDescent="0.25">
      <c r="A1" s="202"/>
      <c r="B1" s="203"/>
      <c r="C1" s="210" t="s">
        <v>168</v>
      </c>
      <c r="D1" s="211"/>
      <c r="E1" s="211"/>
      <c r="F1" s="211"/>
      <c r="G1" s="211"/>
      <c r="H1" s="208" t="s">
        <v>169</v>
      </c>
      <c r="I1" s="209"/>
    </row>
    <row r="2" spans="1:13" ht="18.75" customHeight="1" x14ac:dyDescent="0.25">
      <c r="A2" s="204"/>
      <c r="B2" s="205"/>
      <c r="C2" s="210" t="s">
        <v>170</v>
      </c>
      <c r="D2" s="211"/>
      <c r="E2" s="211"/>
      <c r="F2" s="211"/>
      <c r="G2" s="211"/>
      <c r="H2" s="79">
        <v>41241</v>
      </c>
      <c r="I2" s="80" t="s">
        <v>174</v>
      </c>
    </row>
    <row r="3" spans="1:13" ht="21" customHeight="1" x14ac:dyDescent="0.25">
      <c r="A3" s="206"/>
      <c r="B3" s="207"/>
      <c r="C3" s="210" t="s">
        <v>171</v>
      </c>
      <c r="D3" s="211"/>
      <c r="E3" s="211"/>
      <c r="F3" s="211"/>
      <c r="G3" s="211"/>
      <c r="H3" s="208" t="s">
        <v>172</v>
      </c>
      <c r="I3" s="209"/>
    </row>
    <row r="4" spans="1:13" ht="5.25" customHeight="1" x14ac:dyDescent="0.2"/>
    <row r="5" spans="1:13" ht="34.5" customHeight="1" x14ac:dyDescent="0.2">
      <c r="A5" s="155" t="s">
        <v>163</v>
      </c>
      <c r="B5" s="155"/>
      <c r="C5" s="155"/>
      <c r="D5" s="155"/>
      <c r="E5" s="155"/>
      <c r="F5" s="155"/>
      <c r="G5" s="155"/>
      <c r="H5" s="155"/>
      <c r="I5" s="155"/>
      <c r="K5" s="156" t="s">
        <v>139</v>
      </c>
      <c r="L5" s="156"/>
      <c r="M5" s="156"/>
    </row>
    <row r="6" spans="1:13" ht="23.25" customHeight="1" x14ac:dyDescent="0.2">
      <c r="A6" s="157" t="s">
        <v>161</v>
      </c>
      <c r="B6" s="158"/>
      <c r="C6" s="158"/>
      <c r="D6" s="158"/>
      <c r="E6" s="158"/>
      <c r="F6" s="169" t="s">
        <v>140</v>
      </c>
      <c r="G6" s="170"/>
      <c r="H6" s="170"/>
      <c r="I6" s="170"/>
      <c r="K6" s="82" t="s">
        <v>141</v>
      </c>
      <c r="L6" s="83" t="s">
        <v>142</v>
      </c>
      <c r="M6" s="84" t="s">
        <v>143</v>
      </c>
    </row>
    <row r="7" spans="1:13" ht="20.100000000000001" customHeight="1" x14ac:dyDescent="0.2">
      <c r="A7" s="159" t="s">
        <v>542</v>
      </c>
      <c r="B7" s="160"/>
      <c r="C7" s="160"/>
      <c r="D7" s="160"/>
      <c r="E7" s="160"/>
      <c r="F7" s="171" t="s">
        <v>443</v>
      </c>
      <c r="G7" s="171"/>
      <c r="H7" s="171"/>
      <c r="I7" s="171"/>
      <c r="K7" s="161" t="s">
        <v>165</v>
      </c>
      <c r="L7" s="95" t="s">
        <v>144</v>
      </c>
      <c r="M7" s="162" t="s">
        <v>145</v>
      </c>
    </row>
    <row r="8" spans="1:13" ht="33.75" customHeight="1" x14ac:dyDescent="0.2">
      <c r="A8" s="159"/>
      <c r="B8" s="160"/>
      <c r="C8" s="160"/>
      <c r="D8" s="160"/>
      <c r="E8" s="160"/>
      <c r="F8" s="163" t="s">
        <v>159</v>
      </c>
      <c r="G8" s="164"/>
      <c r="H8" s="165">
        <v>154498001944</v>
      </c>
      <c r="I8" s="166"/>
      <c r="K8" s="162"/>
      <c r="L8" s="95" t="s">
        <v>158</v>
      </c>
      <c r="M8" s="162"/>
    </row>
    <row r="9" spans="1:13" ht="20.100000000000001" customHeight="1" x14ac:dyDescent="0.2">
      <c r="A9" s="77" t="s">
        <v>146</v>
      </c>
      <c r="B9" s="78"/>
      <c r="C9" s="198" t="s">
        <v>543</v>
      </c>
      <c r="D9" s="198"/>
      <c r="E9" s="199"/>
      <c r="F9" s="200" t="s">
        <v>162</v>
      </c>
      <c r="G9" s="201"/>
      <c r="H9" s="172" t="s">
        <v>179</v>
      </c>
      <c r="I9" s="173"/>
      <c r="K9" s="162"/>
      <c r="L9" s="95" t="s">
        <v>147</v>
      </c>
      <c r="M9" s="162" t="s">
        <v>148</v>
      </c>
    </row>
    <row r="10" spans="1:13" ht="20.100000000000001" customHeight="1" x14ac:dyDescent="0.2">
      <c r="A10" s="196" t="s">
        <v>167</v>
      </c>
      <c r="B10" s="197"/>
      <c r="C10" s="198" t="s">
        <v>544</v>
      </c>
      <c r="D10" s="198"/>
      <c r="E10" s="198"/>
      <c r="F10" s="199"/>
      <c r="G10" s="81" t="s">
        <v>149</v>
      </c>
      <c r="H10" s="167">
        <v>5623222</v>
      </c>
      <c r="I10" s="168"/>
      <c r="K10" s="162"/>
      <c r="L10" s="95" t="s">
        <v>150</v>
      </c>
      <c r="M10" s="162"/>
    </row>
    <row r="11" spans="1:13" ht="20.100000000000001" customHeight="1" x14ac:dyDescent="0.2">
      <c r="A11" s="196" t="s">
        <v>164</v>
      </c>
      <c r="B11" s="197"/>
      <c r="C11" s="198" t="s">
        <v>180</v>
      </c>
      <c r="D11" s="198"/>
      <c r="E11" s="198"/>
      <c r="F11" s="199"/>
      <c r="G11" s="81" t="s">
        <v>173</v>
      </c>
      <c r="H11" s="174">
        <v>2021</v>
      </c>
      <c r="I11" s="175"/>
      <c r="K11" s="176"/>
      <c r="L11" s="96"/>
      <c r="M11" s="96"/>
    </row>
    <row r="12" spans="1:13" ht="19.5" customHeight="1" x14ac:dyDescent="0.2">
      <c r="A12" s="178" t="s">
        <v>151</v>
      </c>
      <c r="B12" s="179"/>
      <c r="C12" s="179"/>
      <c r="D12" s="179"/>
      <c r="E12" s="179"/>
      <c r="F12" s="179"/>
      <c r="G12" s="179"/>
      <c r="H12" s="179"/>
      <c r="I12" s="180"/>
      <c r="K12" s="177"/>
      <c r="L12" s="96"/>
      <c r="M12" s="177"/>
    </row>
    <row r="13" spans="1:13" ht="20.100000000000001" customHeight="1" x14ac:dyDescent="0.2">
      <c r="A13" s="181" t="s">
        <v>152</v>
      </c>
      <c r="B13" s="181"/>
      <c r="C13" s="181"/>
      <c r="D13" s="181" t="s">
        <v>153</v>
      </c>
      <c r="E13" s="181"/>
      <c r="F13" s="181"/>
      <c r="G13" s="181" t="s">
        <v>160</v>
      </c>
      <c r="H13" s="181"/>
      <c r="I13" s="181"/>
      <c r="K13" s="177"/>
      <c r="L13" s="96"/>
      <c r="M13" s="177"/>
    </row>
    <row r="14" spans="1:13" ht="20.100000000000001" customHeight="1" x14ac:dyDescent="0.2">
      <c r="A14" s="182" t="s">
        <v>383</v>
      </c>
      <c r="B14" s="182"/>
      <c r="C14" s="182"/>
      <c r="D14" s="182" t="s">
        <v>535</v>
      </c>
      <c r="E14" s="182"/>
      <c r="F14" s="182"/>
      <c r="G14" s="182" t="s">
        <v>444</v>
      </c>
      <c r="H14" s="182"/>
      <c r="I14" s="182"/>
      <c r="K14" s="177"/>
      <c r="L14" s="96"/>
      <c r="M14" s="177"/>
    </row>
    <row r="15" spans="1:13" ht="20.100000000000001" customHeight="1" x14ac:dyDescent="0.2">
      <c r="A15" s="183" t="s">
        <v>445</v>
      </c>
      <c r="B15" s="184"/>
      <c r="C15" s="185"/>
      <c r="D15" s="183" t="s">
        <v>537</v>
      </c>
      <c r="E15" s="184"/>
      <c r="F15" s="185"/>
      <c r="G15" s="186" t="s">
        <v>541</v>
      </c>
      <c r="H15" s="187"/>
      <c r="I15" s="188"/>
      <c r="K15" s="177"/>
      <c r="L15" s="96"/>
      <c r="M15" s="96"/>
    </row>
    <row r="16" spans="1:13" ht="20.100000000000001" customHeight="1" x14ac:dyDescent="0.2">
      <c r="A16" s="183" t="s">
        <v>714</v>
      </c>
      <c r="B16" s="184"/>
      <c r="C16" s="185"/>
      <c r="D16" s="183" t="s">
        <v>538</v>
      </c>
      <c r="E16" s="184"/>
      <c r="F16" s="185"/>
      <c r="G16" s="186" t="s">
        <v>715</v>
      </c>
      <c r="H16" s="187"/>
      <c r="I16" s="188"/>
      <c r="K16" s="177"/>
      <c r="L16" s="96"/>
      <c r="M16" s="96"/>
    </row>
    <row r="17" spans="1:13" ht="20.100000000000001" customHeight="1" x14ac:dyDescent="0.2">
      <c r="A17" s="183" t="s">
        <v>387</v>
      </c>
      <c r="B17" s="184"/>
      <c r="C17" s="185"/>
      <c r="D17" s="183" t="s">
        <v>540</v>
      </c>
      <c r="E17" s="184"/>
      <c r="F17" s="185"/>
      <c r="G17" s="183" t="s">
        <v>446</v>
      </c>
      <c r="H17" s="184"/>
      <c r="I17" s="185"/>
      <c r="K17" s="177"/>
      <c r="L17" s="96"/>
      <c r="M17" s="96"/>
    </row>
    <row r="18" spans="1:13" ht="20.100000000000001" customHeight="1" x14ac:dyDescent="0.2">
      <c r="A18" s="182" t="s">
        <v>536</v>
      </c>
      <c r="B18" s="182"/>
      <c r="C18" s="182"/>
      <c r="D18" s="182" t="s">
        <v>539</v>
      </c>
      <c r="E18" s="182"/>
      <c r="F18" s="182"/>
      <c r="G18" s="182" t="s">
        <v>447</v>
      </c>
      <c r="H18" s="182"/>
      <c r="I18" s="182"/>
      <c r="K18" s="189"/>
      <c r="L18" s="96"/>
      <c r="M18" s="96"/>
    </row>
    <row r="19" spans="1:13" ht="20.100000000000001" customHeight="1" x14ac:dyDescent="0.2">
      <c r="A19" s="182"/>
      <c r="B19" s="182"/>
      <c r="C19" s="182"/>
      <c r="D19" s="182"/>
      <c r="E19" s="182"/>
      <c r="F19" s="182"/>
      <c r="G19" s="182"/>
      <c r="H19" s="182"/>
      <c r="I19" s="182"/>
      <c r="K19" s="177"/>
      <c r="L19" s="96"/>
      <c r="M19" s="96"/>
    </row>
    <row r="20" spans="1:13" ht="20.100000000000001" customHeight="1" x14ac:dyDescent="0.2">
      <c r="A20" s="182"/>
      <c r="B20" s="182"/>
      <c r="C20" s="182"/>
      <c r="D20" s="182"/>
      <c r="E20" s="182"/>
      <c r="F20" s="182"/>
      <c r="G20" s="182"/>
      <c r="H20" s="182"/>
      <c r="I20" s="182"/>
      <c r="K20" s="177"/>
      <c r="L20" s="96"/>
      <c r="M20" s="96"/>
    </row>
    <row r="21" spans="1:13" ht="20.100000000000001" customHeight="1" x14ac:dyDescent="0.2">
      <c r="A21" s="182"/>
      <c r="B21" s="182"/>
      <c r="C21" s="182"/>
      <c r="D21" s="182"/>
      <c r="E21" s="182"/>
      <c r="F21" s="182"/>
      <c r="G21" s="182"/>
      <c r="H21" s="182"/>
      <c r="I21" s="182"/>
      <c r="K21" s="177"/>
      <c r="L21" s="96"/>
      <c r="M21" s="97"/>
    </row>
    <row r="22" spans="1:13" ht="20.100000000000001" customHeight="1" x14ac:dyDescent="0.2">
      <c r="A22" s="182"/>
      <c r="B22" s="182"/>
      <c r="C22" s="182"/>
      <c r="D22" s="182"/>
      <c r="E22" s="182"/>
      <c r="F22" s="182"/>
      <c r="G22" s="182"/>
      <c r="H22" s="182"/>
      <c r="I22" s="182"/>
    </row>
    <row r="23" spans="1:13" s="19" customFormat="1" ht="20.25" x14ac:dyDescent="0.3">
      <c r="A23" s="190"/>
      <c r="B23" s="190"/>
      <c r="C23" s="190"/>
      <c r="D23" s="190"/>
      <c r="E23" s="190"/>
      <c r="F23" s="190"/>
      <c r="G23" s="190"/>
      <c r="H23" s="190"/>
      <c r="I23" s="190"/>
      <c r="K23" s="194"/>
      <c r="L23" s="194"/>
    </row>
    <row r="24" spans="1:13" ht="30" customHeight="1" x14ac:dyDescent="0.2">
      <c r="A24" s="195" t="s">
        <v>154</v>
      </c>
      <c r="B24" s="195"/>
      <c r="C24" s="195"/>
      <c r="D24" s="195"/>
      <c r="E24" s="195"/>
      <c r="F24" s="195"/>
      <c r="G24" s="195"/>
      <c r="H24" s="195"/>
      <c r="I24" s="195"/>
      <c r="K24" s="20"/>
      <c r="L24" s="20"/>
    </row>
    <row r="25" spans="1:13" ht="33.75" customHeight="1" x14ac:dyDescent="0.2">
      <c r="A25" s="181" t="s">
        <v>152</v>
      </c>
      <c r="B25" s="181"/>
      <c r="C25" s="181"/>
      <c r="D25" s="181" t="s">
        <v>153</v>
      </c>
      <c r="E25" s="181"/>
      <c r="F25" s="181"/>
      <c r="G25" s="181" t="s">
        <v>23</v>
      </c>
      <c r="H25" s="181"/>
      <c r="I25" s="181"/>
      <c r="K25" s="21"/>
      <c r="L25" s="22"/>
      <c r="M25" s="18" t="s">
        <v>155</v>
      </c>
    </row>
    <row r="26" spans="1:13" ht="20.100000000000001" customHeight="1" x14ac:dyDescent="0.2">
      <c r="A26" s="183" t="s">
        <v>383</v>
      </c>
      <c r="B26" s="184"/>
      <c r="C26" s="185"/>
      <c r="D26" s="183" t="s">
        <v>716</v>
      </c>
      <c r="E26" s="184"/>
      <c r="F26" s="185"/>
      <c r="G26" s="183" t="s">
        <v>717</v>
      </c>
      <c r="H26" s="184"/>
      <c r="I26" s="185"/>
      <c r="K26" s="21"/>
      <c r="L26" s="22"/>
    </row>
    <row r="27" spans="1:13" ht="20.100000000000001" customHeight="1" x14ac:dyDescent="0.2">
      <c r="A27" s="183" t="s">
        <v>714</v>
      </c>
      <c r="B27" s="184"/>
      <c r="C27" s="185"/>
      <c r="D27" s="183" t="s">
        <v>448</v>
      </c>
      <c r="E27" s="184"/>
      <c r="F27" s="185"/>
      <c r="G27" s="183" t="s">
        <v>385</v>
      </c>
      <c r="H27" s="184"/>
      <c r="I27" s="185"/>
      <c r="K27" s="21"/>
      <c r="L27" s="23"/>
    </row>
    <row r="28" spans="1:13" ht="20.100000000000001" customHeight="1" x14ac:dyDescent="0.2">
      <c r="A28" s="183" t="s">
        <v>387</v>
      </c>
      <c r="B28" s="184"/>
      <c r="C28" s="185"/>
      <c r="D28" s="183" t="s">
        <v>448</v>
      </c>
      <c r="E28" s="184"/>
      <c r="F28" s="185"/>
      <c r="G28" s="183" t="s">
        <v>386</v>
      </c>
      <c r="H28" s="184"/>
      <c r="I28" s="185"/>
      <c r="K28" s="21"/>
      <c r="L28" s="23"/>
    </row>
    <row r="29" spans="1:13" ht="20.100000000000001" customHeight="1" x14ac:dyDescent="0.2">
      <c r="A29" s="183" t="s">
        <v>536</v>
      </c>
      <c r="B29" s="184"/>
      <c r="C29" s="185"/>
      <c r="D29" s="183" t="s">
        <v>448</v>
      </c>
      <c r="E29" s="184"/>
      <c r="F29" s="185"/>
      <c r="G29" s="183" t="s">
        <v>388</v>
      </c>
      <c r="H29" s="184"/>
      <c r="I29" s="185"/>
      <c r="K29" s="21"/>
      <c r="L29" s="22"/>
    </row>
    <row r="30" spans="1:13" ht="20.100000000000001" customHeight="1" x14ac:dyDescent="0.2">
      <c r="A30" s="182" t="s">
        <v>445</v>
      </c>
      <c r="B30" s="182"/>
      <c r="C30" s="182"/>
      <c r="D30" s="182" t="s">
        <v>448</v>
      </c>
      <c r="E30" s="182"/>
      <c r="F30" s="182"/>
      <c r="G30" s="182" t="s">
        <v>384</v>
      </c>
      <c r="H30" s="182"/>
      <c r="I30" s="182"/>
      <c r="K30" s="21"/>
      <c r="L30" s="23"/>
    </row>
    <row r="31" spans="1:13" ht="20.100000000000001" customHeight="1" x14ac:dyDescent="0.2">
      <c r="A31" s="182"/>
      <c r="B31" s="182"/>
      <c r="C31" s="182"/>
      <c r="D31" s="182"/>
      <c r="E31" s="182"/>
      <c r="F31" s="182"/>
      <c r="G31" s="182"/>
      <c r="H31" s="182"/>
      <c r="I31" s="182"/>
      <c r="K31" s="21"/>
      <c r="L31" s="24"/>
    </row>
    <row r="32" spans="1:13" ht="20.100000000000001" customHeight="1" x14ac:dyDescent="0.2">
      <c r="A32" s="182"/>
      <c r="B32" s="182"/>
      <c r="C32" s="182"/>
      <c r="D32" s="182"/>
      <c r="E32" s="182"/>
      <c r="F32" s="182"/>
      <c r="G32" s="182"/>
      <c r="H32" s="182"/>
      <c r="I32" s="182"/>
      <c r="K32" s="191"/>
      <c r="L32" s="22"/>
    </row>
    <row r="33" spans="11:12" ht="15" x14ac:dyDescent="0.2">
      <c r="K33" s="191"/>
      <c r="L33" s="25"/>
    </row>
    <row r="34" spans="11:12" ht="19.5" customHeight="1" x14ac:dyDescent="0.2"/>
    <row r="35" spans="11:12" ht="51" customHeight="1" x14ac:dyDescent="0.2"/>
    <row r="36" spans="11:12" ht="51.75" customHeight="1" x14ac:dyDescent="0.2"/>
    <row r="37" spans="11:12" ht="42.75" customHeight="1" x14ac:dyDescent="0.2"/>
    <row r="38" spans="11:12" ht="107.25" customHeight="1" x14ac:dyDescent="0.2"/>
    <row r="39" spans="11:12" ht="58.5" customHeight="1" x14ac:dyDescent="0.2"/>
    <row r="40" spans="11:12" ht="30.75" customHeight="1" x14ac:dyDescent="0.2"/>
    <row r="41" spans="11:12" ht="30.75" customHeight="1" x14ac:dyDescent="0.2"/>
    <row r="42" spans="11:12" ht="47.25" customHeight="1" x14ac:dyDescent="0.2"/>
    <row r="65526" spans="1:5" ht="15" x14ac:dyDescent="0.25">
      <c r="A65526" s="192" t="s">
        <v>29</v>
      </c>
      <c r="B65526" s="192"/>
      <c r="C65526" s="192"/>
      <c r="D65526" s="192"/>
      <c r="E65526" s="192"/>
    </row>
    <row r="65527" spans="1:5" x14ac:dyDescent="0.2">
      <c r="A65527" s="193" t="s">
        <v>30</v>
      </c>
      <c r="B65527" s="193"/>
      <c r="C65527" s="193"/>
      <c r="D65527" s="193"/>
      <c r="E65527" s="193"/>
    </row>
    <row r="65528" spans="1:5" x14ac:dyDescent="0.2">
      <c r="A65528" s="193" t="s">
        <v>31</v>
      </c>
      <c r="B65528" s="193"/>
      <c r="C65528" s="193"/>
      <c r="D65528" s="193"/>
      <c r="E65528" s="193"/>
    </row>
    <row r="65529" spans="1:5" x14ac:dyDescent="0.2">
      <c r="A65529" s="18" t="s">
        <v>156</v>
      </c>
      <c r="D65529" s="18" t="s">
        <v>157</v>
      </c>
    </row>
  </sheetData>
  <sheetProtection password="F5F0" sheet="1"/>
  <mergeCells count="93">
    <mergeCell ref="A1:B3"/>
    <mergeCell ref="H1:I1"/>
    <mergeCell ref="H3:I3"/>
    <mergeCell ref="C1:G1"/>
    <mergeCell ref="C2:G2"/>
    <mergeCell ref="C3:G3"/>
    <mergeCell ref="A11:B11"/>
    <mergeCell ref="C10:F10"/>
    <mergeCell ref="C11:F11"/>
    <mergeCell ref="F9:G9"/>
    <mergeCell ref="A10:B10"/>
    <mergeCell ref="C9:E9"/>
    <mergeCell ref="K23:L23"/>
    <mergeCell ref="A24:I24"/>
    <mergeCell ref="A25:C25"/>
    <mergeCell ref="D25:F25"/>
    <mergeCell ref="G25:I25"/>
    <mergeCell ref="K32:K33"/>
    <mergeCell ref="A65526:E65526"/>
    <mergeCell ref="A65527:E65527"/>
    <mergeCell ref="A65528:E65528"/>
    <mergeCell ref="A32:C32"/>
    <mergeCell ref="D32:F32"/>
    <mergeCell ref="G32:I32"/>
    <mergeCell ref="A27:C27"/>
    <mergeCell ref="D27:F27"/>
    <mergeCell ref="G27:I27"/>
    <mergeCell ref="A28:C28"/>
    <mergeCell ref="D28:F28"/>
    <mergeCell ref="G28:I28"/>
    <mergeCell ref="A31:C31"/>
    <mergeCell ref="D31:F31"/>
    <mergeCell ref="G31:I31"/>
    <mergeCell ref="A29:C29"/>
    <mergeCell ref="D29:F29"/>
    <mergeCell ref="G29:I29"/>
    <mergeCell ref="A30:C30"/>
    <mergeCell ref="D30:F30"/>
    <mergeCell ref="G30:I30"/>
    <mergeCell ref="G26:I26"/>
    <mergeCell ref="A22:C22"/>
    <mergeCell ref="D22:F22"/>
    <mergeCell ref="G22:I22"/>
    <mergeCell ref="A23:C23"/>
    <mergeCell ref="D23:F23"/>
    <mergeCell ref="G23:I23"/>
    <mergeCell ref="A26:C26"/>
    <mergeCell ref="D26:F26"/>
    <mergeCell ref="K18:K21"/>
    <mergeCell ref="A19:C19"/>
    <mergeCell ref="D19:F19"/>
    <mergeCell ref="G19:I19"/>
    <mergeCell ref="A20:C20"/>
    <mergeCell ref="D20:F20"/>
    <mergeCell ref="G20:I20"/>
    <mergeCell ref="A21:C21"/>
    <mergeCell ref="D21:F21"/>
    <mergeCell ref="G21:I21"/>
    <mergeCell ref="A17:C17"/>
    <mergeCell ref="D17:F17"/>
    <mergeCell ref="G17:I17"/>
    <mergeCell ref="A18:C18"/>
    <mergeCell ref="D18:F18"/>
    <mergeCell ref="G18:I18"/>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5:I5"/>
    <mergeCell ref="K5:M5"/>
    <mergeCell ref="A6:E6"/>
    <mergeCell ref="A7:E8"/>
    <mergeCell ref="K7:K10"/>
    <mergeCell ref="M7:M8"/>
    <mergeCell ref="F8:G8"/>
    <mergeCell ref="H8:I8"/>
    <mergeCell ref="M9:M10"/>
    <mergeCell ref="H10:I10"/>
    <mergeCell ref="F6:I6"/>
    <mergeCell ref="F7:I7"/>
    <mergeCell ref="H9:I9"/>
  </mergeCells>
  <hyperlinks>
    <hyperlink ref="A65528" r:id="rId1" xr:uid="{00000000-0004-0000-0000-000000000000}"/>
    <hyperlink ref="A65527" r:id="rId2" xr:uid="{00000000-0004-0000-0000-000001000000}"/>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1"/>
  <dimension ref="A1:U65532"/>
  <sheetViews>
    <sheetView showGridLines="0" topLeftCell="G1" zoomScale="57" zoomScaleNormal="57" workbookViewId="0">
      <selection activeCell="V3" sqref="V3"/>
    </sheetView>
  </sheetViews>
  <sheetFormatPr baseColWidth="10" defaultColWidth="11.42578125" defaultRowHeight="14.25" x14ac:dyDescent="0.2"/>
  <cols>
    <col min="1" max="1" width="0.42578125" style="18" customWidth="1"/>
    <col min="2" max="2" width="1.42578125" style="18" customWidth="1"/>
    <col min="3" max="3" width="44.7109375" style="18" customWidth="1"/>
    <col min="4" max="4" width="11.7109375" style="24" customWidth="1"/>
    <col min="5" max="6" width="33.7109375" style="51" customWidth="1"/>
    <col min="7" max="7" width="11.7109375" style="24" customWidth="1"/>
    <col min="8" max="9" width="33.7109375" style="51" customWidth="1"/>
    <col min="10" max="10" width="11.7109375" style="24" customWidth="1"/>
    <col min="11" max="12" width="33.7109375" style="51" customWidth="1"/>
    <col min="13" max="13" width="11.7109375" style="24" customWidth="1"/>
    <col min="14" max="15" width="33.7109375" style="51" customWidth="1"/>
    <col min="16" max="16" width="3.28515625" style="18" customWidth="1"/>
    <col min="17" max="17" width="2.42578125" style="18" customWidth="1"/>
    <col min="18" max="18" width="7.42578125" style="18" hidden="1" customWidth="1"/>
    <col min="19" max="20" width="7.28515625" style="18" hidden="1" customWidth="1"/>
    <col min="21" max="21" width="7" style="18" hidden="1" customWidth="1"/>
    <col min="22" max="22" width="11.42578125" style="18"/>
    <col min="23" max="23" width="13" style="18" customWidth="1"/>
    <col min="24" max="24" width="15.7109375" style="18" customWidth="1"/>
    <col min="25" max="25" width="13" style="18" customWidth="1"/>
    <col min="26" max="27" width="11.42578125" style="18" customWidth="1"/>
    <col min="28" max="16384" width="11.42578125" style="18"/>
  </cols>
  <sheetData>
    <row r="1" spans="1:21" ht="33" customHeight="1" x14ac:dyDescent="0.2">
      <c r="B1" s="262" t="s">
        <v>123</v>
      </c>
      <c r="C1" s="262"/>
      <c r="D1" s="262"/>
      <c r="E1" s="262"/>
      <c r="F1" s="262"/>
      <c r="G1" s="262"/>
      <c r="H1" s="262"/>
      <c r="I1" s="262"/>
      <c r="J1" s="263"/>
      <c r="K1" s="263"/>
      <c r="L1" s="26"/>
      <c r="M1" s="26"/>
      <c r="N1" s="26"/>
      <c r="O1" s="26"/>
    </row>
    <row r="2" spans="1:21" ht="15.75" x14ac:dyDescent="0.2">
      <c r="B2" s="264" t="s">
        <v>27</v>
      </c>
      <c r="C2" s="264"/>
      <c r="D2" s="213" t="s">
        <v>175</v>
      </c>
      <c r="E2" s="213"/>
      <c r="F2" s="213"/>
      <c r="G2" s="214" t="s">
        <v>176</v>
      </c>
      <c r="H2" s="214"/>
      <c r="I2" s="214"/>
      <c r="J2" s="215" t="s">
        <v>177</v>
      </c>
      <c r="K2" s="215"/>
      <c r="L2" s="215"/>
      <c r="M2" s="274" t="s">
        <v>178</v>
      </c>
      <c r="N2" s="274"/>
      <c r="O2" s="274"/>
    </row>
    <row r="3" spans="1:21" ht="15" customHeight="1" x14ac:dyDescent="0.2">
      <c r="B3" s="264"/>
      <c r="C3" s="264"/>
      <c r="D3" s="272" t="s">
        <v>34</v>
      </c>
      <c r="E3" s="218" t="s">
        <v>122</v>
      </c>
      <c r="F3" s="218" t="s">
        <v>124</v>
      </c>
      <c r="G3" s="216" t="s">
        <v>34</v>
      </c>
      <c r="H3" s="218" t="s">
        <v>122</v>
      </c>
      <c r="I3" s="218" t="s">
        <v>124</v>
      </c>
      <c r="J3" s="216" t="s">
        <v>34</v>
      </c>
      <c r="K3" s="226" t="s">
        <v>122</v>
      </c>
      <c r="L3" s="219" t="s">
        <v>124</v>
      </c>
      <c r="M3" s="216" t="s">
        <v>34</v>
      </c>
      <c r="N3" s="226" t="s">
        <v>122</v>
      </c>
      <c r="O3" s="219" t="s">
        <v>124</v>
      </c>
      <c r="Q3" s="18">
        <v>2</v>
      </c>
    </row>
    <row r="4" spans="1:21" ht="15.75" customHeight="1" x14ac:dyDescent="0.2">
      <c r="B4" s="264"/>
      <c r="C4" s="264"/>
      <c r="D4" s="273"/>
      <c r="E4" s="219"/>
      <c r="F4" s="219"/>
      <c r="G4" s="217"/>
      <c r="H4" s="219"/>
      <c r="I4" s="219"/>
      <c r="J4" s="217"/>
      <c r="K4" s="227"/>
      <c r="L4" s="228"/>
      <c r="M4" s="217"/>
      <c r="N4" s="227"/>
      <c r="O4" s="228"/>
      <c r="Q4" s="18">
        <v>3</v>
      </c>
    </row>
    <row r="5" spans="1:21" ht="15.75" x14ac:dyDescent="0.2">
      <c r="B5" s="264"/>
      <c r="C5" s="264"/>
      <c r="D5" s="27"/>
      <c r="E5" s="28"/>
      <c r="F5" s="28"/>
      <c r="G5" s="29"/>
      <c r="H5" s="30"/>
      <c r="I5" s="30"/>
      <c r="J5" s="29"/>
      <c r="K5" s="31"/>
      <c r="L5" s="30"/>
      <c r="M5" s="29"/>
      <c r="N5" s="31"/>
      <c r="O5" s="30"/>
      <c r="Q5" s="18">
        <v>4</v>
      </c>
    </row>
    <row r="6" spans="1:21" ht="18.75" x14ac:dyDescent="0.2">
      <c r="A6" s="212"/>
      <c r="B6" s="269"/>
      <c r="C6" s="32" t="s">
        <v>73</v>
      </c>
      <c r="D6" s="33"/>
      <c r="E6" s="33"/>
      <c r="F6" s="33"/>
      <c r="G6" s="33"/>
      <c r="H6" s="33"/>
      <c r="I6" s="33"/>
      <c r="J6" s="33"/>
      <c r="K6" s="33"/>
      <c r="L6" s="34"/>
      <c r="M6" s="33"/>
      <c r="N6" s="33"/>
      <c r="O6" s="34"/>
    </row>
    <row r="7" spans="1:21" ht="109.5" customHeight="1" x14ac:dyDescent="0.2">
      <c r="A7" s="212"/>
      <c r="B7" s="270"/>
      <c r="C7" s="109" t="s">
        <v>33</v>
      </c>
      <c r="D7" s="66">
        <v>4</v>
      </c>
      <c r="E7" s="118" t="s">
        <v>200</v>
      </c>
      <c r="F7" s="118" t="s">
        <v>338</v>
      </c>
      <c r="G7" s="100">
        <v>4</v>
      </c>
      <c r="H7" s="119" t="s">
        <v>200</v>
      </c>
      <c r="I7" s="119" t="s">
        <v>389</v>
      </c>
      <c r="J7" s="103">
        <v>4</v>
      </c>
      <c r="K7" s="131" t="s">
        <v>200</v>
      </c>
      <c r="L7" s="133" t="s">
        <v>389</v>
      </c>
      <c r="M7" s="105">
        <v>4</v>
      </c>
      <c r="N7" s="131" t="s">
        <v>200</v>
      </c>
      <c r="O7" s="149" t="s">
        <v>389</v>
      </c>
      <c r="R7" s="18">
        <f>COUNTIF(D7:D10,"1")</f>
        <v>0</v>
      </c>
      <c r="S7" s="18">
        <f>COUNTIF(G7:G10,"1")</f>
        <v>0</v>
      </c>
      <c r="T7" s="18">
        <f>COUNTIF(J7:J10,"1")</f>
        <v>0</v>
      </c>
      <c r="U7" s="18">
        <f>COUNTIF(M7:M10,"1")</f>
        <v>0</v>
      </c>
    </row>
    <row r="8" spans="1:21" ht="62.25" customHeight="1" x14ac:dyDescent="0.2">
      <c r="A8" s="212"/>
      <c r="B8" s="270"/>
      <c r="C8" s="110" t="s">
        <v>35</v>
      </c>
      <c r="D8" s="66">
        <v>4</v>
      </c>
      <c r="E8" s="118" t="s">
        <v>201</v>
      </c>
      <c r="F8" s="118" t="s">
        <v>339</v>
      </c>
      <c r="G8" s="100">
        <v>4</v>
      </c>
      <c r="H8" s="120" t="s">
        <v>457</v>
      </c>
      <c r="I8" s="119" t="s">
        <v>390</v>
      </c>
      <c r="J8" s="103">
        <v>4</v>
      </c>
      <c r="K8" s="132" t="s">
        <v>457</v>
      </c>
      <c r="L8" s="133" t="s">
        <v>390</v>
      </c>
      <c r="M8" s="105">
        <v>4</v>
      </c>
      <c r="N8" s="132" t="s">
        <v>457</v>
      </c>
      <c r="O8" s="150" t="s">
        <v>390</v>
      </c>
      <c r="R8" s="18">
        <f>COUNTIF(D7:D10,"2")</f>
        <v>0</v>
      </c>
      <c r="S8" s="18">
        <f>COUNTIF(G7:G10,"2")</f>
        <v>0</v>
      </c>
      <c r="T8" s="18">
        <f>COUNTIF(J7:J10,"2")</f>
        <v>0</v>
      </c>
      <c r="U8" s="18">
        <f>COUNTIF(M7:M10,"2")</f>
        <v>0</v>
      </c>
    </row>
    <row r="9" spans="1:21" ht="78" customHeight="1" x14ac:dyDescent="0.2">
      <c r="A9" s="212"/>
      <c r="B9" s="270"/>
      <c r="C9" s="110" t="s">
        <v>36</v>
      </c>
      <c r="D9" s="66">
        <v>4</v>
      </c>
      <c r="E9" s="118" t="s">
        <v>202</v>
      </c>
      <c r="F9" s="118" t="s">
        <v>340</v>
      </c>
      <c r="G9" s="100">
        <v>4</v>
      </c>
      <c r="H9" s="120" t="s">
        <v>202</v>
      </c>
      <c r="I9" s="119" t="s">
        <v>450</v>
      </c>
      <c r="J9" s="103">
        <v>4</v>
      </c>
      <c r="K9" s="132" t="s">
        <v>202</v>
      </c>
      <c r="L9" s="133" t="s">
        <v>545</v>
      </c>
      <c r="M9" s="105">
        <v>4</v>
      </c>
      <c r="N9" s="132" t="s">
        <v>202</v>
      </c>
      <c r="O9" s="133" t="s">
        <v>661</v>
      </c>
      <c r="R9" s="18">
        <f>COUNTIF(D7:D10,"3")</f>
        <v>0</v>
      </c>
      <c r="S9" s="18">
        <f>COUNTIF(G7:G10,"3")</f>
        <v>0</v>
      </c>
      <c r="T9" s="18">
        <f>COUNTIF(J7:J10,"3")</f>
        <v>0</v>
      </c>
      <c r="U9" s="18">
        <f>COUNTIF(M7:M10,"3")</f>
        <v>0</v>
      </c>
    </row>
    <row r="10" spans="1:21" ht="65.25" customHeight="1" x14ac:dyDescent="0.2">
      <c r="A10" s="212"/>
      <c r="B10" s="271"/>
      <c r="C10" s="110" t="s">
        <v>37</v>
      </c>
      <c r="D10" s="66">
        <v>4</v>
      </c>
      <c r="E10" s="118" t="s">
        <v>203</v>
      </c>
      <c r="F10" s="118" t="s">
        <v>341</v>
      </c>
      <c r="G10" s="100">
        <v>4</v>
      </c>
      <c r="H10" s="120" t="s">
        <v>203</v>
      </c>
      <c r="I10" s="119" t="s">
        <v>451</v>
      </c>
      <c r="J10" s="103">
        <v>4</v>
      </c>
      <c r="K10" s="132" t="s">
        <v>203</v>
      </c>
      <c r="L10" s="133" t="s">
        <v>546</v>
      </c>
      <c r="M10" s="105">
        <v>4</v>
      </c>
      <c r="N10" s="132" t="s">
        <v>203</v>
      </c>
      <c r="O10" s="133" t="s">
        <v>546</v>
      </c>
      <c r="R10" s="18">
        <f>COUNTIF(D7:D10,"4")</f>
        <v>4</v>
      </c>
      <c r="S10" s="18">
        <f>COUNTIF(G7:G10,"4")</f>
        <v>4</v>
      </c>
      <c r="T10" s="18">
        <f>COUNTIF(J7:J10,"4")</f>
        <v>4</v>
      </c>
      <c r="U10" s="18">
        <f>COUNTIF(M7:M10,"4")</f>
        <v>4</v>
      </c>
    </row>
    <row r="11" spans="1:21" ht="6" customHeight="1" x14ac:dyDescent="0.25">
      <c r="B11" s="237"/>
      <c r="C11" s="238"/>
      <c r="D11" s="238"/>
      <c r="E11" s="238"/>
      <c r="F11" s="238"/>
      <c r="G11" s="238"/>
      <c r="H11" s="238"/>
      <c r="I11" s="238"/>
      <c r="J11" s="238"/>
      <c r="K11" s="239"/>
      <c r="L11" s="35"/>
      <c r="M11" s="106"/>
      <c r="N11" s="35"/>
      <c r="O11" s="35"/>
      <c r="Q11" s="18">
        <f>COUNTIF(D7:D10,"1")</f>
        <v>0</v>
      </c>
      <c r="R11" s="18">
        <f>COUNTIF(D7:D10,"1")</f>
        <v>0</v>
      </c>
      <c r="S11" s="18">
        <f>COUNTIF(D7:D10,"3")</f>
        <v>0</v>
      </c>
    </row>
    <row r="12" spans="1:21" ht="18.75" x14ac:dyDescent="0.2">
      <c r="A12" s="212"/>
      <c r="B12" s="232"/>
      <c r="C12" s="36" t="s">
        <v>72</v>
      </c>
      <c r="D12" s="37"/>
      <c r="E12" s="37"/>
      <c r="F12" s="37"/>
      <c r="G12" s="37"/>
      <c r="H12" s="37"/>
      <c r="I12" s="37"/>
      <c r="J12" s="37"/>
      <c r="K12" s="38"/>
      <c r="L12" s="39"/>
      <c r="M12" s="37"/>
      <c r="N12" s="38"/>
      <c r="O12" s="39"/>
    </row>
    <row r="13" spans="1:21" ht="53.25" customHeight="1" x14ac:dyDescent="0.2">
      <c r="A13" s="212"/>
      <c r="B13" s="233"/>
      <c r="C13" s="109" t="s">
        <v>38</v>
      </c>
      <c r="D13" s="67">
        <v>4</v>
      </c>
      <c r="E13" s="118" t="s">
        <v>204</v>
      </c>
      <c r="F13" s="118" t="s">
        <v>342</v>
      </c>
      <c r="G13" s="101">
        <v>4</v>
      </c>
      <c r="H13" s="119" t="s">
        <v>204</v>
      </c>
      <c r="I13" s="119" t="s">
        <v>342</v>
      </c>
      <c r="J13" s="104">
        <v>4</v>
      </c>
      <c r="K13" s="134" t="s">
        <v>204</v>
      </c>
      <c r="L13" s="135" t="s">
        <v>547</v>
      </c>
      <c r="M13" s="107">
        <v>4</v>
      </c>
      <c r="N13" s="134" t="s">
        <v>662</v>
      </c>
      <c r="O13" s="135" t="s">
        <v>547</v>
      </c>
      <c r="R13" s="18">
        <f>COUNTIF(D13:D17,"1")</f>
        <v>0</v>
      </c>
      <c r="S13" s="18">
        <f>COUNTIF(G13:G17,"1")</f>
        <v>0</v>
      </c>
      <c r="T13" s="18">
        <f>COUNTIF(J13:J17,"1")</f>
        <v>0</v>
      </c>
      <c r="U13" s="18">
        <f>COUNTIF(M13:M17,"1")</f>
        <v>0</v>
      </c>
    </row>
    <row r="14" spans="1:21" ht="85.5" customHeight="1" x14ac:dyDescent="0.2">
      <c r="A14" s="212"/>
      <c r="B14" s="233"/>
      <c r="C14" s="110" t="s">
        <v>39</v>
      </c>
      <c r="D14" s="67">
        <v>2</v>
      </c>
      <c r="E14" s="121" t="s">
        <v>343</v>
      </c>
      <c r="F14" s="118" t="s">
        <v>344</v>
      </c>
      <c r="G14" s="101">
        <v>3</v>
      </c>
      <c r="H14" s="120" t="s">
        <v>391</v>
      </c>
      <c r="I14" s="119" t="s">
        <v>392</v>
      </c>
      <c r="J14" s="104">
        <v>4</v>
      </c>
      <c r="K14" s="133" t="s">
        <v>548</v>
      </c>
      <c r="L14" s="133" t="s">
        <v>549</v>
      </c>
      <c r="M14" s="107">
        <v>4</v>
      </c>
      <c r="N14" s="133" t="s">
        <v>548</v>
      </c>
      <c r="O14" s="133" t="s">
        <v>549</v>
      </c>
      <c r="R14" s="18">
        <f>COUNTIF(D13:D17,"2")</f>
        <v>1</v>
      </c>
      <c r="S14" s="18">
        <f>COUNTIF(G13:G17,"2")</f>
        <v>0</v>
      </c>
      <c r="T14" s="18">
        <f>COUNTIF(J13:J17,"2")</f>
        <v>0</v>
      </c>
      <c r="U14" s="18">
        <f>COUNTIF(M13:M17,"2")</f>
        <v>0</v>
      </c>
    </row>
    <row r="15" spans="1:21" ht="66.75" customHeight="1" x14ac:dyDescent="0.2">
      <c r="A15" s="212"/>
      <c r="B15" s="233"/>
      <c r="C15" s="110" t="s">
        <v>40</v>
      </c>
      <c r="D15" s="67">
        <v>4</v>
      </c>
      <c r="E15" s="121" t="s">
        <v>205</v>
      </c>
      <c r="F15" s="118" t="s">
        <v>345</v>
      </c>
      <c r="G15" s="101">
        <v>4</v>
      </c>
      <c r="H15" s="120" t="s">
        <v>205</v>
      </c>
      <c r="I15" s="119" t="s">
        <v>452</v>
      </c>
      <c r="J15" s="104">
        <v>4</v>
      </c>
      <c r="K15" s="133" t="s">
        <v>205</v>
      </c>
      <c r="L15" s="133" t="s">
        <v>452</v>
      </c>
      <c r="M15" s="107">
        <v>4</v>
      </c>
      <c r="N15" s="133" t="s">
        <v>663</v>
      </c>
      <c r="O15" s="133" t="s">
        <v>664</v>
      </c>
      <c r="R15" s="18">
        <f>COUNTIF(D13:D17,"3")</f>
        <v>0</v>
      </c>
      <c r="S15" s="18">
        <f>COUNTIF(G13:G17,"3")</f>
        <v>1</v>
      </c>
      <c r="T15" s="18">
        <f>COUNTIF(J13:J17,"3")</f>
        <v>0</v>
      </c>
      <c r="U15" s="18">
        <f>COUNTIF(M13:M17,"3")</f>
        <v>0</v>
      </c>
    </row>
    <row r="16" spans="1:21" ht="88.5" customHeight="1" x14ac:dyDescent="0.2">
      <c r="A16" s="212"/>
      <c r="B16" s="233"/>
      <c r="C16" s="110" t="s">
        <v>41</v>
      </c>
      <c r="D16" s="67">
        <v>4</v>
      </c>
      <c r="E16" s="121" t="s">
        <v>206</v>
      </c>
      <c r="F16" s="118" t="s">
        <v>346</v>
      </c>
      <c r="G16" s="101">
        <v>4</v>
      </c>
      <c r="H16" s="120" t="s">
        <v>206</v>
      </c>
      <c r="I16" s="119" t="s">
        <v>346</v>
      </c>
      <c r="J16" s="104">
        <v>4</v>
      </c>
      <c r="K16" s="133" t="s">
        <v>206</v>
      </c>
      <c r="L16" s="133" t="s">
        <v>346</v>
      </c>
      <c r="M16" s="107">
        <v>4</v>
      </c>
      <c r="N16" s="133" t="s">
        <v>206</v>
      </c>
      <c r="O16" s="133" t="s">
        <v>346</v>
      </c>
      <c r="R16" s="18">
        <f>COUNTIF(D13:D17,"4")</f>
        <v>4</v>
      </c>
      <c r="S16" s="18">
        <f>COUNTIF(G13:G17,"4")</f>
        <v>4</v>
      </c>
      <c r="T16" s="18">
        <f>COUNTIF(J13:J17,"4")</f>
        <v>5</v>
      </c>
      <c r="U16" s="18">
        <f>COUNTIF(M13:M17,"4")</f>
        <v>5</v>
      </c>
    </row>
    <row r="17" spans="1:21" ht="76.5" customHeight="1" x14ac:dyDescent="0.2">
      <c r="A17" s="212"/>
      <c r="B17" s="234"/>
      <c r="C17" s="110" t="s">
        <v>42</v>
      </c>
      <c r="D17" s="67">
        <v>4</v>
      </c>
      <c r="E17" s="121" t="s">
        <v>207</v>
      </c>
      <c r="F17" s="118" t="s">
        <v>347</v>
      </c>
      <c r="G17" s="101">
        <v>4</v>
      </c>
      <c r="H17" s="120" t="s">
        <v>458</v>
      </c>
      <c r="I17" s="119" t="s">
        <v>453</v>
      </c>
      <c r="J17" s="104">
        <v>4</v>
      </c>
      <c r="K17" s="133" t="s">
        <v>458</v>
      </c>
      <c r="L17" s="133" t="s">
        <v>453</v>
      </c>
      <c r="M17" s="107">
        <v>4</v>
      </c>
      <c r="N17" s="133" t="s">
        <v>458</v>
      </c>
      <c r="O17" s="133" t="s">
        <v>453</v>
      </c>
    </row>
    <row r="18" spans="1:21" ht="7.5" customHeight="1" x14ac:dyDescent="0.25">
      <c r="B18" s="229"/>
      <c r="C18" s="230"/>
      <c r="D18" s="230"/>
      <c r="E18" s="230"/>
      <c r="F18" s="230"/>
      <c r="G18" s="230"/>
      <c r="H18" s="230"/>
      <c r="I18" s="230"/>
      <c r="J18" s="230"/>
      <c r="K18" s="231"/>
      <c r="L18" s="35"/>
      <c r="M18" s="106"/>
      <c r="N18" s="35"/>
      <c r="O18" s="35"/>
    </row>
    <row r="19" spans="1:21" ht="18.75" x14ac:dyDescent="0.2">
      <c r="A19" s="212"/>
      <c r="B19" s="232"/>
      <c r="C19" s="36" t="s">
        <v>43</v>
      </c>
      <c r="D19" s="37"/>
      <c r="E19" s="37"/>
      <c r="F19" s="37"/>
      <c r="G19" s="37"/>
      <c r="H19" s="37"/>
      <c r="I19" s="37"/>
      <c r="J19" s="37"/>
      <c r="K19" s="38"/>
      <c r="L19" s="39"/>
      <c r="M19" s="37"/>
      <c r="N19" s="38"/>
      <c r="O19" s="39"/>
    </row>
    <row r="20" spans="1:21" ht="93.75" customHeight="1" x14ac:dyDescent="0.2">
      <c r="A20" s="212"/>
      <c r="B20" s="235"/>
      <c r="C20" s="114" t="s">
        <v>44</v>
      </c>
      <c r="D20" s="67">
        <v>4</v>
      </c>
      <c r="E20" s="118" t="s">
        <v>348</v>
      </c>
      <c r="F20" s="118" t="s">
        <v>349</v>
      </c>
      <c r="G20" s="101">
        <v>4</v>
      </c>
      <c r="H20" s="119" t="s">
        <v>454</v>
      </c>
      <c r="I20" s="119" t="s">
        <v>349</v>
      </c>
      <c r="J20" s="104">
        <v>4</v>
      </c>
      <c r="K20" s="136" t="s">
        <v>454</v>
      </c>
      <c r="L20" s="137" t="s">
        <v>349</v>
      </c>
      <c r="M20" s="107">
        <v>4</v>
      </c>
      <c r="N20" s="136" t="s">
        <v>665</v>
      </c>
      <c r="O20" s="137" t="s">
        <v>349</v>
      </c>
      <c r="R20" s="18">
        <f>COUNTIF(D20:D27,"1")</f>
        <v>0</v>
      </c>
      <c r="S20" s="18">
        <f>COUNTIF(G20:G27,"1")</f>
        <v>0</v>
      </c>
      <c r="T20" s="18">
        <f>COUNTIF(J20:J27,"1")</f>
        <v>0</v>
      </c>
      <c r="U20" s="18">
        <f>COUNTIF(M20:M27,"1")</f>
        <v>0</v>
      </c>
    </row>
    <row r="21" spans="1:21" ht="90" customHeight="1" x14ac:dyDescent="0.2">
      <c r="A21" s="212"/>
      <c r="B21" s="235"/>
      <c r="C21" s="115" t="s">
        <v>45</v>
      </c>
      <c r="D21" s="67">
        <v>3</v>
      </c>
      <c r="E21" s="121" t="s">
        <v>350</v>
      </c>
      <c r="F21" s="118" t="s">
        <v>210</v>
      </c>
      <c r="G21" s="101">
        <v>4</v>
      </c>
      <c r="H21" s="120" t="s">
        <v>455</v>
      </c>
      <c r="I21" s="119" t="s">
        <v>393</v>
      </c>
      <c r="J21" s="104">
        <v>4</v>
      </c>
      <c r="K21" s="137" t="s">
        <v>455</v>
      </c>
      <c r="L21" s="137" t="s">
        <v>393</v>
      </c>
      <c r="M21" s="107">
        <v>3</v>
      </c>
      <c r="N21" s="137" t="s">
        <v>666</v>
      </c>
      <c r="O21" s="137" t="s">
        <v>667</v>
      </c>
      <c r="R21" s="18">
        <f>COUNTIF(D20:D27,"2")</f>
        <v>2</v>
      </c>
      <c r="S21" s="18">
        <f>COUNTIF(G20:G27,"2")</f>
        <v>2</v>
      </c>
      <c r="T21" s="18">
        <f>COUNTIF(J20:J27,"2")</f>
        <v>0</v>
      </c>
      <c r="U21" s="18">
        <f>COUNTIF(M20:M27,"2")</f>
        <v>0</v>
      </c>
    </row>
    <row r="22" spans="1:21" ht="54.75" customHeight="1" x14ac:dyDescent="0.2">
      <c r="A22" s="212"/>
      <c r="B22" s="235"/>
      <c r="C22" s="115" t="s">
        <v>46</v>
      </c>
      <c r="D22" s="67">
        <v>4</v>
      </c>
      <c r="E22" s="121" t="s">
        <v>208</v>
      </c>
      <c r="F22" s="118" t="s">
        <v>351</v>
      </c>
      <c r="G22" s="101">
        <v>4</v>
      </c>
      <c r="H22" s="120" t="s">
        <v>456</v>
      </c>
      <c r="I22" s="119" t="s">
        <v>351</v>
      </c>
      <c r="J22" s="104">
        <v>4</v>
      </c>
      <c r="K22" s="137" t="s">
        <v>456</v>
      </c>
      <c r="L22" s="137" t="s">
        <v>351</v>
      </c>
      <c r="M22" s="107">
        <v>4</v>
      </c>
      <c r="N22" s="137" t="s">
        <v>668</v>
      </c>
      <c r="O22" s="137" t="s">
        <v>351</v>
      </c>
      <c r="R22" s="18">
        <f>COUNTIF(D20:D27,"3")</f>
        <v>2</v>
      </c>
      <c r="S22" s="18">
        <f>COUNTIF(G20:G27,"3")</f>
        <v>1</v>
      </c>
      <c r="T22" s="18">
        <f>COUNTIF(J20:J27,"3")</f>
        <v>3</v>
      </c>
      <c r="U22" s="18">
        <f>COUNTIF(M20:M27,"3")</f>
        <v>4</v>
      </c>
    </row>
    <row r="23" spans="1:21" ht="78" customHeight="1" x14ac:dyDescent="0.2">
      <c r="A23" s="212"/>
      <c r="B23" s="235"/>
      <c r="C23" s="115" t="s">
        <v>47</v>
      </c>
      <c r="D23" s="67">
        <v>4</v>
      </c>
      <c r="E23" s="121" t="s">
        <v>209</v>
      </c>
      <c r="F23" s="118" t="s">
        <v>352</v>
      </c>
      <c r="G23" s="101">
        <v>4</v>
      </c>
      <c r="H23" s="120" t="s">
        <v>459</v>
      </c>
      <c r="I23" s="119" t="s">
        <v>526</v>
      </c>
      <c r="J23" s="104">
        <v>4</v>
      </c>
      <c r="K23" s="137" t="s">
        <v>459</v>
      </c>
      <c r="L23" s="137" t="s">
        <v>550</v>
      </c>
      <c r="M23" s="107">
        <v>4</v>
      </c>
      <c r="N23" s="137" t="s">
        <v>669</v>
      </c>
      <c r="O23" s="137" t="s">
        <v>550</v>
      </c>
      <c r="R23" s="18">
        <f>COUNTIF(D20:D27,"4")</f>
        <v>4</v>
      </c>
      <c r="S23" s="18">
        <f>COUNTIF(G20:G27,"4")</f>
        <v>5</v>
      </c>
      <c r="T23" s="18">
        <f>COUNTIF(J20:J27,"4")</f>
        <v>5</v>
      </c>
      <c r="U23" s="18">
        <f>COUNTIF(M20:M27,"4")</f>
        <v>4</v>
      </c>
    </row>
    <row r="24" spans="1:21" ht="75.75" customHeight="1" x14ac:dyDescent="0.2">
      <c r="A24" s="212"/>
      <c r="B24" s="235"/>
      <c r="C24" s="115" t="s">
        <v>48</v>
      </c>
      <c r="D24" s="67">
        <v>2</v>
      </c>
      <c r="E24" s="121" t="s">
        <v>353</v>
      </c>
      <c r="F24" s="118" t="s">
        <v>354</v>
      </c>
      <c r="G24" s="101">
        <v>3</v>
      </c>
      <c r="H24" s="120" t="s">
        <v>461</v>
      </c>
      <c r="I24" s="119" t="s">
        <v>394</v>
      </c>
      <c r="J24" s="104">
        <v>3</v>
      </c>
      <c r="K24" s="137" t="s">
        <v>461</v>
      </c>
      <c r="L24" s="137" t="s">
        <v>394</v>
      </c>
      <c r="M24" s="107">
        <v>3</v>
      </c>
      <c r="N24" s="137" t="s">
        <v>670</v>
      </c>
      <c r="O24" s="137" t="s">
        <v>394</v>
      </c>
    </row>
    <row r="25" spans="1:21" ht="85.5" customHeight="1" x14ac:dyDescent="0.2">
      <c r="A25" s="212"/>
      <c r="B25" s="235"/>
      <c r="C25" s="115" t="s">
        <v>49</v>
      </c>
      <c r="D25" s="67">
        <v>3</v>
      </c>
      <c r="E25" s="121" t="s">
        <v>355</v>
      </c>
      <c r="F25" s="118" t="s">
        <v>356</v>
      </c>
      <c r="G25" s="101">
        <v>2</v>
      </c>
      <c r="H25" s="120" t="s">
        <v>462</v>
      </c>
      <c r="I25" s="119" t="s">
        <v>356</v>
      </c>
      <c r="J25" s="104">
        <v>3</v>
      </c>
      <c r="K25" s="133" t="s">
        <v>551</v>
      </c>
      <c r="L25" s="137" t="s">
        <v>356</v>
      </c>
      <c r="M25" s="107">
        <v>3</v>
      </c>
      <c r="N25" s="133" t="s">
        <v>551</v>
      </c>
      <c r="O25" s="137" t="s">
        <v>356</v>
      </c>
    </row>
    <row r="26" spans="1:21" ht="81" customHeight="1" x14ac:dyDescent="0.2">
      <c r="A26" s="212"/>
      <c r="B26" s="235"/>
      <c r="C26" s="115" t="s">
        <v>50</v>
      </c>
      <c r="D26" s="67">
        <v>4</v>
      </c>
      <c r="E26" s="121" t="s">
        <v>357</v>
      </c>
      <c r="F26" s="118" t="s">
        <v>358</v>
      </c>
      <c r="G26" s="101">
        <v>4</v>
      </c>
      <c r="H26" s="120" t="s">
        <v>463</v>
      </c>
      <c r="I26" s="119" t="s">
        <v>395</v>
      </c>
      <c r="J26" s="104">
        <v>4</v>
      </c>
      <c r="K26" s="137" t="s">
        <v>463</v>
      </c>
      <c r="L26" s="137" t="s">
        <v>395</v>
      </c>
      <c r="M26" s="107">
        <v>4</v>
      </c>
      <c r="N26" s="137" t="s">
        <v>671</v>
      </c>
      <c r="O26" s="137" t="s">
        <v>395</v>
      </c>
    </row>
    <row r="27" spans="1:21" ht="67.5" customHeight="1" x14ac:dyDescent="0.2">
      <c r="A27" s="212"/>
      <c r="B27" s="236"/>
      <c r="C27" s="115" t="s">
        <v>51</v>
      </c>
      <c r="D27" s="67">
        <v>2</v>
      </c>
      <c r="E27" s="121" t="s">
        <v>359</v>
      </c>
      <c r="F27" s="118" t="s">
        <v>360</v>
      </c>
      <c r="G27" s="101">
        <v>2</v>
      </c>
      <c r="H27" s="120" t="s">
        <v>464</v>
      </c>
      <c r="I27" s="119" t="s">
        <v>360</v>
      </c>
      <c r="J27" s="104">
        <v>3</v>
      </c>
      <c r="K27" s="137" t="s">
        <v>552</v>
      </c>
      <c r="L27" s="137" t="s">
        <v>553</v>
      </c>
      <c r="M27" s="107">
        <v>3</v>
      </c>
      <c r="N27" s="137" t="s">
        <v>672</v>
      </c>
      <c r="O27" s="137" t="s">
        <v>553</v>
      </c>
    </row>
    <row r="28" spans="1:21" ht="7.5" customHeight="1" x14ac:dyDescent="0.25">
      <c r="B28" s="237"/>
      <c r="C28" s="238"/>
      <c r="D28" s="238"/>
      <c r="E28" s="238"/>
      <c r="F28" s="238"/>
      <c r="G28" s="238"/>
      <c r="H28" s="238"/>
      <c r="I28" s="238"/>
      <c r="J28" s="238"/>
      <c r="K28" s="239"/>
      <c r="L28" s="35"/>
      <c r="M28" s="106"/>
      <c r="N28" s="35"/>
      <c r="O28" s="35"/>
    </row>
    <row r="29" spans="1:21" ht="18.75" x14ac:dyDescent="0.2">
      <c r="A29" s="212"/>
      <c r="B29" s="232"/>
      <c r="C29" s="36" t="s">
        <v>52</v>
      </c>
      <c r="D29" s="37"/>
      <c r="E29" s="37"/>
      <c r="F29" s="37"/>
      <c r="G29" s="37"/>
      <c r="H29" s="37"/>
      <c r="I29" s="37"/>
      <c r="J29" s="37"/>
      <c r="K29" s="38"/>
      <c r="L29" s="39"/>
      <c r="M29" s="37"/>
      <c r="N29" s="38"/>
      <c r="O29" s="39"/>
    </row>
    <row r="30" spans="1:21" ht="78" customHeight="1" x14ac:dyDescent="0.2">
      <c r="A30" s="212"/>
      <c r="B30" s="233"/>
      <c r="C30" s="109" t="s">
        <v>53</v>
      </c>
      <c r="D30" s="67">
        <v>4</v>
      </c>
      <c r="E30" s="118" t="s">
        <v>211</v>
      </c>
      <c r="F30" s="118" t="s">
        <v>361</v>
      </c>
      <c r="G30" s="101">
        <v>4</v>
      </c>
      <c r="H30" s="119" t="s">
        <v>211</v>
      </c>
      <c r="I30" s="119" t="s">
        <v>396</v>
      </c>
      <c r="J30" s="104">
        <v>4</v>
      </c>
      <c r="K30" s="136" t="s">
        <v>211</v>
      </c>
      <c r="L30" s="137" t="s">
        <v>396</v>
      </c>
      <c r="M30" s="107">
        <v>4</v>
      </c>
      <c r="N30" s="98" t="s">
        <v>673</v>
      </c>
      <c r="O30" s="137" t="s">
        <v>674</v>
      </c>
      <c r="R30" s="18">
        <f>COUNTIF(D30:D33,"1")</f>
        <v>0</v>
      </c>
      <c r="S30" s="18">
        <f>COUNTIF(G30:G33,"1")</f>
        <v>0</v>
      </c>
      <c r="T30" s="18">
        <f>COUNTIF(J30:J33,"1")</f>
        <v>0</v>
      </c>
      <c r="U30" s="18">
        <f>COUNTIF(M30:M33,"1")</f>
        <v>0</v>
      </c>
    </row>
    <row r="31" spans="1:21" ht="126.75" customHeight="1" x14ac:dyDescent="0.2">
      <c r="A31" s="212"/>
      <c r="B31" s="233"/>
      <c r="C31" s="110" t="s">
        <v>54</v>
      </c>
      <c r="D31" s="67">
        <v>3</v>
      </c>
      <c r="E31" s="121" t="s">
        <v>362</v>
      </c>
      <c r="F31" s="118" t="s">
        <v>363</v>
      </c>
      <c r="G31" s="101">
        <v>4</v>
      </c>
      <c r="H31" s="120" t="s">
        <v>397</v>
      </c>
      <c r="I31" s="119" t="s">
        <v>527</v>
      </c>
      <c r="J31" s="104">
        <v>4</v>
      </c>
      <c r="K31" s="137" t="s">
        <v>397</v>
      </c>
      <c r="L31" s="137" t="s">
        <v>527</v>
      </c>
      <c r="M31" s="107">
        <v>3</v>
      </c>
      <c r="N31" s="99" t="s">
        <v>675</v>
      </c>
      <c r="O31" s="137" t="s">
        <v>527</v>
      </c>
      <c r="R31" s="18">
        <f>COUNTIF(D30:D33,"2")</f>
        <v>0</v>
      </c>
      <c r="S31" s="18">
        <f>COUNTIF(G30:G33,"2")</f>
        <v>0</v>
      </c>
      <c r="T31" s="18">
        <f>COUNTIF(J30:J33,"2")</f>
        <v>0</v>
      </c>
      <c r="U31" s="18">
        <f>COUNTIF(M30:M33,"2")</f>
        <v>0</v>
      </c>
    </row>
    <row r="32" spans="1:21" ht="60.75" customHeight="1" x14ac:dyDescent="0.2">
      <c r="A32" s="212"/>
      <c r="B32" s="233"/>
      <c r="C32" s="110" t="s">
        <v>55</v>
      </c>
      <c r="D32" s="67">
        <v>4</v>
      </c>
      <c r="E32" s="121" t="s">
        <v>364</v>
      </c>
      <c r="F32" s="118" t="s">
        <v>365</v>
      </c>
      <c r="G32" s="101">
        <v>4</v>
      </c>
      <c r="H32" s="120" t="s">
        <v>364</v>
      </c>
      <c r="I32" s="119" t="s">
        <v>365</v>
      </c>
      <c r="J32" s="104">
        <v>4</v>
      </c>
      <c r="K32" s="137" t="s">
        <v>364</v>
      </c>
      <c r="L32" s="137" t="s">
        <v>365</v>
      </c>
      <c r="M32" s="107">
        <v>4</v>
      </c>
      <c r="N32" s="137" t="s">
        <v>364</v>
      </c>
      <c r="O32" s="99" t="s">
        <v>676</v>
      </c>
      <c r="R32" s="18">
        <f>COUNTIF(D30:D33,"3")</f>
        <v>1</v>
      </c>
      <c r="S32" s="18">
        <f>COUNTIF(G30:G33,"3")</f>
        <v>0</v>
      </c>
      <c r="T32" s="18">
        <f>COUNTIF(J30:J33,"31")</f>
        <v>0</v>
      </c>
      <c r="U32" s="18">
        <f>COUNTIF(M30:M33,"3")</f>
        <v>2</v>
      </c>
    </row>
    <row r="33" spans="1:21" ht="63.75" customHeight="1" x14ac:dyDescent="0.2">
      <c r="A33" s="212"/>
      <c r="B33" s="234"/>
      <c r="C33" s="110" t="s">
        <v>56</v>
      </c>
      <c r="D33" s="67">
        <v>4</v>
      </c>
      <c r="E33" s="121" t="s">
        <v>212</v>
      </c>
      <c r="F33" s="118" t="s">
        <v>366</v>
      </c>
      <c r="G33" s="101">
        <v>4</v>
      </c>
      <c r="H33" s="120" t="s">
        <v>212</v>
      </c>
      <c r="I33" s="119" t="s">
        <v>398</v>
      </c>
      <c r="J33" s="104">
        <v>4</v>
      </c>
      <c r="K33" s="137" t="s">
        <v>212</v>
      </c>
      <c r="L33" s="137" t="s">
        <v>398</v>
      </c>
      <c r="M33" s="107">
        <v>3</v>
      </c>
      <c r="N33" s="137" t="s">
        <v>677</v>
      </c>
      <c r="O33" s="137" t="s">
        <v>678</v>
      </c>
      <c r="R33" s="18">
        <f>COUNTIF(D30:D33,"4")</f>
        <v>3</v>
      </c>
      <c r="S33" s="18">
        <f>COUNTIF(G30:G33,"4")</f>
        <v>4</v>
      </c>
      <c r="T33" s="18">
        <f>COUNTIF(J30:J33,"4")</f>
        <v>4</v>
      </c>
      <c r="U33" s="18">
        <f>COUNTIF(M30:M33,"4")</f>
        <v>2</v>
      </c>
    </row>
    <row r="34" spans="1:21" ht="9" customHeight="1" x14ac:dyDescent="0.25">
      <c r="B34" s="229"/>
      <c r="C34" s="230"/>
      <c r="D34" s="230"/>
      <c r="E34" s="230"/>
      <c r="F34" s="230"/>
      <c r="G34" s="230"/>
      <c r="H34" s="230"/>
      <c r="I34" s="230"/>
      <c r="J34" s="230"/>
      <c r="K34" s="231"/>
      <c r="L34" s="35"/>
      <c r="M34" s="106"/>
      <c r="N34" s="35"/>
      <c r="O34" s="35"/>
    </row>
    <row r="35" spans="1:21" ht="18.75" x14ac:dyDescent="0.2">
      <c r="A35" s="212"/>
      <c r="B35" s="232"/>
      <c r="C35" s="40" t="s">
        <v>57</v>
      </c>
      <c r="D35" s="240"/>
      <c r="E35" s="240"/>
      <c r="F35" s="240"/>
      <c r="G35" s="240"/>
      <c r="H35" s="240"/>
      <c r="I35" s="240"/>
      <c r="J35" s="240"/>
      <c r="K35" s="240"/>
      <c r="L35" s="41"/>
      <c r="M35" s="85"/>
      <c r="N35" s="85"/>
      <c r="O35" s="41"/>
    </row>
    <row r="36" spans="1:21" ht="131.25" customHeight="1" x14ac:dyDescent="0.2">
      <c r="A36" s="212"/>
      <c r="B36" s="233"/>
      <c r="C36" s="111" t="s">
        <v>58</v>
      </c>
      <c r="D36" s="67">
        <v>3</v>
      </c>
      <c r="E36" s="118" t="s">
        <v>213</v>
      </c>
      <c r="F36" s="118" t="s">
        <v>367</v>
      </c>
      <c r="G36" s="101">
        <v>4</v>
      </c>
      <c r="H36" s="119" t="s">
        <v>528</v>
      </c>
      <c r="I36" s="119" t="s">
        <v>367</v>
      </c>
      <c r="J36" s="104">
        <v>4</v>
      </c>
      <c r="K36" s="136" t="s">
        <v>528</v>
      </c>
      <c r="L36" s="137" t="s">
        <v>367</v>
      </c>
      <c r="M36" s="107">
        <v>4</v>
      </c>
      <c r="N36" s="136" t="s">
        <v>528</v>
      </c>
      <c r="O36" s="137" t="s">
        <v>367</v>
      </c>
      <c r="R36" s="18">
        <f>COUNTIF(D36:D44,"1")</f>
        <v>0</v>
      </c>
      <c r="S36" s="18">
        <f>COUNTIF(G36:G44,"1")</f>
        <v>0</v>
      </c>
      <c r="T36" s="18">
        <f>COUNTIF(J36:J44,"1")</f>
        <v>0</v>
      </c>
      <c r="U36" s="18">
        <f>COUNTIF(M36:M44,"1")</f>
        <v>0</v>
      </c>
    </row>
    <row r="37" spans="1:21" ht="113.25" customHeight="1" x14ac:dyDescent="0.2">
      <c r="A37" s="212"/>
      <c r="B37" s="233"/>
      <c r="C37" s="112" t="s">
        <v>59</v>
      </c>
      <c r="D37" s="67">
        <v>2</v>
      </c>
      <c r="E37" s="121" t="s">
        <v>214</v>
      </c>
      <c r="F37" s="118" t="s">
        <v>368</v>
      </c>
      <c r="G37" s="101">
        <v>3</v>
      </c>
      <c r="H37" s="120" t="s">
        <v>420</v>
      </c>
      <c r="I37" s="119" t="s">
        <v>368</v>
      </c>
      <c r="J37" s="104">
        <v>4</v>
      </c>
      <c r="K37" s="137" t="s">
        <v>554</v>
      </c>
      <c r="L37" s="137" t="s">
        <v>555</v>
      </c>
      <c r="M37" s="107">
        <v>3</v>
      </c>
      <c r="N37" s="99" t="s">
        <v>679</v>
      </c>
      <c r="O37" s="137" t="s">
        <v>555</v>
      </c>
      <c r="R37" s="18">
        <f>COUNTIF(D36:D44,"2")</f>
        <v>2</v>
      </c>
      <c r="S37" s="18">
        <f>COUNTIF(G36:G44,"2")</f>
        <v>1</v>
      </c>
      <c r="T37" s="18">
        <f>COUNTIF(J36:J44,"2")</f>
        <v>1</v>
      </c>
      <c r="U37" s="18">
        <f>COUNTIF(M36:M44,"2")</f>
        <v>0</v>
      </c>
    </row>
    <row r="38" spans="1:21" ht="63.75" customHeight="1" x14ac:dyDescent="0.2">
      <c r="A38" s="212"/>
      <c r="B38" s="233"/>
      <c r="C38" s="112" t="s">
        <v>60</v>
      </c>
      <c r="D38" s="67">
        <v>4</v>
      </c>
      <c r="E38" s="121" t="s">
        <v>369</v>
      </c>
      <c r="F38" s="118" t="s">
        <v>370</v>
      </c>
      <c r="G38" s="101">
        <v>4</v>
      </c>
      <c r="H38" s="120" t="s">
        <v>369</v>
      </c>
      <c r="I38" s="119" t="s">
        <v>399</v>
      </c>
      <c r="J38" s="104">
        <v>4</v>
      </c>
      <c r="K38" s="137" t="s">
        <v>369</v>
      </c>
      <c r="L38" s="137" t="s">
        <v>399</v>
      </c>
      <c r="M38" s="107">
        <v>4</v>
      </c>
      <c r="N38" s="137" t="s">
        <v>369</v>
      </c>
      <c r="O38" s="137" t="s">
        <v>399</v>
      </c>
      <c r="R38" s="18">
        <f>COUNTIF(D36:D44,"3")</f>
        <v>2</v>
      </c>
      <c r="S38" s="18">
        <f>COUNTIF(G36:G44,"3")</f>
        <v>2</v>
      </c>
      <c r="T38" s="18">
        <f>COUNTIF(J36:J44,"3")</f>
        <v>1</v>
      </c>
      <c r="U38" s="18">
        <f>COUNTIF(M36:M44,"3")</f>
        <v>2</v>
      </c>
    </row>
    <row r="39" spans="1:21" ht="94.5" customHeight="1" x14ac:dyDescent="0.2">
      <c r="A39" s="212"/>
      <c r="B39" s="233"/>
      <c r="C39" s="112" t="s">
        <v>61</v>
      </c>
      <c r="D39" s="67">
        <v>2</v>
      </c>
      <c r="E39" s="121" t="s">
        <v>371</v>
      </c>
      <c r="F39" s="118" t="s">
        <v>372</v>
      </c>
      <c r="G39" s="101">
        <v>2</v>
      </c>
      <c r="H39" s="120" t="s">
        <v>465</v>
      </c>
      <c r="I39" s="119" t="s">
        <v>400</v>
      </c>
      <c r="J39" s="104">
        <v>2</v>
      </c>
      <c r="K39" s="137" t="s">
        <v>465</v>
      </c>
      <c r="L39" s="137" t="s">
        <v>556</v>
      </c>
      <c r="M39" s="107">
        <v>3</v>
      </c>
      <c r="N39" s="99" t="s">
        <v>680</v>
      </c>
      <c r="O39" s="137" t="s">
        <v>681</v>
      </c>
      <c r="R39" s="18">
        <f>COUNTIF(D36:D44,"4")</f>
        <v>5</v>
      </c>
      <c r="S39" s="18">
        <f>COUNTIF(G36:G44,"4")</f>
        <v>6</v>
      </c>
      <c r="T39" s="18">
        <f>COUNTIF(J36:J44,"4")</f>
        <v>7</v>
      </c>
      <c r="U39" s="18">
        <f>COUNTIF(M36:M44,"4")</f>
        <v>7</v>
      </c>
    </row>
    <row r="40" spans="1:21" ht="72.75" customHeight="1" x14ac:dyDescent="0.2">
      <c r="A40" s="212"/>
      <c r="B40" s="233"/>
      <c r="C40" s="112" t="s">
        <v>62</v>
      </c>
      <c r="D40" s="67">
        <v>4</v>
      </c>
      <c r="E40" s="121" t="s">
        <v>373</v>
      </c>
      <c r="F40" s="118" t="s">
        <v>374</v>
      </c>
      <c r="G40" s="101">
        <v>3</v>
      </c>
      <c r="H40" s="120" t="s">
        <v>466</v>
      </c>
      <c r="I40" s="119" t="s">
        <v>467</v>
      </c>
      <c r="J40" s="104">
        <v>3</v>
      </c>
      <c r="K40" s="137" t="s">
        <v>557</v>
      </c>
      <c r="L40" s="137" t="s">
        <v>558</v>
      </c>
      <c r="M40" s="107">
        <v>4</v>
      </c>
      <c r="N40" s="99" t="s">
        <v>682</v>
      </c>
      <c r="O40" s="137" t="s">
        <v>558</v>
      </c>
    </row>
    <row r="41" spans="1:21" ht="100.5" customHeight="1" x14ac:dyDescent="0.2">
      <c r="A41" s="212"/>
      <c r="B41" s="233"/>
      <c r="C41" s="112" t="s">
        <v>63</v>
      </c>
      <c r="D41" s="67">
        <v>3</v>
      </c>
      <c r="E41" s="121" t="s">
        <v>375</v>
      </c>
      <c r="F41" s="118" t="s">
        <v>215</v>
      </c>
      <c r="G41" s="101">
        <v>4</v>
      </c>
      <c r="H41" s="120" t="s">
        <v>468</v>
      </c>
      <c r="I41" s="119" t="s">
        <v>401</v>
      </c>
      <c r="J41" s="104">
        <v>4</v>
      </c>
      <c r="K41" s="137" t="s">
        <v>468</v>
      </c>
      <c r="L41" s="137" t="s">
        <v>401</v>
      </c>
      <c r="M41" s="107">
        <v>4</v>
      </c>
      <c r="N41" s="137" t="s">
        <v>683</v>
      </c>
      <c r="O41" s="137" t="s">
        <v>401</v>
      </c>
    </row>
    <row r="42" spans="1:21" ht="107.25" customHeight="1" x14ac:dyDescent="0.2">
      <c r="A42" s="212"/>
      <c r="B42" s="233"/>
      <c r="C42" s="112" t="s">
        <v>64</v>
      </c>
      <c r="D42" s="67">
        <v>4</v>
      </c>
      <c r="E42" s="121" t="s">
        <v>216</v>
      </c>
      <c r="F42" s="118" t="s">
        <v>217</v>
      </c>
      <c r="G42" s="101">
        <v>4</v>
      </c>
      <c r="H42" s="120" t="s">
        <v>216</v>
      </c>
      <c r="I42" s="119" t="s">
        <v>529</v>
      </c>
      <c r="J42" s="104">
        <v>4</v>
      </c>
      <c r="K42" s="137" t="s">
        <v>559</v>
      </c>
      <c r="L42" s="137" t="s">
        <v>529</v>
      </c>
      <c r="M42" s="107">
        <v>4</v>
      </c>
      <c r="N42" s="137" t="s">
        <v>559</v>
      </c>
      <c r="O42" s="137" t="s">
        <v>684</v>
      </c>
    </row>
    <row r="43" spans="1:21" ht="111" customHeight="1" x14ac:dyDescent="0.2">
      <c r="A43" s="212"/>
      <c r="B43" s="233"/>
      <c r="C43" s="112" t="s">
        <v>65</v>
      </c>
      <c r="D43" s="67">
        <v>4</v>
      </c>
      <c r="E43" s="121" t="s">
        <v>218</v>
      </c>
      <c r="F43" s="118" t="s">
        <v>376</v>
      </c>
      <c r="G43" s="101">
        <v>4</v>
      </c>
      <c r="H43" s="120" t="s">
        <v>402</v>
      </c>
      <c r="I43" s="119" t="s">
        <v>376</v>
      </c>
      <c r="J43" s="104">
        <v>4</v>
      </c>
      <c r="K43" s="137" t="s">
        <v>402</v>
      </c>
      <c r="L43" s="137" t="s">
        <v>376</v>
      </c>
      <c r="M43" s="107">
        <v>4</v>
      </c>
      <c r="N43" s="137" t="s">
        <v>402</v>
      </c>
      <c r="O43" s="137" t="s">
        <v>376</v>
      </c>
    </row>
    <row r="44" spans="1:21" ht="84.75" customHeight="1" x14ac:dyDescent="0.2">
      <c r="A44" s="212"/>
      <c r="B44" s="234"/>
      <c r="C44" s="112" t="s">
        <v>66</v>
      </c>
      <c r="D44" s="67">
        <v>4</v>
      </c>
      <c r="E44" s="121" t="s">
        <v>377</v>
      </c>
      <c r="F44" s="118" t="s">
        <v>376</v>
      </c>
      <c r="G44" s="101">
        <v>4</v>
      </c>
      <c r="H44" s="120" t="s">
        <v>460</v>
      </c>
      <c r="I44" s="119" t="s">
        <v>376</v>
      </c>
      <c r="J44" s="104">
        <v>4</v>
      </c>
      <c r="K44" s="137" t="s">
        <v>460</v>
      </c>
      <c r="L44" s="137" t="s">
        <v>376</v>
      </c>
      <c r="M44" s="107">
        <v>4</v>
      </c>
      <c r="N44" s="137" t="s">
        <v>685</v>
      </c>
      <c r="O44" s="137" t="s">
        <v>376</v>
      </c>
    </row>
    <row r="45" spans="1:21" ht="6.75" customHeight="1" x14ac:dyDescent="0.25">
      <c r="B45" s="229"/>
      <c r="C45" s="230"/>
      <c r="D45" s="230"/>
      <c r="E45" s="230"/>
      <c r="F45" s="230"/>
      <c r="G45" s="230"/>
      <c r="H45" s="230"/>
      <c r="I45" s="230"/>
      <c r="J45" s="230"/>
      <c r="K45" s="231"/>
      <c r="L45" s="35"/>
      <c r="M45" s="106"/>
      <c r="N45" s="35"/>
      <c r="O45" s="35"/>
    </row>
    <row r="46" spans="1:21" ht="18.75" x14ac:dyDescent="0.2">
      <c r="A46" s="212"/>
      <c r="B46" s="232"/>
      <c r="C46" s="36" t="s">
        <v>67</v>
      </c>
      <c r="D46" s="37"/>
      <c r="E46" s="37"/>
      <c r="F46" s="37"/>
      <c r="G46" s="37"/>
      <c r="H46" s="37"/>
      <c r="I46" s="37"/>
      <c r="J46" s="37"/>
      <c r="K46" s="38"/>
      <c r="L46" s="39"/>
      <c r="M46" s="37"/>
      <c r="N46" s="38"/>
      <c r="O46" s="39"/>
    </row>
    <row r="47" spans="1:21" ht="73.5" customHeight="1" x14ac:dyDescent="0.2">
      <c r="A47" s="212"/>
      <c r="B47" s="233"/>
      <c r="C47" s="109" t="s">
        <v>68</v>
      </c>
      <c r="D47" s="67">
        <v>4</v>
      </c>
      <c r="E47" s="118" t="s">
        <v>219</v>
      </c>
      <c r="F47" s="118" t="s">
        <v>378</v>
      </c>
      <c r="G47" s="68">
        <v>4</v>
      </c>
      <c r="H47" s="119" t="s">
        <v>219</v>
      </c>
      <c r="I47" s="119" t="s">
        <v>378</v>
      </c>
      <c r="J47" s="69">
        <v>4</v>
      </c>
      <c r="K47" s="136" t="s">
        <v>219</v>
      </c>
      <c r="L47" s="137" t="s">
        <v>560</v>
      </c>
      <c r="M47" s="88">
        <v>4</v>
      </c>
      <c r="N47" s="136" t="s">
        <v>219</v>
      </c>
      <c r="O47" s="137" t="s">
        <v>560</v>
      </c>
      <c r="R47" s="18">
        <f>COUNTIF(D47:D50,"1")</f>
        <v>0</v>
      </c>
      <c r="S47" s="18">
        <f>COUNTIF(G47:G50,"1")</f>
        <v>0</v>
      </c>
      <c r="T47" s="18">
        <f>COUNTIF(J47:J50,"1")</f>
        <v>0</v>
      </c>
      <c r="U47" s="18">
        <f>COUNTIF(M47:M50,"1")</f>
        <v>0</v>
      </c>
    </row>
    <row r="48" spans="1:21" ht="78" customHeight="1" x14ac:dyDescent="0.2">
      <c r="A48" s="212"/>
      <c r="B48" s="233"/>
      <c r="C48" s="110" t="s">
        <v>69</v>
      </c>
      <c r="D48" s="67">
        <v>4</v>
      </c>
      <c r="E48" s="121" t="s">
        <v>220</v>
      </c>
      <c r="F48" s="118" t="s">
        <v>380</v>
      </c>
      <c r="G48" s="68">
        <v>4</v>
      </c>
      <c r="H48" s="120" t="s">
        <v>403</v>
      </c>
      <c r="I48" s="119" t="s">
        <v>380</v>
      </c>
      <c r="J48" s="69">
        <v>4</v>
      </c>
      <c r="K48" s="137" t="s">
        <v>403</v>
      </c>
      <c r="L48" s="137" t="s">
        <v>380</v>
      </c>
      <c r="M48" s="88">
        <v>4</v>
      </c>
      <c r="N48" s="137" t="s">
        <v>403</v>
      </c>
      <c r="O48" s="137" t="s">
        <v>380</v>
      </c>
      <c r="R48" s="18">
        <f>COUNTIF(D47:D50,"2")</f>
        <v>0</v>
      </c>
      <c r="S48" s="18">
        <f>COUNTIF(G47:G50,"2")</f>
        <v>0</v>
      </c>
      <c r="T48" s="18">
        <f>COUNTIF(J47:J50,"2")</f>
        <v>0</v>
      </c>
      <c r="U48" s="18">
        <f>COUNTIF(M47:M50,"2")</f>
        <v>0</v>
      </c>
    </row>
    <row r="49" spans="1:21" ht="51" customHeight="1" x14ac:dyDescent="0.2">
      <c r="A49" s="212"/>
      <c r="B49" s="233"/>
      <c r="C49" s="110" t="s">
        <v>70</v>
      </c>
      <c r="D49" s="67">
        <v>4</v>
      </c>
      <c r="E49" s="121" t="s">
        <v>221</v>
      </c>
      <c r="F49" s="118" t="s">
        <v>379</v>
      </c>
      <c r="G49" s="68">
        <v>4</v>
      </c>
      <c r="H49" s="120" t="s">
        <v>221</v>
      </c>
      <c r="I49" s="119" t="s">
        <v>379</v>
      </c>
      <c r="J49" s="69">
        <v>4</v>
      </c>
      <c r="K49" s="137" t="s">
        <v>221</v>
      </c>
      <c r="L49" s="137" t="s">
        <v>379</v>
      </c>
      <c r="M49" s="88">
        <v>4</v>
      </c>
      <c r="N49" s="137" t="s">
        <v>221</v>
      </c>
      <c r="O49" s="137" t="s">
        <v>379</v>
      </c>
      <c r="R49" s="18">
        <f>COUNTIF(D47:D50,"3")</f>
        <v>0</v>
      </c>
      <c r="S49" s="18">
        <f>COUNTIF(G47:G50,"3")</f>
        <v>0</v>
      </c>
      <c r="T49" s="18">
        <f>COUNTIF(J47:J50,"3")</f>
        <v>0</v>
      </c>
      <c r="U49" s="18">
        <f>COUNTIF(M47:M50,"3")</f>
        <v>0</v>
      </c>
    </row>
    <row r="50" spans="1:21" ht="100.5" customHeight="1" x14ac:dyDescent="0.2">
      <c r="A50" s="212"/>
      <c r="B50" s="234"/>
      <c r="C50" s="110" t="s">
        <v>71</v>
      </c>
      <c r="D50" s="67">
        <v>4</v>
      </c>
      <c r="E50" s="121" t="s">
        <v>381</v>
      </c>
      <c r="F50" s="118" t="s">
        <v>382</v>
      </c>
      <c r="G50" s="68">
        <v>4</v>
      </c>
      <c r="H50" s="120" t="s">
        <v>381</v>
      </c>
      <c r="I50" s="119" t="s">
        <v>382</v>
      </c>
      <c r="J50" s="69">
        <v>4</v>
      </c>
      <c r="K50" s="137" t="s">
        <v>381</v>
      </c>
      <c r="L50" s="137" t="s">
        <v>382</v>
      </c>
      <c r="M50" s="88">
        <v>4</v>
      </c>
      <c r="N50" s="137" t="s">
        <v>381</v>
      </c>
      <c r="O50" s="137" t="s">
        <v>382</v>
      </c>
      <c r="R50" s="18">
        <f>COUNTIF(D47:D50,"4")</f>
        <v>4</v>
      </c>
      <c r="S50" s="18">
        <f>COUNTIF(G47:G50,"4")</f>
        <v>4</v>
      </c>
      <c r="T50" s="18">
        <f>COUNTIF(J47:J50,"4")</f>
        <v>4</v>
      </c>
      <c r="U50" s="18">
        <f>COUNTIF(M47:M50,"4")</f>
        <v>4</v>
      </c>
    </row>
    <row r="51" spans="1:21" ht="8.25" customHeight="1" x14ac:dyDescent="0.25">
      <c r="B51" s="229"/>
      <c r="C51" s="230"/>
      <c r="D51" s="230"/>
      <c r="E51" s="230"/>
      <c r="F51" s="230"/>
      <c r="G51" s="230"/>
      <c r="H51" s="230"/>
      <c r="I51" s="230"/>
      <c r="J51" s="230"/>
      <c r="K51" s="231"/>
      <c r="L51" s="35"/>
      <c r="M51" s="106"/>
      <c r="N51" s="35"/>
      <c r="O51" s="35"/>
    </row>
    <row r="52" spans="1:21" ht="24" customHeight="1" x14ac:dyDescent="0.2">
      <c r="B52" s="257" t="s">
        <v>26</v>
      </c>
      <c r="C52" s="258"/>
      <c r="D52" s="244">
        <v>2019</v>
      </c>
      <c r="E52" s="245"/>
      <c r="F52" s="246"/>
      <c r="G52" s="241">
        <v>2020</v>
      </c>
      <c r="H52" s="242"/>
      <c r="I52" s="243"/>
      <c r="J52" s="220">
        <v>2021</v>
      </c>
      <c r="K52" s="221"/>
      <c r="L52" s="222"/>
      <c r="M52" s="275">
        <v>2022</v>
      </c>
      <c r="N52" s="276"/>
      <c r="O52" s="277"/>
    </row>
    <row r="53" spans="1:21" ht="33" customHeight="1" x14ac:dyDescent="0.2">
      <c r="B53" s="259"/>
      <c r="C53" s="260"/>
      <c r="D53" s="42" t="s">
        <v>34</v>
      </c>
      <c r="E53" s="43" t="s">
        <v>122</v>
      </c>
      <c r="F53" s="43" t="s">
        <v>124</v>
      </c>
      <c r="G53" s="42" t="s">
        <v>34</v>
      </c>
      <c r="H53" s="43" t="s">
        <v>122</v>
      </c>
      <c r="I53" s="43" t="s">
        <v>124</v>
      </c>
      <c r="J53" s="42" t="s">
        <v>34</v>
      </c>
      <c r="K53" s="43" t="s">
        <v>122</v>
      </c>
      <c r="L53" s="44" t="s">
        <v>124</v>
      </c>
      <c r="M53" s="42"/>
      <c r="N53" s="43"/>
      <c r="O53" s="44"/>
    </row>
    <row r="54" spans="1:21" ht="18.75" x14ac:dyDescent="0.2">
      <c r="A54" s="212"/>
      <c r="B54" s="45"/>
      <c r="C54" s="223" t="s">
        <v>74</v>
      </c>
      <c r="D54" s="224"/>
      <c r="E54" s="225"/>
      <c r="F54" s="225"/>
      <c r="G54" s="224"/>
      <c r="H54" s="225"/>
      <c r="I54" s="225"/>
      <c r="J54" s="224"/>
      <c r="K54" s="224"/>
      <c r="L54" s="46"/>
      <c r="M54" s="52"/>
      <c r="N54" s="52"/>
      <c r="O54" s="46"/>
    </row>
    <row r="55" spans="1:21" ht="220.5" customHeight="1" x14ac:dyDescent="0.2">
      <c r="A55" s="212"/>
      <c r="B55" s="47"/>
      <c r="C55" s="111" t="s">
        <v>75</v>
      </c>
      <c r="D55" s="67">
        <v>3</v>
      </c>
      <c r="E55" s="121" t="s">
        <v>247</v>
      </c>
      <c r="F55" s="121" t="s">
        <v>268</v>
      </c>
      <c r="G55" s="108">
        <v>3</v>
      </c>
      <c r="H55" s="120" t="s">
        <v>473</v>
      </c>
      <c r="I55" s="120" t="s">
        <v>469</v>
      </c>
      <c r="J55" s="117">
        <v>3</v>
      </c>
      <c r="K55" s="120" t="s">
        <v>561</v>
      </c>
      <c r="L55" s="120" t="s">
        <v>562</v>
      </c>
      <c r="M55" s="107">
        <v>3</v>
      </c>
      <c r="N55" s="151" t="s">
        <v>686</v>
      </c>
      <c r="O55" s="152" t="s">
        <v>687</v>
      </c>
      <c r="R55" s="18">
        <f>COUNTIF(D55:D59,"1")</f>
        <v>0</v>
      </c>
      <c r="S55" s="18">
        <f>COUNTIF(G55:G59,"1")</f>
        <v>0</v>
      </c>
      <c r="T55" s="18">
        <f>COUNTIF(J55:J59,"1")</f>
        <v>0</v>
      </c>
      <c r="U55" s="18">
        <f>COUNTIF(M55:M59,"1")</f>
        <v>0</v>
      </c>
    </row>
    <row r="56" spans="1:21" ht="97.5" customHeight="1" x14ac:dyDescent="0.2">
      <c r="A56" s="212"/>
      <c r="B56" s="47"/>
      <c r="C56" s="112" t="s">
        <v>76</v>
      </c>
      <c r="D56" s="67">
        <v>4</v>
      </c>
      <c r="E56" s="121" t="s">
        <v>248</v>
      </c>
      <c r="F56" s="121" t="s">
        <v>269</v>
      </c>
      <c r="G56" s="108">
        <v>4</v>
      </c>
      <c r="H56" s="120" t="s">
        <v>471</v>
      </c>
      <c r="I56" s="120" t="s">
        <v>470</v>
      </c>
      <c r="J56" s="117">
        <v>4</v>
      </c>
      <c r="K56" s="120" t="s">
        <v>471</v>
      </c>
      <c r="L56" s="120" t="s">
        <v>563</v>
      </c>
      <c r="M56" s="107">
        <v>3</v>
      </c>
      <c r="N56" s="152" t="s">
        <v>688</v>
      </c>
      <c r="O56" s="153" t="s">
        <v>689</v>
      </c>
      <c r="R56" s="18">
        <f>COUNTIF(D55:D59,"2")</f>
        <v>0</v>
      </c>
      <c r="S56" s="18">
        <f>COUNTIF(G55:G59,"2")</f>
        <v>0</v>
      </c>
      <c r="T56" s="18">
        <f>COUNTIF(J55:J59,"2")</f>
        <v>0</v>
      </c>
      <c r="U56" s="18">
        <f>COUNTIF(M55:M59,"2")</f>
        <v>0</v>
      </c>
    </row>
    <row r="57" spans="1:21" ht="111.75" customHeight="1" x14ac:dyDescent="0.2">
      <c r="A57" s="212"/>
      <c r="B57" s="47"/>
      <c r="C57" s="112" t="s">
        <v>77</v>
      </c>
      <c r="D57" s="67">
        <v>4</v>
      </c>
      <c r="E57" s="121" t="s">
        <v>249</v>
      </c>
      <c r="F57" s="121" t="s">
        <v>270</v>
      </c>
      <c r="G57" s="108">
        <v>4</v>
      </c>
      <c r="H57" s="120" t="s">
        <v>530</v>
      </c>
      <c r="I57" s="120" t="s">
        <v>472</v>
      </c>
      <c r="J57" s="117">
        <v>4</v>
      </c>
      <c r="K57" s="120" t="s">
        <v>530</v>
      </c>
      <c r="L57" s="120" t="s">
        <v>472</v>
      </c>
      <c r="M57" s="107">
        <v>3</v>
      </c>
      <c r="N57" s="152" t="s">
        <v>690</v>
      </c>
      <c r="O57" s="153" t="s">
        <v>472</v>
      </c>
      <c r="R57" s="18">
        <f>COUNTIF(D55:D59,"3")</f>
        <v>1</v>
      </c>
      <c r="S57" s="18">
        <f>COUNTIF(G55:G59,"3")</f>
        <v>1</v>
      </c>
      <c r="T57" s="18">
        <f>COUNTIF(J55:J59,"3")</f>
        <v>1</v>
      </c>
      <c r="U57" s="18">
        <f>COUNTIF(M55:M59,"3")</f>
        <v>3</v>
      </c>
    </row>
    <row r="58" spans="1:21" ht="75.75" customHeight="1" x14ac:dyDescent="0.2">
      <c r="A58" s="212"/>
      <c r="B58" s="47"/>
      <c r="C58" s="112" t="s">
        <v>78</v>
      </c>
      <c r="D58" s="67">
        <v>4</v>
      </c>
      <c r="E58" s="121" t="s">
        <v>250</v>
      </c>
      <c r="F58" s="121" t="s">
        <v>272</v>
      </c>
      <c r="G58" s="108">
        <v>4</v>
      </c>
      <c r="H58" s="120" t="s">
        <v>474</v>
      </c>
      <c r="I58" s="120" t="s">
        <v>475</v>
      </c>
      <c r="J58" s="117">
        <v>4</v>
      </c>
      <c r="K58" s="120" t="s">
        <v>564</v>
      </c>
      <c r="L58" s="120" t="s">
        <v>475</v>
      </c>
      <c r="M58" s="107">
        <v>4</v>
      </c>
      <c r="N58" s="152" t="s">
        <v>691</v>
      </c>
      <c r="O58" s="153" t="s">
        <v>692</v>
      </c>
      <c r="R58" s="18">
        <f>COUNTIF(D55:D59,"4")</f>
        <v>4</v>
      </c>
      <c r="S58" s="18">
        <f>COUNTIF(G55:G59,"4")</f>
        <v>4</v>
      </c>
      <c r="T58" s="18">
        <f>COUNTIF(J55:J59,"4")</f>
        <v>4</v>
      </c>
      <c r="U58" s="18">
        <f>COUNTIF(M55:M59,"4")</f>
        <v>2</v>
      </c>
    </row>
    <row r="59" spans="1:21" ht="83.25" customHeight="1" x14ac:dyDescent="0.2">
      <c r="A59" s="212"/>
      <c r="B59" s="48"/>
      <c r="C59" s="112" t="s">
        <v>79</v>
      </c>
      <c r="D59" s="67">
        <v>4</v>
      </c>
      <c r="E59" s="121" t="s">
        <v>251</v>
      </c>
      <c r="F59" s="121" t="s">
        <v>273</v>
      </c>
      <c r="G59" s="108">
        <v>4</v>
      </c>
      <c r="H59" s="120" t="s">
        <v>476</v>
      </c>
      <c r="I59" s="120" t="s">
        <v>477</v>
      </c>
      <c r="J59" s="117">
        <v>4</v>
      </c>
      <c r="K59" s="120" t="s">
        <v>476</v>
      </c>
      <c r="L59" s="120" t="s">
        <v>477</v>
      </c>
      <c r="M59" s="107">
        <v>4</v>
      </c>
      <c r="N59" s="154" t="s">
        <v>250</v>
      </c>
      <c r="O59" s="152" t="s">
        <v>693</v>
      </c>
    </row>
    <row r="60" spans="1:21" ht="6.75" customHeight="1" x14ac:dyDescent="0.25">
      <c r="B60" s="247"/>
      <c r="C60" s="248"/>
      <c r="D60" s="49"/>
      <c r="E60" s="55"/>
      <c r="F60" s="55"/>
      <c r="G60" s="49"/>
      <c r="H60" s="55"/>
      <c r="I60" s="55"/>
      <c r="J60" s="49"/>
      <c r="K60" s="50"/>
      <c r="M60" s="49"/>
      <c r="N60" s="50"/>
    </row>
    <row r="61" spans="1:21" ht="18.75" x14ac:dyDescent="0.2">
      <c r="A61" s="212"/>
      <c r="B61" s="45"/>
      <c r="C61" s="223" t="s">
        <v>80</v>
      </c>
      <c r="D61" s="224"/>
      <c r="E61" s="225"/>
      <c r="F61" s="225"/>
      <c r="G61" s="224"/>
      <c r="H61" s="225"/>
      <c r="I61" s="225"/>
      <c r="J61" s="224"/>
      <c r="K61" s="225"/>
      <c r="L61" s="52"/>
      <c r="M61" s="52"/>
      <c r="N61" s="52"/>
      <c r="O61" s="52"/>
    </row>
    <row r="62" spans="1:21" ht="165" customHeight="1" x14ac:dyDescent="0.2">
      <c r="A62" s="212"/>
      <c r="B62" s="53"/>
      <c r="C62" s="109" t="s">
        <v>81</v>
      </c>
      <c r="D62" s="67">
        <v>4</v>
      </c>
      <c r="E62" s="121" t="s">
        <v>255</v>
      </c>
      <c r="F62" s="121" t="s">
        <v>274</v>
      </c>
      <c r="G62" s="108">
        <v>4</v>
      </c>
      <c r="H62" s="120" t="s">
        <v>514</v>
      </c>
      <c r="I62" s="120" t="s">
        <v>515</v>
      </c>
      <c r="J62" s="117">
        <v>4</v>
      </c>
      <c r="K62" s="120" t="s">
        <v>514</v>
      </c>
      <c r="L62" s="120" t="s">
        <v>515</v>
      </c>
      <c r="M62" s="107">
        <v>3</v>
      </c>
      <c r="N62" s="152" t="s">
        <v>694</v>
      </c>
      <c r="O62" s="152" t="s">
        <v>695</v>
      </c>
      <c r="R62" s="18">
        <f>COUNTIF(D62:D65,"1")</f>
        <v>0</v>
      </c>
      <c r="S62" s="18">
        <f>COUNTIF(G62:G65,"1")</f>
        <v>0</v>
      </c>
      <c r="T62" s="18">
        <f>COUNTIF(J62:J65,"1")</f>
        <v>0</v>
      </c>
      <c r="U62" s="18">
        <f>COUNTIF(M62:M65,"1")</f>
        <v>0</v>
      </c>
    </row>
    <row r="63" spans="1:21" ht="111.75" customHeight="1" x14ac:dyDescent="0.2">
      <c r="A63" s="212"/>
      <c r="B63" s="47"/>
      <c r="C63" s="112" t="s">
        <v>82</v>
      </c>
      <c r="D63" s="67">
        <v>4</v>
      </c>
      <c r="E63" s="121" t="s">
        <v>252</v>
      </c>
      <c r="F63" s="121" t="s">
        <v>275</v>
      </c>
      <c r="G63" s="108">
        <v>4</v>
      </c>
      <c r="H63" s="120" t="s">
        <v>516</v>
      </c>
      <c r="I63" s="120" t="s">
        <v>478</v>
      </c>
      <c r="J63" s="117">
        <v>4</v>
      </c>
      <c r="K63" s="120" t="s">
        <v>565</v>
      </c>
      <c r="L63" s="120" t="s">
        <v>478</v>
      </c>
      <c r="M63" s="107">
        <v>3</v>
      </c>
      <c r="N63" s="152" t="s">
        <v>696</v>
      </c>
      <c r="O63" s="152" t="s">
        <v>697</v>
      </c>
      <c r="R63" s="18">
        <f>COUNTIF(D62:D65,"2")</f>
        <v>0</v>
      </c>
      <c r="S63" s="18">
        <f>COUNTIF(G62:G65,"2")</f>
        <v>0</v>
      </c>
      <c r="T63" s="18">
        <f>COUNTIF(J62:J65,"2")</f>
        <v>0</v>
      </c>
      <c r="U63" s="18">
        <f>COUNTIF(M62:M65,"2")</f>
        <v>0</v>
      </c>
    </row>
    <row r="64" spans="1:21" ht="104.25" customHeight="1" x14ac:dyDescent="0.2">
      <c r="A64" s="212"/>
      <c r="B64" s="47"/>
      <c r="C64" s="112" t="s">
        <v>83</v>
      </c>
      <c r="D64" s="67">
        <v>4</v>
      </c>
      <c r="E64" s="121" t="s">
        <v>253</v>
      </c>
      <c r="F64" s="121" t="s">
        <v>276</v>
      </c>
      <c r="G64" s="108">
        <v>4</v>
      </c>
      <c r="H64" s="120" t="s">
        <v>479</v>
      </c>
      <c r="I64" s="120" t="s">
        <v>517</v>
      </c>
      <c r="J64" s="117">
        <v>4</v>
      </c>
      <c r="K64" s="120" t="s">
        <v>479</v>
      </c>
      <c r="L64" s="120" t="s">
        <v>517</v>
      </c>
      <c r="M64" s="107">
        <v>3</v>
      </c>
      <c r="N64" s="152" t="s">
        <v>698</v>
      </c>
      <c r="O64" s="152" t="s">
        <v>699</v>
      </c>
      <c r="R64" s="18">
        <f>COUNTIF(D62:D65,"3")</f>
        <v>0</v>
      </c>
      <c r="S64" s="18">
        <f>COUNTIF(G62:G65,"3")</f>
        <v>0</v>
      </c>
      <c r="T64" s="18">
        <f>COUNTIF(J62:J65,"3")</f>
        <v>0</v>
      </c>
      <c r="U64" s="18">
        <f>COUNTIF(M62:M65,"3")</f>
        <v>3</v>
      </c>
    </row>
    <row r="65" spans="1:21" ht="116.25" customHeight="1" x14ac:dyDescent="0.2">
      <c r="A65" s="212"/>
      <c r="B65" s="48"/>
      <c r="C65" s="112" t="s">
        <v>84</v>
      </c>
      <c r="D65" s="67">
        <v>4</v>
      </c>
      <c r="E65" s="121" t="s">
        <v>254</v>
      </c>
      <c r="F65" s="121" t="s">
        <v>277</v>
      </c>
      <c r="G65" s="108">
        <v>4</v>
      </c>
      <c r="H65" s="120" t="s">
        <v>518</v>
      </c>
      <c r="I65" s="120" t="s">
        <v>480</v>
      </c>
      <c r="J65" s="117">
        <v>4</v>
      </c>
      <c r="K65" s="120" t="s">
        <v>518</v>
      </c>
      <c r="L65" s="120" t="s">
        <v>480</v>
      </c>
      <c r="M65" s="107">
        <v>4</v>
      </c>
      <c r="N65" s="152" t="s">
        <v>254</v>
      </c>
      <c r="O65" s="152" t="s">
        <v>700</v>
      </c>
      <c r="R65" s="18">
        <f>COUNTIF(D62:D65,"4")</f>
        <v>4</v>
      </c>
      <c r="S65" s="18">
        <f>COUNTIF(G62:G65,"4")</f>
        <v>4</v>
      </c>
      <c r="T65" s="18">
        <f>COUNTIF(J62:J65,"4")</f>
        <v>4</v>
      </c>
      <c r="U65" s="18">
        <f>COUNTIF(M62:M65,"4")</f>
        <v>1</v>
      </c>
    </row>
    <row r="66" spans="1:21" ht="9" customHeight="1" x14ac:dyDescent="0.25">
      <c r="B66" s="237"/>
      <c r="C66" s="238"/>
      <c r="D66" s="238"/>
      <c r="E66" s="192"/>
      <c r="F66" s="192"/>
      <c r="G66" s="238"/>
      <c r="H66" s="192"/>
      <c r="I66" s="192"/>
      <c r="J66" s="238"/>
      <c r="K66" s="251"/>
      <c r="L66" s="35"/>
      <c r="M66" s="106"/>
      <c r="N66" s="35"/>
      <c r="O66" s="35"/>
    </row>
    <row r="67" spans="1:21" ht="18.75" x14ac:dyDescent="0.2">
      <c r="A67" s="212"/>
      <c r="B67" s="45"/>
      <c r="C67" s="223" t="s">
        <v>166</v>
      </c>
      <c r="D67" s="225"/>
      <c r="E67" s="225"/>
      <c r="F67" s="225"/>
      <c r="G67" s="225"/>
      <c r="H67" s="225"/>
      <c r="I67" s="225"/>
      <c r="J67" s="224"/>
      <c r="K67" s="225"/>
      <c r="L67" s="54"/>
      <c r="M67" s="54"/>
      <c r="N67" s="54"/>
      <c r="O67" s="54"/>
    </row>
    <row r="68" spans="1:21" ht="266.25" customHeight="1" x14ac:dyDescent="0.2">
      <c r="A68" s="212"/>
      <c r="B68" s="47"/>
      <c r="C68" s="109" t="s">
        <v>85</v>
      </c>
      <c r="D68" s="122">
        <v>4</v>
      </c>
      <c r="E68" s="121" t="s">
        <v>256</v>
      </c>
      <c r="F68" s="121" t="s">
        <v>278</v>
      </c>
      <c r="G68" s="123">
        <v>4</v>
      </c>
      <c r="H68" s="120" t="s">
        <v>409</v>
      </c>
      <c r="I68" s="120" t="s">
        <v>481</v>
      </c>
      <c r="J68" s="117">
        <v>4</v>
      </c>
      <c r="K68" s="137" t="s">
        <v>566</v>
      </c>
      <c r="L68" s="120" t="s">
        <v>481</v>
      </c>
      <c r="M68" s="107">
        <v>3</v>
      </c>
      <c r="N68" s="152" t="s">
        <v>701</v>
      </c>
      <c r="O68" s="152" t="s">
        <v>702</v>
      </c>
      <c r="R68" s="18">
        <f>COUNTIF(D68:D71,"1")</f>
        <v>0</v>
      </c>
      <c r="S68" s="18">
        <f>COUNTIF(G68:G71,"1")</f>
        <v>0</v>
      </c>
      <c r="T68" s="18">
        <f>COUNTIF(J68:J71,"1")</f>
        <v>0</v>
      </c>
      <c r="U68" s="18">
        <f>COUNTIF(M68:M71,"1")</f>
        <v>0</v>
      </c>
    </row>
    <row r="69" spans="1:21" ht="186" customHeight="1" x14ac:dyDescent="0.2">
      <c r="A69" s="212"/>
      <c r="B69" s="47"/>
      <c r="C69" s="110" t="s">
        <v>86</v>
      </c>
      <c r="D69" s="122">
        <v>3</v>
      </c>
      <c r="E69" s="121" t="s">
        <v>280</v>
      </c>
      <c r="F69" s="121" t="s">
        <v>279</v>
      </c>
      <c r="G69" s="123">
        <v>4</v>
      </c>
      <c r="H69" s="120" t="s">
        <v>519</v>
      </c>
      <c r="I69" s="120" t="s">
        <v>482</v>
      </c>
      <c r="J69" s="117">
        <v>4</v>
      </c>
      <c r="K69" s="137" t="s">
        <v>519</v>
      </c>
      <c r="L69" s="137" t="s">
        <v>567</v>
      </c>
      <c r="M69" s="107">
        <v>3</v>
      </c>
      <c r="N69" s="152" t="s">
        <v>703</v>
      </c>
      <c r="O69" s="152" t="s">
        <v>704</v>
      </c>
      <c r="R69" s="18">
        <f>COUNTIF(D68:D71,"2")</f>
        <v>0</v>
      </c>
      <c r="S69" s="18">
        <f>COUNTIF(G68:G71,"2")</f>
        <v>0</v>
      </c>
      <c r="T69" s="18">
        <f>COUNTIF(J68:J71,"2")</f>
        <v>0</v>
      </c>
      <c r="U69" s="18">
        <f>COUNTIF(M68:M71,"2")</f>
        <v>0</v>
      </c>
    </row>
    <row r="70" spans="1:21" ht="162.75" customHeight="1" x14ac:dyDescent="0.2">
      <c r="A70" s="212"/>
      <c r="B70" s="47"/>
      <c r="C70" s="110" t="s">
        <v>87</v>
      </c>
      <c r="D70" s="122">
        <v>3</v>
      </c>
      <c r="E70" s="121" t="s">
        <v>281</v>
      </c>
      <c r="F70" s="121" t="s">
        <v>282</v>
      </c>
      <c r="G70" s="123">
        <v>4</v>
      </c>
      <c r="H70" s="120" t="s">
        <v>410</v>
      </c>
      <c r="I70" s="120" t="s">
        <v>520</v>
      </c>
      <c r="J70" s="117">
        <v>4</v>
      </c>
      <c r="K70" s="137" t="s">
        <v>568</v>
      </c>
      <c r="L70" s="121" t="s">
        <v>282</v>
      </c>
      <c r="M70" s="107">
        <v>3</v>
      </c>
      <c r="N70" s="152" t="s">
        <v>705</v>
      </c>
      <c r="O70" s="152" t="s">
        <v>706</v>
      </c>
      <c r="R70" s="18">
        <f>COUNTIF(D68:D71,"3")</f>
        <v>2</v>
      </c>
      <c r="S70" s="18">
        <f>COUNTIF(G68:G71,"3")</f>
        <v>0</v>
      </c>
      <c r="T70" s="18">
        <f>COUNTIF(J68:J71,"3")</f>
        <v>0</v>
      </c>
      <c r="U70" s="18">
        <f>COUNTIF(M68:M71,"3")</f>
        <v>3</v>
      </c>
    </row>
    <row r="71" spans="1:21" ht="132" customHeight="1" x14ac:dyDescent="0.2">
      <c r="A71" s="212"/>
      <c r="B71" s="48"/>
      <c r="C71" s="110" t="s">
        <v>88</v>
      </c>
      <c r="D71" s="122">
        <v>4</v>
      </c>
      <c r="E71" s="121" t="s">
        <v>283</v>
      </c>
      <c r="F71" s="121" t="s">
        <v>284</v>
      </c>
      <c r="G71" s="123">
        <v>4</v>
      </c>
      <c r="H71" s="120" t="s">
        <v>531</v>
      </c>
      <c r="I71" s="120" t="s">
        <v>532</v>
      </c>
      <c r="J71" s="117">
        <v>4</v>
      </c>
      <c r="K71" s="137" t="s">
        <v>569</v>
      </c>
      <c r="L71" s="121" t="s">
        <v>284</v>
      </c>
      <c r="M71" s="107">
        <v>4</v>
      </c>
      <c r="N71" s="152" t="s">
        <v>707</v>
      </c>
      <c r="O71" s="152" t="s">
        <v>284</v>
      </c>
      <c r="R71" s="18">
        <f>COUNTIF(D68:D71,"4")</f>
        <v>2</v>
      </c>
      <c r="S71" s="18">
        <f>COUNTIF(G68:G71,"4")</f>
        <v>4</v>
      </c>
      <c r="T71" s="18">
        <f>COUNTIF(J68:J71,"4")</f>
        <v>4</v>
      </c>
      <c r="U71" s="18">
        <f>COUNTIF(M68:M71,"4")</f>
        <v>1</v>
      </c>
    </row>
    <row r="72" spans="1:21" ht="8.25" customHeight="1" x14ac:dyDescent="0.25">
      <c r="B72" s="237"/>
      <c r="C72" s="238"/>
      <c r="D72" s="192"/>
      <c r="E72" s="192"/>
      <c r="F72" s="192"/>
      <c r="G72" s="192"/>
      <c r="H72" s="192"/>
      <c r="I72" s="192"/>
      <c r="J72" s="238"/>
      <c r="K72" s="251"/>
      <c r="L72" s="35"/>
      <c r="M72" s="106"/>
      <c r="N72" s="35"/>
      <c r="O72" s="35"/>
    </row>
    <row r="73" spans="1:21" ht="18.75" x14ac:dyDescent="0.2">
      <c r="A73" s="212"/>
      <c r="B73" s="45"/>
      <c r="C73" s="223" t="s">
        <v>89</v>
      </c>
      <c r="D73" s="224"/>
      <c r="E73" s="225"/>
      <c r="F73" s="225"/>
      <c r="G73" s="225"/>
      <c r="H73" s="225"/>
      <c r="I73" s="225"/>
      <c r="J73" s="224"/>
      <c r="K73" s="225"/>
      <c r="L73" s="52"/>
      <c r="M73" s="52"/>
      <c r="N73" s="52"/>
      <c r="O73" s="52"/>
    </row>
    <row r="74" spans="1:21" ht="145.5" customHeight="1" x14ac:dyDescent="0.2">
      <c r="A74" s="212"/>
      <c r="B74" s="47"/>
      <c r="C74" s="109" t="s">
        <v>90</v>
      </c>
      <c r="D74" s="67">
        <v>4</v>
      </c>
      <c r="E74" s="121" t="s">
        <v>257</v>
      </c>
      <c r="F74" s="121" t="s">
        <v>285</v>
      </c>
      <c r="G74" s="123">
        <v>3</v>
      </c>
      <c r="H74" s="120" t="s">
        <v>533</v>
      </c>
      <c r="I74" s="120" t="s">
        <v>534</v>
      </c>
      <c r="J74" s="117">
        <v>3</v>
      </c>
      <c r="K74" s="137" t="s">
        <v>570</v>
      </c>
      <c r="L74" s="121" t="s">
        <v>285</v>
      </c>
      <c r="M74" s="107">
        <v>3</v>
      </c>
      <c r="N74" s="152" t="s">
        <v>708</v>
      </c>
      <c r="O74" s="152" t="s">
        <v>285</v>
      </c>
      <c r="R74" s="18">
        <f>COUNTIF(D74:D79,"1")</f>
        <v>0</v>
      </c>
      <c r="S74" s="18">
        <f>COUNTIF(G74:G79,"1")</f>
        <v>0</v>
      </c>
      <c r="T74" s="18">
        <f>COUNTIF(J74:J79,"1")</f>
        <v>0</v>
      </c>
      <c r="U74" s="18">
        <f>COUNTIF(M74:M79,"1")</f>
        <v>0</v>
      </c>
    </row>
    <row r="75" spans="1:21" ht="76.5" customHeight="1" x14ac:dyDescent="0.2">
      <c r="A75" s="212"/>
      <c r="B75" s="47"/>
      <c r="C75" s="110" t="s">
        <v>91</v>
      </c>
      <c r="D75" s="67">
        <v>4</v>
      </c>
      <c r="E75" s="121" t="s">
        <v>258</v>
      </c>
      <c r="F75" s="121" t="s">
        <v>286</v>
      </c>
      <c r="G75" s="123">
        <v>4</v>
      </c>
      <c r="H75" s="120" t="s">
        <v>258</v>
      </c>
      <c r="I75" s="120" t="s">
        <v>525</v>
      </c>
      <c r="J75" s="117">
        <v>4</v>
      </c>
      <c r="K75" s="137" t="s">
        <v>571</v>
      </c>
      <c r="L75" s="121" t="s">
        <v>572</v>
      </c>
      <c r="M75" s="107">
        <v>4</v>
      </c>
      <c r="N75" s="152" t="s">
        <v>709</v>
      </c>
      <c r="O75" s="152" t="s">
        <v>286</v>
      </c>
      <c r="R75" s="18">
        <f>COUNTIF(D74:D79,"2")</f>
        <v>1</v>
      </c>
      <c r="S75" s="18">
        <f>COUNTIF(G74:G79,"2")</f>
        <v>2</v>
      </c>
      <c r="T75" s="18">
        <f>COUNTIF(J74:J79,"2")</f>
        <v>1</v>
      </c>
      <c r="U75" s="18">
        <f>COUNTIF(M74:M79,"2")</f>
        <v>0</v>
      </c>
    </row>
    <row r="76" spans="1:21" ht="150" customHeight="1" x14ac:dyDescent="0.2">
      <c r="A76" s="212"/>
      <c r="B76" s="47"/>
      <c r="C76" s="110" t="s">
        <v>92</v>
      </c>
      <c r="D76" s="67">
        <v>3</v>
      </c>
      <c r="E76" s="121" t="s">
        <v>259</v>
      </c>
      <c r="F76" s="121" t="s">
        <v>287</v>
      </c>
      <c r="G76" s="101">
        <v>2</v>
      </c>
      <c r="H76" s="120" t="s">
        <v>521</v>
      </c>
      <c r="I76" s="119" t="s">
        <v>449</v>
      </c>
      <c r="J76" s="104">
        <v>2</v>
      </c>
      <c r="K76" s="137" t="s">
        <v>573</v>
      </c>
      <c r="L76" s="137" t="s">
        <v>574</v>
      </c>
      <c r="M76" s="107">
        <v>3</v>
      </c>
      <c r="N76" s="152" t="s">
        <v>259</v>
      </c>
      <c r="O76" s="152" t="s">
        <v>574</v>
      </c>
      <c r="R76" s="18">
        <f>COUNTIF(D74:D79,"2")</f>
        <v>1</v>
      </c>
      <c r="S76" s="18">
        <f>COUNTIF(G74:G79,"3")</f>
        <v>1</v>
      </c>
      <c r="T76" s="18">
        <f>COUNTIF(J74:J79,"3")</f>
        <v>2</v>
      </c>
      <c r="U76" s="18">
        <f>COUNTIF(M74:M79,"3")</f>
        <v>4</v>
      </c>
    </row>
    <row r="77" spans="1:21" ht="213.75" customHeight="1" x14ac:dyDescent="0.2">
      <c r="A77" s="212"/>
      <c r="B77" s="47"/>
      <c r="C77" s="110" t="s">
        <v>93</v>
      </c>
      <c r="D77" s="67">
        <v>4</v>
      </c>
      <c r="E77" s="121" t="s">
        <v>260</v>
      </c>
      <c r="F77" s="121" t="s">
        <v>288</v>
      </c>
      <c r="G77" s="101">
        <v>4</v>
      </c>
      <c r="H77" s="120" t="s">
        <v>411</v>
      </c>
      <c r="I77" s="119" t="s">
        <v>524</v>
      </c>
      <c r="J77" s="104">
        <v>4</v>
      </c>
      <c r="K77" s="137" t="s">
        <v>575</v>
      </c>
      <c r="L77" s="121" t="s">
        <v>288</v>
      </c>
      <c r="M77" s="107">
        <v>4</v>
      </c>
      <c r="N77" s="152" t="s">
        <v>710</v>
      </c>
      <c r="O77" s="152" t="s">
        <v>288</v>
      </c>
      <c r="R77" s="18">
        <f>COUNTIF(D74:D79,"4")</f>
        <v>4</v>
      </c>
      <c r="S77" s="18">
        <f>COUNTIF(G74:G79,"4")</f>
        <v>3</v>
      </c>
      <c r="T77" s="18">
        <f>COUNTIF(J74:J79,"4")</f>
        <v>3</v>
      </c>
      <c r="U77" s="18">
        <f>COUNTIF(M74:M79,"4")</f>
        <v>2</v>
      </c>
    </row>
    <row r="78" spans="1:21" ht="90" customHeight="1" x14ac:dyDescent="0.2">
      <c r="A78" s="212"/>
      <c r="B78" s="53"/>
      <c r="C78" s="110" t="s">
        <v>94</v>
      </c>
      <c r="D78" s="67">
        <v>4</v>
      </c>
      <c r="E78" s="121" t="s">
        <v>289</v>
      </c>
      <c r="F78" s="121" t="s">
        <v>290</v>
      </c>
      <c r="G78" s="101">
        <v>4</v>
      </c>
      <c r="H78" s="120" t="s">
        <v>522</v>
      </c>
      <c r="I78" s="119" t="s">
        <v>523</v>
      </c>
      <c r="J78" s="104">
        <v>4</v>
      </c>
      <c r="K78" s="137" t="s">
        <v>576</v>
      </c>
      <c r="L78" s="137" t="s">
        <v>577</v>
      </c>
      <c r="M78" s="107">
        <v>3</v>
      </c>
      <c r="N78" s="152" t="s">
        <v>711</v>
      </c>
      <c r="O78" s="152" t="s">
        <v>577</v>
      </c>
    </row>
    <row r="79" spans="1:21" ht="74.25" customHeight="1" x14ac:dyDescent="0.2">
      <c r="A79" s="212"/>
      <c r="B79" s="48"/>
      <c r="C79" s="110" t="s">
        <v>95</v>
      </c>
      <c r="D79" s="67">
        <v>2</v>
      </c>
      <c r="E79" s="121" t="s">
        <v>261</v>
      </c>
      <c r="F79" s="121" t="s">
        <v>267</v>
      </c>
      <c r="G79" s="101">
        <v>2</v>
      </c>
      <c r="H79" s="120" t="s">
        <v>421</v>
      </c>
      <c r="I79" s="119" t="s">
        <v>412</v>
      </c>
      <c r="J79" s="104">
        <v>3</v>
      </c>
      <c r="K79" s="137" t="s">
        <v>578</v>
      </c>
      <c r="L79" s="121" t="s">
        <v>267</v>
      </c>
      <c r="M79" s="107">
        <v>3</v>
      </c>
      <c r="N79" s="152" t="s">
        <v>712</v>
      </c>
      <c r="O79" s="152" t="s">
        <v>713</v>
      </c>
    </row>
    <row r="80" spans="1:21" ht="9" customHeight="1" x14ac:dyDescent="0.25">
      <c r="B80" s="247"/>
      <c r="C80" s="248"/>
      <c r="D80" s="49"/>
      <c r="E80" s="55"/>
      <c r="F80" s="55"/>
      <c r="G80" s="49"/>
      <c r="H80" s="50"/>
      <c r="I80" s="50"/>
      <c r="J80" s="49"/>
      <c r="K80" s="55"/>
      <c r="M80" s="49"/>
      <c r="N80" s="55"/>
    </row>
    <row r="81" spans="1:21" ht="18.75" customHeight="1" x14ac:dyDescent="0.2">
      <c r="B81" s="265" t="s">
        <v>96</v>
      </c>
      <c r="C81" s="266"/>
      <c r="D81" s="244" t="s">
        <v>181</v>
      </c>
      <c r="E81" s="245"/>
      <c r="F81" s="246"/>
      <c r="G81" s="241">
        <v>2020</v>
      </c>
      <c r="H81" s="242"/>
      <c r="I81" s="243"/>
      <c r="J81" s="220">
        <v>2021</v>
      </c>
      <c r="K81" s="221"/>
      <c r="L81" s="222"/>
      <c r="M81" s="275">
        <v>2022</v>
      </c>
      <c r="N81" s="276"/>
      <c r="O81" s="277"/>
    </row>
    <row r="82" spans="1:21" ht="34.5" customHeight="1" x14ac:dyDescent="0.2">
      <c r="B82" s="267"/>
      <c r="C82" s="268"/>
      <c r="D82" s="42" t="s">
        <v>34</v>
      </c>
      <c r="E82" s="43" t="s">
        <v>122</v>
      </c>
      <c r="F82" s="43"/>
      <c r="G82" s="42" t="s">
        <v>34</v>
      </c>
      <c r="H82" s="43" t="s">
        <v>122</v>
      </c>
      <c r="I82" s="43" t="s">
        <v>124</v>
      </c>
      <c r="J82" s="42" t="s">
        <v>34</v>
      </c>
      <c r="K82" s="43" t="s">
        <v>122</v>
      </c>
      <c r="L82" s="44" t="s">
        <v>124</v>
      </c>
      <c r="M82" s="42" t="s">
        <v>34</v>
      </c>
      <c r="N82" s="43" t="s">
        <v>122</v>
      </c>
      <c r="O82" s="44" t="s">
        <v>124</v>
      </c>
    </row>
    <row r="83" spans="1:21" ht="18.75" x14ac:dyDescent="0.2">
      <c r="A83" s="212"/>
      <c r="B83" s="56"/>
      <c r="C83" s="224" t="s">
        <v>97</v>
      </c>
      <c r="D83" s="224"/>
      <c r="E83" s="225"/>
      <c r="F83" s="225"/>
      <c r="G83" s="224"/>
      <c r="H83" s="224"/>
      <c r="I83" s="224"/>
      <c r="J83" s="224"/>
      <c r="K83" s="224"/>
      <c r="L83" s="57"/>
      <c r="M83" s="86"/>
      <c r="N83" s="86"/>
      <c r="O83" s="57"/>
    </row>
    <row r="84" spans="1:21" ht="81" customHeight="1" x14ac:dyDescent="0.2">
      <c r="A84" s="212"/>
      <c r="B84" s="48"/>
      <c r="C84" s="109" t="s">
        <v>98</v>
      </c>
      <c r="D84" s="67">
        <v>4</v>
      </c>
      <c r="E84" s="124" t="s">
        <v>227</v>
      </c>
      <c r="F84" s="121" t="s">
        <v>304</v>
      </c>
      <c r="G84" s="108">
        <v>4</v>
      </c>
      <c r="H84" s="120" t="s">
        <v>417</v>
      </c>
      <c r="I84" s="119" t="s">
        <v>304</v>
      </c>
      <c r="J84" s="104">
        <v>4</v>
      </c>
      <c r="K84" s="137" t="s">
        <v>417</v>
      </c>
      <c r="L84" s="137" t="s">
        <v>304</v>
      </c>
      <c r="M84" s="107">
        <v>4</v>
      </c>
      <c r="N84" s="137" t="s">
        <v>417</v>
      </c>
      <c r="O84" s="137" t="s">
        <v>304</v>
      </c>
      <c r="R84" s="18">
        <f>COUNTIF(D84:D86,"1")</f>
        <v>0</v>
      </c>
      <c r="S84" s="18">
        <f>COUNTIF(G84:G86,"1")</f>
        <v>0</v>
      </c>
      <c r="T84" s="18">
        <f>COUNTIF(J84:J86,"1")</f>
        <v>0</v>
      </c>
      <c r="U84" s="18">
        <f>COUNTIF(M84:M86,"1")</f>
        <v>0</v>
      </c>
    </row>
    <row r="85" spans="1:21" ht="57.75" customHeight="1" x14ac:dyDescent="0.2">
      <c r="A85" s="212"/>
      <c r="B85" s="56"/>
      <c r="C85" s="110" t="s">
        <v>99</v>
      </c>
      <c r="D85" s="67">
        <v>4</v>
      </c>
      <c r="E85" s="124" t="s">
        <v>228</v>
      </c>
      <c r="F85" s="121" t="s">
        <v>305</v>
      </c>
      <c r="G85" s="108">
        <v>4</v>
      </c>
      <c r="H85" s="120" t="s">
        <v>483</v>
      </c>
      <c r="I85" s="119" t="s">
        <v>418</v>
      </c>
      <c r="J85" s="104">
        <v>4</v>
      </c>
      <c r="K85" s="137" t="s">
        <v>483</v>
      </c>
      <c r="L85" s="137" t="s">
        <v>418</v>
      </c>
      <c r="M85" s="107">
        <v>4</v>
      </c>
      <c r="N85" s="137" t="s">
        <v>483</v>
      </c>
      <c r="O85" s="137" t="s">
        <v>418</v>
      </c>
      <c r="R85" s="18">
        <f>COUNTIF(D84:D86,"2")</f>
        <v>0</v>
      </c>
      <c r="S85" s="18">
        <f>COUNTIF(G84:G86,"2")</f>
        <v>0</v>
      </c>
      <c r="T85" s="18">
        <f>COUNTIF(J84:J86,"2")</f>
        <v>0</v>
      </c>
      <c r="U85" s="18">
        <f>COUNTIF(M84:M86,"2")</f>
        <v>0</v>
      </c>
    </row>
    <row r="86" spans="1:21" ht="84" customHeight="1" x14ac:dyDescent="0.2">
      <c r="A86" s="212"/>
      <c r="B86" s="56"/>
      <c r="C86" s="110" t="s">
        <v>100</v>
      </c>
      <c r="D86" s="67">
        <v>4</v>
      </c>
      <c r="E86" s="124" t="s">
        <v>229</v>
      </c>
      <c r="F86" s="121" t="s">
        <v>306</v>
      </c>
      <c r="G86" s="108">
        <v>4</v>
      </c>
      <c r="H86" s="120" t="s">
        <v>484</v>
      </c>
      <c r="I86" s="119" t="s">
        <v>485</v>
      </c>
      <c r="J86" s="104">
        <v>4</v>
      </c>
      <c r="K86" s="137" t="s">
        <v>579</v>
      </c>
      <c r="L86" s="137" t="s">
        <v>485</v>
      </c>
      <c r="M86" s="107">
        <v>4</v>
      </c>
      <c r="N86" s="137" t="s">
        <v>579</v>
      </c>
      <c r="O86" s="137" t="s">
        <v>485</v>
      </c>
      <c r="R86" s="18">
        <f>COUNTIF(D84:D86,"3")</f>
        <v>0</v>
      </c>
      <c r="S86" s="18">
        <f>COUNTIF(G84:G86,"3")</f>
        <v>0</v>
      </c>
      <c r="T86" s="18">
        <f>COUNTIF(J84:J86,"3")</f>
        <v>0</v>
      </c>
      <c r="U86" s="18">
        <f>COUNTIF(M84:M86,"3")</f>
        <v>0</v>
      </c>
    </row>
    <row r="87" spans="1:21" ht="21" customHeight="1" x14ac:dyDescent="0.25">
      <c r="B87" s="247"/>
      <c r="C87" s="248"/>
      <c r="D87" s="49"/>
      <c r="E87" s="55"/>
      <c r="F87" s="55"/>
      <c r="G87" s="49"/>
      <c r="H87" s="50"/>
      <c r="I87" s="50"/>
      <c r="J87" s="49"/>
      <c r="K87" s="50"/>
      <c r="M87" s="49"/>
      <c r="N87" s="50"/>
      <c r="R87" s="18">
        <f>COUNTIF(D84:D86,"4")</f>
        <v>3</v>
      </c>
      <c r="S87" s="18">
        <f>COUNTIF(G84:G86,"4")</f>
        <v>3</v>
      </c>
      <c r="T87" s="18">
        <f>COUNTIF(J84:J86,"4")</f>
        <v>3</v>
      </c>
      <c r="U87" s="18">
        <f>COUNTIF(M84:M86,"4")</f>
        <v>3</v>
      </c>
    </row>
    <row r="88" spans="1:21" ht="18.75" x14ac:dyDescent="0.2">
      <c r="A88" s="212"/>
      <c r="B88" s="58"/>
      <c r="C88" s="252" t="s">
        <v>101</v>
      </c>
      <c r="D88" s="253"/>
      <c r="E88" s="254"/>
      <c r="F88" s="254"/>
      <c r="G88" s="253"/>
      <c r="H88" s="253"/>
      <c r="I88" s="253"/>
      <c r="J88" s="253"/>
      <c r="K88" s="255"/>
      <c r="L88" s="52"/>
      <c r="M88" s="52"/>
      <c r="N88" s="52"/>
      <c r="O88" s="52"/>
    </row>
    <row r="89" spans="1:21" ht="60.75" customHeight="1" x14ac:dyDescent="0.2">
      <c r="A89" s="212"/>
      <c r="B89" s="48"/>
      <c r="C89" s="109" t="s">
        <v>102</v>
      </c>
      <c r="D89" s="67">
        <v>4</v>
      </c>
      <c r="E89" s="125" t="s">
        <v>307</v>
      </c>
      <c r="F89" s="121" t="s">
        <v>230</v>
      </c>
      <c r="G89" s="108">
        <v>4</v>
      </c>
      <c r="H89" s="119" t="s">
        <v>307</v>
      </c>
      <c r="I89" s="119" t="s">
        <v>486</v>
      </c>
      <c r="J89" s="104">
        <v>4</v>
      </c>
      <c r="K89" s="137" t="s">
        <v>307</v>
      </c>
      <c r="L89" s="137" t="s">
        <v>486</v>
      </c>
      <c r="M89" s="107">
        <v>4</v>
      </c>
      <c r="N89" s="139" t="s">
        <v>307</v>
      </c>
      <c r="O89" s="119" t="s">
        <v>486</v>
      </c>
      <c r="R89" s="18">
        <f>COUNTIF(D89:D95,"1")</f>
        <v>0</v>
      </c>
      <c r="S89" s="18">
        <f>COUNTIF(G89:G95,"1")</f>
        <v>0</v>
      </c>
      <c r="T89" s="18">
        <f>COUNTIF(J89:J95,"1")</f>
        <v>0</v>
      </c>
      <c r="U89" s="18">
        <f>COUNTIF(M89:M95,"1")</f>
        <v>0</v>
      </c>
    </row>
    <row r="90" spans="1:21" ht="120" customHeight="1" x14ac:dyDescent="0.2">
      <c r="A90" s="212"/>
      <c r="B90" s="59"/>
      <c r="C90" s="110" t="s">
        <v>103</v>
      </c>
      <c r="D90" s="67">
        <v>3</v>
      </c>
      <c r="E90" s="124" t="s">
        <v>308</v>
      </c>
      <c r="F90" s="121" t="s">
        <v>231</v>
      </c>
      <c r="G90" s="108">
        <v>3</v>
      </c>
      <c r="H90" s="120" t="s">
        <v>487</v>
      </c>
      <c r="I90" s="119" t="s">
        <v>488</v>
      </c>
      <c r="J90" s="104">
        <v>4</v>
      </c>
      <c r="K90" s="137" t="s">
        <v>580</v>
      </c>
      <c r="L90" s="137" t="s">
        <v>581</v>
      </c>
      <c r="M90" s="107">
        <v>4</v>
      </c>
      <c r="N90" s="120" t="s">
        <v>637</v>
      </c>
      <c r="O90" s="119" t="s">
        <v>488</v>
      </c>
      <c r="R90" s="18">
        <f>COUNTIF(D89:D95,"2")</f>
        <v>0</v>
      </c>
      <c r="S90" s="18">
        <f>COUNTIF(G89:G95,"2")</f>
        <v>0</v>
      </c>
      <c r="T90" s="18">
        <f>COUNTIF(J89:J95,"2")</f>
        <v>0</v>
      </c>
      <c r="U90" s="18">
        <f>COUNTIF(M89:M95,"2")</f>
        <v>0</v>
      </c>
    </row>
    <row r="91" spans="1:21" ht="63" customHeight="1" x14ac:dyDescent="0.2">
      <c r="A91" s="212"/>
      <c r="B91" s="56"/>
      <c r="C91" s="112" t="s">
        <v>104</v>
      </c>
      <c r="D91" s="67">
        <v>3</v>
      </c>
      <c r="E91" s="124" t="s">
        <v>309</v>
      </c>
      <c r="F91" s="121" t="s">
        <v>314</v>
      </c>
      <c r="G91" s="108">
        <v>3</v>
      </c>
      <c r="H91" s="120" t="s">
        <v>419</v>
      </c>
      <c r="I91" s="119" t="s">
        <v>489</v>
      </c>
      <c r="J91" s="104">
        <v>3</v>
      </c>
      <c r="K91" s="137" t="s">
        <v>419</v>
      </c>
      <c r="L91" s="137" t="s">
        <v>582</v>
      </c>
      <c r="M91" s="107">
        <v>4</v>
      </c>
      <c r="N91" s="137" t="s">
        <v>638</v>
      </c>
      <c r="O91" s="137" t="s">
        <v>582</v>
      </c>
      <c r="R91" s="18">
        <f>COUNTIF(D89:D95,"3")</f>
        <v>3</v>
      </c>
      <c r="S91" s="18">
        <f>COUNTIF(G89:G95,"3")</f>
        <v>4</v>
      </c>
      <c r="T91" s="18">
        <f>COUNTIF(J89:J95,"3")</f>
        <v>2</v>
      </c>
      <c r="U91" s="18">
        <f>COUNTIF(M89:M95,"3")</f>
        <v>3</v>
      </c>
    </row>
    <row r="92" spans="1:21" ht="75.75" customHeight="1" x14ac:dyDescent="0.2">
      <c r="A92" s="212"/>
      <c r="B92" s="56"/>
      <c r="C92" s="110" t="s">
        <v>105</v>
      </c>
      <c r="D92" s="67">
        <v>4</v>
      </c>
      <c r="E92" s="124" t="s">
        <v>310</v>
      </c>
      <c r="F92" s="121" t="s">
        <v>232</v>
      </c>
      <c r="G92" s="108">
        <v>4</v>
      </c>
      <c r="H92" s="120" t="s">
        <v>490</v>
      </c>
      <c r="I92" s="119" t="s">
        <v>491</v>
      </c>
      <c r="J92" s="104">
        <v>4</v>
      </c>
      <c r="K92" s="137" t="s">
        <v>583</v>
      </c>
      <c r="L92" s="137" t="s">
        <v>491</v>
      </c>
      <c r="M92" s="107">
        <v>3</v>
      </c>
      <c r="N92" s="99" t="s">
        <v>633</v>
      </c>
      <c r="O92" s="99" t="s">
        <v>635</v>
      </c>
      <c r="R92" s="18">
        <f>COUNTIF(D89:D95,"4")</f>
        <v>4</v>
      </c>
      <c r="S92" s="18">
        <f>COUNTIF(G89:G95,"4")</f>
        <v>3</v>
      </c>
      <c r="T92" s="18">
        <f>COUNTIF(J89:J95,"4")</f>
        <v>5</v>
      </c>
      <c r="U92" s="18">
        <f>COUNTIF(M89:M95,"4")</f>
        <v>4</v>
      </c>
    </row>
    <row r="93" spans="1:21" ht="81" customHeight="1" x14ac:dyDescent="0.2">
      <c r="A93" s="212"/>
      <c r="B93" s="56"/>
      <c r="C93" s="112" t="s">
        <v>106</v>
      </c>
      <c r="D93" s="67">
        <v>4</v>
      </c>
      <c r="E93" s="124" t="s">
        <v>311</v>
      </c>
      <c r="F93" s="121" t="s">
        <v>233</v>
      </c>
      <c r="G93" s="108">
        <v>3</v>
      </c>
      <c r="H93" s="120" t="s">
        <v>492</v>
      </c>
      <c r="I93" s="119" t="s">
        <v>491</v>
      </c>
      <c r="J93" s="104">
        <v>4</v>
      </c>
      <c r="K93" s="137" t="s">
        <v>311</v>
      </c>
      <c r="L93" s="137" t="s">
        <v>233</v>
      </c>
      <c r="M93" s="107">
        <v>4</v>
      </c>
      <c r="N93" s="137" t="s">
        <v>311</v>
      </c>
      <c r="O93" s="119" t="s">
        <v>491</v>
      </c>
    </row>
    <row r="94" spans="1:21" ht="89.25" customHeight="1" x14ac:dyDescent="0.2">
      <c r="A94" s="212"/>
      <c r="B94" s="59"/>
      <c r="C94" s="110" t="s">
        <v>107</v>
      </c>
      <c r="D94" s="67">
        <v>4</v>
      </c>
      <c r="E94" s="124" t="s">
        <v>312</v>
      </c>
      <c r="F94" s="121" t="s">
        <v>315</v>
      </c>
      <c r="G94" s="108">
        <v>4</v>
      </c>
      <c r="H94" s="120" t="s">
        <v>312</v>
      </c>
      <c r="I94" s="119" t="s">
        <v>422</v>
      </c>
      <c r="J94" s="104">
        <v>4</v>
      </c>
      <c r="K94" s="137" t="s">
        <v>312</v>
      </c>
      <c r="L94" s="137" t="s">
        <v>422</v>
      </c>
      <c r="M94" s="107">
        <v>3</v>
      </c>
      <c r="N94" s="99" t="s">
        <v>634</v>
      </c>
      <c r="O94" s="99" t="s">
        <v>636</v>
      </c>
    </row>
    <row r="95" spans="1:21" ht="71.25" customHeight="1" x14ac:dyDescent="0.2">
      <c r="A95" s="212"/>
      <c r="B95" s="56"/>
      <c r="C95" s="112" t="s">
        <v>108</v>
      </c>
      <c r="D95" s="67">
        <v>3</v>
      </c>
      <c r="E95" s="124" t="s">
        <v>313</v>
      </c>
      <c r="F95" s="121" t="s">
        <v>234</v>
      </c>
      <c r="G95" s="108">
        <v>3</v>
      </c>
      <c r="H95" s="120" t="s">
        <v>493</v>
      </c>
      <c r="I95" s="119" t="s">
        <v>494</v>
      </c>
      <c r="J95" s="104">
        <v>3</v>
      </c>
      <c r="K95" s="137" t="s">
        <v>313</v>
      </c>
      <c r="L95" s="137" t="s">
        <v>584</v>
      </c>
      <c r="M95" s="107">
        <v>3</v>
      </c>
      <c r="N95" s="137" t="s">
        <v>313</v>
      </c>
      <c r="O95" s="137" t="s">
        <v>584</v>
      </c>
    </row>
    <row r="96" spans="1:21" ht="5.25" customHeight="1" x14ac:dyDescent="0.25">
      <c r="B96" s="247"/>
      <c r="C96" s="248"/>
      <c r="D96" s="49"/>
      <c r="E96" s="55"/>
      <c r="F96" s="55"/>
      <c r="G96" s="49"/>
      <c r="H96" s="50"/>
      <c r="I96" s="50"/>
      <c r="J96" s="49"/>
      <c r="K96" s="55"/>
      <c r="M96" s="49"/>
      <c r="N96" s="55"/>
    </row>
    <row r="97" spans="1:21" ht="18.75" x14ac:dyDescent="0.2">
      <c r="A97" s="212"/>
      <c r="B97" s="45"/>
      <c r="C97" s="223" t="s">
        <v>25</v>
      </c>
      <c r="D97" s="224"/>
      <c r="E97" s="225"/>
      <c r="F97" s="225"/>
      <c r="G97" s="224"/>
      <c r="H97" s="224"/>
      <c r="I97" s="224"/>
      <c r="J97" s="224"/>
      <c r="K97" s="224"/>
      <c r="L97" s="224"/>
      <c r="M97" s="87"/>
      <c r="N97" s="87"/>
      <c r="O97" s="92"/>
    </row>
    <row r="98" spans="1:21" ht="132.75" customHeight="1" x14ac:dyDescent="0.2">
      <c r="A98" s="212"/>
      <c r="B98" s="53"/>
      <c r="C98" s="109" t="s">
        <v>109</v>
      </c>
      <c r="D98" s="67">
        <v>4</v>
      </c>
      <c r="E98" s="124" t="s">
        <v>235</v>
      </c>
      <c r="F98" s="121" t="s">
        <v>316</v>
      </c>
      <c r="G98" s="116">
        <v>4</v>
      </c>
      <c r="H98" s="119" t="s">
        <v>495</v>
      </c>
      <c r="I98" s="119" t="s">
        <v>496</v>
      </c>
      <c r="J98" s="69">
        <v>4</v>
      </c>
      <c r="K98" s="137" t="s">
        <v>585</v>
      </c>
      <c r="L98" s="137" t="s">
        <v>586</v>
      </c>
      <c r="M98" s="88">
        <v>4</v>
      </c>
      <c r="N98" s="141" t="s">
        <v>585</v>
      </c>
      <c r="O98" s="137" t="s">
        <v>586</v>
      </c>
      <c r="R98" s="18">
        <f>COUNTIF(D98:D99,"1")</f>
        <v>0</v>
      </c>
      <c r="S98" s="18">
        <f>COUNTIF(G98:G99,"1")</f>
        <v>0</v>
      </c>
      <c r="T98" s="18">
        <f>COUNTIF(J98:J99,"1")</f>
        <v>0</v>
      </c>
      <c r="U98" s="18">
        <f>COUNTIF(M98:M99,"1")</f>
        <v>0</v>
      </c>
    </row>
    <row r="99" spans="1:21" ht="90.75" customHeight="1" x14ac:dyDescent="0.2">
      <c r="A99" s="212"/>
      <c r="B99" s="60"/>
      <c r="C99" s="110" t="s">
        <v>110</v>
      </c>
      <c r="D99" s="67">
        <v>4</v>
      </c>
      <c r="E99" s="124" t="s">
        <v>497</v>
      </c>
      <c r="F99" s="121" t="s">
        <v>317</v>
      </c>
      <c r="G99" s="116">
        <v>4</v>
      </c>
      <c r="H99" s="120" t="s">
        <v>497</v>
      </c>
      <c r="I99" s="119" t="s">
        <v>317</v>
      </c>
      <c r="J99" s="69">
        <v>4</v>
      </c>
      <c r="K99" s="137" t="s">
        <v>497</v>
      </c>
      <c r="L99" s="137" t="s">
        <v>317</v>
      </c>
      <c r="M99" s="88">
        <v>4</v>
      </c>
      <c r="N99" s="142" t="s">
        <v>639</v>
      </c>
      <c r="O99" s="137" t="s">
        <v>640</v>
      </c>
      <c r="R99" s="18">
        <f>COUNTIF(D98:D99,"2")</f>
        <v>0</v>
      </c>
      <c r="S99" s="18">
        <f>COUNTIF(G98:G99,"2")</f>
        <v>0</v>
      </c>
      <c r="T99" s="18">
        <f>COUNTIF(J98:J99,"2")</f>
        <v>0</v>
      </c>
      <c r="U99" s="18">
        <f>COUNTIF(M98:M99,"2")</f>
        <v>0</v>
      </c>
    </row>
    <row r="100" spans="1:21" ht="8.25" customHeight="1" x14ac:dyDescent="0.25">
      <c r="B100" s="247"/>
      <c r="C100" s="248"/>
      <c r="D100" s="49"/>
      <c r="E100" s="55"/>
      <c r="F100" s="55"/>
      <c r="G100" s="49"/>
      <c r="H100" s="50"/>
      <c r="I100" s="50"/>
      <c r="J100" s="49"/>
      <c r="K100" s="55"/>
      <c r="M100" s="49"/>
      <c r="N100" s="55"/>
      <c r="R100" s="18">
        <f>COUNTIF(D98:D99,"3")</f>
        <v>0</v>
      </c>
      <c r="S100" s="18">
        <f>COUNTIF(G98:G99,"3")</f>
        <v>0</v>
      </c>
      <c r="T100" s="18">
        <f>COUNTIF(J98:J99,"3")</f>
        <v>0</v>
      </c>
      <c r="U100" s="18">
        <f>COUNTIF(M98:M99,"3")</f>
        <v>0</v>
      </c>
    </row>
    <row r="101" spans="1:21" ht="18.75" x14ac:dyDescent="0.2">
      <c r="A101" s="212"/>
      <c r="B101" s="56"/>
      <c r="C101" s="224" t="s">
        <v>111</v>
      </c>
      <c r="D101" s="224"/>
      <c r="E101" s="225"/>
      <c r="F101" s="225"/>
      <c r="G101" s="224"/>
      <c r="H101" s="224"/>
      <c r="I101" s="224"/>
      <c r="J101" s="224"/>
      <c r="K101" s="225"/>
      <c r="L101" s="52"/>
      <c r="M101" s="52"/>
      <c r="N101" s="52"/>
      <c r="O101" s="52"/>
      <c r="R101" s="18">
        <f>COUNTIF(D98:D99,"4")</f>
        <v>2</v>
      </c>
      <c r="S101" s="18">
        <f>COUNTIF(G98:G99,"4")</f>
        <v>2</v>
      </c>
      <c r="T101" s="18">
        <f>COUNTIF(J98:J99,"4")</f>
        <v>2</v>
      </c>
      <c r="U101" s="18">
        <f>COUNTIF(M98:M99,"4")</f>
        <v>2</v>
      </c>
    </row>
    <row r="102" spans="1:21" ht="85.5" customHeight="1" x14ac:dyDescent="0.2">
      <c r="A102" s="212"/>
      <c r="B102" s="48"/>
      <c r="C102" s="111" t="s">
        <v>112</v>
      </c>
      <c r="D102" s="67">
        <v>4</v>
      </c>
      <c r="E102" s="124" t="s">
        <v>318</v>
      </c>
      <c r="F102" s="121" t="s">
        <v>327</v>
      </c>
      <c r="G102" s="108">
        <v>4</v>
      </c>
      <c r="H102" s="119" t="s">
        <v>423</v>
      </c>
      <c r="I102" s="119" t="s">
        <v>327</v>
      </c>
      <c r="J102" s="104">
        <v>4</v>
      </c>
      <c r="K102" s="137" t="s">
        <v>423</v>
      </c>
      <c r="L102" s="137" t="s">
        <v>327</v>
      </c>
      <c r="M102" s="107">
        <v>4</v>
      </c>
      <c r="N102" s="137" t="s">
        <v>423</v>
      </c>
      <c r="O102" s="137" t="s">
        <v>327</v>
      </c>
      <c r="R102" s="18">
        <f>COUNTIF(D102:D111,"1")</f>
        <v>0</v>
      </c>
      <c r="S102" s="18">
        <f>COUNTIF(G102:G111,"1")</f>
        <v>0</v>
      </c>
      <c r="T102" s="18">
        <f>COUNTIF(J102:J111,"1")</f>
        <v>0</v>
      </c>
      <c r="U102" s="18">
        <f>COUNTIF(M102:M111,"1")</f>
        <v>0</v>
      </c>
    </row>
    <row r="103" spans="1:21" ht="81" customHeight="1" x14ac:dyDescent="0.2">
      <c r="A103" s="212"/>
      <c r="B103" s="56"/>
      <c r="C103" s="112" t="s">
        <v>113</v>
      </c>
      <c r="D103" s="67">
        <v>4</v>
      </c>
      <c r="E103" s="124" t="s">
        <v>319</v>
      </c>
      <c r="F103" s="121" t="s">
        <v>328</v>
      </c>
      <c r="G103" s="108">
        <v>4</v>
      </c>
      <c r="H103" s="120" t="s">
        <v>319</v>
      </c>
      <c r="I103" s="119" t="s">
        <v>424</v>
      </c>
      <c r="J103" s="104">
        <v>4</v>
      </c>
      <c r="K103" s="137" t="s">
        <v>319</v>
      </c>
      <c r="L103" s="137" t="s">
        <v>424</v>
      </c>
      <c r="M103" s="107">
        <v>4</v>
      </c>
      <c r="N103" s="140" t="s">
        <v>319</v>
      </c>
      <c r="O103" s="99" t="s">
        <v>424</v>
      </c>
      <c r="R103" s="18">
        <f>COUNTIF(D102:D111,"2")</f>
        <v>0</v>
      </c>
      <c r="S103" s="18">
        <f>COUNTIF(G102:G111,"2")</f>
        <v>0</v>
      </c>
      <c r="T103" s="18">
        <f>COUNTIF(J102:J111,"2")</f>
        <v>0</v>
      </c>
      <c r="U103" s="18">
        <f>COUNTIF(M102:M111,"2")</f>
        <v>0</v>
      </c>
    </row>
    <row r="104" spans="1:21" ht="94.5" customHeight="1" x14ac:dyDescent="0.2">
      <c r="A104" s="212"/>
      <c r="B104" s="56"/>
      <c r="C104" s="112" t="s">
        <v>114</v>
      </c>
      <c r="D104" s="67">
        <v>3</v>
      </c>
      <c r="E104" s="125" t="s">
        <v>320</v>
      </c>
      <c r="F104" s="121" t="s">
        <v>236</v>
      </c>
      <c r="G104" s="108">
        <v>3</v>
      </c>
      <c r="H104" s="120" t="s">
        <v>498</v>
      </c>
      <c r="I104" s="119" t="s">
        <v>499</v>
      </c>
      <c r="J104" s="104">
        <v>4</v>
      </c>
      <c r="K104" s="137" t="s">
        <v>587</v>
      </c>
      <c r="L104" s="137" t="s">
        <v>588</v>
      </c>
      <c r="M104" s="107">
        <v>4</v>
      </c>
      <c r="N104" s="120" t="s">
        <v>587</v>
      </c>
      <c r="O104" s="119" t="s">
        <v>499</v>
      </c>
      <c r="R104" s="18">
        <f>COUNTIF(D102:D111,"3")</f>
        <v>4</v>
      </c>
      <c r="S104" s="18">
        <f>COUNTIF(G102:G111,"3")</f>
        <v>3</v>
      </c>
      <c r="T104" s="18">
        <f>COUNTIF(J102:J111,"3")</f>
        <v>3</v>
      </c>
      <c r="U104" s="18">
        <f>COUNTIF(M102:M111,"3")</f>
        <v>1</v>
      </c>
    </row>
    <row r="105" spans="1:21" ht="63.75" customHeight="1" x14ac:dyDescent="0.2">
      <c r="A105" s="212"/>
      <c r="B105" s="56"/>
      <c r="C105" s="112" t="s">
        <v>115</v>
      </c>
      <c r="D105" s="67">
        <v>4</v>
      </c>
      <c r="E105" s="124" t="s">
        <v>425</v>
      </c>
      <c r="F105" s="121" t="s">
        <v>329</v>
      </c>
      <c r="G105" s="108">
        <v>4</v>
      </c>
      <c r="H105" s="120" t="s">
        <v>425</v>
      </c>
      <c r="I105" s="119" t="s">
        <v>329</v>
      </c>
      <c r="J105" s="104">
        <v>4</v>
      </c>
      <c r="K105" s="137" t="s">
        <v>425</v>
      </c>
      <c r="L105" s="137" t="s">
        <v>329</v>
      </c>
      <c r="M105" s="107">
        <v>4</v>
      </c>
      <c r="N105" s="137" t="s">
        <v>425</v>
      </c>
      <c r="O105" s="137" t="s">
        <v>329</v>
      </c>
      <c r="R105" s="18">
        <f>COUNTIF(D102:D111,"4")</f>
        <v>6</v>
      </c>
      <c r="S105" s="18">
        <f>COUNTIF(G102:G111,"4")</f>
        <v>7</v>
      </c>
      <c r="T105" s="18">
        <f>COUNTIF(J102:J111,"4")</f>
        <v>7</v>
      </c>
      <c r="U105" s="18">
        <f>COUNTIF(M102:M111,"4")</f>
        <v>9</v>
      </c>
    </row>
    <row r="106" spans="1:21" ht="81.75" customHeight="1" x14ac:dyDescent="0.2">
      <c r="A106" s="212"/>
      <c r="B106" s="56"/>
      <c r="C106" s="112" t="s">
        <v>116</v>
      </c>
      <c r="D106" s="67">
        <v>3</v>
      </c>
      <c r="E106" s="124" t="s">
        <v>321</v>
      </c>
      <c r="F106" s="121" t="s">
        <v>501</v>
      </c>
      <c r="G106" s="108">
        <v>3</v>
      </c>
      <c r="H106" s="120" t="s">
        <v>321</v>
      </c>
      <c r="I106" s="119" t="s">
        <v>500</v>
      </c>
      <c r="J106" s="104">
        <v>3</v>
      </c>
      <c r="K106" s="137" t="s">
        <v>321</v>
      </c>
      <c r="L106" s="137" t="s">
        <v>500</v>
      </c>
      <c r="M106" s="107">
        <v>4</v>
      </c>
      <c r="N106" s="137" t="s">
        <v>641</v>
      </c>
      <c r="O106" s="137" t="s">
        <v>500</v>
      </c>
    </row>
    <row r="107" spans="1:21" ht="102.75" customHeight="1" x14ac:dyDescent="0.2">
      <c r="A107" s="212"/>
      <c r="B107" s="56"/>
      <c r="C107" s="112" t="s">
        <v>117</v>
      </c>
      <c r="D107" s="67">
        <v>4</v>
      </c>
      <c r="E107" s="124" t="s">
        <v>322</v>
      </c>
      <c r="F107" s="121" t="s">
        <v>330</v>
      </c>
      <c r="G107" s="108">
        <v>4</v>
      </c>
      <c r="H107" s="120" t="s">
        <v>322</v>
      </c>
      <c r="I107" s="119" t="s">
        <v>427</v>
      </c>
      <c r="J107" s="104">
        <v>4</v>
      </c>
      <c r="K107" s="137" t="s">
        <v>322</v>
      </c>
      <c r="L107" s="137" t="s">
        <v>427</v>
      </c>
      <c r="M107" s="107">
        <v>4</v>
      </c>
      <c r="N107" s="137" t="s">
        <v>322</v>
      </c>
      <c r="O107" s="137" t="s">
        <v>427</v>
      </c>
    </row>
    <row r="108" spans="1:21" ht="63.75" customHeight="1" x14ac:dyDescent="0.2">
      <c r="A108" s="212"/>
      <c r="B108" s="56"/>
      <c r="C108" s="112" t="s">
        <v>118</v>
      </c>
      <c r="D108" s="67">
        <v>4</v>
      </c>
      <c r="E108" s="124" t="s">
        <v>323</v>
      </c>
      <c r="F108" s="121" t="s">
        <v>331</v>
      </c>
      <c r="G108" s="108">
        <v>4</v>
      </c>
      <c r="H108" s="120" t="s">
        <v>323</v>
      </c>
      <c r="I108" s="119" t="s">
        <v>428</v>
      </c>
      <c r="J108" s="104">
        <v>4</v>
      </c>
      <c r="K108" s="137" t="s">
        <v>323</v>
      </c>
      <c r="L108" s="137" t="s">
        <v>428</v>
      </c>
      <c r="M108" s="107">
        <v>4</v>
      </c>
      <c r="N108" s="137" t="s">
        <v>323</v>
      </c>
      <c r="O108" s="137" t="s">
        <v>428</v>
      </c>
    </row>
    <row r="109" spans="1:21" ht="72" customHeight="1" x14ac:dyDescent="0.2">
      <c r="A109" s="212"/>
      <c r="B109" s="56"/>
      <c r="C109" s="112" t="s">
        <v>119</v>
      </c>
      <c r="D109" s="67">
        <v>4</v>
      </c>
      <c r="E109" s="124" t="s">
        <v>324</v>
      </c>
      <c r="F109" s="121" t="s">
        <v>237</v>
      </c>
      <c r="G109" s="108">
        <v>4</v>
      </c>
      <c r="H109" s="120" t="s">
        <v>324</v>
      </c>
      <c r="I109" s="119" t="s">
        <v>426</v>
      </c>
      <c r="J109" s="104">
        <v>4</v>
      </c>
      <c r="K109" s="137" t="s">
        <v>324</v>
      </c>
      <c r="L109" s="137" t="s">
        <v>589</v>
      </c>
      <c r="M109" s="107">
        <v>4</v>
      </c>
      <c r="N109" s="143" t="s">
        <v>324</v>
      </c>
      <c r="O109" s="99" t="s">
        <v>589</v>
      </c>
    </row>
    <row r="110" spans="1:21" ht="77.25" customHeight="1" x14ac:dyDescent="0.2">
      <c r="A110" s="212"/>
      <c r="B110" s="56"/>
      <c r="C110" s="112" t="s">
        <v>120</v>
      </c>
      <c r="D110" s="67">
        <v>3</v>
      </c>
      <c r="E110" s="124" t="s">
        <v>325</v>
      </c>
      <c r="F110" s="121" t="s">
        <v>332</v>
      </c>
      <c r="G110" s="108">
        <v>3</v>
      </c>
      <c r="H110" s="120" t="s">
        <v>429</v>
      </c>
      <c r="I110" s="119" t="s">
        <v>332</v>
      </c>
      <c r="J110" s="104">
        <v>3</v>
      </c>
      <c r="K110" s="137" t="s">
        <v>429</v>
      </c>
      <c r="L110" s="137" t="s">
        <v>332</v>
      </c>
      <c r="M110" s="107">
        <v>3</v>
      </c>
      <c r="N110" s="137" t="s">
        <v>429</v>
      </c>
      <c r="O110" s="137" t="s">
        <v>332</v>
      </c>
    </row>
    <row r="111" spans="1:21" ht="81" customHeight="1" x14ac:dyDescent="0.2">
      <c r="A111" s="212"/>
      <c r="B111" s="56"/>
      <c r="C111" s="112" t="s">
        <v>121</v>
      </c>
      <c r="D111" s="67">
        <v>3</v>
      </c>
      <c r="E111" s="124" t="s">
        <v>326</v>
      </c>
      <c r="F111" s="121" t="s">
        <v>333</v>
      </c>
      <c r="G111" s="108">
        <v>4</v>
      </c>
      <c r="H111" s="120" t="s">
        <v>502</v>
      </c>
      <c r="I111" s="119" t="s">
        <v>503</v>
      </c>
      <c r="J111" s="104">
        <v>3</v>
      </c>
      <c r="K111" s="137" t="s">
        <v>326</v>
      </c>
      <c r="L111" s="137" t="s">
        <v>333</v>
      </c>
      <c r="M111" s="107">
        <v>4</v>
      </c>
      <c r="N111" s="137" t="s">
        <v>642</v>
      </c>
      <c r="O111" s="137" t="s">
        <v>333</v>
      </c>
    </row>
    <row r="112" spans="1:21" ht="5.25" customHeight="1" x14ac:dyDescent="0.25">
      <c r="B112" s="249"/>
      <c r="C112" s="250"/>
      <c r="D112" s="61"/>
      <c r="E112" s="63"/>
      <c r="F112" s="63"/>
      <c r="G112" s="61"/>
      <c r="H112" s="62"/>
      <c r="I112" s="62"/>
      <c r="J112" s="61"/>
      <c r="K112" s="63"/>
      <c r="M112" s="61"/>
      <c r="N112" s="63"/>
    </row>
    <row r="113" spans="1:21" ht="18.75" x14ac:dyDescent="0.2">
      <c r="A113" s="212"/>
      <c r="B113" s="56"/>
      <c r="C113" s="224" t="s">
        <v>0</v>
      </c>
      <c r="D113" s="224"/>
      <c r="E113" s="225"/>
      <c r="F113" s="225"/>
      <c r="G113" s="224"/>
      <c r="H113" s="224"/>
      <c r="I113" s="224"/>
      <c r="J113" s="224"/>
      <c r="K113" s="225"/>
      <c r="L113" s="52"/>
      <c r="M113" s="52"/>
      <c r="N113" s="52"/>
      <c r="O113" s="52"/>
    </row>
    <row r="114" spans="1:21" ht="101.25" customHeight="1" x14ac:dyDescent="0.25">
      <c r="A114" s="212"/>
      <c r="B114" s="59"/>
      <c r="C114" s="110" t="s">
        <v>1</v>
      </c>
      <c r="D114" s="67">
        <v>4</v>
      </c>
      <c r="E114" s="124" t="s">
        <v>238</v>
      </c>
      <c r="F114" s="121" t="s">
        <v>334</v>
      </c>
      <c r="G114" s="108">
        <v>4</v>
      </c>
      <c r="H114" s="120" t="s">
        <v>504</v>
      </c>
      <c r="I114" s="119" t="s">
        <v>334</v>
      </c>
      <c r="J114" s="104">
        <v>4</v>
      </c>
      <c r="K114" s="137" t="s">
        <v>590</v>
      </c>
      <c r="L114" s="137" t="s">
        <v>334</v>
      </c>
      <c r="M114" s="107">
        <v>4</v>
      </c>
      <c r="N114" s="144" t="s">
        <v>643</v>
      </c>
      <c r="O114" s="145" t="s">
        <v>334</v>
      </c>
      <c r="R114" s="18">
        <f>COUNTIF(D114:D117,"1")</f>
        <v>0</v>
      </c>
      <c r="S114" s="18">
        <f>COUNTIF(G114:G117,"1")</f>
        <v>0</v>
      </c>
      <c r="T114" s="18">
        <f>COUNTIF(J114:J117,"1")</f>
        <v>0</v>
      </c>
      <c r="U114" s="18">
        <f>COUNTIF(M114:M117,"1")</f>
        <v>0</v>
      </c>
    </row>
    <row r="115" spans="1:21" ht="117" customHeight="1" x14ac:dyDescent="0.2">
      <c r="A115" s="212"/>
      <c r="B115" s="56"/>
      <c r="C115" s="112" t="s">
        <v>2</v>
      </c>
      <c r="D115" s="67">
        <v>4</v>
      </c>
      <c r="E115" s="124" t="s">
        <v>239</v>
      </c>
      <c r="F115" s="121" t="s">
        <v>335</v>
      </c>
      <c r="G115" s="108">
        <v>4</v>
      </c>
      <c r="H115" s="120" t="s">
        <v>431</v>
      </c>
      <c r="I115" s="119" t="s">
        <v>430</v>
      </c>
      <c r="J115" s="104">
        <v>4</v>
      </c>
      <c r="K115" s="137" t="s">
        <v>431</v>
      </c>
      <c r="L115" s="137" t="s">
        <v>430</v>
      </c>
      <c r="M115" s="107">
        <v>4</v>
      </c>
      <c r="N115" s="146" t="s">
        <v>431</v>
      </c>
      <c r="O115" s="99" t="s">
        <v>430</v>
      </c>
      <c r="R115" s="18">
        <f>COUNTIF(D114:D117,"2")</f>
        <v>0</v>
      </c>
      <c r="S115" s="18">
        <f>COUNTIF(G114:G117,"2")</f>
        <v>0</v>
      </c>
      <c r="T115" s="18">
        <f>COUNTIF(J114:J117,"2")</f>
        <v>0</v>
      </c>
      <c r="U115" s="18">
        <f>COUNTIF(M114:M117,"2")</f>
        <v>0</v>
      </c>
    </row>
    <row r="116" spans="1:21" ht="81.75" customHeight="1" x14ac:dyDescent="0.25">
      <c r="A116" s="212"/>
      <c r="B116" s="56"/>
      <c r="C116" s="112" t="s">
        <v>3</v>
      </c>
      <c r="D116" s="67">
        <v>4</v>
      </c>
      <c r="E116" s="124" t="s">
        <v>240</v>
      </c>
      <c r="F116" s="121" t="s">
        <v>337</v>
      </c>
      <c r="G116" s="108">
        <v>4</v>
      </c>
      <c r="H116" s="120" t="s">
        <v>505</v>
      </c>
      <c r="I116" s="119" t="s">
        <v>337</v>
      </c>
      <c r="J116" s="104">
        <v>4</v>
      </c>
      <c r="K116" s="137" t="s">
        <v>505</v>
      </c>
      <c r="L116" s="137" t="s">
        <v>337</v>
      </c>
      <c r="M116" s="107">
        <v>4</v>
      </c>
      <c r="N116" s="138" t="s">
        <v>505</v>
      </c>
      <c r="O116" s="138" t="s">
        <v>337</v>
      </c>
      <c r="R116" s="18">
        <f>COUNTIF(D114:D117,"3")</f>
        <v>0</v>
      </c>
      <c r="S116" s="18">
        <f>COUNTIF(G114:G117,"3")</f>
        <v>0</v>
      </c>
      <c r="T116" s="18">
        <f>COUNTIF(J114:J117,"3")</f>
        <v>0</v>
      </c>
      <c r="U116" s="18">
        <f>COUNTIF(M114:M117,"3")</f>
        <v>0</v>
      </c>
    </row>
    <row r="117" spans="1:21" ht="85.5" customHeight="1" x14ac:dyDescent="0.25">
      <c r="A117" s="212"/>
      <c r="B117" s="56"/>
      <c r="C117" s="112" t="s">
        <v>4</v>
      </c>
      <c r="D117" s="67">
        <v>4</v>
      </c>
      <c r="E117" s="124" t="s">
        <v>241</v>
      </c>
      <c r="F117" s="121" t="s">
        <v>336</v>
      </c>
      <c r="G117" s="108">
        <v>4</v>
      </c>
      <c r="H117" s="120" t="s">
        <v>432</v>
      </c>
      <c r="I117" s="119" t="s">
        <v>506</v>
      </c>
      <c r="J117" s="104">
        <v>4</v>
      </c>
      <c r="K117" s="137" t="s">
        <v>432</v>
      </c>
      <c r="L117" s="137" t="s">
        <v>506</v>
      </c>
      <c r="M117" s="107">
        <v>4</v>
      </c>
      <c r="N117" t="s">
        <v>432</v>
      </c>
      <c r="O117" s="136" t="s">
        <v>506</v>
      </c>
      <c r="R117" s="18">
        <f>COUNTIF(D114:D117,"4")</f>
        <v>4</v>
      </c>
      <c r="S117" s="18">
        <f>COUNTIF(G114:G117,"4")</f>
        <v>4</v>
      </c>
      <c r="T117" s="18">
        <f>COUNTIF(J114:J117,"4")</f>
        <v>4</v>
      </c>
      <c r="U117" s="18">
        <f>COUNTIF(M114:M117,"4")</f>
        <v>4</v>
      </c>
    </row>
    <row r="118" spans="1:21" ht="7.5" customHeight="1" x14ac:dyDescent="0.25">
      <c r="B118" s="247"/>
      <c r="C118" s="248"/>
      <c r="D118" s="61"/>
      <c r="E118" s="63"/>
      <c r="F118" s="63"/>
      <c r="G118" s="61"/>
      <c r="H118" s="62"/>
      <c r="I118" s="62"/>
      <c r="J118" s="49"/>
      <c r="K118" s="55"/>
      <c r="M118" s="49"/>
      <c r="N118" s="55"/>
    </row>
    <row r="119" spans="1:21" ht="15.75" customHeight="1" x14ac:dyDescent="0.2">
      <c r="B119" s="257" t="s">
        <v>24</v>
      </c>
      <c r="C119" s="258"/>
      <c r="D119" s="244" t="s">
        <v>181</v>
      </c>
      <c r="E119" s="245"/>
      <c r="F119" s="246"/>
      <c r="G119" s="241" t="s">
        <v>176</v>
      </c>
      <c r="H119" s="242"/>
      <c r="I119" s="243"/>
      <c r="J119" s="261" t="s">
        <v>177</v>
      </c>
      <c r="K119" s="261"/>
      <c r="L119" s="261"/>
      <c r="M119" s="274" t="s">
        <v>178</v>
      </c>
      <c r="N119" s="274"/>
      <c r="O119" s="274"/>
    </row>
    <row r="120" spans="1:21" ht="15.75" customHeight="1" x14ac:dyDescent="0.2">
      <c r="B120" s="259"/>
      <c r="C120" s="260"/>
      <c r="D120" s="42" t="s">
        <v>34</v>
      </c>
      <c r="E120" s="43" t="s">
        <v>122</v>
      </c>
      <c r="F120" s="43"/>
      <c r="G120" s="42" t="s">
        <v>34</v>
      </c>
      <c r="H120" s="43" t="s">
        <v>122</v>
      </c>
      <c r="I120" s="43"/>
      <c r="J120" s="42" t="s">
        <v>34</v>
      </c>
      <c r="K120" s="43" t="s">
        <v>122</v>
      </c>
      <c r="L120" s="64" t="s">
        <v>124</v>
      </c>
      <c r="M120" s="42" t="s">
        <v>34</v>
      </c>
      <c r="N120" s="43" t="s">
        <v>122</v>
      </c>
      <c r="O120" s="64"/>
    </row>
    <row r="121" spans="1:21" ht="18.75" x14ac:dyDescent="0.2">
      <c r="A121" s="212"/>
      <c r="B121" s="58"/>
      <c r="C121" s="224" t="s">
        <v>5</v>
      </c>
      <c r="D121" s="224"/>
      <c r="E121" s="225"/>
      <c r="F121" s="225"/>
      <c r="G121" s="224"/>
      <c r="H121" s="224"/>
      <c r="I121" s="224"/>
      <c r="J121" s="224"/>
      <c r="K121" s="225"/>
      <c r="L121" s="52"/>
      <c r="M121" s="52"/>
      <c r="N121" s="52"/>
      <c r="O121" s="52"/>
    </row>
    <row r="122" spans="1:21" ht="66" customHeight="1" x14ac:dyDescent="0.2">
      <c r="A122" s="212"/>
      <c r="B122" s="60"/>
      <c r="C122" s="113" t="s">
        <v>6</v>
      </c>
      <c r="D122" s="67">
        <v>4</v>
      </c>
      <c r="E122" s="121" t="s">
        <v>183</v>
      </c>
      <c r="F122" s="125" t="s">
        <v>292</v>
      </c>
      <c r="G122" s="108">
        <v>4</v>
      </c>
      <c r="H122" s="119" t="s">
        <v>437</v>
      </c>
      <c r="I122" s="126" t="s">
        <v>292</v>
      </c>
      <c r="J122" s="104">
        <v>4</v>
      </c>
      <c r="K122" s="137" t="s">
        <v>600</v>
      </c>
      <c r="L122" s="137" t="s">
        <v>601</v>
      </c>
      <c r="M122" s="107">
        <v>4</v>
      </c>
      <c r="N122" s="99" t="s">
        <v>649</v>
      </c>
      <c r="O122" s="99" t="s">
        <v>601</v>
      </c>
      <c r="R122" s="18">
        <f>COUNTIF(D122:D125,"1")</f>
        <v>0</v>
      </c>
      <c r="S122" s="18">
        <f>COUNTIF(G122:G125,"1")</f>
        <v>0</v>
      </c>
      <c r="T122" s="18">
        <f>COUNTIF(J122:J125,"1")</f>
        <v>0</v>
      </c>
      <c r="U122" s="18">
        <f>COUNTIF(M122:M125,"1")</f>
        <v>0</v>
      </c>
    </row>
    <row r="123" spans="1:21" ht="47.25" customHeight="1" x14ac:dyDescent="0.2">
      <c r="A123" s="212"/>
      <c r="B123" s="59"/>
      <c r="C123" s="110" t="s">
        <v>7</v>
      </c>
      <c r="D123" s="67">
        <v>4</v>
      </c>
      <c r="E123" s="124" t="s">
        <v>184</v>
      </c>
      <c r="F123" s="127" t="s">
        <v>271</v>
      </c>
      <c r="G123" s="108">
        <v>4</v>
      </c>
      <c r="H123" s="120" t="s">
        <v>293</v>
      </c>
      <c r="I123" s="128" t="s">
        <v>271</v>
      </c>
      <c r="J123" s="104">
        <v>4</v>
      </c>
      <c r="K123" s="137" t="s">
        <v>602</v>
      </c>
      <c r="L123" s="137" t="s">
        <v>271</v>
      </c>
      <c r="M123" s="107">
        <v>4</v>
      </c>
      <c r="N123" s="99" t="s">
        <v>650</v>
      </c>
      <c r="O123" s="137" t="s">
        <v>271</v>
      </c>
      <c r="R123" s="18">
        <f>COUNTIF(D122:D125,"2")</f>
        <v>0</v>
      </c>
      <c r="S123" s="18">
        <f>COUNTIF(G122:G125,"2")</f>
        <v>0</v>
      </c>
      <c r="T123" s="18">
        <f>COUNTIF(J122:J125,"2")</f>
        <v>0</v>
      </c>
      <c r="U123" s="18">
        <f>COUNTIF(M122:M125,"2")</f>
        <v>1</v>
      </c>
    </row>
    <row r="124" spans="1:21" ht="141.75" customHeight="1" x14ac:dyDescent="0.25">
      <c r="A124" s="212"/>
      <c r="B124" s="56"/>
      <c r="C124" s="110" t="s">
        <v>8</v>
      </c>
      <c r="D124" s="67">
        <v>4</v>
      </c>
      <c r="E124" s="121" t="s">
        <v>185</v>
      </c>
      <c r="F124" s="121" t="s">
        <v>293</v>
      </c>
      <c r="G124" s="108">
        <v>4</v>
      </c>
      <c r="H124" s="129" t="s">
        <v>184</v>
      </c>
      <c r="I124" s="120" t="s">
        <v>293</v>
      </c>
      <c r="J124" s="104">
        <v>4</v>
      </c>
      <c r="K124" s="137" t="s">
        <v>603</v>
      </c>
      <c r="L124" s="137" t="s">
        <v>293</v>
      </c>
      <c r="M124" s="107">
        <v>3</v>
      </c>
      <c r="N124" s="147" t="s">
        <v>651</v>
      </c>
      <c r="O124" s="137" t="s">
        <v>293</v>
      </c>
      <c r="R124" s="18">
        <f>COUNTIF(D122:D125,"3")</f>
        <v>1</v>
      </c>
      <c r="S124" s="18">
        <f>COUNTIF(G122:G125,"3")</f>
        <v>1</v>
      </c>
      <c r="T124" s="18">
        <f>COUNTIF(J122:J125,"3")</f>
        <v>1</v>
      </c>
      <c r="U124" s="18">
        <f>COUNTIF(M122:M125,"3")</f>
        <v>1</v>
      </c>
    </row>
    <row r="125" spans="1:21" ht="70.5" customHeight="1" x14ac:dyDescent="0.25">
      <c r="A125" s="212"/>
      <c r="B125" s="56"/>
      <c r="C125" s="112" t="s">
        <v>9</v>
      </c>
      <c r="D125" s="67">
        <v>3</v>
      </c>
      <c r="E125" s="124" t="s">
        <v>439</v>
      </c>
      <c r="F125" s="121" t="s">
        <v>294</v>
      </c>
      <c r="G125" s="108">
        <v>3</v>
      </c>
      <c r="H125" s="129" t="s">
        <v>507</v>
      </c>
      <c r="I125" s="120" t="s">
        <v>438</v>
      </c>
      <c r="J125" s="104">
        <v>3</v>
      </c>
      <c r="K125" s="137" t="s">
        <v>604</v>
      </c>
      <c r="L125" s="137" t="s">
        <v>605</v>
      </c>
      <c r="M125" s="107">
        <v>2</v>
      </c>
      <c r="N125" s="147" t="s">
        <v>652</v>
      </c>
      <c r="O125" s="137" t="s">
        <v>605</v>
      </c>
      <c r="R125" s="18">
        <f>COUNTIF(D122:D125,"4")</f>
        <v>3</v>
      </c>
      <c r="S125" s="18">
        <f>COUNTIF(G122:G125,"4")</f>
        <v>3</v>
      </c>
      <c r="T125" s="18">
        <f>COUNTIF(J122:J125,"4")</f>
        <v>3</v>
      </c>
      <c r="U125" s="18">
        <f>COUNTIF(M122:M125,"4")</f>
        <v>2</v>
      </c>
    </row>
    <row r="126" spans="1:21" ht="8.25" customHeight="1" x14ac:dyDescent="0.25">
      <c r="B126" s="247"/>
      <c r="C126" s="248"/>
      <c r="D126" s="49"/>
      <c r="E126" s="55"/>
      <c r="F126" s="55"/>
      <c r="G126" s="49"/>
      <c r="H126" s="50"/>
      <c r="I126" s="50"/>
      <c r="J126" s="49"/>
      <c r="K126" s="55"/>
      <c r="M126" s="49"/>
      <c r="N126" s="55"/>
    </row>
    <row r="127" spans="1:21" ht="18.75" x14ac:dyDescent="0.2">
      <c r="A127" s="212"/>
      <c r="B127" s="56"/>
      <c r="C127" s="224" t="s">
        <v>10</v>
      </c>
      <c r="D127" s="224"/>
      <c r="E127" s="225"/>
      <c r="F127" s="225"/>
      <c r="G127" s="224"/>
      <c r="H127" s="224"/>
      <c r="I127" s="224"/>
      <c r="J127" s="224"/>
      <c r="K127" s="225"/>
      <c r="L127" s="52"/>
      <c r="M127" s="52"/>
      <c r="N127" s="52"/>
      <c r="O127" s="52"/>
    </row>
    <row r="128" spans="1:21" ht="89.25" customHeight="1" x14ac:dyDescent="0.25">
      <c r="A128" s="212"/>
      <c r="B128" s="48"/>
      <c r="C128" s="109" t="s">
        <v>11</v>
      </c>
      <c r="D128" s="67">
        <v>3</v>
      </c>
      <c r="E128" s="121" t="s">
        <v>186</v>
      </c>
      <c r="F128" s="125" t="s">
        <v>295</v>
      </c>
      <c r="G128" s="130">
        <v>3</v>
      </c>
      <c r="H128" s="120" t="s">
        <v>508</v>
      </c>
      <c r="I128" s="126" t="s">
        <v>440</v>
      </c>
      <c r="J128" s="104">
        <v>3</v>
      </c>
      <c r="K128" s="137" t="s">
        <v>606</v>
      </c>
      <c r="L128" s="137" t="s">
        <v>607</v>
      </c>
      <c r="M128" s="107">
        <v>2</v>
      </c>
      <c r="N128" s="148" t="s">
        <v>653</v>
      </c>
      <c r="O128" s="137" t="s">
        <v>607</v>
      </c>
      <c r="R128" s="18">
        <f>COUNTIF(D128:D131,"1")</f>
        <v>0</v>
      </c>
      <c r="S128" s="18">
        <f>COUNTIF(G128:G131,"1")</f>
        <v>0</v>
      </c>
      <c r="T128" s="18">
        <f>COUNTIF(J128:J131,"1")</f>
        <v>0</v>
      </c>
      <c r="U128" s="18">
        <f>COUNTIF(M128:M131,"1")</f>
        <v>0</v>
      </c>
    </row>
    <row r="129" spans="1:21" ht="129.75" customHeight="1" x14ac:dyDescent="0.25">
      <c r="A129" s="212"/>
      <c r="B129" s="56"/>
      <c r="C129" s="110" t="s">
        <v>12</v>
      </c>
      <c r="D129" s="67">
        <v>3</v>
      </c>
      <c r="E129" s="125" t="s">
        <v>187</v>
      </c>
      <c r="F129" s="125" t="s">
        <v>296</v>
      </c>
      <c r="G129" s="130">
        <v>4</v>
      </c>
      <c r="H129" s="120" t="s">
        <v>441</v>
      </c>
      <c r="I129" s="126" t="s">
        <v>296</v>
      </c>
      <c r="J129" s="104">
        <v>4</v>
      </c>
      <c r="K129" s="137" t="s">
        <v>608</v>
      </c>
      <c r="L129" s="137" t="s">
        <v>609</v>
      </c>
      <c r="M129" s="107">
        <v>3</v>
      </c>
      <c r="N129" s="147" t="s">
        <v>654</v>
      </c>
      <c r="O129" s="137" t="s">
        <v>609</v>
      </c>
      <c r="R129" s="18">
        <f>COUNTIF(D128:D131,"2")</f>
        <v>0</v>
      </c>
      <c r="S129" s="18">
        <f>COUNTIF(G128:G131,"2")</f>
        <v>0</v>
      </c>
      <c r="T129" s="18">
        <f>COUNTIF(J128:J131,"2")</f>
        <v>0</v>
      </c>
      <c r="U129" s="18">
        <f>COUNTIF(M128:M131,"2")</f>
        <v>1</v>
      </c>
    </row>
    <row r="130" spans="1:21" ht="55.5" customHeight="1" x14ac:dyDescent="0.25">
      <c r="A130" s="212"/>
      <c r="B130" s="56"/>
      <c r="C130" s="110" t="s">
        <v>13</v>
      </c>
      <c r="D130" s="67">
        <v>3</v>
      </c>
      <c r="E130" s="121" t="s">
        <v>188</v>
      </c>
      <c r="F130" s="125" t="s">
        <v>291</v>
      </c>
      <c r="G130" s="130">
        <v>3</v>
      </c>
      <c r="H130" s="120" t="s">
        <v>509</v>
      </c>
      <c r="I130" s="126" t="s">
        <v>442</v>
      </c>
      <c r="J130" s="104">
        <v>4</v>
      </c>
      <c r="K130" s="137" t="s">
        <v>610</v>
      </c>
      <c r="L130" s="137" t="s">
        <v>611</v>
      </c>
      <c r="M130" s="107">
        <v>3</v>
      </c>
      <c r="N130" s="147" t="s">
        <v>655</v>
      </c>
      <c r="O130" s="137" t="s">
        <v>611</v>
      </c>
      <c r="R130" s="18">
        <f>COUNTIF(D128:D131,"3")</f>
        <v>3</v>
      </c>
      <c r="S130" s="18">
        <f>COUNTIF(G128:G131,"3")</f>
        <v>2</v>
      </c>
      <c r="T130" s="18">
        <f>COUNTIF(J128:J131,"3")</f>
        <v>1</v>
      </c>
      <c r="U130" s="18">
        <f>COUNTIF(M128:M131,"3")</f>
        <v>2</v>
      </c>
    </row>
    <row r="131" spans="1:21" ht="69" customHeight="1" x14ac:dyDescent="0.25">
      <c r="A131" s="212"/>
      <c r="B131" s="56"/>
      <c r="C131" s="110" t="s">
        <v>14</v>
      </c>
      <c r="D131" s="67">
        <v>4</v>
      </c>
      <c r="E131" s="121" t="s">
        <v>189</v>
      </c>
      <c r="F131" s="125" t="s">
        <v>297</v>
      </c>
      <c r="G131" s="130">
        <v>4</v>
      </c>
      <c r="H131" s="120" t="s">
        <v>510</v>
      </c>
      <c r="I131" s="126" t="s">
        <v>297</v>
      </c>
      <c r="J131" s="104">
        <v>4</v>
      </c>
      <c r="K131" s="137" t="s">
        <v>612</v>
      </c>
      <c r="L131" s="137" t="s">
        <v>613</v>
      </c>
      <c r="M131" s="107">
        <v>4</v>
      </c>
      <c r="N131" s="147" t="s">
        <v>189</v>
      </c>
      <c r="O131" s="137" t="s">
        <v>613</v>
      </c>
      <c r="R131" s="18">
        <f>COUNTIF(D128:D131,"4")</f>
        <v>1</v>
      </c>
      <c r="S131" s="18">
        <f>COUNTIF(G128:G131,"4")</f>
        <v>2</v>
      </c>
      <c r="T131" s="18">
        <f>COUNTIF(J128:J131,"4")</f>
        <v>3</v>
      </c>
      <c r="U131" s="18">
        <f>COUNTIF(M128:M131,"4")</f>
        <v>1</v>
      </c>
    </row>
    <row r="132" spans="1:21" ht="9" customHeight="1" x14ac:dyDescent="0.25">
      <c r="B132" s="247"/>
      <c r="C132" s="248"/>
      <c r="D132" s="49"/>
      <c r="E132" s="55"/>
      <c r="F132" s="55"/>
      <c r="G132" s="49"/>
      <c r="H132" s="50"/>
      <c r="I132" s="50"/>
      <c r="J132" s="49"/>
      <c r="K132" s="55"/>
      <c r="M132" s="49"/>
      <c r="N132" s="55"/>
    </row>
    <row r="133" spans="1:21" ht="18.75" x14ac:dyDescent="0.2">
      <c r="A133" s="212"/>
      <c r="B133" s="56"/>
      <c r="C133" s="224" t="s">
        <v>15</v>
      </c>
      <c r="D133" s="224"/>
      <c r="E133" s="225"/>
      <c r="F133" s="225"/>
      <c r="G133" s="224"/>
      <c r="H133" s="224"/>
      <c r="I133" s="224"/>
      <c r="J133" s="224"/>
      <c r="K133" s="225"/>
      <c r="L133" s="52"/>
      <c r="M133" s="52"/>
      <c r="N133" s="52"/>
      <c r="O133" s="52"/>
    </row>
    <row r="134" spans="1:21" ht="99" customHeight="1" x14ac:dyDescent="0.25">
      <c r="A134" s="212"/>
      <c r="B134" s="48"/>
      <c r="C134" s="109" t="s">
        <v>16</v>
      </c>
      <c r="D134" s="67">
        <v>4</v>
      </c>
      <c r="E134" s="121" t="s">
        <v>190</v>
      </c>
      <c r="F134" s="125" t="s">
        <v>298</v>
      </c>
      <c r="G134" s="108">
        <v>4</v>
      </c>
      <c r="H134" s="121" t="s">
        <v>190</v>
      </c>
      <c r="I134" s="125" t="s">
        <v>298</v>
      </c>
      <c r="J134" s="104">
        <v>4</v>
      </c>
      <c r="K134" s="137" t="s">
        <v>614</v>
      </c>
      <c r="L134" s="137" t="s">
        <v>615</v>
      </c>
      <c r="M134" s="107">
        <v>3</v>
      </c>
      <c r="N134" s="147" t="s">
        <v>656</v>
      </c>
      <c r="O134" s="137" t="s">
        <v>615</v>
      </c>
      <c r="R134" s="18">
        <f>COUNTIF(D134:D136,"1")</f>
        <v>0</v>
      </c>
      <c r="S134" s="18">
        <f>COUNTIF(G134:G136,"1")</f>
        <v>0</v>
      </c>
      <c r="T134" s="18">
        <f>COUNTIF(J134:J136,"1")</f>
        <v>0</v>
      </c>
      <c r="U134" s="18">
        <f>COUNTIF(M134:M136,"1")</f>
        <v>0</v>
      </c>
    </row>
    <row r="135" spans="1:21" ht="95.25" customHeight="1" x14ac:dyDescent="0.25">
      <c r="A135" s="212"/>
      <c r="B135" s="56"/>
      <c r="C135" s="110" t="s">
        <v>17</v>
      </c>
      <c r="D135" s="67">
        <v>3</v>
      </c>
      <c r="E135" s="121" t="s">
        <v>191</v>
      </c>
      <c r="F135" s="125" t="s">
        <v>299</v>
      </c>
      <c r="G135" s="108">
        <v>3</v>
      </c>
      <c r="H135" s="121" t="s">
        <v>191</v>
      </c>
      <c r="I135" s="125" t="s">
        <v>299</v>
      </c>
      <c r="J135" s="104">
        <v>3</v>
      </c>
      <c r="K135" s="137" t="s">
        <v>616</v>
      </c>
      <c r="L135" s="137" t="s">
        <v>617</v>
      </c>
      <c r="M135" s="107">
        <v>3</v>
      </c>
      <c r="N135" s="147" t="s">
        <v>191</v>
      </c>
      <c r="O135" s="137" t="s">
        <v>617</v>
      </c>
      <c r="R135" s="18">
        <f>COUNTIF(D134:D136,"2")</f>
        <v>0</v>
      </c>
      <c r="S135" s="18">
        <f>COUNTIF(G134:G136,"2")</f>
        <v>0</v>
      </c>
      <c r="T135" s="18">
        <f>COUNTIF(J134:J136,"2")</f>
        <v>0</v>
      </c>
      <c r="U135" s="18">
        <f>COUNTIF(M134:M136,"2")</f>
        <v>0</v>
      </c>
    </row>
    <row r="136" spans="1:21" ht="87.75" customHeight="1" x14ac:dyDescent="0.25">
      <c r="A136" s="212"/>
      <c r="B136" s="56"/>
      <c r="C136" s="110" t="s">
        <v>18</v>
      </c>
      <c r="D136" s="67">
        <v>4</v>
      </c>
      <c r="E136" s="125" t="s">
        <v>511</v>
      </c>
      <c r="F136" s="125" t="s">
        <v>300</v>
      </c>
      <c r="G136" s="108">
        <v>4</v>
      </c>
      <c r="H136" s="121" t="s">
        <v>511</v>
      </c>
      <c r="I136" s="125" t="s">
        <v>300</v>
      </c>
      <c r="J136" s="104">
        <v>4</v>
      </c>
      <c r="K136" s="137" t="s">
        <v>618</v>
      </c>
      <c r="L136" s="137" t="s">
        <v>617</v>
      </c>
      <c r="M136" s="107">
        <v>3</v>
      </c>
      <c r="N136" s="147" t="s">
        <v>657</v>
      </c>
      <c r="O136" s="137" t="s">
        <v>617</v>
      </c>
      <c r="R136" s="18">
        <f>COUNTIF(D134:D136,"3")</f>
        <v>1</v>
      </c>
      <c r="S136" s="18">
        <f>COUNTIF(G134:G136,"3")</f>
        <v>1</v>
      </c>
      <c r="T136" s="18">
        <f>COUNTIF(J134:J136,"3")</f>
        <v>1</v>
      </c>
      <c r="U136" s="18">
        <f>COUNTIF(M134:M136,"3")</f>
        <v>3</v>
      </c>
    </row>
    <row r="137" spans="1:21" ht="9" customHeight="1" x14ac:dyDescent="0.25">
      <c r="B137" s="247"/>
      <c r="C137" s="248"/>
      <c r="D137" s="49"/>
      <c r="E137" s="55"/>
      <c r="F137" s="55"/>
      <c r="G137" s="49"/>
      <c r="H137" s="50"/>
      <c r="I137" s="50"/>
      <c r="J137" s="49"/>
      <c r="K137" s="55"/>
      <c r="M137" s="49"/>
      <c r="N137" s="55"/>
      <c r="R137" s="18">
        <f>COUNTIF(D134:D136,"4")</f>
        <v>2</v>
      </c>
      <c r="S137" s="18">
        <f>COUNTIF(G134:G136,"4")</f>
        <v>2</v>
      </c>
      <c r="T137" s="18">
        <f>COUNTIF(J134:J136,"4")</f>
        <v>2</v>
      </c>
    </row>
    <row r="138" spans="1:21" ht="18.75" x14ac:dyDescent="0.2">
      <c r="A138" s="212"/>
      <c r="B138" s="56"/>
      <c r="C138" s="224" t="s">
        <v>19</v>
      </c>
      <c r="D138" s="224"/>
      <c r="E138" s="225"/>
      <c r="F138" s="225"/>
      <c r="G138" s="224"/>
      <c r="H138" s="224"/>
      <c r="I138" s="224"/>
      <c r="J138" s="224"/>
      <c r="K138" s="225"/>
      <c r="L138" s="52"/>
      <c r="M138" s="52"/>
      <c r="N138" s="52"/>
      <c r="O138" s="52"/>
    </row>
    <row r="139" spans="1:21" ht="102" customHeight="1" x14ac:dyDescent="0.25">
      <c r="A139" s="212"/>
      <c r="B139" s="48"/>
      <c r="C139" s="109" t="s">
        <v>20</v>
      </c>
      <c r="D139" s="67">
        <v>4</v>
      </c>
      <c r="E139" s="121" t="s">
        <v>192</v>
      </c>
      <c r="F139" s="125" t="s">
        <v>301</v>
      </c>
      <c r="G139" s="108">
        <v>3</v>
      </c>
      <c r="H139" s="121" t="s">
        <v>512</v>
      </c>
      <c r="I139" s="125" t="s">
        <v>301</v>
      </c>
      <c r="J139" s="104">
        <v>3</v>
      </c>
      <c r="K139" s="137" t="s">
        <v>619</v>
      </c>
      <c r="L139" s="137" t="s">
        <v>620</v>
      </c>
      <c r="M139" s="107">
        <v>2</v>
      </c>
      <c r="N139" s="148" t="s">
        <v>658</v>
      </c>
      <c r="O139" s="137" t="s">
        <v>620</v>
      </c>
      <c r="P139" s="102"/>
      <c r="Q139" s="102"/>
      <c r="R139" s="18">
        <f>COUNTIF(D139:D141,"1")</f>
        <v>0</v>
      </c>
      <c r="S139" s="18">
        <f>COUNTIF(G139:G141,"1")</f>
        <v>0</v>
      </c>
      <c r="T139" s="18">
        <f>COUNTIF(J139:J141,"1")</f>
        <v>0</v>
      </c>
      <c r="U139" s="18">
        <f>COUNTIF(M139:M141,"1")</f>
        <v>0</v>
      </c>
    </row>
    <row r="140" spans="1:21" ht="88.5" customHeight="1" x14ac:dyDescent="0.25">
      <c r="A140" s="212"/>
      <c r="B140" s="56"/>
      <c r="C140" s="110" t="s">
        <v>21</v>
      </c>
      <c r="D140" s="67">
        <v>4</v>
      </c>
      <c r="E140" s="121" t="s">
        <v>193</v>
      </c>
      <c r="F140" s="121" t="s">
        <v>302</v>
      </c>
      <c r="G140" s="108">
        <v>4</v>
      </c>
      <c r="H140" s="121" t="s">
        <v>193</v>
      </c>
      <c r="I140" s="121" t="s">
        <v>302</v>
      </c>
      <c r="J140" s="104">
        <v>4</v>
      </c>
      <c r="K140" s="137" t="s">
        <v>621</v>
      </c>
      <c r="L140" s="137" t="s">
        <v>622</v>
      </c>
      <c r="M140" s="107">
        <v>3</v>
      </c>
      <c r="N140" s="147" t="s">
        <v>659</v>
      </c>
      <c r="O140" s="137" t="s">
        <v>622</v>
      </c>
      <c r="P140" s="102"/>
      <c r="Q140" s="102"/>
      <c r="R140" s="18">
        <f>COUNTIF(D139:D141,"2")</f>
        <v>0</v>
      </c>
      <c r="S140" s="18">
        <f>COUNTIF(G139:G141,"2")</f>
        <v>0</v>
      </c>
      <c r="T140" s="18">
        <f>COUNTIF(J139:J141,"2")</f>
        <v>0</v>
      </c>
      <c r="U140" s="18">
        <f>COUNTIF(M139:M141,"2")</f>
        <v>2</v>
      </c>
    </row>
    <row r="141" spans="1:21" ht="147" customHeight="1" x14ac:dyDescent="0.25">
      <c r="A141" s="212"/>
      <c r="B141" s="56"/>
      <c r="C141" s="110" t="s">
        <v>22</v>
      </c>
      <c r="D141" s="67">
        <v>3</v>
      </c>
      <c r="E141" s="121" t="s">
        <v>194</v>
      </c>
      <c r="F141" s="121" t="s">
        <v>303</v>
      </c>
      <c r="G141" s="108">
        <v>3</v>
      </c>
      <c r="H141" s="121" t="s">
        <v>194</v>
      </c>
      <c r="I141" s="121" t="s">
        <v>303</v>
      </c>
      <c r="J141" s="104">
        <v>3</v>
      </c>
      <c r="K141" s="137" t="s">
        <v>623</v>
      </c>
      <c r="L141" s="137" t="s">
        <v>339</v>
      </c>
      <c r="M141" s="107">
        <v>2</v>
      </c>
      <c r="N141" s="147" t="s">
        <v>660</v>
      </c>
      <c r="O141" s="137" t="s">
        <v>339</v>
      </c>
      <c r="P141" s="102"/>
      <c r="Q141" s="102"/>
      <c r="R141" s="18">
        <f>COUNTIF(D139:D141,"3")</f>
        <v>1</v>
      </c>
      <c r="S141" s="18">
        <f>COUNTIF(G139:G141,"3")</f>
        <v>2</v>
      </c>
      <c r="T141" s="18">
        <f>COUNTIF(J139:J141,"3")</f>
        <v>2</v>
      </c>
      <c r="U141" s="18">
        <f>COUNTIF(M139:M141,"3")</f>
        <v>1</v>
      </c>
    </row>
    <row r="142" spans="1:21" x14ac:dyDescent="0.2">
      <c r="R142" s="18">
        <f>COUNTIF(D139:D141,"4")</f>
        <v>2</v>
      </c>
      <c r="S142" s="18">
        <f>COUNTIF(G139:G141,"4")</f>
        <v>1</v>
      </c>
      <c r="T142" s="18">
        <f>COUNTIF(J139:J141,"4")</f>
        <v>1</v>
      </c>
    </row>
    <row r="65530" spans="2:6" ht="15" x14ac:dyDescent="0.25">
      <c r="B65530" s="192" t="s">
        <v>29</v>
      </c>
      <c r="C65530" s="192"/>
      <c r="D65530" s="192"/>
      <c r="E65530" s="192"/>
      <c r="F65530" s="35"/>
    </row>
    <row r="65531" spans="2:6" x14ac:dyDescent="0.2">
      <c r="B65531" s="256" t="s">
        <v>30</v>
      </c>
      <c r="C65531" s="256"/>
      <c r="D65531" s="256"/>
      <c r="E65531" s="256"/>
      <c r="F65531" s="65"/>
    </row>
    <row r="65532" spans="2:6" x14ac:dyDescent="0.2">
      <c r="B65532" s="256" t="s">
        <v>31</v>
      </c>
      <c r="C65532" s="256"/>
      <c r="D65532" s="256"/>
      <c r="E65532" s="256"/>
      <c r="F65532" s="65"/>
    </row>
  </sheetData>
  <sheetProtection selectLockedCells="1" selectUnlockedCells="1"/>
  <mergeCells count="93">
    <mergeCell ref="M119:O119"/>
    <mergeCell ref="M2:O2"/>
    <mergeCell ref="M3:M4"/>
    <mergeCell ref="N3:N4"/>
    <mergeCell ref="O3:O4"/>
    <mergeCell ref="M52:O52"/>
    <mergeCell ref="M81:O81"/>
    <mergeCell ref="B1:K1"/>
    <mergeCell ref="B2:C5"/>
    <mergeCell ref="B52:C53"/>
    <mergeCell ref="B81:C82"/>
    <mergeCell ref="B29:B33"/>
    <mergeCell ref="B11:K11"/>
    <mergeCell ref="G81:I81"/>
    <mergeCell ref="J81:L81"/>
    <mergeCell ref="B6:B10"/>
    <mergeCell ref="B45:K45"/>
    <mergeCell ref="E3:E4"/>
    <mergeCell ref="D3:D4"/>
    <mergeCell ref="B18:K18"/>
    <mergeCell ref="C54:K54"/>
    <mergeCell ref="D52:F52"/>
    <mergeCell ref="G52:I52"/>
    <mergeCell ref="B65532:E65532"/>
    <mergeCell ref="C138:K138"/>
    <mergeCell ref="B65531:E65531"/>
    <mergeCell ref="B60:C60"/>
    <mergeCell ref="C127:K127"/>
    <mergeCell ref="B65530:E65530"/>
    <mergeCell ref="B137:C137"/>
    <mergeCell ref="B87:C87"/>
    <mergeCell ref="B126:C126"/>
    <mergeCell ref="B66:K66"/>
    <mergeCell ref="C133:K133"/>
    <mergeCell ref="B118:C118"/>
    <mergeCell ref="C113:K113"/>
    <mergeCell ref="B119:C120"/>
    <mergeCell ref="C97:L97"/>
    <mergeCell ref="J119:L119"/>
    <mergeCell ref="G119:I119"/>
    <mergeCell ref="D119:F119"/>
    <mergeCell ref="C67:K67"/>
    <mergeCell ref="B132:C132"/>
    <mergeCell ref="C121:K121"/>
    <mergeCell ref="B112:C112"/>
    <mergeCell ref="C101:K101"/>
    <mergeCell ref="B100:C100"/>
    <mergeCell ref="B72:K72"/>
    <mergeCell ref="C73:K73"/>
    <mergeCell ref="B80:C80"/>
    <mergeCell ref="C88:K88"/>
    <mergeCell ref="B96:C96"/>
    <mergeCell ref="C83:K83"/>
    <mergeCell ref="D81:F81"/>
    <mergeCell ref="J52:L52"/>
    <mergeCell ref="C61:K61"/>
    <mergeCell ref="K3:K4"/>
    <mergeCell ref="H3:H4"/>
    <mergeCell ref="L3:L4"/>
    <mergeCell ref="B51:K51"/>
    <mergeCell ref="B12:B17"/>
    <mergeCell ref="B19:B27"/>
    <mergeCell ref="B35:B44"/>
    <mergeCell ref="B46:B50"/>
    <mergeCell ref="B28:K28"/>
    <mergeCell ref="D35:K35"/>
    <mergeCell ref="B34:K34"/>
    <mergeCell ref="D2:F2"/>
    <mergeCell ref="G2:I2"/>
    <mergeCell ref="J2:L2"/>
    <mergeCell ref="G3:G4"/>
    <mergeCell ref="J3:J4"/>
    <mergeCell ref="F3:F4"/>
    <mergeCell ref="I3:I4"/>
    <mergeCell ref="A6:A10"/>
    <mergeCell ref="A12:A17"/>
    <mergeCell ref="A19:A27"/>
    <mergeCell ref="A29:A33"/>
    <mergeCell ref="A35:A44"/>
    <mergeCell ref="A46:A50"/>
    <mergeCell ref="A54:A59"/>
    <mergeCell ref="A61:A65"/>
    <mergeCell ref="A67:A71"/>
    <mergeCell ref="A73:A79"/>
    <mergeCell ref="A83:A86"/>
    <mergeCell ref="A88:A95"/>
    <mergeCell ref="A138:A141"/>
    <mergeCell ref="A97:A99"/>
    <mergeCell ref="A101:A111"/>
    <mergeCell ref="A113:A117"/>
    <mergeCell ref="A121:A125"/>
    <mergeCell ref="A127:A131"/>
    <mergeCell ref="A133:A136"/>
  </mergeCells>
  <phoneticPr fontId="2" type="noConversion"/>
  <conditionalFormatting sqref="G7:G10">
    <cfRule type="iconSet" priority="206">
      <iconSet iconSet="4TrafficLights">
        <cfvo type="percent" val="0"/>
        <cfvo type="num" val="1"/>
        <cfvo type="num" val="3"/>
        <cfvo type="num" val="4"/>
      </iconSet>
    </cfRule>
  </conditionalFormatting>
  <conditionalFormatting sqref="G13:G17">
    <cfRule type="iconSet" priority="203">
      <iconSet iconSet="4TrafficLights">
        <cfvo type="percent" val="0"/>
        <cfvo type="num" val="1"/>
        <cfvo type="num" val="3"/>
        <cfvo type="num" val="4"/>
      </iconSet>
    </cfRule>
  </conditionalFormatting>
  <conditionalFormatting sqref="Q7">
    <cfRule type="cellIs" dxfId="1" priority="199" stopIfTrue="1" operator="lessThan">
      <formula>$Q$7</formula>
    </cfRule>
  </conditionalFormatting>
  <conditionalFormatting sqref="P7:P9">
    <cfRule type="iconSet" priority="198">
      <iconSet iconSet="3Flags">
        <cfvo type="percent" val="0"/>
        <cfvo type="num" val="0"/>
        <cfvo type="num" val="1" gte="0"/>
      </iconSet>
    </cfRule>
  </conditionalFormatting>
  <conditionalFormatting sqref="G20:G27">
    <cfRule type="iconSet" priority="196">
      <iconSet iconSet="4TrafficLights">
        <cfvo type="percent" val="0"/>
        <cfvo type="num" val="1"/>
        <cfvo type="num" val="3"/>
        <cfvo type="num" val="4"/>
      </iconSet>
    </cfRule>
  </conditionalFormatting>
  <conditionalFormatting sqref="G30:G33">
    <cfRule type="iconSet" priority="191">
      <iconSet iconSet="4TrafficLights">
        <cfvo type="percent" val="0"/>
        <cfvo type="num" val="1"/>
        <cfvo type="num" val="3"/>
        <cfvo type="num" val="4"/>
      </iconSet>
    </cfRule>
  </conditionalFormatting>
  <conditionalFormatting sqref="G36:G44">
    <cfRule type="iconSet" priority="186">
      <iconSet iconSet="4TrafficLights">
        <cfvo type="percent" val="0"/>
        <cfvo type="num" val="1"/>
        <cfvo type="num" val="3"/>
        <cfvo type="num" val="4"/>
      </iconSet>
    </cfRule>
  </conditionalFormatting>
  <conditionalFormatting sqref="G47:G50">
    <cfRule type="iconSet" priority="181">
      <iconSet iconSet="4TrafficLights">
        <cfvo type="percent" val="0"/>
        <cfvo type="num" val="1"/>
        <cfvo type="num" val="3"/>
        <cfvo type="num" val="4"/>
      </iconSet>
    </cfRule>
  </conditionalFormatting>
  <conditionalFormatting sqref="G55:G59">
    <cfRule type="iconSet" priority="175">
      <iconSet iconSet="4TrafficLights">
        <cfvo type="percent" val="0"/>
        <cfvo type="num" val="1"/>
        <cfvo type="num" val="3"/>
        <cfvo type="num" val="4"/>
      </iconSet>
    </cfRule>
  </conditionalFormatting>
  <conditionalFormatting sqref="G62:G65">
    <cfRule type="iconSet" priority="169">
      <iconSet iconSet="4TrafficLights">
        <cfvo type="percent" val="0"/>
        <cfvo type="num" val="1"/>
        <cfvo type="num" val="3"/>
        <cfvo type="num" val="4"/>
      </iconSet>
    </cfRule>
  </conditionalFormatting>
  <conditionalFormatting sqref="M84:M86">
    <cfRule type="iconSet" priority="77">
      <iconSet iconSet="4TrafficLights">
        <cfvo type="percent" val="0"/>
        <cfvo type="num" val="1"/>
        <cfvo type="num" val="3"/>
        <cfvo type="num" val="4"/>
      </iconSet>
    </cfRule>
  </conditionalFormatting>
  <conditionalFormatting sqref="M89:M95">
    <cfRule type="iconSet" priority="76">
      <iconSet iconSet="4TrafficLights">
        <cfvo type="percent" val="0"/>
        <cfvo type="num" val="1"/>
        <cfvo type="num" val="3"/>
        <cfvo type="num" val="4"/>
      </iconSet>
    </cfRule>
  </conditionalFormatting>
  <conditionalFormatting sqref="M98:M99">
    <cfRule type="iconSet" priority="75">
      <iconSet iconSet="4TrafficLights">
        <cfvo type="percent" val="0"/>
        <cfvo type="num" val="1"/>
        <cfvo type="num" val="3"/>
        <cfvo type="num" val="4"/>
      </iconSet>
    </cfRule>
  </conditionalFormatting>
  <conditionalFormatting sqref="M102:M111">
    <cfRule type="iconSet" priority="74">
      <iconSet iconSet="4TrafficLights">
        <cfvo type="percent" val="0"/>
        <cfvo type="num" val="1"/>
        <cfvo type="num" val="3"/>
        <cfvo type="num" val="4"/>
      </iconSet>
    </cfRule>
  </conditionalFormatting>
  <conditionalFormatting sqref="M114:M117">
    <cfRule type="iconSet" priority="73">
      <iconSet iconSet="4TrafficLights">
        <cfvo type="percent" val="0"/>
        <cfvo type="num" val="1"/>
        <cfvo type="num" val="3"/>
        <cfvo type="num" val="4"/>
      </iconSet>
    </cfRule>
  </conditionalFormatting>
  <conditionalFormatting sqref="D122:D125">
    <cfRule type="iconSet" priority="68">
      <iconSet iconSet="4TrafficLights">
        <cfvo type="percent" val="0"/>
        <cfvo type="num" val="1"/>
        <cfvo type="num" val="3"/>
        <cfvo type="num" val="4"/>
      </iconSet>
    </cfRule>
  </conditionalFormatting>
  <conditionalFormatting sqref="D128:D131">
    <cfRule type="iconSet" priority="67">
      <iconSet iconSet="4TrafficLights">
        <cfvo type="percent" val="0"/>
        <cfvo type="num" val="1"/>
        <cfvo type="num" val="3"/>
        <cfvo type="num" val="4"/>
      </iconSet>
    </cfRule>
  </conditionalFormatting>
  <conditionalFormatting sqref="D134:D136">
    <cfRule type="iconSet" priority="66">
      <iconSet iconSet="4TrafficLights">
        <cfvo type="percent" val="0"/>
        <cfvo type="num" val="1"/>
        <cfvo type="num" val="3"/>
        <cfvo type="num" val="4"/>
      </iconSet>
    </cfRule>
  </conditionalFormatting>
  <conditionalFormatting sqref="D134:D136">
    <cfRule type="iconSet" priority="65">
      <iconSet iconSet="4TrafficLights">
        <cfvo type="percent" val="0"/>
        <cfvo type="num" val="1"/>
        <cfvo type="num" val="3"/>
        <cfvo type="num" val="4"/>
      </iconSet>
    </cfRule>
  </conditionalFormatting>
  <conditionalFormatting sqref="D139:D141">
    <cfRule type="iconSet" priority="64">
      <iconSet iconSet="4TrafficLights">
        <cfvo type="percent" val="0"/>
        <cfvo type="num" val="1"/>
        <cfvo type="num" val="3"/>
        <cfvo type="num" val="4"/>
      </iconSet>
    </cfRule>
  </conditionalFormatting>
  <conditionalFormatting sqref="D7:D10">
    <cfRule type="iconSet" priority="63">
      <iconSet iconSet="4TrafficLights">
        <cfvo type="percent" val="0"/>
        <cfvo type="num" val="1"/>
        <cfvo type="num" val="3"/>
        <cfvo type="num" val="4"/>
      </iconSet>
    </cfRule>
  </conditionalFormatting>
  <conditionalFormatting sqref="D13:D17">
    <cfRule type="iconSet" priority="62">
      <iconSet iconSet="4TrafficLights">
        <cfvo type="percent" val="0"/>
        <cfvo type="num" val="1"/>
        <cfvo type="num" val="3"/>
        <cfvo type="num" val="4"/>
      </iconSet>
    </cfRule>
  </conditionalFormatting>
  <conditionalFormatting sqref="D20:D27">
    <cfRule type="iconSet" priority="61">
      <iconSet iconSet="4TrafficLights">
        <cfvo type="percent" val="0"/>
        <cfvo type="num" val="1"/>
        <cfvo type="num" val="3"/>
        <cfvo type="num" val="4"/>
      </iconSet>
    </cfRule>
  </conditionalFormatting>
  <conditionalFormatting sqref="D30:D33">
    <cfRule type="iconSet" priority="60">
      <iconSet iconSet="4TrafficLights">
        <cfvo type="percent" val="0"/>
        <cfvo type="num" val="1"/>
        <cfvo type="num" val="3"/>
        <cfvo type="num" val="4"/>
      </iconSet>
    </cfRule>
  </conditionalFormatting>
  <conditionalFormatting sqref="D36:D44">
    <cfRule type="iconSet" priority="59">
      <iconSet iconSet="4TrafficLights">
        <cfvo type="percent" val="0"/>
        <cfvo type="num" val="1"/>
        <cfvo type="num" val="3"/>
        <cfvo type="num" val="4"/>
      </iconSet>
    </cfRule>
  </conditionalFormatting>
  <conditionalFormatting sqref="D47:D50">
    <cfRule type="iconSet" priority="58">
      <iconSet iconSet="4TrafficLights">
        <cfvo type="percent" val="0"/>
        <cfvo type="num" val="1"/>
        <cfvo type="num" val="3"/>
        <cfvo type="num" val="4"/>
      </iconSet>
    </cfRule>
  </conditionalFormatting>
  <conditionalFormatting sqref="D84:D86">
    <cfRule type="iconSet" priority="57">
      <iconSet iconSet="4TrafficLights">
        <cfvo type="percent" val="0"/>
        <cfvo type="num" val="1"/>
        <cfvo type="num" val="3"/>
        <cfvo type="num" val="4"/>
      </iconSet>
    </cfRule>
  </conditionalFormatting>
  <conditionalFormatting sqref="D89:D95">
    <cfRule type="iconSet" priority="56">
      <iconSet iconSet="4TrafficLights">
        <cfvo type="percent" val="0"/>
        <cfvo type="num" val="1"/>
        <cfvo type="num" val="3"/>
        <cfvo type="num" val="4"/>
      </iconSet>
    </cfRule>
  </conditionalFormatting>
  <conditionalFormatting sqref="D98:D99">
    <cfRule type="iconSet" priority="55">
      <iconSet iconSet="4TrafficLights">
        <cfvo type="percent" val="0"/>
        <cfvo type="num" val="1"/>
        <cfvo type="num" val="3"/>
        <cfvo type="num" val="4"/>
      </iconSet>
    </cfRule>
  </conditionalFormatting>
  <conditionalFormatting sqref="D102:D111">
    <cfRule type="iconSet" priority="54">
      <iconSet iconSet="4TrafficLights">
        <cfvo type="percent" val="0"/>
        <cfvo type="num" val="1"/>
        <cfvo type="num" val="3"/>
        <cfvo type="num" val="4"/>
      </iconSet>
    </cfRule>
  </conditionalFormatting>
  <conditionalFormatting sqref="D114:D117">
    <cfRule type="iconSet" priority="53">
      <iconSet iconSet="4TrafficLights">
        <cfvo type="percent" val="0"/>
        <cfvo type="num" val="1"/>
        <cfvo type="num" val="3"/>
        <cfvo type="num" val="4"/>
      </iconSet>
    </cfRule>
  </conditionalFormatting>
  <conditionalFormatting sqref="D55">
    <cfRule type="iconSet" priority="52">
      <iconSet iconSet="4TrafficLights">
        <cfvo type="percent" val="0"/>
        <cfvo type="num" val="1"/>
        <cfvo type="num" val="3"/>
        <cfvo type="num" val="4"/>
      </iconSet>
    </cfRule>
  </conditionalFormatting>
  <conditionalFormatting sqref="D56">
    <cfRule type="iconSet" priority="51">
      <iconSet iconSet="4TrafficLights">
        <cfvo type="percent" val="0"/>
        <cfvo type="num" val="1"/>
        <cfvo type="num" val="3"/>
        <cfvo type="num" val="4"/>
      </iconSet>
    </cfRule>
  </conditionalFormatting>
  <conditionalFormatting sqref="D57">
    <cfRule type="iconSet" priority="50">
      <iconSet iconSet="4TrafficLights">
        <cfvo type="percent" val="0"/>
        <cfvo type="num" val="1"/>
        <cfvo type="num" val="3"/>
        <cfvo type="num" val="4"/>
      </iconSet>
    </cfRule>
  </conditionalFormatting>
  <conditionalFormatting sqref="D58:D59">
    <cfRule type="iconSet" priority="49">
      <iconSet iconSet="4TrafficLights">
        <cfvo type="percent" val="0"/>
        <cfvo type="num" val="1"/>
        <cfvo type="num" val="3"/>
        <cfvo type="num" val="4"/>
      </iconSet>
    </cfRule>
  </conditionalFormatting>
  <conditionalFormatting sqref="D62:D65">
    <cfRule type="iconSet" priority="47">
      <iconSet iconSet="4TrafficLights">
        <cfvo type="percent" val="0"/>
        <cfvo type="num" val="1"/>
        <cfvo type="num" val="3"/>
        <cfvo type="num" val="4"/>
      </iconSet>
    </cfRule>
  </conditionalFormatting>
  <conditionalFormatting sqref="D68:D71">
    <cfRule type="iconSet" priority="46">
      <iconSet iconSet="4TrafficLights">
        <cfvo type="percent" val="0"/>
        <cfvo type="num" val="1"/>
        <cfvo type="num" val="3"/>
        <cfvo type="num" val="4"/>
      </iconSet>
    </cfRule>
  </conditionalFormatting>
  <conditionalFormatting sqref="D74:D79">
    <cfRule type="iconSet" priority="45">
      <iconSet iconSet="4TrafficLights">
        <cfvo type="percent" val="0"/>
        <cfvo type="num" val="1"/>
        <cfvo type="num" val="3"/>
        <cfvo type="num" val="4"/>
      </iconSet>
    </cfRule>
  </conditionalFormatting>
  <conditionalFormatting sqref="G68:G71">
    <cfRule type="iconSet" priority="44">
      <iconSet iconSet="4TrafficLights">
        <cfvo type="percent" val="0"/>
        <cfvo type="num" val="1"/>
        <cfvo type="num" val="3"/>
        <cfvo type="num" val="4"/>
      </iconSet>
    </cfRule>
  </conditionalFormatting>
  <conditionalFormatting sqref="G74:G79">
    <cfRule type="iconSet" priority="43">
      <iconSet iconSet="4TrafficLights">
        <cfvo type="percent" val="0"/>
        <cfvo type="num" val="1"/>
        <cfvo type="num" val="3"/>
        <cfvo type="num" val="4"/>
      </iconSet>
    </cfRule>
  </conditionalFormatting>
  <conditionalFormatting sqref="G84:G86">
    <cfRule type="iconSet" priority="42">
      <iconSet iconSet="4TrafficLights">
        <cfvo type="percent" val="0"/>
        <cfvo type="num" val="1"/>
        <cfvo type="num" val="3"/>
        <cfvo type="num" val="4"/>
      </iconSet>
    </cfRule>
  </conditionalFormatting>
  <conditionalFormatting sqref="G89:G95">
    <cfRule type="iconSet" priority="41">
      <iconSet iconSet="4TrafficLights">
        <cfvo type="percent" val="0"/>
        <cfvo type="num" val="1"/>
        <cfvo type="num" val="3"/>
        <cfvo type="num" val="4"/>
      </iconSet>
    </cfRule>
  </conditionalFormatting>
  <conditionalFormatting sqref="G98:G99">
    <cfRule type="iconSet" priority="40">
      <iconSet iconSet="4TrafficLights">
        <cfvo type="percent" val="0"/>
        <cfvo type="num" val="1"/>
        <cfvo type="num" val="3"/>
        <cfvo type="num" val="4"/>
      </iconSet>
    </cfRule>
  </conditionalFormatting>
  <conditionalFormatting sqref="G102:G111">
    <cfRule type="iconSet" priority="39">
      <iconSet iconSet="4TrafficLights">
        <cfvo type="percent" val="0"/>
        <cfvo type="num" val="1"/>
        <cfvo type="num" val="3"/>
        <cfvo type="num" val="4"/>
      </iconSet>
    </cfRule>
  </conditionalFormatting>
  <conditionalFormatting sqref="G114:G117">
    <cfRule type="iconSet" priority="38">
      <iconSet iconSet="4TrafficLights">
        <cfvo type="percent" val="0"/>
        <cfvo type="num" val="1"/>
        <cfvo type="num" val="3"/>
        <cfvo type="num" val="4"/>
      </iconSet>
    </cfRule>
  </conditionalFormatting>
  <conditionalFormatting sqref="G122:G125">
    <cfRule type="iconSet" priority="37">
      <iconSet iconSet="4TrafficLights">
        <cfvo type="percent" val="0"/>
        <cfvo type="num" val="1"/>
        <cfvo type="num" val="3"/>
        <cfvo type="num" val="4"/>
      </iconSet>
    </cfRule>
  </conditionalFormatting>
  <conditionalFormatting sqref="G128:G131">
    <cfRule type="iconSet" priority="36">
      <iconSet iconSet="4TrafficLights">
        <cfvo type="percent" val="0"/>
        <cfvo type="num" val="1"/>
        <cfvo type="num" val="3"/>
        <cfvo type="num" val="4"/>
      </iconSet>
    </cfRule>
  </conditionalFormatting>
  <conditionalFormatting sqref="G134:G136">
    <cfRule type="iconSet" priority="35">
      <iconSet iconSet="4TrafficLights">
        <cfvo type="percent" val="0"/>
        <cfvo type="num" val="1"/>
        <cfvo type="num" val="3"/>
        <cfvo type="num" val="4"/>
      </iconSet>
    </cfRule>
  </conditionalFormatting>
  <conditionalFormatting sqref="G139:G141">
    <cfRule type="iconSet" priority="34">
      <iconSet iconSet="4TrafficLights">
        <cfvo type="percent" val="0"/>
        <cfvo type="num" val="1"/>
        <cfvo type="num" val="3"/>
        <cfvo type="num" val="4"/>
      </iconSet>
    </cfRule>
  </conditionalFormatting>
  <conditionalFormatting sqref="J7:J10">
    <cfRule type="iconSet" priority="33">
      <iconSet iconSet="4TrafficLights">
        <cfvo type="percent" val="0"/>
        <cfvo type="num" val="1"/>
        <cfvo type="num" val="3"/>
        <cfvo type="num" val="4"/>
      </iconSet>
    </cfRule>
  </conditionalFormatting>
  <conditionalFormatting sqref="J13:J17">
    <cfRule type="iconSet" priority="32">
      <iconSet iconSet="4TrafficLights">
        <cfvo type="percent" val="0"/>
        <cfvo type="num" val="1"/>
        <cfvo type="num" val="3"/>
        <cfvo type="num" val="4"/>
      </iconSet>
    </cfRule>
  </conditionalFormatting>
  <conditionalFormatting sqref="J20:J27">
    <cfRule type="iconSet" priority="31">
      <iconSet iconSet="4TrafficLights">
        <cfvo type="percent" val="0"/>
        <cfvo type="num" val="1"/>
        <cfvo type="num" val="3"/>
        <cfvo type="num" val="4"/>
      </iconSet>
    </cfRule>
  </conditionalFormatting>
  <conditionalFormatting sqref="J30:J33">
    <cfRule type="iconSet" priority="30">
      <iconSet iconSet="4TrafficLights">
        <cfvo type="percent" val="0"/>
        <cfvo type="num" val="1"/>
        <cfvo type="num" val="3"/>
        <cfvo type="num" val="4"/>
      </iconSet>
    </cfRule>
  </conditionalFormatting>
  <conditionalFormatting sqref="J36:J44">
    <cfRule type="iconSet" priority="29">
      <iconSet iconSet="4TrafficLights">
        <cfvo type="percent" val="0"/>
        <cfvo type="num" val="1"/>
        <cfvo type="num" val="3"/>
        <cfvo type="num" val="4"/>
      </iconSet>
    </cfRule>
  </conditionalFormatting>
  <conditionalFormatting sqref="J47:J50">
    <cfRule type="iconSet" priority="28">
      <iconSet iconSet="4TrafficLights">
        <cfvo type="percent" val="0"/>
        <cfvo type="num" val="1"/>
        <cfvo type="num" val="3"/>
        <cfvo type="num" val="4"/>
      </iconSet>
    </cfRule>
  </conditionalFormatting>
  <conditionalFormatting sqref="J68:J71">
    <cfRule type="iconSet" priority="27">
      <iconSet iconSet="4TrafficLights">
        <cfvo type="percent" val="0"/>
        <cfvo type="num" val="1"/>
        <cfvo type="num" val="3"/>
        <cfvo type="num" val="4"/>
      </iconSet>
    </cfRule>
  </conditionalFormatting>
  <conditionalFormatting sqref="J74:J79">
    <cfRule type="iconSet" priority="26">
      <iconSet iconSet="4TrafficLights">
        <cfvo type="percent" val="0"/>
        <cfvo type="num" val="1"/>
        <cfvo type="num" val="3"/>
        <cfvo type="num" val="4"/>
      </iconSet>
    </cfRule>
  </conditionalFormatting>
  <conditionalFormatting sqref="J84:J86">
    <cfRule type="iconSet" priority="25">
      <iconSet iconSet="4TrafficLights">
        <cfvo type="percent" val="0"/>
        <cfvo type="num" val="1"/>
        <cfvo type="num" val="3"/>
        <cfvo type="num" val="4"/>
      </iconSet>
    </cfRule>
  </conditionalFormatting>
  <conditionalFormatting sqref="J89:J95">
    <cfRule type="iconSet" priority="24">
      <iconSet iconSet="4TrafficLights">
        <cfvo type="percent" val="0"/>
        <cfvo type="num" val="1"/>
        <cfvo type="num" val="3"/>
        <cfvo type="num" val="4"/>
      </iconSet>
    </cfRule>
  </conditionalFormatting>
  <conditionalFormatting sqref="J98:J99">
    <cfRule type="iconSet" priority="23">
      <iconSet iconSet="4TrafficLights">
        <cfvo type="percent" val="0"/>
        <cfvo type="num" val="1"/>
        <cfvo type="num" val="3"/>
        <cfvo type="num" val="4"/>
      </iconSet>
    </cfRule>
  </conditionalFormatting>
  <conditionalFormatting sqref="J102:J111">
    <cfRule type="iconSet" priority="22">
      <iconSet iconSet="4TrafficLights">
        <cfvo type="percent" val="0"/>
        <cfvo type="num" val="1"/>
        <cfvo type="num" val="3"/>
        <cfvo type="num" val="4"/>
      </iconSet>
    </cfRule>
  </conditionalFormatting>
  <conditionalFormatting sqref="J114:J117">
    <cfRule type="iconSet" priority="21">
      <iconSet iconSet="4TrafficLights">
        <cfvo type="percent" val="0"/>
        <cfvo type="num" val="1"/>
        <cfvo type="num" val="3"/>
        <cfvo type="num" val="4"/>
      </iconSet>
    </cfRule>
  </conditionalFormatting>
  <conditionalFormatting sqref="J55:J59">
    <cfRule type="iconSet" priority="20">
      <iconSet iconSet="4TrafficLights">
        <cfvo type="percent" val="0"/>
        <cfvo type="num" val="1"/>
        <cfvo type="num" val="3"/>
        <cfvo type="num" val="4"/>
      </iconSet>
    </cfRule>
  </conditionalFormatting>
  <conditionalFormatting sqref="J62:J65">
    <cfRule type="iconSet" priority="19">
      <iconSet iconSet="4TrafficLights">
        <cfvo type="percent" val="0"/>
        <cfvo type="num" val="1"/>
        <cfvo type="num" val="3"/>
        <cfvo type="num" val="4"/>
      </iconSet>
    </cfRule>
  </conditionalFormatting>
  <conditionalFormatting sqref="J122:J125">
    <cfRule type="iconSet" priority="18">
      <iconSet iconSet="4TrafficLights">
        <cfvo type="percent" val="0"/>
        <cfvo type="num" val="1"/>
        <cfvo type="num" val="3"/>
        <cfvo type="num" val="4"/>
      </iconSet>
    </cfRule>
  </conditionalFormatting>
  <conditionalFormatting sqref="J128:J131">
    <cfRule type="iconSet" priority="17">
      <iconSet iconSet="4TrafficLights">
        <cfvo type="percent" val="0"/>
        <cfvo type="num" val="1"/>
        <cfvo type="num" val="3"/>
        <cfvo type="num" val="4"/>
      </iconSet>
    </cfRule>
  </conditionalFormatting>
  <conditionalFormatting sqref="J134:J136">
    <cfRule type="iconSet" priority="16">
      <iconSet iconSet="4TrafficLights">
        <cfvo type="percent" val="0"/>
        <cfvo type="num" val="1"/>
        <cfvo type="num" val="3"/>
        <cfvo type="num" val="4"/>
      </iconSet>
    </cfRule>
  </conditionalFormatting>
  <conditionalFormatting sqref="J139:J141">
    <cfRule type="iconSet" priority="15">
      <iconSet iconSet="4TrafficLights">
        <cfvo type="percent" val="0"/>
        <cfvo type="num" val="1"/>
        <cfvo type="num" val="3"/>
        <cfvo type="num" val="4"/>
      </iconSet>
    </cfRule>
  </conditionalFormatting>
  <conditionalFormatting sqref="M122:M125">
    <cfRule type="iconSet" priority="14">
      <iconSet iconSet="4TrafficLights">
        <cfvo type="percent" val="0"/>
        <cfvo type="num" val="1"/>
        <cfvo type="num" val="3"/>
        <cfvo type="num" val="4"/>
      </iconSet>
    </cfRule>
  </conditionalFormatting>
  <conditionalFormatting sqref="M128:M131">
    <cfRule type="iconSet" priority="13">
      <iconSet iconSet="4TrafficLights">
        <cfvo type="percent" val="0"/>
        <cfvo type="num" val="1"/>
        <cfvo type="num" val="3"/>
        <cfvo type="num" val="4"/>
      </iconSet>
    </cfRule>
  </conditionalFormatting>
  <conditionalFormatting sqref="M134:M136">
    <cfRule type="iconSet" priority="12">
      <iconSet iconSet="4TrafficLights">
        <cfvo type="percent" val="0"/>
        <cfvo type="num" val="1"/>
        <cfvo type="num" val="3"/>
        <cfvo type="num" val="4"/>
      </iconSet>
    </cfRule>
  </conditionalFormatting>
  <conditionalFormatting sqref="M139:M141">
    <cfRule type="iconSet" priority="11">
      <iconSet iconSet="4TrafficLights">
        <cfvo type="percent" val="0"/>
        <cfvo type="num" val="1"/>
        <cfvo type="num" val="3"/>
        <cfvo type="num" val="4"/>
      </iconSet>
    </cfRule>
  </conditionalFormatting>
  <conditionalFormatting sqref="M7:M10">
    <cfRule type="iconSet" priority="10">
      <iconSet iconSet="4TrafficLights">
        <cfvo type="percent" val="0"/>
        <cfvo type="num" val="1"/>
        <cfvo type="num" val="3"/>
        <cfvo type="num" val="4"/>
      </iconSet>
    </cfRule>
  </conditionalFormatting>
  <conditionalFormatting sqref="M13:M17">
    <cfRule type="iconSet" priority="9">
      <iconSet iconSet="4TrafficLights">
        <cfvo type="percent" val="0"/>
        <cfvo type="num" val="1"/>
        <cfvo type="num" val="3"/>
        <cfvo type="num" val="4"/>
      </iconSet>
    </cfRule>
  </conditionalFormatting>
  <conditionalFormatting sqref="M20:M27">
    <cfRule type="iconSet" priority="8">
      <iconSet iconSet="4TrafficLights">
        <cfvo type="percent" val="0"/>
        <cfvo type="num" val="1"/>
        <cfvo type="num" val="3"/>
        <cfvo type="num" val="4"/>
      </iconSet>
    </cfRule>
  </conditionalFormatting>
  <conditionalFormatting sqref="M30:M33">
    <cfRule type="iconSet" priority="7">
      <iconSet iconSet="4TrafficLights">
        <cfvo type="percent" val="0"/>
        <cfvo type="num" val="1"/>
        <cfvo type="num" val="3"/>
        <cfvo type="num" val="4"/>
      </iconSet>
    </cfRule>
  </conditionalFormatting>
  <conditionalFormatting sqref="M36:M44">
    <cfRule type="iconSet" priority="6">
      <iconSet iconSet="4TrafficLights">
        <cfvo type="percent" val="0"/>
        <cfvo type="num" val="1"/>
        <cfvo type="num" val="3"/>
        <cfvo type="num" val="4"/>
      </iconSet>
    </cfRule>
  </conditionalFormatting>
  <conditionalFormatting sqref="M47:M50">
    <cfRule type="iconSet" priority="5">
      <iconSet iconSet="4TrafficLights">
        <cfvo type="percent" val="0"/>
        <cfvo type="num" val="1"/>
        <cfvo type="num" val="3"/>
        <cfvo type="num" val="4"/>
      </iconSet>
    </cfRule>
  </conditionalFormatting>
  <conditionalFormatting sqref="M55:M59">
    <cfRule type="iconSet" priority="4">
      <iconSet iconSet="4TrafficLights">
        <cfvo type="percent" val="0"/>
        <cfvo type="num" val="1"/>
        <cfvo type="num" val="3"/>
        <cfvo type="num" val="4"/>
      </iconSet>
    </cfRule>
  </conditionalFormatting>
  <conditionalFormatting sqref="M62:M65">
    <cfRule type="iconSet" priority="3">
      <iconSet iconSet="4TrafficLights">
        <cfvo type="percent" val="0"/>
        <cfvo type="num" val="1"/>
        <cfvo type="num" val="3"/>
        <cfvo type="num" val="4"/>
      </iconSet>
    </cfRule>
  </conditionalFormatting>
  <conditionalFormatting sqref="M68:M71">
    <cfRule type="iconSet" priority="2">
      <iconSet iconSet="4TrafficLights">
        <cfvo type="percent" val="0"/>
        <cfvo type="num" val="1"/>
        <cfvo type="num" val="3"/>
        <cfvo type="num" val="4"/>
      </iconSet>
    </cfRule>
  </conditionalFormatting>
  <conditionalFormatting sqref="M74:M79">
    <cfRule type="iconSet" priority="1">
      <iconSet iconSet="4TrafficLights">
        <cfvo type="percent" val="0"/>
        <cfvo type="num" val="1"/>
        <cfvo type="num" val="3"/>
        <cfvo type="num" val="4"/>
      </iconSet>
    </cfRule>
  </conditionalFormatting>
  <dataValidations count="1">
    <dataValidation type="list" allowBlank="1" showInputMessage="1" showErrorMessage="1" sqref="J128:J131 D134:D136 J98:J99 J89:J95 J84:J86 J74:J79 D47:D50 D55:D59 D128:D131 G74:G79 D89:D95 G84:G86 D84:D86 G89:G95 D102:D111 G98:G99 G68:G71 G47:G50 G36:G44 G30:G33 G20:G27 G13:G17 G7:G10 G139:G141 D7:D10 D139:D141 J13:J17 J20:J27 D13:D17 J30:J33 D20:D27 J36:J44 D30:D33 D36:D44 D74:D79 J7:J10 D68:D71 J55:J59 D62:D65 D114:D117 G62:G65 G55:G59 J114:J117 J47:J50 J68:J71 G102:G111 G128:G131 G122:G125 D98:D99 G114:G117 D122:D125 J102:J111 M114:M117 J134:J136 G134:G136 J62:J65 J122:J125 J139:J141 M102:M111 M98:M99 M89:M95 M84:M86 M30:M33 M36:M44 M128:M131 M134:M136 M139:M141 M122:M125 M47:M50 M13:M17 M7:M10 M20:M27 M62:M65 M55:M59 M68:M71 M74:M79" xr:uid="{00000000-0002-0000-0100-000000000000}">
      <formula1>$Q$2:$Q$5</formula1>
    </dataValidation>
  </dataValidations>
  <hyperlinks>
    <hyperlink ref="B65532" r:id="rId1" xr:uid="{00000000-0004-0000-0100-000000000000}"/>
    <hyperlink ref="B65531" r:id="rId2" xr:uid="{00000000-0004-0000-0100-000001000000}"/>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B1:V65497"/>
  <sheetViews>
    <sheetView showGridLines="0" topLeftCell="A41" zoomScale="80" zoomScaleNormal="80" workbookViewId="0">
      <selection activeCell="B46" sqref="B46:U46"/>
    </sheetView>
  </sheetViews>
  <sheetFormatPr baseColWidth="10" defaultColWidth="11.42578125"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28515625" style="1" customWidth="1"/>
    <col min="18" max="21" width="7.7109375" style="1" customWidth="1"/>
    <col min="22" max="27" width="11.42578125" style="1"/>
    <col min="28" max="28" width="2" style="1" customWidth="1"/>
    <col min="29" max="33" width="11.42578125" style="1"/>
    <col min="34" max="34" width="1.7109375" style="1" customWidth="1"/>
    <col min="35" max="16384" width="11.42578125" style="1"/>
  </cols>
  <sheetData>
    <row r="1" spans="2:22" ht="6" customHeight="1" x14ac:dyDescent="0.2"/>
    <row r="2" spans="2:22" ht="22.5" customHeight="1" x14ac:dyDescent="0.2">
      <c r="B2" s="283" t="s">
        <v>27</v>
      </c>
      <c r="C2" s="282" t="s">
        <v>175</v>
      </c>
      <c r="D2" s="282"/>
      <c r="E2" s="282"/>
      <c r="F2" s="282"/>
      <c r="G2" s="2"/>
      <c r="H2" s="280" t="s">
        <v>176</v>
      </c>
      <c r="I2" s="280"/>
      <c r="J2" s="280"/>
      <c r="K2" s="280"/>
      <c r="L2" s="2"/>
      <c r="M2" s="281" t="s">
        <v>177</v>
      </c>
      <c r="N2" s="281"/>
      <c r="O2" s="281"/>
      <c r="P2" s="281"/>
      <c r="Q2" s="91"/>
      <c r="R2" s="289" t="s">
        <v>178</v>
      </c>
      <c r="S2" s="289"/>
      <c r="T2" s="289"/>
      <c r="U2" s="289"/>
      <c r="V2" s="279"/>
    </row>
    <row r="3" spans="2:22" ht="24.75" customHeight="1" thickBot="1" x14ac:dyDescent="0.25">
      <c r="B3" s="284"/>
      <c r="C3" s="3">
        <v>1</v>
      </c>
      <c r="D3" s="3">
        <v>2</v>
      </c>
      <c r="E3" s="4">
        <v>3</v>
      </c>
      <c r="F3" s="5">
        <v>4</v>
      </c>
      <c r="G3" s="287"/>
      <c r="H3" s="3">
        <v>1</v>
      </c>
      <c r="I3" s="3">
        <v>2</v>
      </c>
      <c r="J3" s="4">
        <v>3</v>
      </c>
      <c r="K3" s="5">
        <v>4</v>
      </c>
      <c r="L3" s="285"/>
      <c r="M3" s="3">
        <v>1</v>
      </c>
      <c r="N3" s="3">
        <v>2</v>
      </c>
      <c r="O3" s="4">
        <v>3</v>
      </c>
      <c r="P3" s="5">
        <v>4</v>
      </c>
      <c r="Q3" s="91"/>
      <c r="R3" s="3">
        <v>1</v>
      </c>
      <c r="S3" s="3">
        <v>2</v>
      </c>
      <c r="T3" s="4">
        <v>3</v>
      </c>
      <c r="U3" s="5">
        <v>4</v>
      </c>
      <c r="V3" s="279"/>
    </row>
    <row r="4" spans="2:22" ht="38.1" customHeight="1" thickTop="1" thickBot="1" x14ac:dyDescent="0.25">
      <c r="B4" s="72" t="s">
        <v>73</v>
      </c>
      <c r="C4" s="70">
        <f>Autoevaluación!R7/SUM(Autoevaluación!R7:R10)</f>
        <v>0</v>
      </c>
      <c r="D4" s="7">
        <f>Autoevaluación!R8/SUM(Autoevaluación!R7:R10)</f>
        <v>0</v>
      </c>
      <c r="E4" s="7">
        <f>Autoevaluación!R9/SUM(Autoevaluación!R7:R10)</f>
        <v>0</v>
      </c>
      <c r="F4" s="7">
        <f>Autoevaluación!R10/SUM(Autoevaluación!R7:R10)</f>
        <v>1</v>
      </c>
      <c r="G4" s="288"/>
      <c r="H4" s="7">
        <f>Autoevaluación!S7/SUM(Autoevaluación!S7:S10)</f>
        <v>0</v>
      </c>
      <c r="I4" s="7">
        <f>Autoevaluación!S8/SUM(Autoevaluación!S7:S10)</f>
        <v>0</v>
      </c>
      <c r="J4" s="7">
        <f>Autoevaluación!S9/SUM(Autoevaluación!S7:S10)</f>
        <v>0</v>
      </c>
      <c r="K4" s="7">
        <f>Autoevaluación!S10/SUM(Autoevaluación!S7:S10)</f>
        <v>1</v>
      </c>
      <c r="L4" s="286"/>
      <c r="M4" s="7">
        <f>Autoevaluación!T7/SUM(Autoevaluación!T7:T10)</f>
        <v>0</v>
      </c>
      <c r="N4" s="7">
        <f>Autoevaluación!T8/SUM(Autoevaluación!T7:T10)</f>
        <v>0</v>
      </c>
      <c r="O4" s="7">
        <f>Autoevaluación!T9/SUM(Autoevaluación!T7:T10)</f>
        <v>0</v>
      </c>
      <c r="P4" s="7">
        <f>Autoevaluación!T10/SUM(Autoevaluación!T7:T10)</f>
        <v>1</v>
      </c>
      <c r="Q4" s="89"/>
      <c r="R4" s="7">
        <f>Autoevaluación!U7/SUM(Autoevaluación!U7:U10)</f>
        <v>0</v>
      </c>
      <c r="S4" s="7">
        <f>Autoevaluación!U8/SUM(Autoevaluación!U7:U10)</f>
        <v>0</v>
      </c>
      <c r="T4" s="7">
        <f>Autoevaluación!U9/SUM(Autoevaluación!U7:U10)</f>
        <v>0</v>
      </c>
      <c r="U4" s="7">
        <f>Autoevaluación!U10/SUM(Autoevaluación!U7:U10)</f>
        <v>1</v>
      </c>
    </row>
    <row r="5" spans="2:22" ht="38.1" customHeight="1" thickTop="1" thickBot="1" x14ac:dyDescent="0.25">
      <c r="B5" s="72" t="s">
        <v>72</v>
      </c>
      <c r="C5" s="70">
        <f>Autoevaluación!R13/SUM(Autoevaluación!R13:R16)</f>
        <v>0</v>
      </c>
      <c r="D5" s="7">
        <f>Autoevaluación!R14/SUM(Autoevaluación!R13:R16)</f>
        <v>0.2</v>
      </c>
      <c r="E5" s="7">
        <f>Autoevaluación!R15/SUM(Autoevaluación!R13:R16)</f>
        <v>0</v>
      </c>
      <c r="F5" s="7">
        <f>Autoevaluación!R16/SUM(Autoevaluación!R13:R16)</f>
        <v>0.8</v>
      </c>
      <c r="G5" s="288"/>
      <c r="H5" s="7">
        <f>Autoevaluación!S13/SUM(Autoevaluación!S13:S16)</f>
        <v>0</v>
      </c>
      <c r="I5" s="7">
        <f>Autoevaluación!S14/SUM(Autoevaluación!S13:S16)</f>
        <v>0</v>
      </c>
      <c r="J5" s="7">
        <f>Autoevaluación!S15/SUM(Autoevaluación!S13:S16)</f>
        <v>0.2</v>
      </c>
      <c r="K5" s="7">
        <f>Autoevaluación!S16/SUM(Autoevaluación!S13:S16)</f>
        <v>0.8</v>
      </c>
      <c r="L5" s="286"/>
      <c r="M5" s="7">
        <f>Autoevaluación!T13/SUM(Autoevaluación!T13:T16)</f>
        <v>0</v>
      </c>
      <c r="N5" s="7">
        <f>Autoevaluación!T14/SUM(Autoevaluación!T13:T16)</f>
        <v>0</v>
      </c>
      <c r="O5" s="7">
        <f>Autoevaluación!T15/SUM(Autoevaluación!T13:T16)</f>
        <v>0</v>
      </c>
      <c r="P5" s="7">
        <f>Autoevaluación!T16/SUM(Autoevaluación!T13:T16)</f>
        <v>1</v>
      </c>
      <c r="Q5" s="89"/>
      <c r="R5" s="7">
        <f>Autoevaluación!U13/SUM(Autoevaluación!U13:U16)</f>
        <v>0</v>
      </c>
      <c r="S5" s="7">
        <f>Autoevaluación!U14/SUM(Autoevaluación!U13:U16)</f>
        <v>0</v>
      </c>
      <c r="T5" s="7">
        <f>Autoevaluación!U15/SUM(Autoevaluación!U13:U16)</f>
        <v>0</v>
      </c>
      <c r="U5" s="7">
        <f>Autoevaluación!U16/SUM(Autoevaluación!U13:U16)</f>
        <v>1</v>
      </c>
    </row>
    <row r="6" spans="2:22" ht="38.1" customHeight="1" thickTop="1" thickBot="1" x14ac:dyDescent="0.25">
      <c r="B6" s="72" t="s">
        <v>43</v>
      </c>
      <c r="C6" s="70">
        <f>Autoevaluación!R20/SUM(Autoevaluación!R20:R23)</f>
        <v>0</v>
      </c>
      <c r="D6" s="7">
        <f>Autoevaluación!R21/SUM(Autoevaluación!R20:R23)</f>
        <v>0.25</v>
      </c>
      <c r="E6" s="7">
        <f>Autoevaluación!R22/SUM(Autoevaluación!R20:R23)</f>
        <v>0.25</v>
      </c>
      <c r="F6" s="7">
        <f>Autoevaluación!R23/SUM(Autoevaluación!R20:R23)</f>
        <v>0.5</v>
      </c>
      <c r="G6" s="288"/>
      <c r="H6" s="7">
        <f>Autoevaluación!S20/SUM(Autoevaluación!S20:S23)</f>
        <v>0</v>
      </c>
      <c r="I6" s="7">
        <f>Autoevaluación!S21/SUM(Autoevaluación!S20:S23)</f>
        <v>0.25</v>
      </c>
      <c r="J6" s="7">
        <f>Autoevaluación!S20/SUM(Autoevaluación!S20:S23)</f>
        <v>0</v>
      </c>
      <c r="K6" s="7">
        <f>Autoevaluación!S23/SUM(Autoevaluación!S20:S23)</f>
        <v>0.625</v>
      </c>
      <c r="L6" s="286"/>
      <c r="M6" s="7">
        <f>Autoevaluación!T20/SUM(Autoevaluación!T20:T23)</f>
        <v>0</v>
      </c>
      <c r="N6" s="7">
        <f>Autoevaluación!T21/SUM(Autoevaluación!T20:T23)</f>
        <v>0</v>
      </c>
      <c r="O6" s="7">
        <f>Autoevaluación!T22/SUM(Autoevaluación!T20:T23)</f>
        <v>0.375</v>
      </c>
      <c r="P6" s="7">
        <f>Autoevaluación!T23/SUM(Autoevaluación!T20:T23)</f>
        <v>0.625</v>
      </c>
      <c r="Q6" s="89"/>
      <c r="R6" s="7">
        <f>Autoevaluación!U20/SUM(Autoevaluación!U20:U23)</f>
        <v>0</v>
      </c>
      <c r="S6" s="7">
        <f>Autoevaluación!U21/SUM(Autoevaluación!U20:U23)</f>
        <v>0</v>
      </c>
      <c r="T6" s="7">
        <f>Autoevaluación!U22/SUM(Autoevaluación!U20:U23)</f>
        <v>0.5</v>
      </c>
      <c r="U6" s="7">
        <f>Autoevaluación!U23/SUM(Autoevaluación!U20:U23)</f>
        <v>0.5</v>
      </c>
      <c r="V6" s="16"/>
    </row>
    <row r="7" spans="2:22" ht="38.1" customHeight="1" thickTop="1" thickBot="1" x14ac:dyDescent="0.25">
      <c r="B7" s="72" t="s">
        <v>52</v>
      </c>
      <c r="C7" s="70">
        <f>Autoevaluación!R30/SUM(Autoevaluación!R30:R33)</f>
        <v>0</v>
      </c>
      <c r="D7" s="7">
        <f>Autoevaluación!R31/SUM(Autoevaluación!R30:R33)</f>
        <v>0</v>
      </c>
      <c r="E7" s="7">
        <f>Autoevaluación!R32/SUM(Autoevaluación!R30:R33)</f>
        <v>0.25</v>
      </c>
      <c r="F7" s="7">
        <f>Autoevaluación!R33/SUM(Autoevaluación!R30:R33)</f>
        <v>0.75</v>
      </c>
      <c r="G7" s="288"/>
      <c r="H7" s="7">
        <f>Autoevaluación!S30/SUM(Autoevaluación!S30:S33)</f>
        <v>0</v>
      </c>
      <c r="I7" s="7">
        <f>Autoevaluación!S31/SUM(Autoevaluación!S30:S33)</f>
        <v>0</v>
      </c>
      <c r="J7" s="7">
        <f>Autoevaluación!S32/SUM(Autoevaluación!S30:S33)</f>
        <v>0</v>
      </c>
      <c r="K7" s="7">
        <f>Autoevaluación!S33/SUM(Autoevaluación!S30:S33)</f>
        <v>1</v>
      </c>
      <c r="L7" s="286"/>
      <c r="M7" s="7">
        <f>Autoevaluación!T30/SUM(Autoevaluación!T30:T33)</f>
        <v>0</v>
      </c>
      <c r="N7" s="7">
        <f>Autoevaluación!T31/SUM(Autoevaluación!T30:T33)</f>
        <v>0</v>
      </c>
      <c r="O7" s="7">
        <f>Autoevaluación!T32/SUM(Autoevaluación!T30:T33)</f>
        <v>0</v>
      </c>
      <c r="P7" s="7">
        <f>Autoevaluación!T33/SUM(Autoevaluación!T30:T33)</f>
        <v>1</v>
      </c>
      <c r="Q7" s="89"/>
      <c r="R7" s="7">
        <f>Autoevaluación!U30/SUM(Autoevaluación!U30:U33)</f>
        <v>0</v>
      </c>
      <c r="S7" s="7">
        <f>Autoevaluación!U31/SUM(Autoevaluación!U30:U33)</f>
        <v>0</v>
      </c>
      <c r="T7" s="7">
        <f>Autoevaluación!U32/SUM(Autoevaluación!U30:U33)</f>
        <v>0.5</v>
      </c>
      <c r="U7" s="7">
        <f>Autoevaluación!U33/SUM(Autoevaluación!U30:U33)</f>
        <v>0.5</v>
      </c>
    </row>
    <row r="8" spans="2:22" ht="38.1" customHeight="1" thickTop="1" thickBot="1" x14ac:dyDescent="0.25">
      <c r="B8" s="72" t="s">
        <v>57</v>
      </c>
      <c r="C8" s="70">
        <f>Autoevaluación!R36/SUM(Autoevaluación!R36:R39)</f>
        <v>0</v>
      </c>
      <c r="D8" s="7">
        <f>Autoevaluación!R37/SUM(Autoevaluación!R36:R39)</f>
        <v>0.22222222222222221</v>
      </c>
      <c r="E8" s="7">
        <f>Autoevaluación!R38/SUM(Autoevaluación!R36:R39)</f>
        <v>0.22222222222222221</v>
      </c>
      <c r="F8" s="7">
        <f>Autoevaluación!R39/SUM(Autoevaluación!R36:R39)</f>
        <v>0.55555555555555558</v>
      </c>
      <c r="G8" s="288"/>
      <c r="H8" s="7">
        <f>Autoevaluación!S36/SUM(Autoevaluación!S36:S39)</f>
        <v>0</v>
      </c>
      <c r="I8" s="7">
        <f>Autoevaluación!S37/SUM(Autoevaluación!S36:S39)</f>
        <v>0.1111111111111111</v>
      </c>
      <c r="J8" s="7">
        <f>Autoevaluación!S38/SUM(Autoevaluación!S36:S39)</f>
        <v>0.22222222222222221</v>
      </c>
      <c r="K8" s="7">
        <f>Autoevaluación!S39/SUM(Autoevaluación!S36:S39)</f>
        <v>0.66666666666666663</v>
      </c>
      <c r="L8" s="286"/>
      <c r="M8" s="7">
        <f>Autoevaluación!T36/SUM(Autoevaluación!T36:T39)</f>
        <v>0</v>
      </c>
      <c r="N8" s="7">
        <f>Autoevaluación!T37/SUM(Autoevaluación!T36:T39)</f>
        <v>0.1111111111111111</v>
      </c>
      <c r="O8" s="7">
        <f>Autoevaluación!T38/SUM(Autoevaluación!T36:T39)</f>
        <v>0.1111111111111111</v>
      </c>
      <c r="P8" s="7">
        <f>Autoevaluación!T39/SUM(Autoevaluación!T36:T39)</f>
        <v>0.77777777777777779</v>
      </c>
      <c r="Q8" s="89"/>
      <c r="R8" s="7">
        <f>Autoevaluación!U36/SUM(Autoevaluación!U36:U39)</f>
        <v>0</v>
      </c>
      <c r="S8" s="7">
        <f>Autoevaluación!U37/SUM(Autoevaluación!U36:U39)</f>
        <v>0</v>
      </c>
      <c r="T8" s="7">
        <f>Autoevaluación!U38/SUM(Autoevaluación!U36:U39)</f>
        <v>0.22222222222222221</v>
      </c>
      <c r="U8" s="7">
        <f>Autoevaluación!U39/SUM(Autoevaluación!U36:U39)</f>
        <v>0.77777777777777779</v>
      </c>
    </row>
    <row r="9" spans="2:22" ht="38.1" customHeight="1" thickTop="1" thickBot="1" x14ac:dyDescent="0.25">
      <c r="B9" s="72" t="s">
        <v>67</v>
      </c>
      <c r="C9" s="70">
        <f>Autoevaluación!R47/SUM(Autoevaluación!R47:R50)</f>
        <v>0</v>
      </c>
      <c r="D9" s="7">
        <f>Autoevaluación!R48/SUM(Autoevaluación!R47:R50)</f>
        <v>0</v>
      </c>
      <c r="E9" s="7">
        <f>Autoevaluación!R49/SUM(Autoevaluación!R47:R50)</f>
        <v>0</v>
      </c>
      <c r="F9" s="7">
        <f>Autoevaluación!R50/SUM(Autoevaluación!R47:R50)</f>
        <v>1</v>
      </c>
      <c r="G9" s="288"/>
      <c r="H9" s="7">
        <f>Autoevaluación!S47/SUM(Autoevaluación!S47:S50)</f>
        <v>0</v>
      </c>
      <c r="I9" s="7">
        <f>Autoevaluación!S48/SUM(Autoevaluación!S47:S50)</f>
        <v>0</v>
      </c>
      <c r="J9" s="7">
        <f>Autoevaluación!S49/SUM(Autoevaluación!S47:S50)</f>
        <v>0</v>
      </c>
      <c r="K9" s="7">
        <f>Autoevaluación!S50/SUM(Autoevaluación!S47:S50)</f>
        <v>1</v>
      </c>
      <c r="L9" s="286"/>
      <c r="M9" s="7">
        <f>Autoevaluación!T47/SUM(Autoevaluación!T47:T50)</f>
        <v>0</v>
      </c>
      <c r="N9" s="7">
        <f>Autoevaluación!T48/SUM(Autoevaluación!T47:T50)</f>
        <v>0</v>
      </c>
      <c r="O9" s="7">
        <f>Autoevaluación!T49/SUM(Autoevaluación!T47:T50)</f>
        <v>0</v>
      </c>
      <c r="P9" s="7">
        <f>Autoevaluación!T50/SUM(Autoevaluación!T47:T50)</f>
        <v>1</v>
      </c>
      <c r="Q9" s="89"/>
      <c r="R9" s="7">
        <f>Autoevaluación!U47/SUM(Autoevaluación!U47:U50)</f>
        <v>0</v>
      </c>
      <c r="S9" s="7">
        <f>Autoevaluación!U48/SUM(Autoevaluación!U47:U50)</f>
        <v>0</v>
      </c>
      <c r="T9" s="7">
        <f>Autoevaluación!U49/SUM(Autoevaluación!U47:U50)</f>
        <v>0</v>
      </c>
      <c r="U9" s="7">
        <f>Autoevaluación!U50/SUM(Autoevaluación!U47:U50)</f>
        <v>1</v>
      </c>
    </row>
    <row r="10" spans="2:22" ht="38.1" customHeight="1" thickTop="1" x14ac:dyDescent="0.2">
      <c r="B10" s="71" t="s">
        <v>125</v>
      </c>
      <c r="C10" s="12">
        <f>AVERAGE(C4:C9)</f>
        <v>0</v>
      </c>
      <c r="D10" s="12">
        <f>AVERAGE(D4:D9)</f>
        <v>0.11203703703703705</v>
      </c>
      <c r="E10" s="12">
        <f>AVERAGE(E4:E9)</f>
        <v>0.12037037037037036</v>
      </c>
      <c r="F10" s="12">
        <f>AVERAGE(F4:F9)</f>
        <v>0.76759259259259249</v>
      </c>
      <c r="G10" s="9"/>
      <c r="H10" s="12">
        <f>AVERAGE(H4:H9)</f>
        <v>0</v>
      </c>
      <c r="I10" s="12">
        <f>AVERAGE(I4:I9)</f>
        <v>6.0185185185185182E-2</v>
      </c>
      <c r="J10" s="12">
        <f>AVERAGE(J4:J9)</f>
        <v>7.0370370370370375E-2</v>
      </c>
      <c r="K10" s="12">
        <f>AVERAGE(K4:K9)</f>
        <v>0.84861111111111109</v>
      </c>
      <c r="L10" s="9"/>
      <c r="M10" s="12">
        <f>AVERAGE(M4:M9)</f>
        <v>0</v>
      </c>
      <c r="N10" s="12">
        <f>AVERAGE(N4:N9)</f>
        <v>1.8518518518518517E-2</v>
      </c>
      <c r="O10" s="12">
        <f>AVERAGE(O4:O9)</f>
        <v>8.1018518518518517E-2</v>
      </c>
      <c r="P10" s="12">
        <f>AVERAGE(P4:P9)</f>
        <v>0.90046296296296291</v>
      </c>
      <c r="Q10" s="90"/>
      <c r="R10" s="12">
        <f>AVERAGE(R4:R9)</f>
        <v>0</v>
      </c>
      <c r="S10" s="12">
        <f>AVERAGE(S4:S9)</f>
        <v>0</v>
      </c>
      <c r="T10" s="12">
        <f>AVERAGE(T4:T9)</f>
        <v>0.20370370370370372</v>
      </c>
      <c r="U10" s="12">
        <f>AVERAGE(U4:U9)</f>
        <v>0.79629629629629628</v>
      </c>
    </row>
    <row r="11" spans="2:22" x14ac:dyDescent="0.2">
      <c r="B11" s="8"/>
      <c r="C11" s="8"/>
      <c r="D11" s="8"/>
      <c r="E11" s="8"/>
      <c r="F11" s="9"/>
      <c r="G11" s="9"/>
      <c r="H11" s="9"/>
      <c r="I11" s="9"/>
      <c r="J11" s="9"/>
      <c r="K11" s="9"/>
      <c r="L11" s="9"/>
      <c r="M11" s="9"/>
      <c r="N11" s="9"/>
      <c r="O11" s="9"/>
      <c r="P11" s="9"/>
      <c r="Q11" s="9"/>
      <c r="R11" s="9"/>
      <c r="S11" s="9"/>
      <c r="T11" s="9"/>
      <c r="U11" s="9"/>
    </row>
    <row r="12" spans="2:22" ht="22.15" customHeight="1" x14ac:dyDescent="0.2">
      <c r="B12" s="294">
        <v>2019</v>
      </c>
      <c r="C12" s="295"/>
      <c r="D12" s="295"/>
      <c r="E12" s="295"/>
      <c r="F12" s="295"/>
      <c r="G12" s="295"/>
      <c r="H12" s="295"/>
      <c r="I12" s="295"/>
      <c r="J12" s="295"/>
      <c r="K12" s="295"/>
      <c r="L12" s="295"/>
      <c r="M12" s="295"/>
      <c r="N12" s="295"/>
      <c r="O12" s="295"/>
      <c r="P12" s="295"/>
      <c r="Q12" s="295"/>
      <c r="R12" s="295"/>
      <c r="S12" s="295"/>
      <c r="T12" s="295"/>
      <c r="U12" s="296"/>
    </row>
    <row r="13" spans="2:22" ht="25.15" customHeight="1" x14ac:dyDescent="0.2">
      <c r="B13" s="297" t="s">
        <v>28</v>
      </c>
      <c r="C13" s="298"/>
      <c r="D13" s="298"/>
      <c r="E13" s="298"/>
      <c r="F13" s="298"/>
      <c r="G13" s="298"/>
      <c r="H13" s="298"/>
      <c r="I13" s="298"/>
      <c r="J13" s="298"/>
      <c r="K13" s="298"/>
      <c r="L13" s="298"/>
      <c r="M13" s="298"/>
      <c r="N13" s="298"/>
      <c r="O13" s="298"/>
      <c r="P13" s="298"/>
      <c r="Q13" s="298"/>
      <c r="R13" s="298"/>
      <c r="S13" s="298"/>
      <c r="T13" s="298"/>
      <c r="U13" s="298"/>
    </row>
    <row r="14" spans="2:22" ht="60" customHeight="1" x14ac:dyDescent="0.2">
      <c r="B14" s="278" t="s">
        <v>222</v>
      </c>
      <c r="C14" s="278"/>
      <c r="D14" s="278"/>
      <c r="E14" s="278"/>
      <c r="F14" s="278"/>
      <c r="G14" s="278"/>
      <c r="H14" s="278"/>
      <c r="I14" s="278"/>
      <c r="J14" s="278"/>
      <c r="K14" s="278"/>
      <c r="L14" s="278"/>
      <c r="M14" s="278"/>
      <c r="N14" s="278"/>
      <c r="O14" s="278"/>
      <c r="P14" s="278"/>
      <c r="Q14" s="278"/>
      <c r="R14" s="278"/>
      <c r="S14" s="278"/>
      <c r="T14" s="278"/>
      <c r="U14" s="278"/>
    </row>
    <row r="15" spans="2:22" ht="60" customHeight="1" x14ac:dyDescent="0.2">
      <c r="B15" s="278" t="s">
        <v>223</v>
      </c>
      <c r="C15" s="278"/>
      <c r="D15" s="278"/>
      <c r="E15" s="278"/>
      <c r="F15" s="278"/>
      <c r="G15" s="278"/>
      <c r="H15" s="278"/>
      <c r="I15" s="278"/>
      <c r="J15" s="278"/>
      <c r="K15" s="278"/>
      <c r="L15" s="278"/>
      <c r="M15" s="278"/>
      <c r="N15" s="278"/>
      <c r="O15" s="278"/>
      <c r="P15" s="278"/>
      <c r="Q15" s="278"/>
      <c r="R15" s="278"/>
      <c r="S15" s="278"/>
      <c r="T15" s="278"/>
      <c r="U15" s="278"/>
    </row>
    <row r="16" spans="2:22" s="14" customFormat="1" ht="25.15" customHeight="1" x14ac:dyDescent="0.25">
      <c r="B16" s="299" t="s">
        <v>182</v>
      </c>
      <c r="C16" s="300"/>
      <c r="D16" s="300"/>
      <c r="E16" s="300"/>
      <c r="F16" s="300"/>
      <c r="G16" s="300"/>
      <c r="H16" s="300"/>
      <c r="I16" s="300"/>
      <c r="J16" s="300"/>
      <c r="K16" s="300"/>
      <c r="L16" s="300"/>
      <c r="M16" s="300"/>
      <c r="N16" s="300"/>
      <c r="O16" s="300"/>
      <c r="P16" s="300"/>
      <c r="Q16" s="300"/>
      <c r="R16" s="300"/>
      <c r="S16" s="300"/>
      <c r="T16" s="300"/>
      <c r="U16" s="300"/>
    </row>
    <row r="17" spans="2:21" ht="60" customHeight="1" x14ac:dyDescent="0.2">
      <c r="B17" s="301" t="s">
        <v>224</v>
      </c>
      <c r="C17" s="302"/>
      <c r="D17" s="302"/>
      <c r="E17" s="302"/>
      <c r="F17" s="302"/>
      <c r="G17" s="302"/>
      <c r="H17" s="302"/>
      <c r="I17" s="302"/>
      <c r="J17" s="302"/>
      <c r="K17" s="302"/>
      <c r="L17" s="302"/>
      <c r="M17" s="302"/>
      <c r="N17" s="302"/>
      <c r="O17" s="302"/>
      <c r="P17" s="302"/>
      <c r="Q17" s="302"/>
      <c r="R17" s="302"/>
      <c r="S17" s="302"/>
      <c r="T17" s="302"/>
      <c r="U17" s="303"/>
    </row>
    <row r="18" spans="2:21" ht="60" customHeight="1" x14ac:dyDescent="0.2">
      <c r="B18" s="301" t="s">
        <v>225</v>
      </c>
      <c r="C18" s="302"/>
      <c r="D18" s="302"/>
      <c r="E18" s="302"/>
      <c r="F18" s="302"/>
      <c r="G18" s="302"/>
      <c r="H18" s="302"/>
      <c r="I18" s="302"/>
      <c r="J18" s="302"/>
      <c r="K18" s="302"/>
      <c r="L18" s="302"/>
      <c r="M18" s="302"/>
      <c r="N18" s="302"/>
      <c r="O18" s="302"/>
      <c r="P18" s="302"/>
      <c r="Q18" s="302"/>
      <c r="R18" s="302"/>
      <c r="S18" s="302"/>
      <c r="T18" s="302"/>
      <c r="U18" s="303"/>
    </row>
    <row r="19" spans="2:21" ht="60" customHeight="1" x14ac:dyDescent="0.2">
      <c r="B19" s="301" t="s">
        <v>226</v>
      </c>
      <c r="C19" s="302"/>
      <c r="D19" s="302"/>
      <c r="E19" s="302"/>
      <c r="F19" s="302"/>
      <c r="G19" s="302"/>
      <c r="H19" s="302"/>
      <c r="I19" s="302"/>
      <c r="J19" s="302"/>
      <c r="K19" s="302"/>
      <c r="L19" s="302"/>
      <c r="M19" s="302"/>
      <c r="N19" s="302"/>
      <c r="O19" s="302"/>
      <c r="P19" s="302"/>
      <c r="Q19" s="302"/>
      <c r="R19" s="302"/>
      <c r="S19" s="302"/>
      <c r="T19" s="302"/>
      <c r="U19" s="303"/>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2.15" customHeight="1" x14ac:dyDescent="0.2">
      <c r="B21" s="304">
        <v>2020</v>
      </c>
      <c r="C21" s="304"/>
      <c r="D21" s="304"/>
      <c r="E21" s="304"/>
      <c r="F21" s="304"/>
      <c r="G21" s="304"/>
      <c r="H21" s="304"/>
      <c r="I21" s="304"/>
      <c r="J21" s="304"/>
      <c r="K21" s="304"/>
      <c r="L21" s="304"/>
      <c r="M21" s="304"/>
      <c r="N21" s="304"/>
      <c r="O21" s="304"/>
      <c r="P21" s="304"/>
      <c r="Q21" s="304"/>
      <c r="R21" s="304"/>
      <c r="S21" s="304"/>
      <c r="T21" s="304"/>
      <c r="U21" s="304"/>
    </row>
    <row r="22" spans="2:21" ht="25.15" customHeight="1" x14ac:dyDescent="0.2">
      <c r="B22" s="305" t="s">
        <v>28</v>
      </c>
      <c r="C22" s="305"/>
      <c r="D22" s="305"/>
      <c r="E22" s="305"/>
      <c r="F22" s="305"/>
      <c r="G22" s="305"/>
      <c r="H22" s="305"/>
      <c r="I22" s="305"/>
      <c r="J22" s="305"/>
      <c r="K22" s="305"/>
      <c r="L22" s="305"/>
      <c r="M22" s="305"/>
      <c r="N22" s="305"/>
      <c r="O22" s="305"/>
      <c r="P22" s="305"/>
      <c r="Q22" s="305"/>
      <c r="R22" s="305"/>
      <c r="S22" s="305"/>
      <c r="T22" s="305"/>
      <c r="U22" s="305"/>
    </row>
    <row r="23" spans="2:21" ht="60" customHeight="1" x14ac:dyDescent="0.2">
      <c r="B23" s="278" t="s">
        <v>404</v>
      </c>
      <c r="C23" s="278"/>
      <c r="D23" s="278"/>
      <c r="E23" s="278"/>
      <c r="F23" s="278"/>
      <c r="G23" s="278"/>
      <c r="H23" s="278"/>
      <c r="I23" s="278"/>
      <c r="J23" s="278"/>
      <c r="K23" s="278"/>
      <c r="L23" s="278"/>
      <c r="M23" s="278"/>
      <c r="N23" s="278"/>
      <c r="O23" s="278"/>
      <c r="P23" s="278"/>
      <c r="Q23" s="278"/>
      <c r="R23" s="278"/>
      <c r="S23" s="278"/>
      <c r="T23" s="278"/>
      <c r="U23" s="278"/>
    </row>
    <row r="24" spans="2:21" ht="60" customHeight="1" x14ac:dyDescent="0.2">
      <c r="B24" s="278" t="s">
        <v>405</v>
      </c>
      <c r="C24" s="278"/>
      <c r="D24" s="278"/>
      <c r="E24" s="278"/>
      <c r="F24" s="278"/>
      <c r="G24" s="278"/>
      <c r="H24" s="278"/>
      <c r="I24" s="278"/>
      <c r="J24" s="278"/>
      <c r="K24" s="278"/>
      <c r="L24" s="278"/>
      <c r="M24" s="278"/>
      <c r="N24" s="278"/>
      <c r="O24" s="278"/>
      <c r="P24" s="278"/>
      <c r="Q24" s="278"/>
      <c r="R24" s="278"/>
      <c r="S24" s="278"/>
      <c r="T24" s="278"/>
      <c r="U24" s="278"/>
    </row>
    <row r="25" spans="2:21" s="14" customFormat="1" ht="25.15" customHeight="1" x14ac:dyDescent="0.25">
      <c r="B25" s="299" t="s">
        <v>182</v>
      </c>
      <c r="C25" s="300"/>
      <c r="D25" s="300"/>
      <c r="E25" s="300"/>
      <c r="F25" s="300"/>
      <c r="G25" s="300"/>
      <c r="H25" s="300"/>
      <c r="I25" s="300"/>
      <c r="J25" s="300"/>
      <c r="K25" s="300"/>
      <c r="L25" s="300"/>
      <c r="M25" s="300"/>
      <c r="N25" s="300"/>
      <c r="O25" s="300"/>
      <c r="P25" s="300"/>
      <c r="Q25" s="300"/>
      <c r="R25" s="300"/>
      <c r="S25" s="300"/>
      <c r="T25" s="300"/>
      <c r="U25" s="300"/>
    </row>
    <row r="26" spans="2:21" ht="60" customHeight="1" x14ac:dyDescent="0.2">
      <c r="B26" s="278" t="s">
        <v>406</v>
      </c>
      <c r="C26" s="278"/>
      <c r="D26" s="278"/>
      <c r="E26" s="278"/>
      <c r="F26" s="278"/>
      <c r="G26" s="278"/>
      <c r="H26" s="278"/>
      <c r="I26" s="278"/>
      <c r="J26" s="278"/>
      <c r="K26" s="278"/>
      <c r="L26" s="278"/>
      <c r="M26" s="278"/>
      <c r="N26" s="278"/>
      <c r="O26" s="278"/>
      <c r="P26" s="278"/>
      <c r="Q26" s="278"/>
      <c r="R26" s="278"/>
      <c r="S26" s="278"/>
      <c r="T26" s="278"/>
      <c r="U26" s="278"/>
    </row>
    <row r="27" spans="2:21" ht="60" customHeight="1" x14ac:dyDescent="0.2">
      <c r="B27" s="278" t="s">
        <v>407</v>
      </c>
      <c r="C27" s="278"/>
      <c r="D27" s="278"/>
      <c r="E27" s="278"/>
      <c r="F27" s="278"/>
      <c r="G27" s="278"/>
      <c r="H27" s="278"/>
      <c r="I27" s="278"/>
      <c r="J27" s="278"/>
      <c r="K27" s="278"/>
      <c r="L27" s="278"/>
      <c r="M27" s="278"/>
      <c r="N27" s="278"/>
      <c r="O27" s="278"/>
      <c r="P27" s="278"/>
      <c r="Q27" s="278"/>
      <c r="R27" s="278"/>
      <c r="S27" s="278"/>
      <c r="T27" s="278"/>
      <c r="U27" s="278"/>
    </row>
    <row r="28" spans="2:21" ht="60" customHeight="1" x14ac:dyDescent="0.2">
      <c r="B28" s="278" t="s">
        <v>408</v>
      </c>
      <c r="C28" s="278"/>
      <c r="D28" s="278"/>
      <c r="E28" s="278"/>
      <c r="F28" s="278"/>
      <c r="G28" s="278"/>
      <c r="H28" s="278"/>
      <c r="I28" s="278"/>
      <c r="J28" s="278"/>
      <c r="K28" s="278"/>
      <c r="L28" s="278"/>
      <c r="M28" s="278"/>
      <c r="N28" s="278"/>
      <c r="O28" s="278"/>
      <c r="P28" s="278"/>
      <c r="Q28" s="278"/>
      <c r="R28" s="278"/>
      <c r="S28" s="278"/>
      <c r="T28" s="278"/>
      <c r="U28" s="278"/>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2.15" customHeight="1" x14ac:dyDescent="0.2">
      <c r="B30" s="290">
        <v>2021</v>
      </c>
      <c r="C30" s="291"/>
      <c r="D30" s="291"/>
      <c r="E30" s="291"/>
      <c r="F30" s="291"/>
      <c r="G30" s="291"/>
      <c r="H30" s="291"/>
      <c r="I30" s="291"/>
      <c r="J30" s="291"/>
      <c r="K30" s="291"/>
      <c r="L30" s="291"/>
      <c r="M30" s="291"/>
      <c r="N30" s="291"/>
      <c r="O30" s="291"/>
      <c r="P30" s="291"/>
      <c r="Q30" s="291"/>
      <c r="R30" s="291"/>
      <c r="S30" s="291"/>
      <c r="T30" s="291"/>
      <c r="U30" s="291"/>
    </row>
    <row r="31" spans="2:21" ht="25.15" customHeight="1" x14ac:dyDescent="0.2">
      <c r="B31" s="292" t="s">
        <v>28</v>
      </c>
      <c r="C31" s="293"/>
      <c r="D31" s="293"/>
      <c r="E31" s="293"/>
      <c r="F31" s="293"/>
      <c r="G31" s="293"/>
      <c r="H31" s="293"/>
      <c r="I31" s="293"/>
      <c r="J31" s="293"/>
      <c r="K31" s="293"/>
      <c r="L31" s="293"/>
      <c r="M31" s="293"/>
      <c r="N31" s="293"/>
      <c r="O31" s="293"/>
      <c r="P31" s="293"/>
      <c r="Q31" s="293"/>
      <c r="R31" s="293"/>
      <c r="S31" s="293"/>
      <c r="T31" s="293"/>
      <c r="U31" s="293"/>
    </row>
    <row r="32" spans="2:21" ht="60" customHeight="1" x14ac:dyDescent="0.2">
      <c r="B32" s="278" t="s">
        <v>624</v>
      </c>
      <c r="C32" s="278"/>
      <c r="D32" s="278"/>
      <c r="E32" s="278"/>
      <c r="F32" s="278"/>
      <c r="G32" s="278"/>
      <c r="H32" s="278"/>
      <c r="I32" s="278"/>
      <c r="J32" s="278"/>
      <c r="K32" s="278"/>
      <c r="L32" s="278"/>
      <c r="M32" s="278"/>
      <c r="N32" s="278"/>
      <c r="O32" s="278"/>
      <c r="P32" s="278"/>
      <c r="Q32" s="278"/>
      <c r="R32" s="278"/>
      <c r="S32" s="278"/>
      <c r="T32" s="278"/>
      <c r="U32" s="278"/>
    </row>
    <row r="33" spans="2:21" ht="60" customHeight="1" x14ac:dyDescent="0.2">
      <c r="B33" s="278" t="s">
        <v>625</v>
      </c>
      <c r="C33" s="278"/>
      <c r="D33" s="278"/>
      <c r="E33" s="278"/>
      <c r="F33" s="278"/>
      <c r="G33" s="278"/>
      <c r="H33" s="278"/>
      <c r="I33" s="278"/>
      <c r="J33" s="278"/>
      <c r="K33" s="278"/>
      <c r="L33" s="278"/>
      <c r="M33" s="278"/>
      <c r="N33" s="278"/>
      <c r="O33" s="278"/>
      <c r="P33" s="278"/>
      <c r="Q33" s="278"/>
      <c r="R33" s="278"/>
      <c r="S33" s="278"/>
      <c r="T33" s="278"/>
      <c r="U33" s="278"/>
    </row>
    <row r="34" spans="2:21" s="14" customFormat="1" ht="25.15" customHeight="1" x14ac:dyDescent="0.25">
      <c r="B34" s="299" t="s">
        <v>182</v>
      </c>
      <c r="C34" s="300"/>
      <c r="D34" s="300"/>
      <c r="E34" s="300"/>
      <c r="F34" s="300"/>
      <c r="G34" s="300"/>
      <c r="H34" s="300"/>
      <c r="I34" s="300"/>
      <c r="J34" s="300"/>
      <c r="K34" s="300"/>
      <c r="L34" s="300"/>
      <c r="M34" s="300"/>
      <c r="N34" s="300"/>
      <c r="O34" s="300"/>
      <c r="P34" s="300"/>
      <c r="Q34" s="300"/>
      <c r="R34" s="300"/>
      <c r="S34" s="300"/>
      <c r="T34" s="300"/>
      <c r="U34" s="300"/>
    </row>
    <row r="35" spans="2:21" ht="60" customHeight="1" x14ac:dyDescent="0.2">
      <c r="B35" s="278" t="s">
        <v>626</v>
      </c>
      <c r="C35" s="278"/>
      <c r="D35" s="278"/>
      <c r="E35" s="278"/>
      <c r="F35" s="278"/>
      <c r="G35" s="278"/>
      <c r="H35" s="278"/>
      <c r="I35" s="278"/>
      <c r="J35" s="278"/>
      <c r="K35" s="278"/>
      <c r="L35" s="278"/>
      <c r="M35" s="278"/>
      <c r="N35" s="278"/>
      <c r="O35" s="278"/>
      <c r="P35" s="278"/>
      <c r="Q35" s="278"/>
      <c r="R35" s="278"/>
      <c r="S35" s="278"/>
      <c r="T35" s="278"/>
      <c r="U35" s="278"/>
    </row>
    <row r="36" spans="2:21" ht="60" customHeight="1" x14ac:dyDescent="0.2">
      <c r="B36" s="278" t="s">
        <v>627</v>
      </c>
      <c r="C36" s="278"/>
      <c r="D36" s="278"/>
      <c r="E36" s="278"/>
      <c r="F36" s="278"/>
      <c r="G36" s="278"/>
      <c r="H36" s="278"/>
      <c r="I36" s="278"/>
      <c r="J36" s="278"/>
      <c r="K36" s="278"/>
      <c r="L36" s="278"/>
      <c r="M36" s="278"/>
      <c r="N36" s="278"/>
      <c r="O36" s="278"/>
      <c r="P36" s="278"/>
      <c r="Q36" s="278"/>
      <c r="R36" s="278"/>
      <c r="S36" s="278"/>
      <c r="T36" s="278"/>
      <c r="U36" s="278"/>
    </row>
    <row r="37" spans="2:21" ht="60" customHeight="1" x14ac:dyDescent="0.2">
      <c r="B37" s="306"/>
      <c r="C37" s="306"/>
      <c r="D37" s="306"/>
      <c r="E37" s="306"/>
      <c r="F37" s="306"/>
      <c r="G37" s="306"/>
      <c r="H37" s="306"/>
      <c r="I37" s="306"/>
      <c r="J37" s="306"/>
      <c r="K37" s="306"/>
      <c r="L37" s="306"/>
      <c r="M37" s="306"/>
      <c r="N37" s="306"/>
      <c r="O37" s="306"/>
      <c r="P37" s="306"/>
      <c r="Q37" s="306"/>
      <c r="R37" s="306"/>
      <c r="S37" s="306"/>
      <c r="T37" s="306"/>
      <c r="U37" s="306"/>
    </row>
    <row r="39" spans="2:21" x14ac:dyDescent="0.2">
      <c r="B39" s="307">
        <v>2022</v>
      </c>
      <c r="C39" s="308"/>
      <c r="D39" s="308"/>
      <c r="E39" s="308"/>
      <c r="F39" s="308"/>
      <c r="G39" s="308"/>
      <c r="H39" s="308"/>
      <c r="I39" s="308"/>
      <c r="J39" s="308"/>
      <c r="K39" s="308"/>
      <c r="L39" s="308"/>
      <c r="M39" s="308"/>
      <c r="N39" s="308"/>
      <c r="O39" s="308"/>
      <c r="P39" s="308"/>
      <c r="Q39" s="308"/>
      <c r="R39" s="308"/>
      <c r="S39" s="308"/>
      <c r="T39" s="308"/>
      <c r="U39" s="308"/>
    </row>
    <row r="40" spans="2:21" ht="19.5" x14ac:dyDescent="0.2">
      <c r="B40" s="292" t="s">
        <v>28</v>
      </c>
      <c r="C40" s="293"/>
      <c r="D40" s="293"/>
      <c r="E40" s="293"/>
      <c r="F40" s="293"/>
      <c r="G40" s="293"/>
      <c r="H40" s="293"/>
      <c r="I40" s="293"/>
      <c r="J40" s="293"/>
      <c r="K40" s="293"/>
      <c r="L40" s="293"/>
      <c r="M40" s="293"/>
      <c r="N40" s="293"/>
      <c r="O40" s="293"/>
      <c r="P40" s="293"/>
      <c r="Q40" s="293"/>
      <c r="R40" s="293"/>
      <c r="S40" s="293"/>
      <c r="T40" s="293"/>
      <c r="U40" s="293"/>
    </row>
    <row r="41" spans="2:21" ht="60.75" customHeight="1" x14ac:dyDescent="0.2">
      <c r="B41" s="306" t="s">
        <v>721</v>
      </c>
      <c r="C41" s="306"/>
      <c r="D41" s="306"/>
      <c r="E41" s="306"/>
      <c r="F41" s="306"/>
      <c r="G41" s="306"/>
      <c r="H41" s="306"/>
      <c r="I41" s="306"/>
      <c r="J41" s="306"/>
      <c r="K41" s="306"/>
      <c r="L41" s="306"/>
      <c r="M41" s="306"/>
      <c r="N41" s="306"/>
      <c r="O41" s="306"/>
      <c r="P41" s="306"/>
      <c r="Q41" s="306"/>
      <c r="R41" s="306"/>
      <c r="S41" s="306"/>
      <c r="T41" s="306"/>
      <c r="U41" s="306"/>
    </row>
    <row r="42" spans="2:21" ht="60" customHeight="1" x14ac:dyDescent="0.2">
      <c r="B42" s="306" t="s">
        <v>722</v>
      </c>
      <c r="C42" s="306"/>
      <c r="D42" s="306"/>
      <c r="E42" s="306"/>
      <c r="F42" s="306"/>
      <c r="G42" s="306"/>
      <c r="H42" s="306"/>
      <c r="I42" s="306"/>
      <c r="J42" s="306"/>
      <c r="K42" s="306"/>
      <c r="L42" s="306"/>
      <c r="M42" s="306"/>
      <c r="N42" s="306"/>
      <c r="O42" s="306"/>
      <c r="P42" s="306"/>
      <c r="Q42" s="306"/>
      <c r="R42" s="306"/>
      <c r="S42" s="306"/>
      <c r="T42" s="306"/>
      <c r="U42" s="306"/>
    </row>
    <row r="43" spans="2:21" ht="19.5" x14ac:dyDescent="0.2">
      <c r="B43" s="299" t="s">
        <v>182</v>
      </c>
      <c r="C43" s="300"/>
      <c r="D43" s="300"/>
      <c r="E43" s="300"/>
      <c r="F43" s="300"/>
      <c r="G43" s="300"/>
      <c r="H43" s="300"/>
      <c r="I43" s="300"/>
      <c r="J43" s="300"/>
      <c r="K43" s="300"/>
      <c r="L43" s="300"/>
      <c r="M43" s="300"/>
      <c r="N43" s="300"/>
      <c r="O43" s="300"/>
      <c r="P43" s="300"/>
      <c r="Q43" s="300"/>
      <c r="R43" s="300"/>
      <c r="S43" s="300"/>
      <c r="T43" s="300"/>
      <c r="U43" s="300"/>
    </row>
    <row r="44" spans="2:21" ht="45.75" customHeight="1" x14ac:dyDescent="0.2">
      <c r="B44" s="306" t="s">
        <v>627</v>
      </c>
      <c r="C44" s="306"/>
      <c r="D44" s="306"/>
      <c r="E44" s="306"/>
      <c r="F44" s="306"/>
      <c r="G44" s="306"/>
      <c r="H44" s="306"/>
      <c r="I44" s="306"/>
      <c r="J44" s="306"/>
      <c r="K44" s="306"/>
      <c r="L44" s="306"/>
      <c r="M44" s="306"/>
      <c r="N44" s="306"/>
      <c r="O44" s="306"/>
      <c r="P44" s="306"/>
      <c r="Q44" s="306"/>
      <c r="R44" s="306"/>
      <c r="S44" s="306"/>
      <c r="T44" s="306"/>
      <c r="U44" s="306"/>
    </row>
    <row r="45" spans="2:21" ht="48" customHeight="1" x14ac:dyDescent="0.2">
      <c r="B45" s="306" t="s">
        <v>723</v>
      </c>
      <c r="C45" s="306"/>
      <c r="D45" s="306"/>
      <c r="E45" s="306"/>
      <c r="F45" s="306"/>
      <c r="G45" s="306"/>
      <c r="H45" s="306"/>
      <c r="I45" s="306"/>
      <c r="J45" s="306"/>
      <c r="K45" s="306"/>
      <c r="L45" s="306"/>
      <c r="M45" s="306"/>
      <c r="N45" s="306"/>
      <c r="O45" s="306"/>
      <c r="P45" s="306"/>
      <c r="Q45" s="306"/>
      <c r="R45" s="306"/>
      <c r="S45" s="306"/>
      <c r="T45" s="306"/>
      <c r="U45" s="306"/>
    </row>
    <row r="46" spans="2:21" ht="56.25" customHeight="1" x14ac:dyDescent="0.2">
      <c r="B46" s="306" t="s">
        <v>724</v>
      </c>
      <c r="C46" s="306"/>
      <c r="D46" s="306"/>
      <c r="E46" s="306"/>
      <c r="F46" s="306"/>
      <c r="G46" s="306"/>
      <c r="H46" s="306"/>
      <c r="I46" s="306"/>
      <c r="J46" s="306"/>
      <c r="K46" s="306"/>
      <c r="L46" s="306"/>
      <c r="M46" s="306"/>
      <c r="N46" s="306"/>
      <c r="O46" s="306"/>
      <c r="P46" s="306"/>
      <c r="Q46" s="306"/>
      <c r="R46" s="306"/>
      <c r="S46" s="306"/>
      <c r="T46" s="306"/>
      <c r="U46" s="306"/>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sheetProtection selectLockedCells="1" selectUnlockedCells="1"/>
  <mergeCells count="40">
    <mergeCell ref="B36:U36"/>
    <mergeCell ref="B37:U37"/>
    <mergeCell ref="B45:U45"/>
    <mergeCell ref="B46:U46"/>
    <mergeCell ref="B39:U39"/>
    <mergeCell ref="B40:U40"/>
    <mergeCell ref="B41:U41"/>
    <mergeCell ref="B42:U42"/>
    <mergeCell ref="B43:U43"/>
    <mergeCell ref="B44:U44"/>
    <mergeCell ref="B27:U27"/>
    <mergeCell ref="B28:U28"/>
    <mergeCell ref="B32:U32"/>
    <mergeCell ref="B33:U33"/>
    <mergeCell ref="B34:U34"/>
    <mergeCell ref="B35:U35"/>
    <mergeCell ref="B30:U30"/>
    <mergeCell ref="B31:U31"/>
    <mergeCell ref="B12:U12"/>
    <mergeCell ref="B13:U13"/>
    <mergeCell ref="B14:U14"/>
    <mergeCell ref="B15:U15"/>
    <mergeCell ref="B16:U16"/>
    <mergeCell ref="B17:U17"/>
    <mergeCell ref="B18:U18"/>
    <mergeCell ref="B19:U19"/>
    <mergeCell ref="B21:U21"/>
    <mergeCell ref="B22:U22"/>
    <mergeCell ref="B23:U23"/>
    <mergeCell ref="B24:U24"/>
    <mergeCell ref="B25:U25"/>
    <mergeCell ref="B26:U26"/>
    <mergeCell ref="V2:V3"/>
    <mergeCell ref="H2:K2"/>
    <mergeCell ref="M2:P2"/>
    <mergeCell ref="C2:F2"/>
    <mergeCell ref="B2:B3"/>
    <mergeCell ref="L3:L9"/>
    <mergeCell ref="G3:G9"/>
    <mergeCell ref="R2:U2"/>
  </mergeCells>
  <phoneticPr fontId="2" type="noConversion"/>
  <hyperlinks>
    <hyperlink ref="B65497" r:id="rId1" xr:uid="{00000000-0004-0000-0200-000000000000}"/>
    <hyperlink ref="B65496" r:id="rId2" xr:uid="{00000000-0004-0000-0200-000001000000}"/>
    <hyperlink ref="B4" location="Autoevaluación!A6" tooltip="Ir a autoevaluación" display="Direccionamiento Estratégico" xr:uid="{00000000-0004-0000-0200-000002000000}"/>
    <hyperlink ref="B5" location="Autoevaluación!A12" tooltip="|Ir a autoevaluacion" display="Gestión Estratégica" xr:uid="{00000000-0004-0000-0200-000003000000}"/>
    <hyperlink ref="B6" location="Autoevaluación!A19" tooltip="Ir a autoevaluacion" display="Gobierno Escolar" xr:uid="{00000000-0004-0000-0200-000004000000}"/>
    <hyperlink ref="B7" location="Autoevaluación!A29" tooltip="Ir a autoevaluacion" display="Cultura Institucional" xr:uid="{00000000-0004-0000-0200-000005000000}"/>
    <hyperlink ref="B8" location="Autoevaluación!A35" tooltip="Ir a autoevaluacion" display="Clima Escolar" xr:uid="{00000000-0004-0000-0200-000006000000}"/>
    <hyperlink ref="B9" location="Autoevaluación!A46" tooltip="Ir a autoevaluacion" display="Relaciones Con El Entorno" xr:uid="{00000000-0004-0000-0200-000007000000}"/>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B1:V65497"/>
  <sheetViews>
    <sheetView showGridLines="0" tabSelected="1" topLeftCell="A39" zoomScale="70" zoomScaleNormal="70" workbookViewId="0">
      <selection activeCell="B46" sqref="B46:U46"/>
    </sheetView>
  </sheetViews>
  <sheetFormatPr baseColWidth="10" defaultColWidth="11.42578125"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7109375" style="1" customWidth="1"/>
    <col min="18" max="21" width="7.7109375" style="1" customWidth="1"/>
    <col min="22" max="27" width="11.42578125" style="1"/>
    <col min="28" max="28" width="2" style="1" customWidth="1"/>
    <col min="29" max="33" width="11.42578125" style="1"/>
    <col min="34" max="34" width="1.7109375" style="1" customWidth="1"/>
    <col min="35" max="16384" width="11.42578125" style="1"/>
  </cols>
  <sheetData>
    <row r="1" spans="2:22" ht="6" customHeight="1" x14ac:dyDescent="0.2"/>
    <row r="2" spans="2:22" ht="22.5" customHeight="1" x14ac:dyDescent="0.2">
      <c r="B2" s="283" t="s">
        <v>126</v>
      </c>
      <c r="C2" s="282" t="s">
        <v>175</v>
      </c>
      <c r="D2" s="282"/>
      <c r="E2" s="282"/>
      <c r="F2" s="282"/>
      <c r="G2" s="2"/>
      <c r="H2" s="280" t="s">
        <v>176</v>
      </c>
      <c r="I2" s="280"/>
      <c r="J2" s="280"/>
      <c r="K2" s="280"/>
      <c r="L2" s="2"/>
      <c r="M2" s="281" t="s">
        <v>177</v>
      </c>
      <c r="N2" s="281"/>
      <c r="O2" s="281"/>
      <c r="P2" s="281"/>
      <c r="Q2" s="93"/>
      <c r="R2" s="289" t="s">
        <v>178</v>
      </c>
      <c r="S2" s="289"/>
      <c r="T2" s="289"/>
      <c r="U2" s="289"/>
      <c r="V2" s="279"/>
    </row>
    <row r="3" spans="2:22" ht="24.75" customHeight="1" thickBot="1" x14ac:dyDescent="0.25">
      <c r="B3" s="284"/>
      <c r="C3" s="3">
        <v>1</v>
      </c>
      <c r="D3" s="3">
        <v>2</v>
      </c>
      <c r="E3" s="4">
        <v>3</v>
      </c>
      <c r="F3" s="5">
        <v>4</v>
      </c>
      <c r="G3" s="287"/>
      <c r="H3" s="3">
        <v>1</v>
      </c>
      <c r="I3" s="3">
        <v>2</v>
      </c>
      <c r="J3" s="4">
        <v>3</v>
      </c>
      <c r="K3" s="5">
        <v>4</v>
      </c>
      <c r="L3" s="285"/>
      <c r="M3" s="3">
        <v>1</v>
      </c>
      <c r="N3" s="3">
        <v>2</v>
      </c>
      <c r="O3" s="4">
        <v>3</v>
      </c>
      <c r="P3" s="5">
        <v>4</v>
      </c>
      <c r="Q3" s="94"/>
      <c r="R3" s="3">
        <v>1</v>
      </c>
      <c r="S3" s="3">
        <v>2</v>
      </c>
      <c r="T3" s="4">
        <v>3</v>
      </c>
      <c r="U3" s="5">
        <v>4</v>
      </c>
      <c r="V3" s="279"/>
    </row>
    <row r="4" spans="2:22" ht="38.1" customHeight="1" thickTop="1" thickBot="1" x14ac:dyDescent="0.25">
      <c r="B4" s="72" t="s">
        <v>127</v>
      </c>
      <c r="C4" s="70">
        <f>Autoevaluación!R55/SUM(Autoevaluación!R55:R58)</f>
        <v>0</v>
      </c>
      <c r="D4" s="7">
        <f>Autoevaluación!R56/SUM(Autoevaluación!R55:R58)</f>
        <v>0</v>
      </c>
      <c r="E4" s="7">
        <f>Autoevaluación!R57/SUM(Autoevaluación!R55:R58)</f>
        <v>0.2</v>
      </c>
      <c r="F4" s="7">
        <f>Autoevaluación!R58/SUM(Autoevaluación!R55:R58)</f>
        <v>0.8</v>
      </c>
      <c r="G4" s="288"/>
      <c r="H4" s="7">
        <f>Autoevaluación!S55/SUM(Autoevaluación!S55:S59)</f>
        <v>0</v>
      </c>
      <c r="I4" s="7">
        <f>Autoevaluación!S56/SUM(Autoevaluación!S55:S58)</f>
        <v>0</v>
      </c>
      <c r="J4" s="7">
        <f>Autoevaluación!S57/SUM(Autoevaluación!S55:S58)</f>
        <v>0.2</v>
      </c>
      <c r="K4" s="7">
        <f>Autoevaluación!S58/SUM(Autoevaluación!S55:S58)</f>
        <v>0.8</v>
      </c>
      <c r="L4" s="286"/>
      <c r="M4" s="7">
        <f>Autoevaluación!T55/SUM(Autoevaluación!T55:T58)</f>
        <v>0</v>
      </c>
      <c r="N4" s="7">
        <f>Autoevaluación!T56/SUM(Autoevaluación!T55:T58)</f>
        <v>0</v>
      </c>
      <c r="O4" s="7">
        <f>Autoevaluación!T57/SUM(Autoevaluación!T55:T58)</f>
        <v>0.2</v>
      </c>
      <c r="P4" s="7">
        <f>Autoevaluación!T58/SUM(Autoevaluación!T55:T58)</f>
        <v>0.8</v>
      </c>
      <c r="Q4" s="89"/>
      <c r="R4" s="7">
        <f>Autoevaluación!U55/SUM(Autoevaluación!U55:U58)</f>
        <v>0</v>
      </c>
      <c r="S4" s="7">
        <f>Autoevaluación!U56/SUM(Autoevaluación!U55:U58)</f>
        <v>0</v>
      </c>
      <c r="T4" s="7">
        <f>Autoevaluación!U57/SUM(Autoevaluación!U55:U58)</f>
        <v>0.6</v>
      </c>
      <c r="U4" s="7">
        <f>Autoevaluación!U58/SUM(Autoevaluación!U55:U58)</f>
        <v>0.4</v>
      </c>
    </row>
    <row r="5" spans="2:22" ht="38.1" customHeight="1" thickTop="1" thickBot="1" x14ac:dyDescent="0.25">
      <c r="B5" s="72" t="s">
        <v>128</v>
      </c>
      <c r="C5" s="70">
        <f>Autoevaluación!R62/SUM(Autoevaluación!R62:R65)</f>
        <v>0</v>
      </c>
      <c r="D5" s="7">
        <f>Autoevaluación!R63/SUM(Autoevaluación!R62:R65)</f>
        <v>0</v>
      </c>
      <c r="E5" s="7">
        <f>Autoevaluación!R64/SUM(Autoevaluación!R62:R65)</f>
        <v>0</v>
      </c>
      <c r="F5" s="7">
        <f>Autoevaluación!R65/SUM(Autoevaluación!R62:R65)</f>
        <v>1</v>
      </c>
      <c r="G5" s="288"/>
      <c r="H5" s="7">
        <f>Autoevaluación!S62/SUM(Autoevaluación!S62:S65)</f>
        <v>0</v>
      </c>
      <c r="I5" s="7">
        <f>Autoevaluación!S63/SUM(Autoevaluación!S62:S65)</f>
        <v>0</v>
      </c>
      <c r="J5" s="7">
        <f>Autoevaluación!S64/SUM(Autoevaluación!S62:S65)</f>
        <v>0</v>
      </c>
      <c r="K5" s="7">
        <f>Autoevaluación!S65/SUM(Autoevaluación!S62:S65)</f>
        <v>1</v>
      </c>
      <c r="L5" s="286"/>
      <c r="M5" s="7">
        <f>Autoevaluación!T62/SUM(Autoevaluación!T62:T65)</f>
        <v>0</v>
      </c>
      <c r="N5" s="7">
        <f>Autoevaluación!T63/SUM(Autoevaluación!T62:T65)</f>
        <v>0</v>
      </c>
      <c r="O5" s="7">
        <f>Autoevaluación!T64/SUM(Autoevaluación!T62:T65)</f>
        <v>0</v>
      </c>
      <c r="P5" s="7">
        <f>Autoevaluación!T65/SUM(Autoevaluación!T62:T65)</f>
        <v>1</v>
      </c>
      <c r="Q5" s="89"/>
      <c r="R5" s="7">
        <f>Autoevaluación!U62/SUM(Autoevaluación!U62:U65)</f>
        <v>0</v>
      </c>
      <c r="S5" s="7">
        <f>Autoevaluación!U63/SUM(Autoevaluación!U62:U65)</f>
        <v>0</v>
      </c>
      <c r="T5" s="7">
        <f>Autoevaluación!U64/SUM(Autoevaluación!U62:U65)</f>
        <v>0.75</v>
      </c>
      <c r="U5" s="7">
        <f>Autoevaluación!U65/SUM(Autoevaluación!U62:U65)</f>
        <v>0.25</v>
      </c>
    </row>
    <row r="6" spans="2:22" ht="38.1" customHeight="1" thickTop="1" thickBot="1" x14ac:dyDescent="0.25">
      <c r="B6" s="72" t="s">
        <v>129</v>
      </c>
      <c r="C6" s="70">
        <f>Autoevaluación!R68/SUM(Autoevaluación!R68:R71)</f>
        <v>0</v>
      </c>
      <c r="D6" s="7">
        <f>Autoevaluación!R69/SUM(Autoevaluación!R68:R71)</f>
        <v>0</v>
      </c>
      <c r="E6" s="7">
        <f>Autoevaluación!R70/SUM(Autoevaluación!R68:R71)</f>
        <v>0.5</v>
      </c>
      <c r="F6" s="7">
        <f>Autoevaluación!R71/SUM(Autoevaluación!R68:R71)</f>
        <v>0.5</v>
      </c>
      <c r="G6" s="288"/>
      <c r="H6" s="7">
        <f>Autoevaluación!S68/SUM(Autoevaluación!S68:S71)</f>
        <v>0</v>
      </c>
      <c r="I6" s="7">
        <f>Autoevaluación!S69/SUM(Autoevaluación!S68:S71)</f>
        <v>0</v>
      </c>
      <c r="J6" s="7">
        <f>Autoevaluación!S70/SUM(Autoevaluación!S68:S71)</f>
        <v>0</v>
      </c>
      <c r="K6" s="7">
        <f>Autoevaluación!S71/SUM(Autoevaluación!S68:S71)</f>
        <v>1</v>
      </c>
      <c r="L6" s="286"/>
      <c r="M6" s="7">
        <f>Autoevaluación!T68/SUM(Autoevaluación!T68:T71)</f>
        <v>0</v>
      </c>
      <c r="N6" s="7">
        <f>Autoevaluación!T69/SUM(Autoevaluación!T68:T71)</f>
        <v>0</v>
      </c>
      <c r="O6" s="7">
        <f>Autoevaluación!T70/SUM(Autoevaluación!T68:T71)</f>
        <v>0</v>
      </c>
      <c r="P6" s="7">
        <f>Autoevaluación!T71/SUM(Autoevaluación!T68:T71)</f>
        <v>1</v>
      </c>
      <c r="Q6" s="89"/>
      <c r="R6" s="7">
        <f>Autoevaluación!U68/SUM(Autoevaluación!U68:U71)</f>
        <v>0</v>
      </c>
      <c r="S6" s="7">
        <f>Autoevaluación!U69/SUM(Autoevaluación!U68:U71)</f>
        <v>0</v>
      </c>
      <c r="T6" s="7">
        <f>Autoevaluación!U70/SUM(Autoevaluación!U68:U71)</f>
        <v>0.75</v>
      </c>
      <c r="U6" s="7">
        <f>Autoevaluación!U71/SUM(Autoevaluación!U68:U71)</f>
        <v>0.25</v>
      </c>
      <c r="V6" s="16"/>
    </row>
    <row r="7" spans="2:22" ht="38.1" customHeight="1" thickTop="1" thickBot="1" x14ac:dyDescent="0.25">
      <c r="B7" s="72" t="s">
        <v>130</v>
      </c>
      <c r="C7" s="70">
        <f>Autoevaluación!R74/SUM(Autoevaluación!R74:R77)</f>
        <v>0</v>
      </c>
      <c r="D7" s="7">
        <f>Autoevaluación!R75/SUM(Autoevaluación!R74:R77)</f>
        <v>0.16666666666666666</v>
      </c>
      <c r="E7" s="7">
        <f>Autoevaluación!R76/SUM(Autoevaluación!R74:R77)</f>
        <v>0.16666666666666666</v>
      </c>
      <c r="F7" s="7">
        <f>Autoevaluación!R77/SUM(Autoevaluación!R74:R77)</f>
        <v>0.66666666666666663</v>
      </c>
      <c r="G7" s="288"/>
      <c r="H7" s="7">
        <f>Autoevaluación!S74/SUM(Autoevaluación!S74:S77)</f>
        <v>0</v>
      </c>
      <c r="I7" s="7">
        <f>Autoevaluación!S75/SUM(Autoevaluación!S74:S77)</f>
        <v>0.33333333333333331</v>
      </c>
      <c r="J7" s="7">
        <f>Autoevaluación!S76/SUM(Autoevaluación!S74:S77)</f>
        <v>0.16666666666666666</v>
      </c>
      <c r="K7" s="7">
        <f>Autoevaluación!S77/SUM(Autoevaluación!S74:S77)</f>
        <v>0.5</v>
      </c>
      <c r="L7" s="286"/>
      <c r="M7" s="7">
        <f>Autoevaluación!T74/SUM(Autoevaluación!T74:T77)</f>
        <v>0</v>
      </c>
      <c r="N7" s="7">
        <f>Autoevaluación!T75/SUM(Autoevaluación!T74:T77)</f>
        <v>0.16666666666666666</v>
      </c>
      <c r="O7" s="7">
        <f>Autoevaluación!T76/SUM(Autoevaluación!T74:T77)</f>
        <v>0.33333333333333331</v>
      </c>
      <c r="P7" s="7">
        <f>Autoevaluación!T77/SUM(Autoevaluación!T74:T77)</f>
        <v>0.5</v>
      </c>
      <c r="Q7" s="89"/>
      <c r="R7" s="7">
        <f>Autoevaluación!U74/SUM(Autoevaluación!U74:U77)</f>
        <v>0</v>
      </c>
      <c r="S7" s="7">
        <f>Autoevaluación!U75/SUM(Autoevaluación!U74:U77)</f>
        <v>0</v>
      </c>
      <c r="T7" s="7">
        <f>Autoevaluación!U76/SUM(Autoevaluación!U74:U77)</f>
        <v>0.66666666666666663</v>
      </c>
      <c r="U7" s="7">
        <f>Autoevaluación!U77/SUM(Autoevaluación!U74:U77)</f>
        <v>0.33333333333333331</v>
      </c>
    </row>
    <row r="8" spans="2:22" ht="38.1" customHeight="1" thickTop="1" x14ac:dyDescent="0.2">
      <c r="B8" s="73"/>
      <c r="C8" s="7"/>
      <c r="D8" s="7"/>
      <c r="E8" s="7"/>
      <c r="F8" s="7"/>
      <c r="G8" s="288"/>
      <c r="H8" s="7"/>
      <c r="I8" s="7"/>
      <c r="J8" s="7"/>
      <c r="K8" s="7"/>
      <c r="L8" s="286"/>
      <c r="M8" s="7"/>
      <c r="N8" s="7"/>
      <c r="O8" s="7"/>
      <c r="P8" s="7"/>
      <c r="Q8" s="89"/>
      <c r="R8" s="7"/>
      <c r="S8" s="7"/>
      <c r="T8" s="7"/>
      <c r="U8" s="7"/>
    </row>
    <row r="9" spans="2:22" ht="38.1" customHeight="1" x14ac:dyDescent="0.2">
      <c r="B9" s="6"/>
      <c r="C9" s="7"/>
      <c r="D9" s="7"/>
      <c r="E9" s="7"/>
      <c r="F9" s="7"/>
      <c r="G9" s="288"/>
      <c r="H9" s="7"/>
      <c r="I9" s="7"/>
      <c r="J9" s="7"/>
      <c r="K9" s="7"/>
      <c r="L9" s="286"/>
      <c r="M9" s="7"/>
      <c r="N9" s="7"/>
      <c r="O9" s="7"/>
      <c r="P9" s="7"/>
      <c r="Q9" s="89"/>
      <c r="R9" s="7"/>
      <c r="S9" s="7"/>
      <c r="T9" s="7"/>
      <c r="U9" s="7"/>
    </row>
    <row r="10" spans="2:22" ht="38.1" customHeight="1" x14ac:dyDescent="0.2">
      <c r="B10" s="15" t="s">
        <v>131</v>
      </c>
      <c r="C10" s="12">
        <f>AVERAGE(C4:C9)</f>
        <v>0</v>
      </c>
      <c r="D10" s="12">
        <f>AVERAGE(D4:D9)</f>
        <v>4.1666666666666664E-2</v>
      </c>
      <c r="E10" s="12">
        <f>AVERAGE(E4:E9)</f>
        <v>0.21666666666666665</v>
      </c>
      <c r="F10" s="12">
        <f>AVERAGE(F4:F9)</f>
        <v>0.74166666666666659</v>
      </c>
      <c r="G10" s="9"/>
      <c r="H10" s="12">
        <f>AVERAGE(H4:H9)</f>
        <v>0</v>
      </c>
      <c r="I10" s="12">
        <f>AVERAGE(I4:I9)</f>
        <v>8.3333333333333329E-2</v>
      </c>
      <c r="J10" s="12">
        <f>AVERAGE(J4:J9)</f>
        <v>9.1666666666666674E-2</v>
      </c>
      <c r="K10" s="12">
        <f>AVERAGE(K4:K9)</f>
        <v>0.82499999999999996</v>
      </c>
      <c r="L10" s="9"/>
      <c r="M10" s="12">
        <f>AVERAGE(M4:M9)</f>
        <v>0</v>
      </c>
      <c r="N10" s="12">
        <f>AVERAGE(N4:N9)</f>
        <v>4.1666666666666664E-2</v>
      </c>
      <c r="O10" s="12">
        <f>AVERAGE(O4:O9)</f>
        <v>0.13333333333333333</v>
      </c>
      <c r="P10" s="12">
        <f>AVERAGE(P4:P9)</f>
        <v>0.82499999999999996</v>
      </c>
      <c r="Q10" s="90"/>
      <c r="R10" s="12">
        <f>AVERAGE(R4:R9)</f>
        <v>0</v>
      </c>
      <c r="S10" s="12">
        <f>AVERAGE(S4:S9)</f>
        <v>0</v>
      </c>
      <c r="T10" s="12">
        <f>AVERAGE(T4:T9)</f>
        <v>0.69166666666666665</v>
      </c>
      <c r="U10" s="12">
        <f>AVERAGE(U4:U9)</f>
        <v>0.30833333333333335</v>
      </c>
    </row>
    <row r="11" spans="2:22" x14ac:dyDescent="0.2">
      <c r="B11" s="8"/>
      <c r="C11" s="8"/>
      <c r="D11" s="8"/>
      <c r="E11" s="8"/>
      <c r="F11" s="9"/>
      <c r="G11" s="9"/>
      <c r="H11" s="9"/>
      <c r="I11" s="9"/>
      <c r="J11" s="9"/>
      <c r="K11" s="9"/>
      <c r="L11" s="9"/>
      <c r="M11" s="9"/>
      <c r="N11" s="9"/>
      <c r="O11" s="9"/>
      <c r="P11" s="9"/>
      <c r="Q11" s="9"/>
      <c r="R11" s="9"/>
      <c r="S11" s="9"/>
      <c r="T11" s="9"/>
      <c r="U11" s="9"/>
    </row>
    <row r="12" spans="2:22" ht="22.15" customHeight="1" x14ac:dyDescent="0.2">
      <c r="B12" s="282" t="s">
        <v>175</v>
      </c>
      <c r="C12" s="282"/>
      <c r="D12" s="282"/>
      <c r="E12" s="282"/>
      <c r="F12" s="282"/>
      <c r="G12" s="282"/>
      <c r="H12" s="282"/>
      <c r="I12" s="282"/>
      <c r="J12" s="282"/>
      <c r="K12" s="282"/>
      <c r="L12" s="282"/>
      <c r="M12" s="282"/>
      <c r="N12" s="282"/>
      <c r="O12" s="282"/>
      <c r="P12" s="282"/>
      <c r="Q12" s="282"/>
      <c r="R12" s="282"/>
      <c r="S12" s="282"/>
      <c r="T12" s="282"/>
      <c r="U12" s="282"/>
    </row>
    <row r="13" spans="2:22" ht="25.15" customHeight="1" x14ac:dyDescent="0.2">
      <c r="B13" s="311" t="s">
        <v>28</v>
      </c>
      <c r="C13" s="311"/>
      <c r="D13" s="311"/>
      <c r="E13" s="311"/>
      <c r="F13" s="311"/>
      <c r="G13" s="311"/>
      <c r="H13" s="311"/>
      <c r="I13" s="311"/>
      <c r="J13" s="311"/>
      <c r="K13" s="311"/>
      <c r="L13" s="311"/>
      <c r="M13" s="311"/>
      <c r="N13" s="311"/>
      <c r="O13" s="311"/>
      <c r="P13" s="311"/>
      <c r="Q13" s="311"/>
      <c r="R13" s="311"/>
      <c r="S13" s="311"/>
      <c r="T13" s="311"/>
      <c r="U13" s="311"/>
    </row>
    <row r="14" spans="2:22" ht="60" customHeight="1" x14ac:dyDescent="0.2">
      <c r="B14" s="309" t="s">
        <v>262</v>
      </c>
      <c r="C14" s="309"/>
      <c r="D14" s="309"/>
      <c r="E14" s="309"/>
      <c r="F14" s="309"/>
      <c r="G14" s="309"/>
      <c r="H14" s="309"/>
      <c r="I14" s="309"/>
      <c r="J14" s="309"/>
      <c r="K14" s="309"/>
      <c r="L14" s="309"/>
      <c r="M14" s="309"/>
      <c r="N14" s="309"/>
      <c r="O14" s="309"/>
      <c r="P14" s="309"/>
      <c r="Q14" s="309"/>
      <c r="R14" s="309"/>
      <c r="S14" s="309"/>
      <c r="T14" s="309"/>
      <c r="U14" s="309"/>
    </row>
    <row r="15" spans="2:22" ht="60" customHeight="1" x14ac:dyDescent="0.2">
      <c r="B15" s="309" t="s">
        <v>263</v>
      </c>
      <c r="C15" s="309"/>
      <c r="D15" s="309"/>
      <c r="E15" s="309"/>
      <c r="F15" s="309"/>
      <c r="G15" s="309"/>
      <c r="H15" s="309"/>
      <c r="I15" s="309"/>
      <c r="J15" s="309"/>
      <c r="K15" s="309"/>
      <c r="L15" s="309"/>
      <c r="M15" s="309"/>
      <c r="N15" s="309"/>
      <c r="O15" s="309"/>
      <c r="P15" s="309"/>
      <c r="Q15" s="309"/>
      <c r="R15" s="309"/>
      <c r="S15" s="309"/>
      <c r="T15" s="309"/>
      <c r="U15" s="309"/>
    </row>
    <row r="16" spans="2:22" s="14" customFormat="1" ht="25.15" customHeight="1" x14ac:dyDescent="0.25">
      <c r="B16" s="310" t="s">
        <v>182</v>
      </c>
      <c r="C16" s="310"/>
      <c r="D16" s="310"/>
      <c r="E16" s="310"/>
      <c r="F16" s="310"/>
      <c r="G16" s="310"/>
      <c r="H16" s="310"/>
      <c r="I16" s="310"/>
      <c r="J16" s="310"/>
      <c r="K16" s="310"/>
      <c r="L16" s="310"/>
      <c r="M16" s="310"/>
      <c r="N16" s="310"/>
      <c r="O16" s="310"/>
      <c r="P16" s="310"/>
      <c r="Q16" s="310"/>
      <c r="R16" s="310"/>
      <c r="S16" s="310"/>
      <c r="T16" s="310"/>
      <c r="U16" s="310"/>
    </row>
    <row r="17" spans="2:21" ht="60" customHeight="1" x14ac:dyDescent="0.2">
      <c r="B17" s="309" t="s">
        <v>264</v>
      </c>
      <c r="C17" s="309"/>
      <c r="D17" s="309"/>
      <c r="E17" s="309"/>
      <c r="F17" s="309"/>
      <c r="G17" s="309"/>
      <c r="H17" s="309"/>
      <c r="I17" s="309"/>
      <c r="J17" s="309"/>
      <c r="K17" s="309"/>
      <c r="L17" s="309"/>
      <c r="M17" s="309"/>
      <c r="N17" s="309"/>
      <c r="O17" s="309"/>
      <c r="P17" s="309"/>
      <c r="Q17" s="309"/>
      <c r="R17" s="309"/>
      <c r="S17" s="309"/>
      <c r="T17" s="309"/>
      <c r="U17" s="309"/>
    </row>
    <row r="18" spans="2:21" ht="60" customHeight="1" x14ac:dyDescent="0.2">
      <c r="B18" s="309" t="s">
        <v>265</v>
      </c>
      <c r="C18" s="309"/>
      <c r="D18" s="309"/>
      <c r="E18" s="309"/>
      <c r="F18" s="309"/>
      <c r="G18" s="309"/>
      <c r="H18" s="309"/>
      <c r="I18" s="309"/>
      <c r="J18" s="309"/>
      <c r="K18" s="309"/>
      <c r="L18" s="309"/>
      <c r="M18" s="309"/>
      <c r="N18" s="309"/>
      <c r="O18" s="309"/>
      <c r="P18" s="309"/>
      <c r="Q18" s="309"/>
      <c r="R18" s="309"/>
      <c r="S18" s="309"/>
      <c r="T18" s="309"/>
      <c r="U18" s="309"/>
    </row>
    <row r="19" spans="2:21" ht="60" customHeight="1" x14ac:dyDescent="0.2">
      <c r="B19" s="309" t="s">
        <v>266</v>
      </c>
      <c r="C19" s="309"/>
      <c r="D19" s="309"/>
      <c r="E19" s="309"/>
      <c r="F19" s="309"/>
      <c r="G19" s="309"/>
      <c r="H19" s="309"/>
      <c r="I19" s="309"/>
      <c r="J19" s="309"/>
      <c r="K19" s="309"/>
      <c r="L19" s="309"/>
      <c r="M19" s="309"/>
      <c r="N19" s="309"/>
      <c r="O19" s="309"/>
      <c r="P19" s="309"/>
      <c r="Q19" s="309"/>
      <c r="R19" s="309"/>
      <c r="S19" s="309"/>
      <c r="T19" s="309"/>
      <c r="U19" s="309"/>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2.15" customHeight="1" x14ac:dyDescent="0.2">
      <c r="B21" s="304" t="s">
        <v>176</v>
      </c>
      <c r="C21" s="304"/>
      <c r="D21" s="304"/>
      <c r="E21" s="304"/>
      <c r="F21" s="304"/>
      <c r="G21" s="304"/>
      <c r="H21" s="304"/>
      <c r="I21" s="304"/>
      <c r="J21" s="304"/>
      <c r="K21" s="304"/>
      <c r="L21" s="304"/>
      <c r="M21" s="304"/>
      <c r="N21" s="304"/>
      <c r="O21" s="304"/>
      <c r="P21" s="304"/>
      <c r="Q21" s="304"/>
      <c r="R21" s="304"/>
      <c r="S21" s="304"/>
      <c r="T21" s="304"/>
      <c r="U21" s="304"/>
    </row>
    <row r="22" spans="2:21" ht="25.15" customHeight="1" x14ac:dyDescent="0.2">
      <c r="B22" s="305" t="s">
        <v>28</v>
      </c>
      <c r="C22" s="305"/>
      <c r="D22" s="305"/>
      <c r="E22" s="305"/>
      <c r="F22" s="305"/>
      <c r="G22" s="305"/>
      <c r="H22" s="305"/>
      <c r="I22" s="305"/>
      <c r="J22" s="305"/>
      <c r="K22" s="305"/>
      <c r="L22" s="305"/>
      <c r="M22" s="305"/>
      <c r="N22" s="305"/>
      <c r="O22" s="305"/>
      <c r="P22" s="305"/>
      <c r="Q22" s="305"/>
      <c r="R22" s="305"/>
      <c r="S22" s="305"/>
      <c r="T22" s="305"/>
      <c r="U22" s="305"/>
    </row>
    <row r="23" spans="2:21" ht="60" customHeight="1" x14ac:dyDescent="0.2">
      <c r="B23" s="309" t="s">
        <v>413</v>
      </c>
      <c r="C23" s="309"/>
      <c r="D23" s="309"/>
      <c r="E23" s="309"/>
      <c r="F23" s="309"/>
      <c r="G23" s="309"/>
      <c r="H23" s="309"/>
      <c r="I23" s="309"/>
      <c r="J23" s="309"/>
      <c r="K23" s="309"/>
      <c r="L23" s="309"/>
      <c r="M23" s="309"/>
      <c r="N23" s="309"/>
      <c r="O23" s="309"/>
      <c r="P23" s="309"/>
      <c r="Q23" s="309"/>
      <c r="R23" s="309"/>
      <c r="S23" s="309"/>
      <c r="T23" s="309"/>
      <c r="U23" s="309"/>
    </row>
    <row r="24" spans="2:21" ht="60" customHeight="1" x14ac:dyDescent="0.2">
      <c r="B24" s="309" t="s">
        <v>414</v>
      </c>
      <c r="C24" s="309"/>
      <c r="D24" s="309"/>
      <c r="E24" s="309"/>
      <c r="F24" s="309"/>
      <c r="G24" s="309"/>
      <c r="H24" s="309"/>
      <c r="I24" s="309"/>
      <c r="J24" s="309"/>
      <c r="K24" s="309"/>
      <c r="L24" s="309"/>
      <c r="M24" s="309"/>
      <c r="N24" s="309"/>
      <c r="O24" s="309"/>
      <c r="P24" s="309"/>
      <c r="Q24" s="309"/>
      <c r="R24" s="309"/>
      <c r="S24" s="309"/>
      <c r="T24" s="309"/>
      <c r="U24" s="309"/>
    </row>
    <row r="25" spans="2:21" s="14" customFormat="1" ht="25.15" customHeight="1" x14ac:dyDescent="0.25">
      <c r="B25" s="310" t="s">
        <v>182</v>
      </c>
      <c r="C25" s="310"/>
      <c r="D25" s="310"/>
      <c r="E25" s="310"/>
      <c r="F25" s="310"/>
      <c r="G25" s="310"/>
      <c r="H25" s="310"/>
      <c r="I25" s="310"/>
      <c r="J25" s="310"/>
      <c r="K25" s="310"/>
      <c r="L25" s="310"/>
      <c r="M25" s="310"/>
      <c r="N25" s="310"/>
      <c r="O25" s="310"/>
      <c r="P25" s="310"/>
      <c r="Q25" s="310"/>
      <c r="R25" s="310"/>
      <c r="S25" s="310"/>
      <c r="T25" s="310"/>
      <c r="U25" s="310"/>
    </row>
    <row r="26" spans="2:21" ht="60" customHeight="1" x14ac:dyDescent="0.2">
      <c r="B26" s="309" t="s">
        <v>415</v>
      </c>
      <c r="C26" s="309"/>
      <c r="D26" s="309"/>
      <c r="E26" s="309"/>
      <c r="F26" s="309"/>
      <c r="G26" s="309"/>
      <c r="H26" s="309"/>
      <c r="I26" s="309"/>
      <c r="J26" s="309"/>
      <c r="K26" s="309"/>
      <c r="L26" s="309"/>
      <c r="M26" s="309"/>
      <c r="N26" s="309"/>
      <c r="O26" s="309"/>
      <c r="P26" s="309"/>
      <c r="Q26" s="309"/>
      <c r="R26" s="309"/>
      <c r="S26" s="309"/>
      <c r="T26" s="309"/>
      <c r="U26" s="309"/>
    </row>
    <row r="27" spans="2:21" ht="60" customHeight="1" x14ac:dyDescent="0.2">
      <c r="B27" s="309" t="s">
        <v>416</v>
      </c>
      <c r="C27" s="309"/>
      <c r="D27" s="309"/>
      <c r="E27" s="309"/>
      <c r="F27" s="309"/>
      <c r="G27" s="309"/>
      <c r="H27" s="309"/>
      <c r="I27" s="309"/>
      <c r="J27" s="309"/>
      <c r="K27" s="309"/>
      <c r="L27" s="309"/>
      <c r="M27" s="309"/>
      <c r="N27" s="309"/>
      <c r="O27" s="309"/>
      <c r="P27" s="309"/>
      <c r="Q27" s="309"/>
      <c r="R27" s="309"/>
      <c r="S27" s="309"/>
      <c r="T27" s="309"/>
      <c r="U27" s="309"/>
    </row>
    <row r="28" spans="2:21" ht="60" customHeight="1" x14ac:dyDescent="0.2">
      <c r="B28" s="309" t="s">
        <v>513</v>
      </c>
      <c r="C28" s="309"/>
      <c r="D28" s="309"/>
      <c r="E28" s="309"/>
      <c r="F28" s="309"/>
      <c r="G28" s="309"/>
      <c r="H28" s="309"/>
      <c r="I28" s="309"/>
      <c r="J28" s="309"/>
      <c r="K28" s="309"/>
      <c r="L28" s="309"/>
      <c r="M28" s="309"/>
      <c r="N28" s="309"/>
      <c r="O28" s="309"/>
      <c r="P28" s="309"/>
      <c r="Q28" s="309"/>
      <c r="R28" s="309"/>
      <c r="S28" s="309"/>
      <c r="T28" s="309"/>
      <c r="U28" s="309"/>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2.15" customHeight="1" x14ac:dyDescent="0.2">
      <c r="B30" s="312" t="s">
        <v>177</v>
      </c>
      <c r="C30" s="312"/>
      <c r="D30" s="312"/>
      <c r="E30" s="312"/>
      <c r="F30" s="312"/>
      <c r="G30" s="312"/>
      <c r="H30" s="312"/>
      <c r="I30" s="312"/>
      <c r="J30" s="312"/>
      <c r="K30" s="312"/>
      <c r="L30" s="312"/>
      <c r="M30" s="312"/>
      <c r="N30" s="312"/>
      <c r="O30" s="312"/>
      <c r="P30" s="312"/>
      <c r="Q30" s="312"/>
      <c r="R30" s="312"/>
      <c r="S30" s="312"/>
      <c r="T30" s="312"/>
      <c r="U30" s="312"/>
    </row>
    <row r="31" spans="2:21" ht="25.15" customHeight="1" x14ac:dyDescent="0.2">
      <c r="B31" s="313" t="s">
        <v>28</v>
      </c>
      <c r="C31" s="314"/>
      <c r="D31" s="314"/>
      <c r="E31" s="314"/>
      <c r="F31" s="314"/>
      <c r="G31" s="314"/>
      <c r="H31" s="314"/>
      <c r="I31" s="314"/>
      <c r="J31" s="314"/>
      <c r="K31" s="314"/>
      <c r="L31" s="314"/>
      <c r="M31" s="314"/>
      <c r="N31" s="314"/>
      <c r="O31" s="314"/>
      <c r="P31" s="314"/>
      <c r="Q31" s="314"/>
      <c r="R31" s="314"/>
      <c r="S31" s="314"/>
      <c r="T31" s="314"/>
      <c r="U31" s="314"/>
    </row>
    <row r="32" spans="2:21" ht="60" customHeight="1" x14ac:dyDescent="0.2">
      <c r="B32" s="309" t="s">
        <v>591</v>
      </c>
      <c r="C32" s="309"/>
      <c r="D32" s="309"/>
      <c r="E32" s="309"/>
      <c r="F32" s="309"/>
      <c r="G32" s="309"/>
      <c r="H32" s="309"/>
      <c r="I32" s="309"/>
      <c r="J32" s="309"/>
      <c r="K32" s="309"/>
      <c r="L32" s="309"/>
      <c r="M32" s="309"/>
      <c r="N32" s="309"/>
      <c r="O32" s="309"/>
      <c r="P32" s="309"/>
      <c r="Q32" s="309"/>
      <c r="R32" s="309"/>
      <c r="S32" s="309"/>
      <c r="T32" s="309"/>
      <c r="U32" s="309"/>
    </row>
    <row r="33" spans="2:21" ht="60" customHeight="1" x14ac:dyDescent="0.2">
      <c r="B33" s="309" t="s">
        <v>592</v>
      </c>
      <c r="C33" s="309"/>
      <c r="D33" s="309"/>
      <c r="E33" s="309"/>
      <c r="F33" s="309"/>
      <c r="G33" s="309"/>
      <c r="H33" s="309"/>
      <c r="I33" s="309"/>
      <c r="J33" s="309"/>
      <c r="K33" s="309"/>
      <c r="L33" s="309"/>
      <c r="M33" s="309"/>
      <c r="N33" s="309"/>
      <c r="O33" s="309"/>
      <c r="P33" s="309"/>
      <c r="Q33" s="309"/>
      <c r="R33" s="309"/>
      <c r="S33" s="309"/>
      <c r="T33" s="309"/>
      <c r="U33" s="309"/>
    </row>
    <row r="34" spans="2:21" s="14" customFormat="1" ht="25.15" customHeight="1" x14ac:dyDescent="0.25">
      <c r="B34" s="310" t="s">
        <v>182</v>
      </c>
      <c r="C34" s="310"/>
      <c r="D34" s="310"/>
      <c r="E34" s="310"/>
      <c r="F34" s="310"/>
      <c r="G34" s="310"/>
      <c r="H34" s="310"/>
      <c r="I34" s="310"/>
      <c r="J34" s="310"/>
      <c r="K34" s="310"/>
      <c r="L34" s="310"/>
      <c r="M34" s="310"/>
      <c r="N34" s="310"/>
      <c r="O34" s="310"/>
      <c r="P34" s="310"/>
      <c r="Q34" s="310"/>
      <c r="R34" s="310"/>
      <c r="S34" s="310"/>
      <c r="T34" s="310"/>
      <c r="U34" s="310"/>
    </row>
    <row r="35" spans="2:21" ht="60" customHeight="1" x14ac:dyDescent="0.2">
      <c r="B35" s="309" t="s">
        <v>593</v>
      </c>
      <c r="C35" s="309"/>
      <c r="D35" s="309"/>
      <c r="E35" s="309"/>
      <c r="F35" s="309"/>
      <c r="G35" s="309"/>
      <c r="H35" s="309"/>
      <c r="I35" s="309"/>
      <c r="J35" s="309"/>
      <c r="K35" s="309"/>
      <c r="L35" s="309"/>
      <c r="M35" s="309"/>
      <c r="N35" s="309"/>
      <c r="O35" s="309"/>
      <c r="P35" s="309"/>
      <c r="Q35" s="309"/>
      <c r="R35" s="309"/>
      <c r="S35" s="309"/>
      <c r="T35" s="309"/>
      <c r="U35" s="309"/>
    </row>
    <row r="36" spans="2:21" ht="60" customHeight="1" x14ac:dyDescent="0.2">
      <c r="B36" s="278" t="s">
        <v>594</v>
      </c>
      <c r="C36" s="309"/>
      <c r="D36" s="309"/>
      <c r="E36" s="309"/>
      <c r="F36" s="309"/>
      <c r="G36" s="309"/>
      <c r="H36" s="309"/>
      <c r="I36" s="309"/>
      <c r="J36" s="309"/>
      <c r="K36" s="309"/>
      <c r="L36" s="309"/>
      <c r="M36" s="309"/>
      <c r="N36" s="309"/>
      <c r="O36" s="309"/>
      <c r="P36" s="309"/>
      <c r="Q36" s="309"/>
      <c r="R36" s="309"/>
      <c r="S36" s="309"/>
      <c r="T36" s="309"/>
      <c r="U36" s="309"/>
    </row>
    <row r="37" spans="2:21" ht="60" customHeight="1" x14ac:dyDescent="0.2">
      <c r="B37" s="315"/>
      <c r="C37" s="315"/>
      <c r="D37" s="315"/>
      <c r="E37" s="315"/>
      <c r="F37" s="315"/>
      <c r="G37" s="315"/>
      <c r="H37" s="315"/>
      <c r="I37" s="315"/>
      <c r="J37" s="315"/>
      <c r="K37" s="315"/>
      <c r="L37" s="315"/>
      <c r="M37" s="315"/>
      <c r="N37" s="315"/>
      <c r="O37" s="315"/>
      <c r="P37" s="315"/>
      <c r="Q37" s="315"/>
      <c r="R37" s="315"/>
      <c r="S37" s="315"/>
      <c r="T37" s="315"/>
      <c r="U37" s="315"/>
    </row>
    <row r="39" spans="2:21" x14ac:dyDescent="0.2">
      <c r="B39" s="289" t="s">
        <v>178</v>
      </c>
      <c r="C39" s="289"/>
      <c r="D39" s="289"/>
      <c r="E39" s="289"/>
      <c r="F39" s="289"/>
      <c r="G39" s="289"/>
      <c r="H39" s="289"/>
      <c r="I39" s="289"/>
      <c r="J39" s="289"/>
      <c r="K39" s="289"/>
      <c r="L39" s="289"/>
      <c r="M39" s="289"/>
      <c r="N39" s="289"/>
      <c r="O39" s="289"/>
      <c r="P39" s="289"/>
      <c r="Q39" s="289"/>
      <c r="R39" s="289"/>
      <c r="S39" s="289"/>
      <c r="T39" s="289"/>
      <c r="U39" s="289"/>
    </row>
    <row r="40" spans="2:21" ht="19.5" x14ac:dyDescent="0.2">
      <c r="B40" s="313" t="s">
        <v>28</v>
      </c>
      <c r="C40" s="314"/>
      <c r="D40" s="314"/>
      <c r="E40" s="314"/>
      <c r="F40" s="314"/>
      <c r="G40" s="314"/>
      <c r="H40" s="314"/>
      <c r="I40" s="314"/>
      <c r="J40" s="314"/>
      <c r="K40" s="314"/>
      <c r="L40" s="314"/>
      <c r="M40" s="314"/>
      <c r="N40" s="314"/>
      <c r="O40" s="314"/>
      <c r="P40" s="314"/>
      <c r="Q40" s="314"/>
      <c r="R40" s="314"/>
      <c r="S40" s="314"/>
      <c r="T40" s="314"/>
      <c r="U40" s="314"/>
    </row>
    <row r="41" spans="2:21" ht="51.75" customHeight="1" x14ac:dyDescent="0.2">
      <c r="B41" s="306" t="s">
        <v>725</v>
      </c>
      <c r="C41" s="306"/>
      <c r="D41" s="306"/>
      <c r="E41" s="306"/>
      <c r="F41" s="306"/>
      <c r="G41" s="306"/>
      <c r="H41" s="306"/>
      <c r="I41" s="306"/>
      <c r="J41" s="306"/>
      <c r="K41" s="306"/>
      <c r="L41" s="306"/>
      <c r="M41" s="306"/>
      <c r="N41" s="306"/>
      <c r="O41" s="306"/>
      <c r="P41" s="306"/>
      <c r="Q41" s="306"/>
      <c r="R41" s="306"/>
      <c r="S41" s="306"/>
      <c r="T41" s="306"/>
      <c r="U41" s="306"/>
    </row>
    <row r="42" spans="2:21" ht="50.25" customHeight="1" x14ac:dyDescent="0.2">
      <c r="B42" s="306" t="s">
        <v>726</v>
      </c>
      <c r="C42" s="306"/>
      <c r="D42" s="306"/>
      <c r="E42" s="306"/>
      <c r="F42" s="306"/>
      <c r="G42" s="306"/>
      <c r="H42" s="306"/>
      <c r="I42" s="306"/>
      <c r="J42" s="306"/>
      <c r="K42" s="306"/>
      <c r="L42" s="306"/>
      <c r="M42" s="306"/>
      <c r="N42" s="306"/>
      <c r="O42" s="306"/>
      <c r="P42" s="306"/>
      <c r="Q42" s="306"/>
      <c r="R42" s="306"/>
      <c r="S42" s="306"/>
      <c r="T42" s="306"/>
      <c r="U42" s="306"/>
    </row>
    <row r="43" spans="2:21" ht="19.5" x14ac:dyDescent="0.2">
      <c r="B43" s="310" t="s">
        <v>182</v>
      </c>
      <c r="C43" s="310"/>
      <c r="D43" s="310"/>
      <c r="E43" s="310"/>
      <c r="F43" s="310"/>
      <c r="G43" s="310"/>
      <c r="H43" s="310"/>
      <c r="I43" s="310"/>
      <c r="J43" s="310"/>
      <c r="K43" s="310"/>
      <c r="L43" s="310"/>
      <c r="M43" s="310"/>
      <c r="N43" s="310"/>
      <c r="O43" s="310"/>
      <c r="P43" s="310"/>
      <c r="Q43" s="310"/>
      <c r="R43" s="310"/>
      <c r="S43" s="310"/>
      <c r="T43" s="310"/>
      <c r="U43" s="310"/>
    </row>
    <row r="44" spans="2:21" ht="69.75" customHeight="1" x14ac:dyDescent="0.2">
      <c r="B44" s="306" t="s">
        <v>727</v>
      </c>
      <c r="C44" s="306"/>
      <c r="D44" s="306"/>
      <c r="E44" s="306"/>
      <c r="F44" s="306"/>
      <c r="G44" s="306"/>
      <c r="H44" s="306"/>
      <c r="I44" s="306"/>
      <c r="J44" s="306"/>
      <c r="K44" s="306"/>
      <c r="L44" s="306"/>
      <c r="M44" s="306"/>
      <c r="N44" s="306"/>
      <c r="O44" s="306"/>
      <c r="P44" s="306"/>
      <c r="Q44" s="306"/>
      <c r="R44" s="306"/>
      <c r="S44" s="306"/>
      <c r="T44" s="306"/>
      <c r="U44" s="306"/>
    </row>
    <row r="45" spans="2:21" ht="60" customHeight="1" x14ac:dyDescent="0.2">
      <c r="B45" s="306" t="s">
        <v>728</v>
      </c>
      <c r="C45" s="306"/>
      <c r="D45" s="306"/>
      <c r="E45" s="306"/>
      <c r="F45" s="306"/>
      <c r="G45" s="306"/>
      <c r="H45" s="306"/>
      <c r="I45" s="306"/>
      <c r="J45" s="306"/>
      <c r="K45" s="306"/>
      <c r="L45" s="306"/>
      <c r="M45" s="306"/>
      <c r="N45" s="306"/>
      <c r="O45" s="306"/>
      <c r="P45" s="306"/>
      <c r="Q45" s="306"/>
      <c r="R45" s="306"/>
      <c r="S45" s="306"/>
      <c r="T45" s="306"/>
      <c r="U45" s="306"/>
    </row>
    <row r="46" spans="2:21" ht="59.25" customHeight="1" x14ac:dyDescent="0.2">
      <c r="B46" s="315" t="s">
        <v>729</v>
      </c>
      <c r="C46" s="315"/>
      <c r="D46" s="315"/>
      <c r="E46" s="315"/>
      <c r="F46" s="315"/>
      <c r="G46" s="315"/>
      <c r="H46" s="315"/>
      <c r="I46" s="315"/>
      <c r="J46" s="315"/>
      <c r="K46" s="315"/>
      <c r="L46" s="315"/>
      <c r="M46" s="315"/>
      <c r="N46" s="315"/>
      <c r="O46" s="315"/>
      <c r="P46" s="315"/>
      <c r="Q46" s="315"/>
      <c r="R46" s="315"/>
      <c r="S46" s="315"/>
      <c r="T46" s="315"/>
      <c r="U46" s="315"/>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sheetProtection selectLockedCells="1" selectUnlockedCells="1"/>
  <mergeCells count="40">
    <mergeCell ref="B46:U46"/>
    <mergeCell ref="B34:U34"/>
    <mergeCell ref="B35:U35"/>
    <mergeCell ref="B36:U36"/>
    <mergeCell ref="B37:U37"/>
    <mergeCell ref="B39:U39"/>
    <mergeCell ref="B40:U40"/>
    <mergeCell ref="B41:U41"/>
    <mergeCell ref="B42:U42"/>
    <mergeCell ref="B43:U43"/>
    <mergeCell ref="B44:U44"/>
    <mergeCell ref="B45:U45"/>
    <mergeCell ref="B33:U33"/>
    <mergeCell ref="B17:U17"/>
    <mergeCell ref="B18:U18"/>
    <mergeCell ref="B19:U19"/>
    <mergeCell ref="B21:U21"/>
    <mergeCell ref="B22:U22"/>
    <mergeCell ref="B23:U23"/>
    <mergeCell ref="B27:U27"/>
    <mergeCell ref="B28:U28"/>
    <mergeCell ref="B30:U30"/>
    <mergeCell ref="B31:U31"/>
    <mergeCell ref="B32:U32"/>
    <mergeCell ref="B26:U26"/>
    <mergeCell ref="V2:V3"/>
    <mergeCell ref="L3:L9"/>
    <mergeCell ref="C2:F2"/>
    <mergeCell ref="B24:U24"/>
    <mergeCell ref="B25:U25"/>
    <mergeCell ref="B15:U15"/>
    <mergeCell ref="G3:G9"/>
    <mergeCell ref="B2:B3"/>
    <mergeCell ref="M2:P2"/>
    <mergeCell ref="B16:U16"/>
    <mergeCell ref="H2:K2"/>
    <mergeCell ref="R2:U2"/>
    <mergeCell ref="B12:U12"/>
    <mergeCell ref="B13:U13"/>
    <mergeCell ref="B14:U14"/>
  </mergeCells>
  <phoneticPr fontId="2" type="noConversion"/>
  <hyperlinks>
    <hyperlink ref="B65497" r:id="rId1" xr:uid="{00000000-0004-0000-0300-000000000000}"/>
    <hyperlink ref="B65496" r:id="rId2" xr:uid="{00000000-0004-0000-0300-000001000000}"/>
    <hyperlink ref="B4" location="Autoevaluación!A54" tooltip="Ir a autoevaluacion" display="Diseño pedagogico" xr:uid="{00000000-0004-0000-0300-000002000000}"/>
    <hyperlink ref="B5" location="Autoevaluación!A61" tooltip="Ir a autoevaluacion" display="Practicas pedagogicas" xr:uid="{00000000-0004-0000-0300-000003000000}"/>
    <hyperlink ref="B6" location="Autoevaluación!A67" tooltip="Ir a autoevaluación" display="Gestion de aula" xr:uid="{00000000-0004-0000-0300-000004000000}"/>
    <hyperlink ref="B7" location="Autoevaluación!A73" tooltip="Ir a autoevaluación" display="Seguimiento academico" xr:uid="{00000000-0004-0000-0300-000005000000}"/>
  </hyperlinks>
  <pageMargins left="0.7" right="0.7" top="0.75" bottom="0.75" header="0.3" footer="0.3"/>
  <pageSetup paperSize="9" orientation="portrait" horizontalDpi="360" verticalDpi="360" r:id="rId3"/>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B1:V65497"/>
  <sheetViews>
    <sheetView showGridLines="0" topLeftCell="A34" zoomScale="70" zoomScaleNormal="70" workbookViewId="0">
      <selection activeCell="E51" sqref="E51"/>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28515625" style="1" customWidth="1"/>
    <col min="18" max="21" width="7.7109375" style="1" customWidth="1"/>
    <col min="22" max="22" width="14.28515625" style="1" bestFit="1" customWidth="1"/>
    <col min="23" max="27" width="11.42578125" style="1"/>
    <col min="28" max="28" width="2" style="1" customWidth="1"/>
    <col min="29" max="33" width="11.42578125" style="1"/>
    <col min="34" max="34" width="1.7109375" style="1" customWidth="1"/>
    <col min="35" max="16384" width="11.42578125" style="1"/>
  </cols>
  <sheetData>
    <row r="1" spans="2:22" ht="6" customHeight="1" x14ac:dyDescent="0.2"/>
    <row r="2" spans="2:22" ht="22.5" customHeight="1" x14ac:dyDescent="0.2">
      <c r="B2" s="283" t="s">
        <v>136</v>
      </c>
      <c r="C2" s="282" t="s">
        <v>175</v>
      </c>
      <c r="D2" s="282"/>
      <c r="E2" s="282"/>
      <c r="F2" s="282"/>
      <c r="G2" s="2"/>
      <c r="H2" s="280" t="s">
        <v>176</v>
      </c>
      <c r="I2" s="280"/>
      <c r="J2" s="280"/>
      <c r="K2" s="280"/>
      <c r="L2" s="2"/>
      <c r="M2" s="281" t="s">
        <v>177</v>
      </c>
      <c r="N2" s="281"/>
      <c r="O2" s="281"/>
      <c r="P2" s="281"/>
      <c r="Q2" s="93"/>
      <c r="R2" s="289" t="s">
        <v>178</v>
      </c>
      <c r="S2" s="289"/>
      <c r="T2" s="289"/>
      <c r="U2" s="289"/>
      <c r="V2" s="279"/>
    </row>
    <row r="3" spans="2:22" ht="24.75" customHeight="1" thickBot="1" x14ac:dyDescent="0.25">
      <c r="B3" s="284"/>
      <c r="C3" s="3">
        <v>1</v>
      </c>
      <c r="D3" s="3">
        <v>2</v>
      </c>
      <c r="E3" s="4">
        <v>3</v>
      </c>
      <c r="F3" s="5">
        <v>4</v>
      </c>
      <c r="G3" s="287"/>
      <c r="H3" s="3">
        <v>1</v>
      </c>
      <c r="I3" s="3">
        <v>2</v>
      </c>
      <c r="J3" s="4">
        <v>3</v>
      </c>
      <c r="K3" s="5">
        <v>4</v>
      </c>
      <c r="L3" s="285"/>
      <c r="M3" s="3">
        <v>1</v>
      </c>
      <c r="N3" s="3">
        <v>2</v>
      </c>
      <c r="O3" s="4">
        <v>3</v>
      </c>
      <c r="P3" s="5">
        <v>4</v>
      </c>
      <c r="Q3" s="94"/>
      <c r="R3" s="3">
        <v>1</v>
      </c>
      <c r="S3" s="3">
        <v>2</v>
      </c>
      <c r="T3" s="4">
        <v>3</v>
      </c>
      <c r="U3" s="5">
        <v>4</v>
      </c>
      <c r="V3" s="279"/>
    </row>
    <row r="4" spans="2:22" ht="38.1" customHeight="1" thickTop="1" thickBot="1" x14ac:dyDescent="0.25">
      <c r="B4" s="72" t="s">
        <v>132</v>
      </c>
      <c r="C4" s="70">
        <f>Autoevaluación!R84/SUM(Autoevaluación!R84:R87)</f>
        <v>0</v>
      </c>
      <c r="D4" s="7">
        <f>Autoevaluación!R85/SUM(Autoevaluación!R84:R87)</f>
        <v>0</v>
      </c>
      <c r="E4" s="7">
        <f>Autoevaluación!R86/SUM(Autoevaluación!R84:R87)</f>
        <v>0</v>
      </c>
      <c r="F4" s="7">
        <f>Autoevaluación!R87/SUM(Autoevaluación!R84:R87)</f>
        <v>1</v>
      </c>
      <c r="G4" s="288"/>
      <c r="H4" s="17">
        <f>Autoevaluación!S84/SUM(Autoevaluación!S84:S87)</f>
        <v>0</v>
      </c>
      <c r="I4" s="7">
        <f>Autoevaluación!S85/SUM(Autoevaluación!S84:S87)</f>
        <v>0</v>
      </c>
      <c r="J4" s="7">
        <f>Autoevaluación!S86/SUM(Autoevaluación!S84:S87)</f>
        <v>0</v>
      </c>
      <c r="K4" s="7">
        <f>Autoevaluación!S87/SUM(Autoevaluación!S84:S87)</f>
        <v>1</v>
      </c>
      <c r="L4" s="286"/>
      <c r="M4" s="7">
        <f>Autoevaluación!T84/SUM(Autoevaluación!T84:T87)</f>
        <v>0</v>
      </c>
      <c r="N4" s="7">
        <f>Autoevaluación!T85/SUM(Autoevaluación!T84:T87)</f>
        <v>0</v>
      </c>
      <c r="O4" s="7">
        <f>Autoevaluación!T86/SUM(Autoevaluación!T84:T87)</f>
        <v>0</v>
      </c>
      <c r="P4" s="7">
        <f>Autoevaluación!T87/SUM(Autoevaluación!T84:T87)</f>
        <v>1</v>
      </c>
      <c r="Q4" s="89"/>
      <c r="R4" s="7">
        <f>Autoevaluación!U84/SUM(Autoevaluación!U84:U87)</f>
        <v>0</v>
      </c>
      <c r="S4" s="7">
        <f>Autoevaluación!U85/SUM(Autoevaluación!U84:U87)</f>
        <v>0</v>
      </c>
      <c r="T4" s="7">
        <f>Autoevaluación!U86/SUM(Autoevaluación!U84:U87)</f>
        <v>0</v>
      </c>
      <c r="U4" s="7">
        <f>Autoevaluación!U87/SUM(Autoevaluación!U84:U87)</f>
        <v>1</v>
      </c>
    </row>
    <row r="5" spans="2:22" ht="38.1" customHeight="1" thickTop="1" thickBot="1" x14ac:dyDescent="0.3">
      <c r="B5" s="74" t="s">
        <v>133</v>
      </c>
      <c r="C5" s="70">
        <f>Autoevaluación!R89/SUM(Autoevaluación!R89:R92)</f>
        <v>0</v>
      </c>
      <c r="D5" s="7">
        <f>Autoevaluación!R90/SUM(Autoevaluación!R89:R92)</f>
        <v>0</v>
      </c>
      <c r="E5" s="7">
        <f>Autoevaluación!R91/SUM(Autoevaluación!R89:R92)</f>
        <v>0.42857142857142855</v>
      </c>
      <c r="F5" s="7">
        <f>Autoevaluación!R92/SUM(Autoevaluación!R89:R92)</f>
        <v>0.5714285714285714</v>
      </c>
      <c r="G5" s="288"/>
      <c r="H5" s="17">
        <f>Autoevaluación!S89/SUM(Autoevaluación!S89:S92)</f>
        <v>0</v>
      </c>
      <c r="I5" s="7">
        <f>Autoevaluación!S90/SUM(Autoevaluación!S89:S92)</f>
        <v>0</v>
      </c>
      <c r="J5" s="7">
        <f>Autoevaluación!S91/SUM(Autoevaluación!S89:S92)</f>
        <v>0.5714285714285714</v>
      </c>
      <c r="K5" s="7">
        <f>Autoevaluación!S92/SUM(Autoevaluación!S89:S92)</f>
        <v>0.42857142857142855</v>
      </c>
      <c r="L5" s="286"/>
      <c r="M5" s="7">
        <f>Autoevaluación!T89/SUM(Autoevaluación!T89:T92)</f>
        <v>0</v>
      </c>
      <c r="N5" s="7">
        <f>Autoevaluación!T90/SUM(Autoevaluación!T89:T92)</f>
        <v>0</v>
      </c>
      <c r="O5" s="7">
        <f>Autoevaluación!T91/SUM(Autoevaluación!T89:T92)</f>
        <v>0.2857142857142857</v>
      </c>
      <c r="P5" s="7">
        <f>Autoevaluación!T92/SUM(Autoevaluación!T89:T92)</f>
        <v>0.7142857142857143</v>
      </c>
      <c r="Q5" s="89"/>
      <c r="R5" s="7">
        <f>Autoevaluación!U89/SUM(Autoevaluación!U89:U92)</f>
        <v>0</v>
      </c>
      <c r="S5" s="7">
        <f>Autoevaluación!U90/SUM(Autoevaluación!U89:U92)</f>
        <v>0</v>
      </c>
      <c r="T5" s="7">
        <f>Autoevaluación!U91/SUM(Autoevaluación!U89:U92)</f>
        <v>0.42857142857142855</v>
      </c>
      <c r="U5" s="7">
        <f>Autoevaluación!U92/SUM(Autoevaluación!U89:U92)</f>
        <v>0.5714285714285714</v>
      </c>
      <c r="V5" s="14"/>
    </row>
    <row r="6" spans="2:22" ht="38.1" customHeight="1" thickTop="1" thickBot="1" x14ac:dyDescent="0.25">
      <c r="B6" s="74" t="s">
        <v>32</v>
      </c>
      <c r="C6" s="70">
        <f>Autoevaluación!R98/SUM(Autoevaluación!R98:R101)</f>
        <v>0</v>
      </c>
      <c r="D6" s="7">
        <f>Autoevaluación!R99/SUM(Autoevaluación!R98:R101)</f>
        <v>0</v>
      </c>
      <c r="E6" s="7">
        <f>Autoevaluación!R100/SUM(Autoevaluación!R98:R101)</f>
        <v>0</v>
      </c>
      <c r="F6" s="7">
        <f>Autoevaluación!R101/SUM(Autoevaluación!R98:R101)</f>
        <v>1</v>
      </c>
      <c r="G6" s="288"/>
      <c r="H6" s="17">
        <f>Autoevaluación!S98/SUM(Autoevaluación!S98:S101)</f>
        <v>0</v>
      </c>
      <c r="I6" s="7">
        <f>Autoevaluación!S99/SUM(Autoevaluación!S98:S101)</f>
        <v>0</v>
      </c>
      <c r="J6" s="7">
        <f>Autoevaluación!S100/SUM(Autoevaluación!S98:S101)</f>
        <v>0</v>
      </c>
      <c r="K6" s="7">
        <f>Autoevaluación!S101/SUM(Autoevaluación!S98:S101)</f>
        <v>1</v>
      </c>
      <c r="L6" s="286"/>
      <c r="M6" s="7">
        <f>Autoevaluación!T98/SUM(Autoevaluación!T98:T101)</f>
        <v>0</v>
      </c>
      <c r="N6" s="7">
        <f>Autoevaluación!T99/SUM(Autoevaluación!T98:T101)</f>
        <v>0</v>
      </c>
      <c r="O6" s="7">
        <f>Autoevaluación!T100/SUM(Autoevaluación!T98:T101)</f>
        <v>0</v>
      </c>
      <c r="P6" s="7">
        <f>Autoevaluación!T101/SUM(Autoevaluación!T98:T101)</f>
        <v>1</v>
      </c>
      <c r="Q6" s="89"/>
      <c r="R6" s="7">
        <f>Autoevaluación!U98/SUM(Autoevaluación!U98:U101)</f>
        <v>0</v>
      </c>
      <c r="S6" s="7">
        <f>Autoevaluación!U99/SUM(Autoevaluación!U98:U101)</f>
        <v>0</v>
      </c>
      <c r="T6" s="7">
        <f>Autoevaluación!U100/SUM(Autoevaluación!U98:U101)</f>
        <v>0</v>
      </c>
      <c r="U6" s="7">
        <f>Autoevaluación!U101/SUM(Autoevaluación!U98:U101)</f>
        <v>1</v>
      </c>
      <c r="V6" s="16"/>
    </row>
    <row r="7" spans="2:22" ht="38.1" customHeight="1" thickTop="1" thickBot="1" x14ac:dyDescent="0.25">
      <c r="B7" s="72" t="s">
        <v>134</v>
      </c>
      <c r="C7" s="70">
        <f>Autoevaluación!R102/SUM(Autoevaluación!R102:R105)</f>
        <v>0</v>
      </c>
      <c r="D7" s="7">
        <f>Autoevaluación!R103/SUM(Autoevaluación!R102:R105)</f>
        <v>0</v>
      </c>
      <c r="E7" s="7">
        <f>Autoevaluación!R104/SUM(Autoevaluación!R102:R105)</f>
        <v>0.4</v>
      </c>
      <c r="F7" s="7">
        <f>Autoevaluación!R105/SUM(Autoevaluación!R102:R105)</f>
        <v>0.6</v>
      </c>
      <c r="G7" s="288"/>
      <c r="H7" s="17">
        <f>Autoevaluación!S102/SUM(Autoevaluación!S102:S105)</f>
        <v>0</v>
      </c>
      <c r="I7" s="7">
        <f>Autoevaluación!S103/SUM(Autoevaluación!S102:S105)</f>
        <v>0</v>
      </c>
      <c r="J7" s="7">
        <f>Autoevaluación!S104/SUM(Autoevaluación!S102:S105)</f>
        <v>0.3</v>
      </c>
      <c r="K7" s="7">
        <f>Autoevaluación!S105/SUM(Autoevaluación!S102:S105)</f>
        <v>0.7</v>
      </c>
      <c r="L7" s="286"/>
      <c r="M7" s="7">
        <f>Autoevaluación!T102/SUM(Autoevaluación!T102:T105)</f>
        <v>0</v>
      </c>
      <c r="N7" s="7">
        <f>Autoevaluación!T103/SUM(Autoevaluación!T102:T105)</f>
        <v>0</v>
      </c>
      <c r="O7" s="7">
        <f>Autoevaluación!T104/SUM(Autoevaluación!T102:T105)</f>
        <v>0.3</v>
      </c>
      <c r="P7" s="7">
        <f>Autoevaluación!T105/SUM(Autoevaluación!T102:T105)</f>
        <v>0.7</v>
      </c>
      <c r="Q7" s="89"/>
      <c r="R7" s="7">
        <f>Autoevaluación!U102/SUM(Autoevaluación!U102:U105)</f>
        <v>0</v>
      </c>
      <c r="S7" s="7">
        <f>Autoevaluación!U103/SUM(Autoevaluación!U102:U105)</f>
        <v>0</v>
      </c>
      <c r="T7" s="7">
        <f>Autoevaluación!U104/SUM(Autoevaluación!U102:U105)</f>
        <v>0.1</v>
      </c>
      <c r="U7" s="7">
        <f>Autoevaluación!U105/SUM(Autoevaluación!U102:U105)</f>
        <v>0.9</v>
      </c>
    </row>
    <row r="8" spans="2:22" ht="38.1" customHeight="1" thickTop="1" thickBot="1" x14ac:dyDescent="0.25">
      <c r="B8" s="72" t="s">
        <v>135</v>
      </c>
      <c r="C8" s="70">
        <f>Autoevaluación!R114/SUM(Autoevaluación!R114:R117)</f>
        <v>0</v>
      </c>
      <c r="D8" s="7">
        <f>Autoevaluación!R115/SUM(Autoevaluación!R114:R117)</f>
        <v>0</v>
      </c>
      <c r="E8" s="7">
        <f>Autoevaluación!R116/SUM(Autoevaluación!R114:R117)</f>
        <v>0</v>
      </c>
      <c r="F8" s="7">
        <f>Autoevaluación!R117/SUM(Autoevaluación!R114:R117)</f>
        <v>1</v>
      </c>
      <c r="G8" s="288"/>
      <c r="H8" s="17">
        <f>Autoevaluación!S114/SUM(Autoevaluación!S114:S117)</f>
        <v>0</v>
      </c>
      <c r="I8" s="7">
        <f>Autoevaluación!S115/SUM(Autoevaluación!S114:S117)</f>
        <v>0</v>
      </c>
      <c r="J8" s="7">
        <f>Autoevaluación!S116/SUM(Autoevaluación!S114:S117)</f>
        <v>0</v>
      </c>
      <c r="K8" s="7">
        <f>Autoevaluación!S117/SUM(Autoevaluación!S114:S117)</f>
        <v>1</v>
      </c>
      <c r="L8" s="286"/>
      <c r="M8" s="7">
        <f>Autoevaluación!T114/SUM(Autoevaluación!T114:T117)</f>
        <v>0</v>
      </c>
      <c r="N8" s="7">
        <f>Autoevaluación!T115/SUM(Autoevaluación!T114:T117)</f>
        <v>0</v>
      </c>
      <c r="O8" s="7">
        <f>Autoevaluación!T116/SUM(Autoevaluación!T114:T117)</f>
        <v>0</v>
      </c>
      <c r="P8" s="7">
        <f>Autoevaluación!T117/SUM(Autoevaluación!T114:T117)</f>
        <v>1</v>
      </c>
      <c r="Q8" s="89"/>
      <c r="R8" s="7">
        <f>Autoevaluación!U114/SUM(Autoevaluación!U114:U117)</f>
        <v>0</v>
      </c>
      <c r="S8" s="7">
        <f>Autoevaluación!U115/SUM(Autoevaluación!U114:U117)</f>
        <v>0</v>
      </c>
      <c r="T8" s="7">
        <f>Autoevaluación!U116/SUM(Autoevaluación!U114:U117)</f>
        <v>0</v>
      </c>
      <c r="U8" s="7">
        <f>Autoevaluación!U117/SUM(Autoevaluación!U114:U117)</f>
        <v>1</v>
      </c>
    </row>
    <row r="9" spans="2:22" ht="38.1" customHeight="1" thickTop="1" x14ac:dyDescent="0.2">
      <c r="B9" s="73"/>
      <c r="C9" s="7"/>
      <c r="D9" s="7"/>
      <c r="E9" s="7"/>
      <c r="F9" s="7"/>
      <c r="G9" s="288"/>
      <c r="H9" s="7"/>
      <c r="I9" s="7"/>
      <c r="J9" s="7"/>
      <c r="K9" s="7"/>
      <c r="L9" s="286"/>
      <c r="M9" s="7"/>
      <c r="N9" s="7"/>
      <c r="O9" s="7"/>
      <c r="P9" s="7"/>
      <c r="Q9" s="89"/>
      <c r="R9" s="7"/>
      <c r="S9" s="7"/>
      <c r="T9" s="7"/>
      <c r="U9" s="7"/>
    </row>
    <row r="10" spans="2:22" ht="42" customHeight="1" x14ac:dyDescent="0.2">
      <c r="B10" s="15" t="s">
        <v>137</v>
      </c>
      <c r="C10" s="12">
        <f>AVERAGE(C4:C9)</f>
        <v>0</v>
      </c>
      <c r="D10" s="12">
        <f>AVERAGE(D4:D9)</f>
        <v>0</v>
      </c>
      <c r="E10" s="12">
        <f>AVERAGE(E4:E9)</f>
        <v>0.1657142857142857</v>
      </c>
      <c r="F10" s="12">
        <f>AVERAGE(F4:F9)</f>
        <v>0.83428571428571419</v>
      </c>
      <c r="G10" s="9"/>
      <c r="H10" s="12">
        <f>AVERAGE(H4:H9)</f>
        <v>0</v>
      </c>
      <c r="I10" s="12">
        <f>AVERAGE(I4:I9)</f>
        <v>0</v>
      </c>
      <c r="J10" s="12">
        <f>AVERAGE(J4:J9)</f>
        <v>0.17428571428571429</v>
      </c>
      <c r="K10" s="12">
        <f>AVERAGE(K4:K9)</f>
        <v>0.82571428571428584</v>
      </c>
      <c r="L10" s="9"/>
      <c r="M10" s="12">
        <f>AVERAGE(M4:M9)</f>
        <v>0</v>
      </c>
      <c r="N10" s="12">
        <f>AVERAGE(N4:N9)</f>
        <v>0</v>
      </c>
      <c r="O10" s="12">
        <f>AVERAGE(O4:O9)</f>
        <v>0.11714285714285713</v>
      </c>
      <c r="P10" s="12">
        <f>AVERAGE(P4:P9)</f>
        <v>0.8828571428571429</v>
      </c>
      <c r="Q10" s="90"/>
      <c r="R10" s="12">
        <f>AVERAGE(R4:R9)</f>
        <v>0</v>
      </c>
      <c r="S10" s="12">
        <f>AVERAGE(S4:S9)</f>
        <v>0</v>
      </c>
      <c r="T10" s="12">
        <f>AVERAGE(T4:T9)</f>
        <v>0.10571428571428572</v>
      </c>
      <c r="U10" s="12">
        <f>AVERAGE(U4:U9)</f>
        <v>0.89428571428571435</v>
      </c>
    </row>
    <row r="11" spans="2:22" x14ac:dyDescent="0.2">
      <c r="B11" s="8"/>
      <c r="C11" s="8"/>
      <c r="D11" s="8"/>
      <c r="E11" s="8"/>
      <c r="F11" s="9"/>
      <c r="G11" s="9"/>
      <c r="H11" s="9"/>
      <c r="I11" s="9"/>
      <c r="J11" s="9"/>
      <c r="K11" s="9"/>
      <c r="L11" s="9"/>
      <c r="M11" s="9"/>
      <c r="N11" s="9"/>
      <c r="O11" s="9"/>
      <c r="P11" s="9"/>
      <c r="Q11" s="9"/>
      <c r="R11" s="9"/>
      <c r="S11" s="9"/>
      <c r="T11" s="9"/>
      <c r="U11" s="9"/>
    </row>
    <row r="12" spans="2:22" ht="22.15" customHeight="1" x14ac:dyDescent="0.2">
      <c r="B12" s="282" t="s">
        <v>175</v>
      </c>
      <c r="C12" s="282"/>
      <c r="D12" s="282"/>
      <c r="E12" s="282"/>
      <c r="F12" s="282"/>
      <c r="G12" s="282"/>
      <c r="H12" s="282"/>
      <c r="I12" s="282"/>
      <c r="J12" s="282"/>
      <c r="K12" s="282"/>
      <c r="L12" s="282"/>
      <c r="M12" s="282"/>
      <c r="N12" s="282"/>
      <c r="O12" s="282"/>
      <c r="P12" s="282"/>
      <c r="Q12" s="282"/>
      <c r="R12" s="282"/>
      <c r="S12" s="282"/>
      <c r="T12" s="282"/>
      <c r="U12" s="282"/>
    </row>
    <row r="13" spans="2:22" ht="25.15" customHeight="1" x14ac:dyDescent="0.2">
      <c r="B13" s="311" t="s">
        <v>28</v>
      </c>
      <c r="C13" s="311"/>
      <c r="D13" s="311"/>
      <c r="E13" s="311"/>
      <c r="F13" s="311"/>
      <c r="G13" s="311"/>
      <c r="H13" s="311"/>
      <c r="I13" s="311"/>
      <c r="J13" s="311"/>
      <c r="K13" s="311"/>
      <c r="L13" s="311"/>
      <c r="M13" s="311"/>
      <c r="N13" s="311"/>
      <c r="O13" s="311"/>
      <c r="P13" s="311"/>
      <c r="Q13" s="311"/>
      <c r="R13" s="311"/>
      <c r="S13" s="311"/>
      <c r="T13" s="311"/>
      <c r="U13" s="311"/>
    </row>
    <row r="14" spans="2:22" ht="60" customHeight="1" x14ac:dyDescent="0.2">
      <c r="B14" s="278" t="s">
        <v>242</v>
      </c>
      <c r="C14" s="278"/>
      <c r="D14" s="278"/>
      <c r="E14" s="278"/>
      <c r="F14" s="278"/>
      <c r="G14" s="278"/>
      <c r="H14" s="278"/>
      <c r="I14" s="278"/>
      <c r="J14" s="278"/>
      <c r="K14" s="278"/>
      <c r="L14" s="278"/>
      <c r="M14" s="278"/>
      <c r="N14" s="278"/>
      <c r="O14" s="278"/>
      <c r="P14" s="278"/>
      <c r="Q14" s="278"/>
      <c r="R14" s="278"/>
      <c r="S14" s="278"/>
      <c r="T14" s="278"/>
      <c r="U14" s="278"/>
    </row>
    <row r="15" spans="2:22" ht="60" customHeight="1" x14ac:dyDescent="0.2">
      <c r="B15" s="278" t="s">
        <v>243</v>
      </c>
      <c r="C15" s="278"/>
      <c r="D15" s="278"/>
      <c r="E15" s="278"/>
      <c r="F15" s="278"/>
      <c r="G15" s="278"/>
      <c r="H15" s="278"/>
      <c r="I15" s="278"/>
      <c r="J15" s="278"/>
      <c r="K15" s="278"/>
      <c r="L15" s="278"/>
      <c r="M15" s="278"/>
      <c r="N15" s="278"/>
      <c r="O15" s="278"/>
      <c r="P15" s="278"/>
      <c r="Q15" s="278"/>
      <c r="R15" s="278"/>
      <c r="S15" s="278"/>
      <c r="T15" s="278"/>
      <c r="U15" s="278"/>
    </row>
    <row r="16" spans="2:22" s="14" customFormat="1" ht="25.15" customHeight="1" x14ac:dyDescent="0.25">
      <c r="B16" s="310" t="s">
        <v>182</v>
      </c>
      <c r="C16" s="310"/>
      <c r="D16" s="310"/>
      <c r="E16" s="310"/>
      <c r="F16" s="310"/>
      <c r="G16" s="310"/>
      <c r="H16" s="310"/>
      <c r="I16" s="310"/>
      <c r="J16" s="310"/>
      <c r="K16" s="310"/>
      <c r="L16" s="310"/>
      <c r="M16" s="310"/>
      <c r="N16" s="310"/>
      <c r="O16" s="310"/>
      <c r="P16" s="310"/>
      <c r="Q16" s="310"/>
      <c r="R16" s="310"/>
      <c r="S16" s="310"/>
      <c r="T16" s="310"/>
      <c r="U16" s="310"/>
    </row>
    <row r="17" spans="2:21" ht="60" customHeight="1" x14ac:dyDescent="0.2">
      <c r="B17" s="278" t="s">
        <v>244</v>
      </c>
      <c r="C17" s="278"/>
      <c r="D17" s="278"/>
      <c r="E17" s="278"/>
      <c r="F17" s="278"/>
      <c r="G17" s="278"/>
      <c r="H17" s="278"/>
      <c r="I17" s="278"/>
      <c r="J17" s="278"/>
      <c r="K17" s="278"/>
      <c r="L17" s="278"/>
      <c r="M17" s="278"/>
      <c r="N17" s="278"/>
      <c r="O17" s="278"/>
      <c r="P17" s="278"/>
      <c r="Q17" s="278"/>
      <c r="R17" s="278"/>
      <c r="S17" s="278"/>
      <c r="T17" s="278"/>
      <c r="U17" s="278"/>
    </row>
    <row r="18" spans="2:21" ht="60" customHeight="1" x14ac:dyDescent="0.2">
      <c r="B18" s="278" t="s">
        <v>245</v>
      </c>
      <c r="C18" s="278"/>
      <c r="D18" s="278"/>
      <c r="E18" s="278"/>
      <c r="F18" s="278"/>
      <c r="G18" s="278"/>
      <c r="H18" s="278"/>
      <c r="I18" s="278"/>
      <c r="J18" s="278"/>
      <c r="K18" s="278"/>
      <c r="L18" s="278"/>
      <c r="M18" s="278"/>
      <c r="N18" s="278"/>
      <c r="O18" s="278"/>
      <c r="P18" s="278"/>
      <c r="Q18" s="278"/>
      <c r="R18" s="278"/>
      <c r="S18" s="278"/>
      <c r="T18" s="278"/>
      <c r="U18" s="278"/>
    </row>
    <row r="19" spans="2:21" ht="60" customHeight="1" x14ac:dyDescent="0.2">
      <c r="B19" s="278" t="s">
        <v>246</v>
      </c>
      <c r="C19" s="278"/>
      <c r="D19" s="278"/>
      <c r="E19" s="278"/>
      <c r="F19" s="278"/>
      <c r="G19" s="278"/>
      <c r="H19" s="278"/>
      <c r="I19" s="278"/>
      <c r="J19" s="278"/>
      <c r="K19" s="278"/>
      <c r="L19" s="278"/>
      <c r="M19" s="278"/>
      <c r="N19" s="278"/>
      <c r="O19" s="278"/>
      <c r="P19" s="278"/>
      <c r="Q19" s="278"/>
      <c r="R19" s="278"/>
      <c r="S19" s="278"/>
      <c r="T19" s="278"/>
      <c r="U19" s="278"/>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2.15" customHeight="1" x14ac:dyDescent="0.2">
      <c r="B21" s="304" t="s">
        <v>176</v>
      </c>
      <c r="C21" s="304"/>
      <c r="D21" s="304"/>
      <c r="E21" s="304"/>
      <c r="F21" s="304"/>
      <c r="G21" s="304"/>
      <c r="H21" s="304"/>
      <c r="I21" s="304"/>
      <c r="J21" s="304"/>
      <c r="K21" s="304"/>
      <c r="L21" s="304"/>
      <c r="M21" s="304"/>
      <c r="N21" s="304"/>
      <c r="O21" s="304"/>
      <c r="P21" s="304"/>
      <c r="Q21" s="304"/>
      <c r="R21" s="304"/>
      <c r="S21" s="304"/>
      <c r="T21" s="304"/>
      <c r="U21" s="304"/>
    </row>
    <row r="22" spans="2:21" ht="25.15" customHeight="1" x14ac:dyDescent="0.2">
      <c r="B22" s="313" t="s">
        <v>28</v>
      </c>
      <c r="C22" s="314"/>
      <c r="D22" s="314"/>
      <c r="E22" s="314"/>
      <c r="F22" s="314"/>
      <c r="G22" s="314"/>
      <c r="H22" s="314"/>
      <c r="I22" s="314"/>
      <c r="J22" s="314"/>
      <c r="K22" s="314"/>
      <c r="L22" s="314"/>
      <c r="M22" s="314"/>
      <c r="N22" s="314"/>
      <c r="O22" s="314"/>
      <c r="P22" s="314"/>
      <c r="Q22" s="314"/>
      <c r="R22" s="314"/>
      <c r="S22" s="314"/>
      <c r="T22" s="314"/>
      <c r="U22" s="314"/>
    </row>
    <row r="23" spans="2:21" ht="60" customHeight="1" x14ac:dyDescent="0.2">
      <c r="B23" s="278" t="s">
        <v>242</v>
      </c>
      <c r="C23" s="278"/>
      <c r="D23" s="278"/>
      <c r="E23" s="278"/>
      <c r="F23" s="278"/>
      <c r="G23" s="278"/>
      <c r="H23" s="278"/>
      <c r="I23" s="278"/>
      <c r="J23" s="278"/>
      <c r="K23" s="278"/>
      <c r="L23" s="278"/>
      <c r="M23" s="278"/>
      <c r="N23" s="278"/>
      <c r="O23" s="278"/>
      <c r="P23" s="278"/>
      <c r="Q23" s="278"/>
      <c r="R23" s="278"/>
      <c r="S23" s="278"/>
      <c r="T23" s="278"/>
      <c r="U23" s="278"/>
    </row>
    <row r="24" spans="2:21" ht="60" customHeight="1" x14ac:dyDescent="0.2">
      <c r="B24" s="278" t="s">
        <v>243</v>
      </c>
      <c r="C24" s="278"/>
      <c r="D24" s="278"/>
      <c r="E24" s="278"/>
      <c r="F24" s="278"/>
      <c r="G24" s="278"/>
      <c r="H24" s="278"/>
      <c r="I24" s="278"/>
      <c r="J24" s="278"/>
      <c r="K24" s="278"/>
      <c r="L24" s="278"/>
      <c r="M24" s="278"/>
      <c r="N24" s="278"/>
      <c r="O24" s="278"/>
      <c r="P24" s="278"/>
      <c r="Q24" s="278"/>
      <c r="R24" s="278"/>
      <c r="S24" s="278"/>
      <c r="T24" s="278"/>
      <c r="U24" s="278"/>
    </row>
    <row r="25" spans="2:21" s="14" customFormat="1" ht="25.15" customHeight="1" x14ac:dyDescent="0.25">
      <c r="B25" s="310" t="s">
        <v>182</v>
      </c>
      <c r="C25" s="310"/>
      <c r="D25" s="310"/>
      <c r="E25" s="310"/>
      <c r="F25" s="310"/>
      <c r="G25" s="310"/>
      <c r="H25" s="310"/>
      <c r="I25" s="310"/>
      <c r="J25" s="310"/>
      <c r="K25" s="310"/>
      <c r="L25" s="310"/>
      <c r="M25" s="310"/>
      <c r="N25" s="310"/>
      <c r="O25" s="310"/>
      <c r="P25" s="310"/>
      <c r="Q25" s="310"/>
      <c r="R25" s="310"/>
      <c r="S25" s="310"/>
      <c r="T25" s="310"/>
      <c r="U25" s="310"/>
    </row>
    <row r="26" spans="2:21" ht="60" customHeight="1" x14ac:dyDescent="0.2">
      <c r="B26" s="278" t="s">
        <v>244</v>
      </c>
      <c r="C26" s="278"/>
      <c r="D26" s="278"/>
      <c r="E26" s="278"/>
      <c r="F26" s="278"/>
      <c r="G26" s="278"/>
      <c r="H26" s="278"/>
      <c r="I26" s="278"/>
      <c r="J26" s="278"/>
      <c r="K26" s="278"/>
      <c r="L26" s="278"/>
      <c r="M26" s="278"/>
      <c r="N26" s="278"/>
      <c r="O26" s="278"/>
      <c r="P26" s="278"/>
      <c r="Q26" s="278"/>
      <c r="R26" s="278"/>
      <c r="S26" s="278"/>
      <c r="T26" s="278"/>
      <c r="U26" s="278"/>
    </row>
    <row r="27" spans="2:21" ht="60" customHeight="1" x14ac:dyDescent="0.2">
      <c r="B27" s="278" t="s">
        <v>245</v>
      </c>
      <c r="C27" s="278"/>
      <c r="D27" s="278"/>
      <c r="E27" s="278"/>
      <c r="F27" s="278"/>
      <c r="G27" s="278"/>
      <c r="H27" s="278"/>
      <c r="I27" s="278"/>
      <c r="J27" s="278"/>
      <c r="K27" s="278"/>
      <c r="L27" s="278"/>
      <c r="M27" s="278"/>
      <c r="N27" s="278"/>
      <c r="O27" s="278"/>
      <c r="P27" s="278"/>
      <c r="Q27" s="278"/>
      <c r="R27" s="278"/>
      <c r="S27" s="278"/>
      <c r="T27" s="278"/>
      <c r="U27" s="278"/>
    </row>
    <row r="28" spans="2:21" ht="60" customHeight="1" x14ac:dyDescent="0.2">
      <c r="B28" s="278" t="s">
        <v>246</v>
      </c>
      <c r="C28" s="278"/>
      <c r="D28" s="278"/>
      <c r="E28" s="278"/>
      <c r="F28" s="278"/>
      <c r="G28" s="278"/>
      <c r="H28" s="278"/>
      <c r="I28" s="278"/>
      <c r="J28" s="278"/>
      <c r="K28" s="278"/>
      <c r="L28" s="278"/>
      <c r="M28" s="278"/>
      <c r="N28" s="278"/>
      <c r="O28" s="278"/>
      <c r="P28" s="278"/>
      <c r="Q28" s="278"/>
      <c r="R28" s="278"/>
      <c r="S28" s="278"/>
      <c r="T28" s="278"/>
      <c r="U28" s="278"/>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2.15" customHeight="1" x14ac:dyDescent="0.2">
      <c r="B30" s="312" t="s">
        <v>177</v>
      </c>
      <c r="C30" s="312"/>
      <c r="D30" s="312"/>
      <c r="E30" s="312"/>
      <c r="F30" s="312"/>
      <c r="G30" s="312"/>
      <c r="H30" s="312"/>
      <c r="I30" s="312"/>
      <c r="J30" s="312"/>
      <c r="K30" s="312"/>
      <c r="L30" s="312"/>
      <c r="M30" s="312"/>
      <c r="N30" s="312"/>
      <c r="O30" s="312"/>
      <c r="P30" s="312"/>
      <c r="Q30" s="312"/>
      <c r="R30" s="312"/>
      <c r="S30" s="312"/>
      <c r="T30" s="312"/>
      <c r="U30" s="312"/>
    </row>
    <row r="31" spans="2:21" ht="25.15" customHeight="1" x14ac:dyDescent="0.2">
      <c r="B31" s="305" t="s">
        <v>28</v>
      </c>
      <c r="C31" s="305"/>
      <c r="D31" s="305"/>
      <c r="E31" s="305"/>
      <c r="F31" s="305"/>
      <c r="G31" s="305"/>
      <c r="H31" s="305"/>
      <c r="I31" s="305"/>
      <c r="J31" s="305"/>
      <c r="K31" s="305"/>
      <c r="L31" s="305"/>
      <c r="M31" s="305"/>
      <c r="N31" s="305"/>
      <c r="O31" s="305"/>
      <c r="P31" s="305"/>
      <c r="Q31" s="305"/>
      <c r="R31" s="305"/>
      <c r="S31" s="305"/>
      <c r="T31" s="305"/>
      <c r="U31" s="305"/>
    </row>
    <row r="32" spans="2:21" ht="60" customHeight="1" x14ac:dyDescent="0.2">
      <c r="B32" s="278" t="s">
        <v>595</v>
      </c>
      <c r="C32" s="278"/>
      <c r="D32" s="278"/>
      <c r="E32" s="278"/>
      <c r="F32" s="278"/>
      <c r="G32" s="278"/>
      <c r="H32" s="278"/>
      <c r="I32" s="278"/>
      <c r="J32" s="278"/>
      <c r="K32" s="278"/>
      <c r="L32" s="278"/>
      <c r="M32" s="278"/>
      <c r="N32" s="278"/>
      <c r="O32" s="278"/>
      <c r="P32" s="278"/>
      <c r="Q32" s="278"/>
      <c r="R32" s="278"/>
      <c r="S32" s="278"/>
      <c r="T32" s="278"/>
      <c r="U32" s="278"/>
    </row>
    <row r="33" spans="2:21" ht="60" customHeight="1" x14ac:dyDescent="0.2">
      <c r="B33" s="278" t="s">
        <v>596</v>
      </c>
      <c r="C33" s="278"/>
      <c r="D33" s="278"/>
      <c r="E33" s="278"/>
      <c r="F33" s="278"/>
      <c r="G33" s="278"/>
      <c r="H33" s="278"/>
      <c r="I33" s="278"/>
      <c r="J33" s="278"/>
      <c r="K33" s="278"/>
      <c r="L33" s="278"/>
      <c r="M33" s="278"/>
      <c r="N33" s="278"/>
      <c r="O33" s="278"/>
      <c r="P33" s="278"/>
      <c r="Q33" s="278"/>
      <c r="R33" s="278"/>
      <c r="S33" s="278"/>
      <c r="T33" s="278"/>
      <c r="U33" s="278"/>
    </row>
    <row r="34" spans="2:21" s="14" customFormat="1" ht="25.15" customHeight="1" x14ac:dyDescent="0.25">
      <c r="B34" s="310" t="s">
        <v>182</v>
      </c>
      <c r="C34" s="310"/>
      <c r="D34" s="310"/>
      <c r="E34" s="310"/>
      <c r="F34" s="310"/>
      <c r="G34" s="310"/>
      <c r="H34" s="310"/>
      <c r="I34" s="310"/>
      <c r="J34" s="310"/>
      <c r="K34" s="310"/>
      <c r="L34" s="310"/>
      <c r="M34" s="310"/>
      <c r="N34" s="310"/>
      <c r="O34" s="310"/>
      <c r="P34" s="310"/>
      <c r="Q34" s="310"/>
      <c r="R34" s="310"/>
      <c r="S34" s="310"/>
      <c r="T34" s="310"/>
      <c r="U34" s="310"/>
    </row>
    <row r="35" spans="2:21" ht="60" customHeight="1" x14ac:dyDescent="0.2">
      <c r="B35" s="278" t="s">
        <v>597</v>
      </c>
      <c r="C35" s="278"/>
      <c r="D35" s="278"/>
      <c r="E35" s="278"/>
      <c r="F35" s="278"/>
      <c r="G35" s="278"/>
      <c r="H35" s="278"/>
      <c r="I35" s="278"/>
      <c r="J35" s="278"/>
      <c r="K35" s="278"/>
      <c r="L35" s="278"/>
      <c r="M35" s="278"/>
      <c r="N35" s="278"/>
      <c r="O35" s="278"/>
      <c r="P35" s="278"/>
      <c r="Q35" s="278"/>
      <c r="R35" s="278"/>
      <c r="S35" s="278"/>
      <c r="T35" s="278"/>
      <c r="U35" s="278"/>
    </row>
    <row r="36" spans="2:21" ht="60" customHeight="1" x14ac:dyDescent="0.2">
      <c r="B36" s="278" t="s">
        <v>598</v>
      </c>
      <c r="C36" s="278"/>
      <c r="D36" s="278"/>
      <c r="E36" s="278"/>
      <c r="F36" s="278"/>
      <c r="G36" s="278"/>
      <c r="H36" s="278"/>
      <c r="I36" s="278"/>
      <c r="J36" s="278"/>
      <c r="K36" s="278"/>
      <c r="L36" s="278"/>
      <c r="M36" s="278"/>
      <c r="N36" s="278"/>
      <c r="O36" s="278"/>
      <c r="P36" s="278"/>
      <c r="Q36" s="278"/>
      <c r="R36" s="278"/>
      <c r="S36" s="278"/>
      <c r="T36" s="278"/>
      <c r="U36" s="278"/>
    </row>
    <row r="37" spans="2:21" ht="60" customHeight="1" x14ac:dyDescent="0.2">
      <c r="B37" s="278" t="s">
        <v>599</v>
      </c>
      <c r="C37" s="278"/>
      <c r="D37" s="278"/>
      <c r="E37" s="278"/>
      <c r="F37" s="278"/>
      <c r="G37" s="278"/>
      <c r="H37" s="278"/>
      <c r="I37" s="278"/>
      <c r="J37" s="278"/>
      <c r="K37" s="278"/>
      <c r="L37" s="278"/>
      <c r="M37" s="278"/>
      <c r="N37" s="278"/>
      <c r="O37" s="278"/>
      <c r="P37" s="278"/>
      <c r="Q37" s="278"/>
      <c r="R37" s="278"/>
      <c r="S37" s="278"/>
      <c r="T37" s="278"/>
      <c r="U37" s="278"/>
    </row>
    <row r="39" spans="2:21" x14ac:dyDescent="0.2">
      <c r="B39" s="289" t="s">
        <v>178</v>
      </c>
      <c r="C39" s="289"/>
      <c r="D39" s="289"/>
      <c r="E39" s="289"/>
      <c r="F39" s="289"/>
      <c r="G39" s="289"/>
      <c r="H39" s="289"/>
      <c r="I39" s="289"/>
      <c r="J39" s="289"/>
      <c r="K39" s="289"/>
      <c r="L39" s="289"/>
      <c r="M39" s="289"/>
      <c r="N39" s="289"/>
      <c r="O39" s="289"/>
      <c r="P39" s="289"/>
      <c r="Q39" s="289"/>
      <c r="R39" s="289"/>
      <c r="S39" s="289"/>
      <c r="T39" s="289"/>
      <c r="U39" s="289"/>
    </row>
    <row r="40" spans="2:21" ht="19.5" x14ac:dyDescent="0.2">
      <c r="B40" s="305" t="s">
        <v>28</v>
      </c>
      <c r="C40" s="305"/>
      <c r="D40" s="305"/>
      <c r="E40" s="305"/>
      <c r="F40" s="305"/>
      <c r="G40" s="305"/>
      <c r="H40" s="305"/>
      <c r="I40" s="305"/>
      <c r="J40" s="305"/>
      <c r="K40" s="305"/>
      <c r="L40" s="305"/>
      <c r="M40" s="305"/>
      <c r="N40" s="305"/>
      <c r="O40" s="305"/>
      <c r="P40" s="305"/>
      <c r="Q40" s="305"/>
      <c r="R40" s="305"/>
      <c r="S40" s="305"/>
      <c r="T40" s="305"/>
      <c r="U40" s="305"/>
    </row>
    <row r="41" spans="2:21" ht="50.25" customHeight="1" x14ac:dyDescent="0.2">
      <c r="B41" s="306" t="s">
        <v>644</v>
      </c>
      <c r="C41" s="306"/>
      <c r="D41" s="306"/>
      <c r="E41" s="306"/>
      <c r="F41" s="306"/>
      <c r="G41" s="306"/>
      <c r="H41" s="306"/>
      <c r="I41" s="306"/>
      <c r="J41" s="306"/>
      <c r="K41" s="306"/>
      <c r="L41" s="306"/>
      <c r="M41" s="306"/>
      <c r="N41" s="306"/>
      <c r="O41" s="306"/>
      <c r="P41" s="306"/>
      <c r="Q41" s="306"/>
      <c r="R41" s="306"/>
      <c r="S41" s="306"/>
      <c r="T41" s="306"/>
      <c r="U41" s="306"/>
    </row>
    <row r="42" spans="2:21" ht="51.75" customHeight="1" x14ac:dyDescent="0.2">
      <c r="B42" s="306" t="s">
        <v>645</v>
      </c>
      <c r="C42" s="306"/>
      <c r="D42" s="306"/>
      <c r="E42" s="306"/>
      <c r="F42" s="306"/>
      <c r="G42" s="306"/>
      <c r="H42" s="306"/>
      <c r="I42" s="306"/>
      <c r="J42" s="306"/>
      <c r="K42" s="306"/>
      <c r="L42" s="306"/>
      <c r="M42" s="306"/>
      <c r="N42" s="306"/>
      <c r="O42" s="306"/>
      <c r="P42" s="306"/>
      <c r="Q42" s="306"/>
      <c r="R42" s="306"/>
      <c r="S42" s="306"/>
      <c r="T42" s="306"/>
      <c r="U42" s="306"/>
    </row>
    <row r="43" spans="2:21" ht="19.5" x14ac:dyDescent="0.2">
      <c r="B43" s="310" t="s">
        <v>182</v>
      </c>
      <c r="C43" s="310"/>
      <c r="D43" s="310"/>
      <c r="E43" s="310"/>
      <c r="F43" s="310"/>
      <c r="G43" s="310"/>
      <c r="H43" s="310"/>
      <c r="I43" s="310"/>
      <c r="J43" s="310"/>
      <c r="K43" s="310"/>
      <c r="L43" s="310"/>
      <c r="M43" s="310"/>
      <c r="N43" s="310"/>
      <c r="O43" s="310"/>
      <c r="P43" s="310"/>
      <c r="Q43" s="310"/>
      <c r="R43" s="310"/>
      <c r="S43" s="310"/>
      <c r="T43" s="310"/>
      <c r="U43" s="310"/>
    </row>
    <row r="44" spans="2:21" ht="45" customHeight="1" x14ac:dyDescent="0.2">
      <c r="B44" s="306" t="s">
        <v>647</v>
      </c>
      <c r="C44" s="306"/>
      <c r="D44" s="306"/>
      <c r="E44" s="306"/>
      <c r="F44" s="306"/>
      <c r="G44" s="306"/>
      <c r="H44" s="306"/>
      <c r="I44" s="306"/>
      <c r="J44" s="306"/>
      <c r="K44" s="306"/>
      <c r="L44" s="306"/>
      <c r="M44" s="306"/>
      <c r="N44" s="306"/>
      <c r="O44" s="306"/>
      <c r="P44" s="306"/>
      <c r="Q44" s="306"/>
      <c r="R44" s="306"/>
      <c r="S44" s="306"/>
      <c r="T44" s="306"/>
      <c r="U44" s="306"/>
    </row>
    <row r="45" spans="2:21" ht="52.5" customHeight="1" x14ac:dyDescent="0.2">
      <c r="B45" s="306" t="s">
        <v>648</v>
      </c>
      <c r="C45" s="306"/>
      <c r="D45" s="306"/>
      <c r="E45" s="306"/>
      <c r="F45" s="306"/>
      <c r="G45" s="306"/>
      <c r="H45" s="306"/>
      <c r="I45" s="306"/>
      <c r="J45" s="306"/>
      <c r="K45" s="306"/>
      <c r="L45" s="306"/>
      <c r="M45" s="306"/>
      <c r="N45" s="306"/>
      <c r="O45" s="306"/>
      <c r="P45" s="306"/>
      <c r="Q45" s="306"/>
      <c r="R45" s="306"/>
      <c r="S45" s="306"/>
      <c r="T45" s="306"/>
      <c r="U45" s="306"/>
    </row>
    <row r="46" spans="2:21" ht="55.5" customHeight="1" x14ac:dyDescent="0.2">
      <c r="B46" s="306" t="s">
        <v>646</v>
      </c>
      <c r="C46" s="306"/>
      <c r="D46" s="306"/>
      <c r="E46" s="306"/>
      <c r="F46" s="306"/>
      <c r="G46" s="306"/>
      <c r="H46" s="306"/>
      <c r="I46" s="306"/>
      <c r="J46" s="306"/>
      <c r="K46" s="306"/>
      <c r="L46" s="306"/>
      <c r="M46" s="306"/>
      <c r="N46" s="306"/>
      <c r="O46" s="306"/>
      <c r="P46" s="306"/>
      <c r="Q46" s="306"/>
      <c r="R46" s="306"/>
      <c r="S46" s="306"/>
      <c r="T46" s="306"/>
      <c r="U46" s="306"/>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sheetProtection selectLockedCells="1" selectUnlockedCells="1"/>
  <mergeCells count="40">
    <mergeCell ref="V2:V3"/>
    <mergeCell ref="L3:L9"/>
    <mergeCell ref="R2:U2"/>
    <mergeCell ref="B2:B3"/>
    <mergeCell ref="C2:F2"/>
    <mergeCell ref="H2:K2"/>
    <mergeCell ref="M2:P2"/>
    <mergeCell ref="G3:G9"/>
    <mergeCell ref="B16:U16"/>
    <mergeCell ref="B17:U17"/>
    <mergeCell ref="B18:U18"/>
    <mergeCell ref="B19:U19"/>
    <mergeCell ref="B12:U12"/>
    <mergeCell ref="B13:U13"/>
    <mergeCell ref="B14:U14"/>
    <mergeCell ref="B15:U15"/>
    <mergeCell ref="B34:U34"/>
    <mergeCell ref="B35:U35"/>
    <mergeCell ref="B32:U32"/>
    <mergeCell ref="B33:U33"/>
    <mergeCell ref="B21:U21"/>
    <mergeCell ref="B22:U22"/>
    <mergeCell ref="B23:U23"/>
    <mergeCell ref="B24:U24"/>
    <mergeCell ref="B30:U30"/>
    <mergeCell ref="B31:U31"/>
    <mergeCell ref="B25:U25"/>
    <mergeCell ref="B26:U26"/>
    <mergeCell ref="B27:U27"/>
    <mergeCell ref="B28:U28"/>
    <mergeCell ref="B45:U45"/>
    <mergeCell ref="B46:U46"/>
    <mergeCell ref="B36:U36"/>
    <mergeCell ref="B37:U37"/>
    <mergeCell ref="B39:U39"/>
    <mergeCell ref="B40:U40"/>
    <mergeCell ref="B41:U41"/>
    <mergeCell ref="B42:U42"/>
    <mergeCell ref="B43:U43"/>
    <mergeCell ref="B44:U44"/>
  </mergeCells>
  <phoneticPr fontId="2" type="noConversion"/>
  <conditionalFormatting sqref="V5">
    <cfRule type="cellIs" dxfId="0" priority="2" stopIfTrue="1" operator="equal">
      <formula>$V$5</formula>
    </cfRule>
  </conditionalFormatting>
  <hyperlinks>
    <hyperlink ref="B65497" r:id="rId1" xr:uid="{00000000-0004-0000-0400-000000000000}"/>
    <hyperlink ref="B65496" r:id="rId2" xr:uid="{00000000-0004-0000-0400-000001000000}"/>
    <hyperlink ref="B8" location="Autoevaluación!A113" tooltip="Ir a autoevaluación" display="Apoyo Financiero y Contable" xr:uid="{00000000-0004-0000-0400-000002000000}"/>
    <hyperlink ref="B7" location="Autoevaluación!A101" tooltip="Ir a autoevaluación" display="Talento Humano" xr:uid="{00000000-0004-0000-0400-000003000000}"/>
    <hyperlink ref="B6" location="Autoevaluación!A97" tooltip="Ir a autoevaluación" display="Administración de servicios complementarios" xr:uid="{00000000-0004-0000-0400-000004000000}"/>
    <hyperlink ref="B5" location="Autoevaluación!A88" tooltip="Ir a autoevaluación" display="Administración de la planta fisica y de los recursos" xr:uid="{00000000-0004-0000-0400-000005000000}"/>
    <hyperlink ref="B4" location="Autoevaluación!A83" tooltip="Ir a autoevaluación" display="Apoyo a la gestion académica" xr:uid="{00000000-0004-0000-0400-000006000000}"/>
  </hyperlinks>
  <pageMargins left="0.7" right="0.7" top="0.75" bottom="0.75" header="0.3" footer="0.3"/>
  <pageSetup paperSize="9" orientation="portrait" horizontalDpi="0" verticalDpi="0" r:id="rId3"/>
  <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B1:V65497"/>
  <sheetViews>
    <sheetView showGridLines="0" topLeftCell="A40" zoomScale="70" zoomScaleNormal="70" workbookViewId="0">
      <selection activeCell="B46" sqref="B46:U46"/>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3.28515625" style="1" customWidth="1"/>
    <col min="18" max="21" width="7.7109375" style="1" customWidth="1"/>
    <col min="22" max="27" width="11.42578125" style="1"/>
    <col min="28" max="28" width="2" style="1" customWidth="1"/>
    <col min="29" max="33" width="11.42578125" style="1"/>
    <col min="34" max="34" width="1.7109375" style="1" customWidth="1"/>
    <col min="35" max="16384" width="11.42578125" style="1"/>
  </cols>
  <sheetData>
    <row r="1" spans="2:22" ht="6" customHeight="1" x14ac:dyDescent="0.2"/>
    <row r="2" spans="2:22" ht="22.5" customHeight="1" x14ac:dyDescent="0.2">
      <c r="B2" s="283" t="s">
        <v>24</v>
      </c>
      <c r="C2" s="282" t="s">
        <v>175</v>
      </c>
      <c r="D2" s="282"/>
      <c r="E2" s="282"/>
      <c r="F2" s="282"/>
      <c r="G2" s="2"/>
      <c r="H2" s="280" t="s">
        <v>176</v>
      </c>
      <c r="I2" s="280"/>
      <c r="J2" s="280"/>
      <c r="K2" s="280"/>
      <c r="L2" s="2"/>
      <c r="M2" s="281" t="s">
        <v>177</v>
      </c>
      <c r="N2" s="281"/>
      <c r="O2" s="281"/>
      <c r="P2" s="281"/>
      <c r="Q2" s="93"/>
      <c r="R2" s="289" t="s">
        <v>178</v>
      </c>
      <c r="S2" s="289"/>
      <c r="T2" s="289"/>
      <c r="U2" s="289"/>
      <c r="V2" s="279"/>
    </row>
    <row r="3" spans="2:22" ht="24.75" customHeight="1" thickBot="1" x14ac:dyDescent="0.25">
      <c r="B3" s="284"/>
      <c r="C3" s="3">
        <v>1</v>
      </c>
      <c r="D3" s="3">
        <v>2</v>
      </c>
      <c r="E3" s="4">
        <v>3</v>
      </c>
      <c r="F3" s="5">
        <v>4</v>
      </c>
      <c r="G3" s="287"/>
      <c r="H3" s="3">
        <v>1</v>
      </c>
      <c r="I3" s="3">
        <v>2</v>
      </c>
      <c r="J3" s="4">
        <v>3</v>
      </c>
      <c r="K3" s="5">
        <v>4</v>
      </c>
      <c r="L3" s="285"/>
      <c r="M3" s="3">
        <v>1</v>
      </c>
      <c r="N3" s="3">
        <v>2</v>
      </c>
      <c r="O3" s="4">
        <v>3</v>
      </c>
      <c r="P3" s="5">
        <v>4</v>
      </c>
      <c r="Q3" s="94"/>
      <c r="R3" s="3">
        <v>1</v>
      </c>
      <c r="S3" s="3">
        <v>2</v>
      </c>
      <c r="T3" s="4">
        <v>3</v>
      </c>
      <c r="U3" s="5">
        <v>4</v>
      </c>
      <c r="V3" s="279"/>
    </row>
    <row r="4" spans="2:22" ht="38.1" customHeight="1" thickTop="1" thickBot="1" x14ac:dyDescent="0.25">
      <c r="B4" s="75" t="s">
        <v>5</v>
      </c>
      <c r="C4" s="70">
        <f>Autoevaluación!R122/SUM(Autoevaluación!R122:R125)</f>
        <v>0</v>
      </c>
      <c r="D4" s="7">
        <f>Autoevaluación!R123/SUM(Autoevaluación!R122:R125)</f>
        <v>0</v>
      </c>
      <c r="E4" s="7">
        <f>Autoevaluación!R124/SUM(Autoevaluación!R122:R125)</f>
        <v>0.25</v>
      </c>
      <c r="F4" s="7">
        <f>Autoevaluación!R125/SUM(Autoevaluación!R122:R125)</f>
        <v>0.75</v>
      </c>
      <c r="G4" s="288"/>
      <c r="H4" s="7">
        <f>Autoevaluación!S122/SUM(Autoevaluación!S122:S125)</f>
        <v>0</v>
      </c>
      <c r="I4" s="7">
        <f>Autoevaluación!S123/SUM(Autoevaluación!S122:S125)</f>
        <v>0</v>
      </c>
      <c r="J4" s="7">
        <f>Autoevaluación!S124/SUM(Autoevaluación!S122:S125)</f>
        <v>0.25</v>
      </c>
      <c r="K4" s="7">
        <f>Autoevaluación!S125/SUM(Autoevaluación!S122:S125)</f>
        <v>0.75</v>
      </c>
      <c r="L4" s="286"/>
      <c r="M4" s="7">
        <f>Autoevaluación!T122/SUM(Autoevaluación!T122:T125)</f>
        <v>0</v>
      </c>
      <c r="N4" s="7">
        <f>Autoevaluación!T123/SUM(Autoevaluación!T122:T125)</f>
        <v>0</v>
      </c>
      <c r="O4" s="7">
        <f>Autoevaluación!T124/SUM(Autoevaluación!T122:T125)</f>
        <v>0.25</v>
      </c>
      <c r="P4" s="7">
        <f>Autoevaluación!T125/SUM(Autoevaluación!T122:T125)</f>
        <v>0.75</v>
      </c>
      <c r="Q4" s="89"/>
      <c r="R4" s="7">
        <f>Autoevaluación!U122/SUM(Autoevaluación!U122:U125)</f>
        <v>0</v>
      </c>
      <c r="S4" s="7">
        <f>Autoevaluación!U123/SUM(Autoevaluación!U122:U125)</f>
        <v>0.25</v>
      </c>
      <c r="T4" s="7">
        <f>Autoevaluación!U124/SUM(Autoevaluación!U122:U125)</f>
        <v>0.25</v>
      </c>
      <c r="U4" s="7">
        <f>Autoevaluación!U125/SUM(Autoevaluación!U122:U125)</f>
        <v>0.5</v>
      </c>
    </row>
    <row r="5" spans="2:22" ht="38.1" customHeight="1" thickTop="1" thickBot="1" x14ac:dyDescent="0.25">
      <c r="B5" s="76" t="s">
        <v>10</v>
      </c>
      <c r="C5" s="70">
        <f>Autoevaluación!R128/SUM(Autoevaluación!R128:R131)</f>
        <v>0</v>
      </c>
      <c r="D5" s="7">
        <f>Autoevaluación!R129/SUM(Autoevaluación!R128:R131)</f>
        <v>0</v>
      </c>
      <c r="E5" s="7">
        <f>Autoevaluación!R130/SUM(Autoevaluación!R128:R131)</f>
        <v>0.75</v>
      </c>
      <c r="F5" s="7">
        <f>Autoevaluación!R131/SUM(Autoevaluación!R128:R131)</f>
        <v>0.25</v>
      </c>
      <c r="G5" s="288"/>
      <c r="H5" s="7">
        <f>Autoevaluación!S128/SUM(Autoevaluación!S128:S131)</f>
        <v>0</v>
      </c>
      <c r="I5" s="7">
        <f>Autoevaluación!S129/SUM(Autoevaluación!S128:S131)</f>
        <v>0</v>
      </c>
      <c r="J5" s="7">
        <f>Autoevaluación!S130/SUM(Autoevaluación!S128:S131)</f>
        <v>0.5</v>
      </c>
      <c r="K5" s="7">
        <f>Autoevaluación!S131/SUM(Autoevaluación!S128:S131)</f>
        <v>0.5</v>
      </c>
      <c r="L5" s="286"/>
      <c r="M5" s="7">
        <f>Autoevaluación!T128/SUM(Autoevaluación!T128:T131)</f>
        <v>0</v>
      </c>
      <c r="N5" s="7">
        <f>Autoevaluación!T129/SUM(Autoevaluación!T128:T131)</f>
        <v>0</v>
      </c>
      <c r="O5" s="7">
        <f>Autoevaluación!T130/SUM(Autoevaluación!T128:T131)</f>
        <v>0.25</v>
      </c>
      <c r="P5" s="7">
        <f>Autoevaluación!T131/SUM(Autoevaluación!T128:T131)</f>
        <v>0.75</v>
      </c>
      <c r="Q5" s="89"/>
      <c r="R5" s="7">
        <f>Autoevaluación!U128/SUM(Autoevaluación!U128:U131)</f>
        <v>0</v>
      </c>
      <c r="S5" s="7">
        <f>Autoevaluación!U129/SUM(Autoevaluación!U128:U131)</f>
        <v>0.25</v>
      </c>
      <c r="T5" s="7">
        <f>Autoevaluación!U129/SUM(Autoevaluación!U128:U131)</f>
        <v>0.25</v>
      </c>
      <c r="U5" s="7">
        <f>Autoevaluación!U131/SUM(Autoevaluación!U128:U131)</f>
        <v>0.25</v>
      </c>
    </row>
    <row r="6" spans="2:22" ht="38.1" customHeight="1" thickTop="1" thickBot="1" x14ac:dyDescent="0.25">
      <c r="B6" s="76" t="s">
        <v>15</v>
      </c>
      <c r="C6" s="70">
        <f>Autoevaluación!R134/SUM(Autoevaluación!R134:R137)</f>
        <v>0</v>
      </c>
      <c r="D6" s="7">
        <f>Autoevaluación!R135/SUM(Autoevaluación!R134:R137)</f>
        <v>0</v>
      </c>
      <c r="E6" s="7">
        <f>Autoevaluación!R136/SUM(Autoevaluación!R134:R137)</f>
        <v>0.33333333333333331</v>
      </c>
      <c r="F6" s="7">
        <f>Autoevaluación!R137/SUM(Autoevaluación!R134:R137)</f>
        <v>0.66666666666666663</v>
      </c>
      <c r="G6" s="288"/>
      <c r="H6" s="7">
        <f>Autoevaluación!S134/SUM(Autoevaluación!S134:S137)</f>
        <v>0</v>
      </c>
      <c r="I6" s="7">
        <f>Autoevaluación!S135/SUM(Autoevaluación!S134:S137)</f>
        <v>0</v>
      </c>
      <c r="J6" s="7">
        <f>Autoevaluación!S136/SUM(Autoevaluación!S134:S137)</f>
        <v>0.33333333333333331</v>
      </c>
      <c r="K6" s="7">
        <f>Autoevaluación!S137/SUM(Autoevaluación!S134:S137)</f>
        <v>0.66666666666666663</v>
      </c>
      <c r="L6" s="286"/>
      <c r="M6" s="7">
        <f>Autoevaluación!T134/SUM(Autoevaluación!T134:T137)</f>
        <v>0</v>
      </c>
      <c r="N6" s="7">
        <f>Autoevaluación!T135/SUM(Autoevaluación!T134:T137)</f>
        <v>0</v>
      </c>
      <c r="O6" s="7">
        <f>Autoevaluación!T136/SUM(Autoevaluación!T134:T137)</f>
        <v>0.33333333333333331</v>
      </c>
      <c r="P6" s="7">
        <f>Autoevaluación!T137/SUM(Autoevaluación!T134:T137)</f>
        <v>0.66666666666666663</v>
      </c>
      <c r="Q6" s="89"/>
      <c r="R6" s="7">
        <f>Autoevaluación!U134/SUM(Autoevaluación!U134:U137)</f>
        <v>0</v>
      </c>
      <c r="S6" s="7">
        <f>Autoevaluación!U135/SUM(Autoevaluación!U134:U137)</f>
        <v>0</v>
      </c>
      <c r="T6" s="7">
        <f>Autoevaluación!U136/SUM(Autoevaluación!U134:U137)</f>
        <v>1</v>
      </c>
      <c r="U6" s="7">
        <f>Autoevaluación!U137/SUM(Autoevaluación!U134:U137)</f>
        <v>0</v>
      </c>
      <c r="V6" s="16"/>
    </row>
    <row r="7" spans="2:22" ht="38.1" customHeight="1" thickTop="1" thickBot="1" x14ac:dyDescent="0.25">
      <c r="B7" s="75" t="s">
        <v>19</v>
      </c>
      <c r="C7" s="70">
        <f>Autoevaluación!R139/SUM(Autoevaluación!R139:R142)</f>
        <v>0</v>
      </c>
      <c r="D7" s="7">
        <f>Autoevaluación!R140/SUM(Autoevaluación!R139:R142)</f>
        <v>0</v>
      </c>
      <c r="E7" s="7">
        <f>Autoevaluación!R141/SUM(Autoevaluación!R139:R142)</f>
        <v>0.33333333333333331</v>
      </c>
      <c r="F7" s="7">
        <f>Autoevaluación!R142/SUM(Autoevaluación!R139:R142)</f>
        <v>0.66666666666666663</v>
      </c>
      <c r="G7" s="288"/>
      <c r="H7" s="7">
        <f>Autoevaluación!S139/SUM(Autoevaluación!S139:S142)</f>
        <v>0</v>
      </c>
      <c r="I7" s="7">
        <f>Autoevaluación!S140/SUM(Autoevaluación!S139:S142)</f>
        <v>0</v>
      </c>
      <c r="J7" s="7">
        <f>Autoevaluación!S141/SUM(Autoevaluación!S139:S142)</f>
        <v>0.66666666666666663</v>
      </c>
      <c r="K7" s="7">
        <f>Autoevaluación!S142/SUM(Autoevaluación!S139:S142)</f>
        <v>0.33333333333333331</v>
      </c>
      <c r="L7" s="286"/>
      <c r="M7" s="7">
        <f>Autoevaluación!T139/SUM(Autoevaluación!T139:T142)</f>
        <v>0</v>
      </c>
      <c r="N7" s="7">
        <f>Autoevaluación!T140/SUM(Autoevaluación!T139:T142)</f>
        <v>0</v>
      </c>
      <c r="O7" s="7">
        <f>Autoevaluación!T141/SUM(Autoevaluación!T139:T142)</f>
        <v>0.66666666666666663</v>
      </c>
      <c r="P7" s="7">
        <f>Autoevaluación!T142/SUM(Autoevaluación!T139:T142)</f>
        <v>0.33333333333333331</v>
      </c>
      <c r="Q7" s="89"/>
      <c r="R7" s="7">
        <f>Autoevaluación!U139/SUM(Autoevaluación!U139:U142)</f>
        <v>0</v>
      </c>
      <c r="S7" s="7">
        <f>Autoevaluación!U140/SUM(Autoevaluación!U139:U142)</f>
        <v>0.66666666666666663</v>
      </c>
      <c r="T7" s="7">
        <f>Autoevaluación!U141/SUM(Autoevaluación!U139:U142)</f>
        <v>0.33333333333333331</v>
      </c>
      <c r="U7" s="7">
        <f>Autoevaluación!U142/SUM(Autoevaluación!U139:U142)</f>
        <v>0</v>
      </c>
    </row>
    <row r="8" spans="2:22" ht="38.1" customHeight="1" thickTop="1" x14ac:dyDescent="0.2">
      <c r="B8" s="73"/>
      <c r="C8" s="7"/>
      <c r="D8" s="7"/>
      <c r="E8" s="7"/>
      <c r="F8" s="7"/>
      <c r="G8" s="288"/>
      <c r="H8" s="7"/>
      <c r="I8" s="7"/>
      <c r="J8" s="7"/>
      <c r="K8" s="7"/>
      <c r="L8" s="286"/>
      <c r="M8" s="7"/>
      <c r="N8" s="7"/>
      <c r="O8" s="7"/>
      <c r="P8" s="7"/>
      <c r="Q8" s="89"/>
      <c r="R8" s="7"/>
      <c r="S8" s="7"/>
      <c r="T8" s="7"/>
      <c r="U8" s="7"/>
    </row>
    <row r="9" spans="2:22" ht="38.1" customHeight="1" x14ac:dyDescent="0.2">
      <c r="B9" s="6"/>
      <c r="C9" s="7"/>
      <c r="D9" s="7"/>
      <c r="E9" s="7"/>
      <c r="F9" s="7"/>
      <c r="G9" s="288"/>
      <c r="H9" s="7"/>
      <c r="I9" s="7"/>
      <c r="J9" s="7"/>
      <c r="K9" s="7"/>
      <c r="L9" s="286"/>
      <c r="M9" s="7"/>
      <c r="N9" s="7"/>
      <c r="O9" s="7"/>
      <c r="P9" s="7"/>
      <c r="Q9" s="89"/>
      <c r="R9" s="7"/>
      <c r="S9" s="7"/>
      <c r="T9" s="7"/>
      <c r="U9" s="7"/>
    </row>
    <row r="10" spans="2:22" ht="42" customHeight="1" x14ac:dyDescent="0.2">
      <c r="B10" s="15" t="s">
        <v>138</v>
      </c>
      <c r="C10" s="12">
        <f>AVERAGE(C4:C9)</f>
        <v>0</v>
      </c>
      <c r="D10" s="12">
        <f>AVERAGE(D4:D9)</f>
        <v>0</v>
      </c>
      <c r="E10" s="12">
        <f>AVERAGE(E4:E9)</f>
        <v>0.41666666666666663</v>
      </c>
      <c r="F10" s="12">
        <f>AVERAGE(F4:F9)</f>
        <v>0.58333333333333326</v>
      </c>
      <c r="G10" s="9"/>
      <c r="H10" s="12">
        <f>AVERAGE(H4:H9)</f>
        <v>0</v>
      </c>
      <c r="I10" s="12">
        <f>AVERAGE(I4:I9)</f>
        <v>0</v>
      </c>
      <c r="J10" s="12">
        <f>AVERAGE(J4:J9)</f>
        <v>0.4375</v>
      </c>
      <c r="K10" s="12">
        <f>AVERAGE(K4:K9)</f>
        <v>0.5625</v>
      </c>
      <c r="L10" s="9"/>
      <c r="M10" s="12">
        <f>AVERAGE(M4:M9)</f>
        <v>0</v>
      </c>
      <c r="N10" s="12">
        <f>AVERAGE(N4:N9)</f>
        <v>0</v>
      </c>
      <c r="O10" s="12">
        <f>AVERAGE(O4:O9)</f>
        <v>0.375</v>
      </c>
      <c r="P10" s="12">
        <f>AVERAGE(P4:P9)</f>
        <v>0.625</v>
      </c>
      <c r="Q10" s="90"/>
      <c r="R10" s="12">
        <f>AVERAGE(R4:R9)</f>
        <v>0</v>
      </c>
      <c r="S10" s="12">
        <f>AVERAGE(S4:S9)</f>
        <v>0.29166666666666663</v>
      </c>
      <c r="T10" s="12">
        <f>AVERAGE(T4:T9)</f>
        <v>0.45833333333333331</v>
      </c>
      <c r="U10" s="12">
        <f>AVERAGE(U4:U9)</f>
        <v>0.1875</v>
      </c>
    </row>
    <row r="11" spans="2:22" x14ac:dyDescent="0.2">
      <c r="B11" s="8"/>
      <c r="C11" s="8"/>
      <c r="D11" s="8"/>
      <c r="E11" s="8"/>
      <c r="F11" s="9"/>
      <c r="G11" s="9"/>
      <c r="H11" s="9"/>
      <c r="I11" s="9"/>
      <c r="J11" s="9"/>
      <c r="K11" s="9"/>
      <c r="L11" s="9"/>
      <c r="M11" s="9"/>
      <c r="N11" s="9"/>
      <c r="O11" s="9"/>
      <c r="P11" s="9"/>
      <c r="Q11" s="9"/>
      <c r="R11" s="9"/>
      <c r="S11" s="9"/>
      <c r="T11" s="9"/>
      <c r="U11" s="9"/>
    </row>
    <row r="12" spans="2:22" ht="22.15" customHeight="1" x14ac:dyDescent="0.2">
      <c r="B12" s="282" t="s">
        <v>175</v>
      </c>
      <c r="C12" s="282"/>
      <c r="D12" s="282"/>
      <c r="E12" s="282"/>
      <c r="F12" s="282"/>
      <c r="G12" s="282"/>
      <c r="H12" s="282"/>
      <c r="I12" s="282"/>
      <c r="J12" s="282"/>
      <c r="K12" s="282"/>
      <c r="L12" s="282"/>
      <c r="M12" s="282"/>
      <c r="N12" s="282"/>
      <c r="O12" s="282"/>
      <c r="P12" s="282"/>
      <c r="Q12" s="282"/>
      <c r="R12" s="282"/>
      <c r="S12" s="282"/>
      <c r="T12" s="282"/>
      <c r="U12" s="282"/>
    </row>
    <row r="13" spans="2:22" ht="25.15" customHeight="1" x14ac:dyDescent="0.2">
      <c r="B13" s="311" t="s">
        <v>28</v>
      </c>
      <c r="C13" s="311"/>
      <c r="D13" s="311"/>
      <c r="E13" s="311"/>
      <c r="F13" s="311"/>
      <c r="G13" s="311"/>
      <c r="H13" s="311"/>
      <c r="I13" s="311"/>
      <c r="J13" s="311"/>
      <c r="K13" s="311"/>
      <c r="L13" s="311"/>
      <c r="M13" s="311"/>
      <c r="N13" s="311"/>
      <c r="O13" s="311"/>
      <c r="P13" s="311"/>
      <c r="Q13" s="311"/>
      <c r="R13" s="311"/>
      <c r="S13" s="311"/>
      <c r="T13" s="311"/>
      <c r="U13" s="311"/>
    </row>
    <row r="14" spans="2:22" ht="60" customHeight="1" x14ac:dyDescent="0.2">
      <c r="B14" s="316" t="s">
        <v>195</v>
      </c>
      <c r="C14" s="317"/>
      <c r="D14" s="317"/>
      <c r="E14" s="317"/>
      <c r="F14" s="317"/>
      <c r="G14" s="317"/>
      <c r="H14" s="317"/>
      <c r="I14" s="317"/>
      <c r="J14" s="317"/>
      <c r="K14" s="317"/>
      <c r="L14" s="317"/>
      <c r="M14" s="317"/>
      <c r="N14" s="317"/>
      <c r="O14" s="317"/>
      <c r="P14" s="317"/>
      <c r="Q14" s="317"/>
      <c r="R14" s="317"/>
      <c r="S14" s="317"/>
      <c r="T14" s="317"/>
      <c r="U14" s="318"/>
    </row>
    <row r="15" spans="2:22" ht="60" customHeight="1" x14ac:dyDescent="0.2">
      <c r="B15" s="278" t="s">
        <v>196</v>
      </c>
      <c r="C15" s="278"/>
      <c r="D15" s="278"/>
      <c r="E15" s="278"/>
      <c r="F15" s="278"/>
      <c r="G15" s="278"/>
      <c r="H15" s="278"/>
      <c r="I15" s="278"/>
      <c r="J15" s="278"/>
      <c r="K15" s="278"/>
      <c r="L15" s="278"/>
      <c r="M15" s="278"/>
      <c r="N15" s="278"/>
      <c r="O15" s="278"/>
      <c r="P15" s="278"/>
      <c r="Q15" s="278"/>
      <c r="R15" s="278"/>
      <c r="S15" s="278"/>
      <c r="T15" s="278"/>
      <c r="U15" s="278"/>
    </row>
    <row r="16" spans="2:22" s="14" customFormat="1" ht="25.15" customHeight="1" x14ac:dyDescent="0.25">
      <c r="B16" s="310" t="s">
        <v>182</v>
      </c>
      <c r="C16" s="310"/>
      <c r="D16" s="310"/>
      <c r="E16" s="310"/>
      <c r="F16" s="310"/>
      <c r="G16" s="310"/>
      <c r="H16" s="310"/>
      <c r="I16" s="310"/>
      <c r="J16" s="310"/>
      <c r="K16" s="310"/>
      <c r="L16" s="310"/>
      <c r="M16" s="310"/>
      <c r="N16" s="310"/>
      <c r="O16" s="310"/>
      <c r="P16" s="310"/>
      <c r="Q16" s="310"/>
      <c r="R16" s="310"/>
      <c r="S16" s="310"/>
      <c r="T16" s="310"/>
      <c r="U16" s="310"/>
    </row>
    <row r="17" spans="2:21" ht="60" customHeight="1" x14ac:dyDescent="0.2">
      <c r="B17" s="301" t="s">
        <v>197</v>
      </c>
      <c r="C17" s="302"/>
      <c r="D17" s="302"/>
      <c r="E17" s="302"/>
      <c r="F17" s="302"/>
      <c r="G17" s="302"/>
      <c r="H17" s="302"/>
      <c r="I17" s="302"/>
      <c r="J17" s="302"/>
      <c r="K17" s="302"/>
      <c r="L17" s="302"/>
      <c r="M17" s="302"/>
      <c r="N17" s="302"/>
      <c r="O17" s="302"/>
      <c r="P17" s="302"/>
      <c r="Q17" s="302"/>
      <c r="R17" s="302"/>
      <c r="S17" s="302"/>
      <c r="T17" s="302"/>
      <c r="U17" s="303"/>
    </row>
    <row r="18" spans="2:21" ht="60" customHeight="1" x14ac:dyDescent="0.2">
      <c r="B18" s="301" t="s">
        <v>198</v>
      </c>
      <c r="C18" s="302"/>
      <c r="D18" s="302"/>
      <c r="E18" s="302"/>
      <c r="F18" s="302"/>
      <c r="G18" s="302"/>
      <c r="H18" s="302"/>
      <c r="I18" s="302"/>
      <c r="J18" s="302"/>
      <c r="K18" s="302"/>
      <c r="L18" s="302"/>
      <c r="M18" s="302"/>
      <c r="N18" s="302"/>
      <c r="O18" s="302"/>
      <c r="P18" s="302"/>
      <c r="Q18" s="302"/>
      <c r="R18" s="302"/>
      <c r="S18" s="302"/>
      <c r="T18" s="302"/>
      <c r="U18" s="303"/>
    </row>
    <row r="19" spans="2:21" ht="60" customHeight="1" x14ac:dyDescent="0.2">
      <c r="B19" s="301" t="s">
        <v>199</v>
      </c>
      <c r="C19" s="302"/>
      <c r="D19" s="302"/>
      <c r="E19" s="302"/>
      <c r="F19" s="302"/>
      <c r="G19" s="302"/>
      <c r="H19" s="302"/>
      <c r="I19" s="302"/>
      <c r="J19" s="302"/>
      <c r="K19" s="302"/>
      <c r="L19" s="302"/>
      <c r="M19" s="302"/>
      <c r="N19" s="302"/>
      <c r="O19" s="302"/>
      <c r="P19" s="302"/>
      <c r="Q19" s="302"/>
      <c r="R19" s="302"/>
      <c r="S19" s="302"/>
      <c r="T19" s="302"/>
      <c r="U19" s="303"/>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2.15" customHeight="1" x14ac:dyDescent="0.2">
      <c r="B21" s="304" t="s">
        <v>176</v>
      </c>
      <c r="C21" s="304"/>
      <c r="D21" s="304"/>
      <c r="E21" s="304"/>
      <c r="F21" s="304"/>
      <c r="G21" s="304"/>
      <c r="H21" s="304"/>
      <c r="I21" s="304"/>
      <c r="J21" s="304"/>
      <c r="K21" s="304"/>
      <c r="L21" s="304"/>
      <c r="M21" s="304"/>
      <c r="N21" s="304"/>
      <c r="O21" s="304"/>
      <c r="P21" s="304"/>
      <c r="Q21" s="304"/>
      <c r="R21" s="304"/>
      <c r="S21" s="304"/>
      <c r="T21" s="304"/>
      <c r="U21" s="304"/>
    </row>
    <row r="22" spans="2:21" ht="25.15" customHeight="1" x14ac:dyDescent="0.2">
      <c r="B22" s="305" t="s">
        <v>28</v>
      </c>
      <c r="C22" s="305"/>
      <c r="D22" s="305"/>
      <c r="E22" s="305"/>
      <c r="F22" s="305"/>
      <c r="G22" s="305"/>
      <c r="H22" s="305"/>
      <c r="I22" s="305"/>
      <c r="J22" s="305"/>
      <c r="K22" s="305"/>
      <c r="L22" s="305"/>
      <c r="M22" s="305"/>
      <c r="N22" s="305"/>
      <c r="O22" s="305"/>
      <c r="P22" s="305"/>
      <c r="Q22" s="305"/>
      <c r="R22" s="305"/>
      <c r="S22" s="305"/>
      <c r="T22" s="305"/>
      <c r="U22" s="305"/>
    </row>
    <row r="23" spans="2:21" ht="60" customHeight="1" x14ac:dyDescent="0.2">
      <c r="B23" s="316" t="s">
        <v>433</v>
      </c>
      <c r="C23" s="317"/>
      <c r="D23" s="317"/>
      <c r="E23" s="317"/>
      <c r="F23" s="317"/>
      <c r="G23" s="317"/>
      <c r="H23" s="317"/>
      <c r="I23" s="317"/>
      <c r="J23" s="317"/>
      <c r="K23" s="317"/>
      <c r="L23" s="317"/>
      <c r="M23" s="317"/>
      <c r="N23" s="317"/>
      <c r="O23" s="317"/>
      <c r="P23" s="317"/>
      <c r="Q23" s="317"/>
      <c r="R23" s="317"/>
      <c r="S23" s="317"/>
      <c r="T23" s="317"/>
      <c r="U23" s="318"/>
    </row>
    <row r="24" spans="2:21" ht="60" customHeight="1" x14ac:dyDescent="0.2">
      <c r="B24" s="278" t="s">
        <v>434</v>
      </c>
      <c r="C24" s="278"/>
      <c r="D24" s="278"/>
      <c r="E24" s="278"/>
      <c r="F24" s="278"/>
      <c r="G24" s="278"/>
      <c r="H24" s="278"/>
      <c r="I24" s="278"/>
      <c r="J24" s="278"/>
      <c r="K24" s="278"/>
      <c r="L24" s="278"/>
      <c r="M24" s="278"/>
      <c r="N24" s="278"/>
      <c r="O24" s="278"/>
      <c r="P24" s="278"/>
      <c r="Q24" s="278"/>
      <c r="R24" s="278"/>
      <c r="S24" s="278"/>
      <c r="T24" s="278"/>
      <c r="U24" s="278"/>
    </row>
    <row r="25" spans="2:21" s="14" customFormat="1" ht="25.15" customHeight="1" x14ac:dyDescent="0.25">
      <c r="B25" s="310" t="s">
        <v>182</v>
      </c>
      <c r="C25" s="310"/>
      <c r="D25" s="310"/>
      <c r="E25" s="310"/>
      <c r="F25" s="310"/>
      <c r="G25" s="310"/>
      <c r="H25" s="310"/>
      <c r="I25" s="310"/>
      <c r="J25" s="310"/>
      <c r="K25" s="310"/>
      <c r="L25" s="310"/>
      <c r="M25" s="310"/>
      <c r="N25" s="310"/>
      <c r="O25" s="310"/>
      <c r="P25" s="310"/>
      <c r="Q25" s="310"/>
      <c r="R25" s="310"/>
      <c r="S25" s="310"/>
      <c r="T25" s="310"/>
      <c r="U25" s="310"/>
    </row>
    <row r="26" spans="2:21" ht="60" customHeight="1" x14ac:dyDescent="0.2">
      <c r="B26" s="301" t="s">
        <v>435</v>
      </c>
      <c r="C26" s="302"/>
      <c r="D26" s="302"/>
      <c r="E26" s="302"/>
      <c r="F26" s="302"/>
      <c r="G26" s="302"/>
      <c r="H26" s="302"/>
      <c r="I26" s="302"/>
      <c r="J26" s="302"/>
      <c r="K26" s="302"/>
      <c r="L26" s="302"/>
      <c r="M26" s="302"/>
      <c r="N26" s="302"/>
      <c r="O26" s="302"/>
      <c r="P26" s="302"/>
      <c r="Q26" s="302"/>
      <c r="R26" s="302"/>
      <c r="S26" s="302"/>
      <c r="T26" s="302"/>
      <c r="U26" s="303"/>
    </row>
    <row r="27" spans="2:21" ht="60" customHeight="1" x14ac:dyDescent="0.2">
      <c r="B27" s="301" t="s">
        <v>436</v>
      </c>
      <c r="C27" s="302"/>
      <c r="D27" s="302"/>
      <c r="E27" s="302"/>
      <c r="F27" s="302"/>
      <c r="G27" s="302"/>
      <c r="H27" s="302"/>
      <c r="I27" s="302"/>
      <c r="J27" s="302"/>
      <c r="K27" s="302"/>
      <c r="L27" s="302"/>
      <c r="M27" s="302"/>
      <c r="N27" s="302"/>
      <c r="O27" s="302"/>
      <c r="P27" s="302"/>
      <c r="Q27" s="302"/>
      <c r="R27" s="302"/>
      <c r="S27" s="302"/>
      <c r="T27" s="302"/>
      <c r="U27" s="303"/>
    </row>
    <row r="28" spans="2:21" ht="60" customHeight="1" x14ac:dyDescent="0.2">
      <c r="B28" s="301" t="s">
        <v>199</v>
      </c>
      <c r="C28" s="302"/>
      <c r="D28" s="302"/>
      <c r="E28" s="302"/>
      <c r="F28" s="302"/>
      <c r="G28" s="302"/>
      <c r="H28" s="302"/>
      <c r="I28" s="302"/>
      <c r="J28" s="302"/>
      <c r="K28" s="302"/>
      <c r="L28" s="302"/>
      <c r="M28" s="302"/>
      <c r="N28" s="302"/>
      <c r="O28" s="302"/>
      <c r="P28" s="302"/>
      <c r="Q28" s="302"/>
      <c r="R28" s="302"/>
      <c r="S28" s="302"/>
      <c r="T28" s="302"/>
      <c r="U28" s="303"/>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2.15" customHeight="1" x14ac:dyDescent="0.2">
      <c r="B30" s="312" t="s">
        <v>177</v>
      </c>
      <c r="C30" s="312"/>
      <c r="D30" s="312"/>
      <c r="E30" s="312"/>
      <c r="F30" s="312"/>
      <c r="G30" s="312"/>
      <c r="H30" s="312"/>
      <c r="I30" s="312"/>
      <c r="J30" s="312"/>
      <c r="K30" s="312"/>
      <c r="L30" s="312"/>
      <c r="M30" s="312"/>
      <c r="N30" s="312"/>
      <c r="O30" s="312"/>
      <c r="P30" s="312"/>
      <c r="Q30" s="312"/>
      <c r="R30" s="312"/>
      <c r="S30" s="312"/>
      <c r="T30" s="312"/>
      <c r="U30" s="312"/>
    </row>
    <row r="31" spans="2:21" ht="25.15" customHeight="1" x14ac:dyDescent="0.2">
      <c r="B31" s="313" t="s">
        <v>28</v>
      </c>
      <c r="C31" s="314"/>
      <c r="D31" s="314"/>
      <c r="E31" s="314"/>
      <c r="F31" s="314"/>
      <c r="G31" s="314"/>
      <c r="H31" s="314"/>
      <c r="I31" s="314"/>
      <c r="J31" s="314"/>
      <c r="K31" s="314"/>
      <c r="L31" s="314"/>
      <c r="M31" s="314"/>
      <c r="N31" s="314"/>
      <c r="O31" s="314"/>
      <c r="P31" s="314"/>
      <c r="Q31" s="314"/>
      <c r="R31" s="314"/>
      <c r="S31" s="314"/>
      <c r="T31" s="314"/>
      <c r="U31" s="314"/>
    </row>
    <row r="32" spans="2:21" ht="60" customHeight="1" x14ac:dyDescent="0.2">
      <c r="B32" s="278" t="s">
        <v>628</v>
      </c>
      <c r="C32" s="278"/>
      <c r="D32" s="278"/>
      <c r="E32" s="278"/>
      <c r="F32" s="278"/>
      <c r="G32" s="278"/>
      <c r="H32" s="278"/>
      <c r="I32" s="278"/>
      <c r="J32" s="278"/>
      <c r="K32" s="278"/>
      <c r="L32" s="278"/>
      <c r="M32" s="278"/>
      <c r="N32" s="278"/>
      <c r="O32" s="278"/>
      <c r="P32" s="278"/>
      <c r="Q32" s="278"/>
      <c r="R32" s="278"/>
      <c r="S32" s="278"/>
      <c r="T32" s="278"/>
      <c r="U32" s="278"/>
    </row>
    <row r="33" spans="2:21" ht="60" customHeight="1" x14ac:dyDescent="0.2">
      <c r="B33" s="278" t="s">
        <v>629</v>
      </c>
      <c r="C33" s="278"/>
      <c r="D33" s="278"/>
      <c r="E33" s="278"/>
      <c r="F33" s="278"/>
      <c r="G33" s="278"/>
      <c r="H33" s="278"/>
      <c r="I33" s="278"/>
      <c r="J33" s="278"/>
      <c r="K33" s="278"/>
      <c r="L33" s="278"/>
      <c r="M33" s="278"/>
      <c r="N33" s="278"/>
      <c r="O33" s="278"/>
      <c r="P33" s="278"/>
      <c r="Q33" s="278"/>
      <c r="R33" s="278"/>
      <c r="S33" s="278"/>
      <c r="T33" s="278"/>
      <c r="U33" s="278"/>
    </row>
    <row r="34" spans="2:21" s="14" customFormat="1" ht="25.15" customHeight="1" x14ac:dyDescent="0.25">
      <c r="B34" s="310" t="s">
        <v>182</v>
      </c>
      <c r="C34" s="310"/>
      <c r="D34" s="310"/>
      <c r="E34" s="310"/>
      <c r="F34" s="310"/>
      <c r="G34" s="310"/>
      <c r="H34" s="310"/>
      <c r="I34" s="310"/>
      <c r="J34" s="310"/>
      <c r="K34" s="310"/>
      <c r="L34" s="310"/>
      <c r="M34" s="310"/>
      <c r="N34" s="310"/>
      <c r="O34" s="310"/>
      <c r="P34" s="310"/>
      <c r="Q34" s="310"/>
      <c r="R34" s="310"/>
      <c r="S34" s="310"/>
      <c r="T34" s="310"/>
      <c r="U34" s="310"/>
    </row>
    <row r="35" spans="2:21" ht="60" customHeight="1" x14ac:dyDescent="0.2">
      <c r="B35" s="278" t="s">
        <v>630</v>
      </c>
      <c r="C35" s="278"/>
      <c r="D35" s="278"/>
      <c r="E35" s="278"/>
      <c r="F35" s="278"/>
      <c r="G35" s="278"/>
      <c r="H35" s="278"/>
      <c r="I35" s="278"/>
      <c r="J35" s="278"/>
      <c r="K35" s="278"/>
      <c r="L35" s="278"/>
      <c r="M35" s="278"/>
      <c r="N35" s="278"/>
      <c r="O35" s="278"/>
      <c r="P35" s="278"/>
      <c r="Q35" s="278"/>
      <c r="R35" s="278"/>
      <c r="S35" s="278"/>
      <c r="T35" s="278"/>
      <c r="U35" s="278"/>
    </row>
    <row r="36" spans="2:21" ht="60" customHeight="1" x14ac:dyDescent="0.2">
      <c r="B36" s="278" t="s">
        <v>631</v>
      </c>
      <c r="C36" s="278"/>
      <c r="D36" s="278"/>
      <c r="E36" s="278"/>
      <c r="F36" s="278"/>
      <c r="G36" s="278"/>
      <c r="H36" s="278"/>
      <c r="I36" s="278"/>
      <c r="J36" s="278"/>
      <c r="K36" s="278"/>
      <c r="L36" s="278"/>
      <c r="M36" s="278"/>
      <c r="N36" s="278"/>
      <c r="O36" s="278"/>
      <c r="P36" s="278"/>
      <c r="Q36" s="278"/>
      <c r="R36" s="278"/>
      <c r="S36" s="278"/>
      <c r="T36" s="278"/>
      <c r="U36" s="278"/>
    </row>
    <row r="37" spans="2:21" ht="60" customHeight="1" x14ac:dyDescent="0.2">
      <c r="B37" s="278" t="s">
        <v>632</v>
      </c>
      <c r="C37" s="278"/>
      <c r="D37" s="278"/>
      <c r="E37" s="278"/>
      <c r="F37" s="278"/>
      <c r="G37" s="278"/>
      <c r="H37" s="278"/>
      <c r="I37" s="278"/>
      <c r="J37" s="278"/>
      <c r="K37" s="278"/>
      <c r="L37" s="278"/>
      <c r="M37" s="278"/>
      <c r="N37" s="278"/>
      <c r="O37" s="278"/>
      <c r="P37" s="278"/>
      <c r="Q37" s="278"/>
      <c r="R37" s="278"/>
      <c r="S37" s="278"/>
      <c r="T37" s="278"/>
      <c r="U37" s="278"/>
    </row>
    <row r="40" spans="2:21" x14ac:dyDescent="0.2">
      <c r="B40" s="289" t="s">
        <v>178</v>
      </c>
      <c r="C40" s="289"/>
      <c r="D40" s="289"/>
      <c r="E40" s="289"/>
      <c r="F40" s="289"/>
      <c r="G40" s="289"/>
      <c r="H40" s="289"/>
      <c r="I40" s="289"/>
      <c r="J40" s="289"/>
      <c r="K40" s="289"/>
      <c r="L40" s="289"/>
      <c r="M40" s="289"/>
      <c r="N40" s="289"/>
      <c r="O40" s="289"/>
      <c r="P40" s="289"/>
      <c r="Q40" s="289"/>
      <c r="R40" s="289"/>
      <c r="S40" s="289"/>
      <c r="T40" s="289"/>
      <c r="U40" s="289"/>
    </row>
    <row r="41" spans="2:21" ht="19.5" x14ac:dyDescent="0.2">
      <c r="B41" s="313" t="s">
        <v>28</v>
      </c>
      <c r="C41" s="314"/>
      <c r="D41" s="314"/>
      <c r="E41" s="314"/>
      <c r="F41" s="314"/>
      <c r="G41" s="314"/>
      <c r="H41" s="314"/>
      <c r="I41" s="314"/>
      <c r="J41" s="314"/>
      <c r="K41" s="314"/>
      <c r="L41" s="314"/>
      <c r="M41" s="314"/>
      <c r="N41" s="314"/>
      <c r="O41" s="314"/>
      <c r="P41" s="314"/>
      <c r="Q41" s="314"/>
      <c r="R41" s="314"/>
      <c r="S41" s="314"/>
      <c r="T41" s="314"/>
      <c r="U41" s="314"/>
    </row>
    <row r="42" spans="2:21" ht="62.25" customHeight="1" x14ac:dyDescent="0.2">
      <c r="B42" s="306" t="s">
        <v>718</v>
      </c>
      <c r="C42" s="306"/>
      <c r="D42" s="306"/>
      <c r="E42" s="306"/>
      <c r="F42" s="306"/>
      <c r="G42" s="306"/>
      <c r="H42" s="306"/>
      <c r="I42" s="306"/>
      <c r="J42" s="306"/>
      <c r="K42" s="306"/>
      <c r="L42" s="306"/>
      <c r="M42" s="306"/>
      <c r="N42" s="306"/>
      <c r="O42" s="306"/>
      <c r="P42" s="306"/>
      <c r="Q42" s="306"/>
      <c r="R42" s="306"/>
      <c r="S42" s="306"/>
      <c r="T42" s="306"/>
      <c r="U42" s="306"/>
    </row>
    <row r="43" spans="2:21" ht="64.5" customHeight="1" x14ac:dyDescent="0.2">
      <c r="B43" s="306"/>
      <c r="C43" s="306"/>
      <c r="D43" s="306"/>
      <c r="E43" s="306"/>
      <c r="F43" s="306"/>
      <c r="G43" s="306"/>
      <c r="H43" s="306"/>
      <c r="I43" s="306"/>
      <c r="J43" s="306"/>
      <c r="K43" s="306"/>
      <c r="L43" s="306"/>
      <c r="M43" s="306"/>
      <c r="N43" s="306"/>
      <c r="O43" s="306"/>
      <c r="P43" s="306"/>
      <c r="Q43" s="306"/>
      <c r="R43" s="306"/>
      <c r="S43" s="306"/>
      <c r="T43" s="306"/>
      <c r="U43" s="306"/>
    </row>
    <row r="44" spans="2:21" ht="19.5" x14ac:dyDescent="0.2">
      <c r="B44" s="310" t="s">
        <v>182</v>
      </c>
      <c r="C44" s="310"/>
      <c r="D44" s="310"/>
      <c r="E44" s="310"/>
      <c r="F44" s="310"/>
      <c r="G44" s="310"/>
      <c r="H44" s="310"/>
      <c r="I44" s="310"/>
      <c r="J44" s="310"/>
      <c r="K44" s="310"/>
      <c r="L44" s="310"/>
      <c r="M44" s="310"/>
      <c r="N44" s="310"/>
      <c r="O44" s="310"/>
      <c r="P44" s="310"/>
      <c r="Q44" s="310"/>
      <c r="R44" s="310"/>
      <c r="S44" s="310"/>
      <c r="T44" s="310"/>
      <c r="U44" s="310"/>
    </row>
    <row r="45" spans="2:21" ht="54.75" customHeight="1" x14ac:dyDescent="0.2">
      <c r="B45" s="306" t="s">
        <v>719</v>
      </c>
      <c r="C45" s="306"/>
      <c r="D45" s="306"/>
      <c r="E45" s="306"/>
      <c r="F45" s="306"/>
      <c r="G45" s="306"/>
      <c r="H45" s="306"/>
      <c r="I45" s="306"/>
      <c r="J45" s="306"/>
      <c r="K45" s="306"/>
      <c r="L45" s="306"/>
      <c r="M45" s="306"/>
      <c r="N45" s="306"/>
      <c r="O45" s="306"/>
      <c r="P45" s="306"/>
      <c r="Q45" s="306"/>
      <c r="R45" s="306"/>
      <c r="S45" s="306"/>
      <c r="T45" s="306"/>
      <c r="U45" s="306"/>
    </row>
    <row r="46" spans="2:21" ht="61.5" customHeight="1" x14ac:dyDescent="0.2">
      <c r="B46" s="306" t="s">
        <v>720</v>
      </c>
      <c r="C46" s="306"/>
      <c r="D46" s="306"/>
      <c r="E46" s="306"/>
      <c r="F46" s="306"/>
      <c r="G46" s="306"/>
      <c r="H46" s="306"/>
      <c r="I46" s="306"/>
      <c r="J46" s="306"/>
      <c r="K46" s="306"/>
      <c r="L46" s="306"/>
      <c r="M46" s="306"/>
      <c r="N46" s="306"/>
      <c r="O46" s="306"/>
      <c r="P46" s="306"/>
      <c r="Q46" s="306"/>
      <c r="R46" s="306"/>
      <c r="S46" s="306"/>
      <c r="T46" s="306"/>
      <c r="U46" s="306"/>
    </row>
    <row r="47" spans="2:21" ht="64.5" customHeight="1" x14ac:dyDescent="0.2">
      <c r="B47" s="306"/>
      <c r="C47" s="306"/>
      <c r="D47" s="306"/>
      <c r="E47" s="306"/>
      <c r="F47" s="306"/>
      <c r="G47" s="306"/>
      <c r="H47" s="306"/>
      <c r="I47" s="306"/>
      <c r="J47" s="306"/>
      <c r="K47" s="306"/>
      <c r="L47" s="306"/>
      <c r="M47" s="306"/>
      <c r="N47" s="306"/>
      <c r="O47" s="306"/>
      <c r="P47" s="306"/>
      <c r="Q47" s="306"/>
      <c r="R47" s="306"/>
      <c r="S47" s="306"/>
      <c r="T47" s="306"/>
      <c r="U47" s="306"/>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sheetProtection selectLockedCells="1" selectUnlockedCells="1"/>
  <mergeCells count="40">
    <mergeCell ref="B47:U47"/>
    <mergeCell ref="B30:U30"/>
    <mergeCell ref="B31:U31"/>
    <mergeCell ref="B32:U32"/>
    <mergeCell ref="B33:U33"/>
    <mergeCell ref="B45:U45"/>
    <mergeCell ref="B34:U34"/>
    <mergeCell ref="B35:U35"/>
    <mergeCell ref="B40:U40"/>
    <mergeCell ref="B41:U41"/>
    <mergeCell ref="B46:U46"/>
    <mergeCell ref="B43:U43"/>
    <mergeCell ref="B44:U44"/>
    <mergeCell ref="B18:U18"/>
    <mergeCell ref="B19:U19"/>
    <mergeCell ref="B22:U22"/>
    <mergeCell ref="B23:U23"/>
    <mergeCell ref="B21:U21"/>
    <mergeCell ref="B25:U25"/>
    <mergeCell ref="B26:U26"/>
    <mergeCell ref="B27:U27"/>
    <mergeCell ref="B42:U42"/>
    <mergeCell ref="B28:U28"/>
    <mergeCell ref="B37:U37"/>
    <mergeCell ref="B13:U13"/>
    <mergeCell ref="V2:V3"/>
    <mergeCell ref="C2:F2"/>
    <mergeCell ref="H2:K2"/>
    <mergeCell ref="B36:U36"/>
    <mergeCell ref="B14:U14"/>
    <mergeCell ref="B15:U15"/>
    <mergeCell ref="G3:G9"/>
    <mergeCell ref="B16:U16"/>
    <mergeCell ref="B17:U17"/>
    <mergeCell ref="L3:L9"/>
    <mergeCell ref="M2:P2"/>
    <mergeCell ref="B2:B3"/>
    <mergeCell ref="R2:U2"/>
    <mergeCell ref="B12:U12"/>
    <mergeCell ref="B24:U24"/>
  </mergeCells>
  <phoneticPr fontId="2" type="noConversion"/>
  <hyperlinks>
    <hyperlink ref="B65497" r:id="rId1" xr:uid="{00000000-0004-0000-0500-000000000000}"/>
    <hyperlink ref="B65496" r:id="rId2" xr:uid="{00000000-0004-0000-0500-000001000000}"/>
    <hyperlink ref="B7" location="Autoevaluación!A138" tooltip="Ir a autoevaluación" display="Prevención de riesgos" xr:uid="{00000000-0004-0000-0500-000002000000}"/>
    <hyperlink ref="B6" location="Autoevaluación!A133" tooltip="Ir a autoevaluación" display="Participación y convivencia" xr:uid="{00000000-0004-0000-0500-000003000000}"/>
    <hyperlink ref="B5" location="Autoevaluación!A127" tooltip="Ir a autoevaluación" display="Proyección a la comunidad" xr:uid="{00000000-0004-0000-0500-000004000000}"/>
    <hyperlink ref="B4" location="Autoevaluación!A121" tooltip="Ir a autoevaluación" display="Accesibilidad" xr:uid="{00000000-0004-0000-0500-000005000000}"/>
  </hyperlinks>
  <pageMargins left="0.7" right="0.7" top="0.75" bottom="0.75" header="0.3" footer="0.3"/>
  <pageSetup orientation="portrait" horizontalDpi="0" verticalDpi="0" r:id="rId3"/>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Art</cp:lastModifiedBy>
  <cp:lastPrinted>2022-12-01T15:11:57Z</cp:lastPrinted>
  <dcterms:created xsi:type="dcterms:W3CDTF">2010-02-23T19:10:51Z</dcterms:created>
  <dcterms:modified xsi:type="dcterms:W3CDTF">2022-12-01T15:34:13Z</dcterms:modified>
</cp:coreProperties>
</file>