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32760" yWindow="32760" windowWidth="15150" windowHeight="7935" activeTab="1"/>
  </bookViews>
  <sheets>
    <sheet name="Institución" sheetId="58" r:id="rId1"/>
    <sheet name="Autoevaluación" sheetId="1" r:id="rId2"/>
    <sheet name="Directiva" sheetId="2" r:id="rId3"/>
    <sheet name="Academica" sheetId="4" r:id="rId4"/>
    <sheet name="Admon" sheetId="6" r:id="rId5"/>
    <sheet name="Comunidad" sheetId="5" r:id="rId6"/>
  </sheets>
  <calcPr calcId="144525"/>
</workbook>
</file>

<file path=xl/calcChain.xml><?xml version="1.0" encoding="utf-8"?>
<calcChain xmlns="http://schemas.openxmlformats.org/spreadsheetml/2006/main">
  <c r="U100" i="1" l="1"/>
  <c r="T6" i="6"/>
  <c r="U87" i="1"/>
  <c r="U92" i="1"/>
  <c r="U5" i="6"/>
  <c r="U91" i="1"/>
  <c r="U90" i="1"/>
  <c r="U89" i="1"/>
  <c r="R7" i="1"/>
  <c r="S7" i="1"/>
  <c r="T7" i="1"/>
  <c r="U7" i="1"/>
  <c r="R8" i="1"/>
  <c r="S8" i="1"/>
  <c r="T8" i="1"/>
  <c r="U8" i="1"/>
  <c r="R4" i="2"/>
  <c r="R10" i="2"/>
  <c r="R9" i="1"/>
  <c r="S9" i="1"/>
  <c r="T9" i="1"/>
  <c r="U9" i="1"/>
  <c r="T4" i="2"/>
  <c r="T10" i="2"/>
  <c r="R10" i="1"/>
  <c r="S10" i="1"/>
  <c r="T10" i="1"/>
  <c r="U10" i="1"/>
  <c r="U4" i="2"/>
  <c r="U10" i="2"/>
  <c r="Q11" i="1"/>
  <c r="R11" i="1"/>
  <c r="S11" i="1"/>
  <c r="R13" i="1"/>
  <c r="C5" i="2"/>
  <c r="C10" i="2"/>
  <c r="S13" i="1"/>
  <c r="T13" i="1"/>
  <c r="U13" i="1"/>
  <c r="R14" i="1"/>
  <c r="S14" i="1"/>
  <c r="T14" i="1"/>
  <c r="U14" i="1"/>
  <c r="R15" i="1"/>
  <c r="E5" i="2"/>
  <c r="E10" i="2"/>
  <c r="S15" i="1"/>
  <c r="T15" i="1"/>
  <c r="U15" i="1"/>
  <c r="S5" i="2"/>
  <c r="R16" i="1"/>
  <c r="D5" i="2"/>
  <c r="D10" i="2"/>
  <c r="S16" i="1"/>
  <c r="T16" i="1"/>
  <c r="U16" i="1"/>
  <c r="U5" i="2"/>
  <c r="R20" i="1"/>
  <c r="S20" i="1"/>
  <c r="T20" i="1"/>
  <c r="U20" i="1"/>
  <c r="R21" i="1"/>
  <c r="S21" i="1"/>
  <c r="T21" i="1"/>
  <c r="U21" i="1"/>
  <c r="R22" i="1"/>
  <c r="S22" i="1"/>
  <c r="T22" i="1"/>
  <c r="U22" i="1"/>
  <c r="T6" i="2"/>
  <c r="R23" i="1"/>
  <c r="S23" i="1"/>
  <c r="T23" i="1"/>
  <c r="U23" i="1"/>
  <c r="R30" i="1"/>
  <c r="C7" i="2"/>
  <c r="S30" i="1"/>
  <c r="T30" i="1"/>
  <c r="U30" i="1"/>
  <c r="R31" i="1"/>
  <c r="S31" i="1"/>
  <c r="T31" i="1"/>
  <c r="U31" i="1"/>
  <c r="T7" i="2"/>
  <c r="R32" i="1"/>
  <c r="S32" i="1"/>
  <c r="T32" i="1"/>
  <c r="U32" i="1"/>
  <c r="R33" i="1"/>
  <c r="F7" i="2"/>
  <c r="S33" i="1"/>
  <c r="T33" i="1"/>
  <c r="U33" i="1"/>
  <c r="U7" i="2"/>
  <c r="R36" i="1"/>
  <c r="S36" i="1"/>
  <c r="T36" i="1"/>
  <c r="U36" i="1"/>
  <c r="R37" i="1"/>
  <c r="S37" i="1"/>
  <c r="T37" i="1"/>
  <c r="U37" i="1"/>
  <c r="R8" i="2"/>
  <c r="R38" i="1"/>
  <c r="S38" i="1"/>
  <c r="T38" i="1"/>
  <c r="U38" i="1"/>
  <c r="R39" i="1"/>
  <c r="S39" i="1"/>
  <c r="T39" i="1"/>
  <c r="U39" i="1"/>
  <c r="R47" i="1"/>
  <c r="S47" i="1"/>
  <c r="T47" i="1"/>
  <c r="U47" i="1"/>
  <c r="R9" i="2"/>
  <c r="R48" i="1"/>
  <c r="S48" i="1"/>
  <c r="T48" i="1"/>
  <c r="U48" i="1"/>
  <c r="R49" i="1"/>
  <c r="S49" i="1"/>
  <c r="J9" i="2" s="1"/>
  <c r="T49" i="1"/>
  <c r="U49" i="1"/>
  <c r="T9" i="2"/>
  <c r="R50" i="1"/>
  <c r="S50" i="1"/>
  <c r="T50" i="1"/>
  <c r="U50" i="1"/>
  <c r="U9" i="2"/>
  <c r="R55" i="1"/>
  <c r="S55" i="1"/>
  <c r="T55" i="1"/>
  <c r="U55" i="1"/>
  <c r="R56" i="1"/>
  <c r="S56" i="1"/>
  <c r="T56" i="1"/>
  <c r="U56" i="1"/>
  <c r="R57" i="1"/>
  <c r="S57" i="1"/>
  <c r="T57" i="1"/>
  <c r="U57" i="1"/>
  <c r="T4" i="4"/>
  <c r="T10" i="4"/>
  <c r="R58" i="1"/>
  <c r="S58" i="1"/>
  <c r="T58" i="1"/>
  <c r="U58" i="1"/>
  <c r="R62" i="1"/>
  <c r="S62" i="1"/>
  <c r="T62" i="1"/>
  <c r="U62" i="1"/>
  <c r="R63" i="1"/>
  <c r="S63" i="1"/>
  <c r="T63" i="1"/>
  <c r="U63" i="1"/>
  <c r="R5" i="4"/>
  <c r="R64" i="1"/>
  <c r="S64" i="1"/>
  <c r="T64" i="1"/>
  <c r="U64" i="1"/>
  <c r="R65" i="1"/>
  <c r="S65" i="1"/>
  <c r="T65" i="1"/>
  <c r="P5" i="4" s="1"/>
  <c r="U65" i="1"/>
  <c r="U5" i="4"/>
  <c r="R68" i="1"/>
  <c r="S68" i="1"/>
  <c r="T68" i="1"/>
  <c r="U68" i="1"/>
  <c r="R6" i="4"/>
  <c r="R69" i="1"/>
  <c r="D6" i="4"/>
  <c r="S69" i="1"/>
  <c r="T69" i="1"/>
  <c r="U69" i="1"/>
  <c r="R70" i="1"/>
  <c r="S70" i="1"/>
  <c r="T70" i="1"/>
  <c r="U70" i="1"/>
  <c r="S6" i="4"/>
  <c r="R71" i="1"/>
  <c r="F6" i="4"/>
  <c r="S71" i="1"/>
  <c r="T71" i="1"/>
  <c r="U71" i="1"/>
  <c r="R74" i="1"/>
  <c r="S74" i="1"/>
  <c r="T74" i="1"/>
  <c r="U74" i="1"/>
  <c r="R75" i="1"/>
  <c r="S75" i="1"/>
  <c r="T75" i="1"/>
  <c r="U75" i="1"/>
  <c r="R76" i="1"/>
  <c r="S76" i="1"/>
  <c r="J7" i="4" s="1"/>
  <c r="T76" i="1"/>
  <c r="U76" i="1"/>
  <c r="R7" i="4"/>
  <c r="R77" i="1"/>
  <c r="F7" i="4"/>
  <c r="F10" i="4"/>
  <c r="S77" i="1"/>
  <c r="T77" i="1"/>
  <c r="U77" i="1"/>
  <c r="R84" i="1"/>
  <c r="C4" i="6"/>
  <c r="S84" i="1"/>
  <c r="T84" i="1"/>
  <c r="U84" i="1"/>
  <c r="U4" i="6"/>
  <c r="U10" i="6"/>
  <c r="R85" i="1"/>
  <c r="S85" i="1"/>
  <c r="T85" i="1"/>
  <c r="U85" i="1"/>
  <c r="S4" i="6"/>
  <c r="S10" i="6"/>
  <c r="R86" i="1"/>
  <c r="S86" i="1"/>
  <c r="T86" i="1"/>
  <c r="O4" i="6" s="1"/>
  <c r="U86" i="1"/>
  <c r="T4" i="6"/>
  <c r="T10" i="6"/>
  <c r="R87" i="1"/>
  <c r="F4" i="6"/>
  <c r="S87" i="1"/>
  <c r="T87" i="1"/>
  <c r="P4" i="6"/>
  <c r="R89" i="1"/>
  <c r="S89" i="1"/>
  <c r="T89" i="1"/>
  <c r="R90" i="1"/>
  <c r="S90" i="1"/>
  <c r="T90" i="1"/>
  <c r="R91" i="1"/>
  <c r="E5" i="6"/>
  <c r="S91" i="1"/>
  <c r="J5" i="6" s="1"/>
  <c r="T91" i="1"/>
  <c r="R92" i="1"/>
  <c r="S92" i="1"/>
  <c r="T92" i="1"/>
  <c r="R98" i="1"/>
  <c r="E6" i="6"/>
  <c r="S98" i="1"/>
  <c r="T98" i="1"/>
  <c r="P6" i="6" s="1"/>
  <c r="U98" i="1"/>
  <c r="R6" i="6"/>
  <c r="U6" i="6"/>
  <c r="R99" i="1"/>
  <c r="S99" i="1"/>
  <c r="T99" i="1"/>
  <c r="U99" i="1"/>
  <c r="R100" i="1"/>
  <c r="S100" i="1"/>
  <c r="J6" i="6" s="1"/>
  <c r="T100" i="1"/>
  <c r="R101" i="1"/>
  <c r="S101" i="1"/>
  <c r="T101" i="1"/>
  <c r="U101" i="1"/>
  <c r="R102" i="1"/>
  <c r="F7" i="6"/>
  <c r="F10" i="6"/>
  <c r="S102" i="1"/>
  <c r="T102" i="1"/>
  <c r="U102" i="1"/>
  <c r="R7" i="6"/>
  <c r="R103" i="1"/>
  <c r="S103" i="1"/>
  <c r="T103" i="1"/>
  <c r="U103" i="1"/>
  <c r="R104" i="1"/>
  <c r="S104" i="1"/>
  <c r="T104" i="1"/>
  <c r="U104" i="1"/>
  <c r="R105" i="1"/>
  <c r="S105" i="1"/>
  <c r="K7" i="6" s="1"/>
  <c r="T105" i="1"/>
  <c r="P7" i="6" s="1"/>
  <c r="U105" i="1"/>
  <c r="U7" i="6"/>
  <c r="R114" i="1"/>
  <c r="S114" i="1"/>
  <c r="T114" i="1"/>
  <c r="U114" i="1"/>
  <c r="R115" i="1"/>
  <c r="S115" i="1"/>
  <c r="T115" i="1"/>
  <c r="U115" i="1"/>
  <c r="R116" i="1"/>
  <c r="E8" i="6"/>
  <c r="S116" i="1"/>
  <c r="T116" i="1"/>
  <c r="U116" i="1"/>
  <c r="T8" i="6"/>
  <c r="R117" i="1"/>
  <c r="S117" i="1"/>
  <c r="T117" i="1"/>
  <c r="M8" i="6" s="1"/>
  <c r="U117" i="1"/>
  <c r="R122" i="1"/>
  <c r="S122" i="1"/>
  <c r="T122" i="1"/>
  <c r="U122" i="1"/>
  <c r="R123" i="1"/>
  <c r="D4" i="5"/>
  <c r="S123" i="1"/>
  <c r="T123" i="1"/>
  <c r="U123" i="1"/>
  <c r="R124" i="1"/>
  <c r="S124" i="1"/>
  <c r="J4" i="5" s="1"/>
  <c r="T124" i="1"/>
  <c r="O4" i="5" s="1"/>
  <c r="U124" i="1"/>
  <c r="R125" i="1"/>
  <c r="S125" i="1"/>
  <c r="T125" i="1"/>
  <c r="U125" i="1"/>
  <c r="R128" i="1"/>
  <c r="S128" i="1"/>
  <c r="T128" i="1"/>
  <c r="U128" i="1"/>
  <c r="R5" i="5"/>
  <c r="R129" i="1"/>
  <c r="S129" i="1"/>
  <c r="T129" i="1"/>
  <c r="U129" i="1"/>
  <c r="R130" i="1"/>
  <c r="S130" i="1"/>
  <c r="T130" i="1"/>
  <c r="U130" i="1"/>
  <c r="R131" i="1"/>
  <c r="S131" i="1"/>
  <c r="T131" i="1"/>
  <c r="N5" i="5" s="1"/>
  <c r="U131" i="1"/>
  <c r="R134" i="1"/>
  <c r="S134" i="1"/>
  <c r="T134" i="1"/>
  <c r="U134" i="1"/>
  <c r="R135" i="1"/>
  <c r="D6" i="5"/>
  <c r="S135" i="1"/>
  <c r="I6" i="5" s="1"/>
  <c r="T135" i="1"/>
  <c r="U135" i="1"/>
  <c r="T6" i="5"/>
  <c r="R136" i="1"/>
  <c r="S136" i="1"/>
  <c r="T136" i="1"/>
  <c r="N6" i="5" s="1"/>
  <c r="U136" i="1"/>
  <c r="R137" i="1"/>
  <c r="S137" i="1"/>
  <c r="T137" i="1"/>
  <c r="P6" i="5" s="1"/>
  <c r="R139" i="1"/>
  <c r="S139" i="1"/>
  <c r="T139" i="1"/>
  <c r="U139" i="1"/>
  <c r="S7" i="5"/>
  <c r="R140" i="1"/>
  <c r="S140" i="1"/>
  <c r="T140" i="1"/>
  <c r="M7" i="5" s="1"/>
  <c r="U140" i="1"/>
  <c r="R141" i="1"/>
  <c r="F7" i="5"/>
  <c r="S141" i="1"/>
  <c r="T141" i="1"/>
  <c r="U141" i="1"/>
  <c r="T7" i="5"/>
  <c r="R142" i="1"/>
  <c r="S142" i="1"/>
  <c r="K7" i="5" s="1"/>
  <c r="T142" i="1"/>
  <c r="S5" i="4"/>
  <c r="S5" i="6"/>
  <c r="S6" i="6"/>
  <c r="R8" i="6"/>
  <c r="U6" i="5"/>
  <c r="U4" i="5"/>
  <c r="U10" i="5"/>
  <c r="S4" i="5"/>
  <c r="S10" i="5"/>
  <c r="R4" i="5"/>
  <c r="R10" i="5"/>
  <c r="T4" i="5"/>
  <c r="T10" i="5"/>
  <c r="R5" i="6"/>
  <c r="T5" i="6"/>
  <c r="T5" i="4"/>
  <c r="S4" i="4"/>
  <c r="S10" i="4"/>
  <c r="S9" i="2"/>
  <c r="R7" i="2"/>
  <c r="U6" i="2"/>
  <c r="R6" i="5"/>
  <c r="R4" i="4"/>
  <c r="R10" i="4"/>
  <c r="T5" i="5"/>
  <c r="T7" i="6"/>
  <c r="S7" i="6"/>
  <c r="U4" i="4"/>
  <c r="U10" i="4"/>
  <c r="U6" i="4"/>
  <c r="T6" i="4"/>
  <c r="S6" i="2"/>
  <c r="R6" i="2"/>
  <c r="F4" i="2"/>
  <c r="S8" i="2"/>
  <c r="S4" i="2"/>
  <c r="S10" i="2"/>
  <c r="T7" i="4"/>
  <c r="J6" i="2"/>
  <c r="U7" i="5"/>
  <c r="U7" i="4"/>
  <c r="S5" i="5"/>
  <c r="R4" i="6"/>
  <c r="R10" i="6"/>
  <c r="S7" i="2"/>
  <c r="R7" i="5"/>
  <c r="S8" i="6"/>
  <c r="U8" i="6"/>
  <c r="U8" i="2"/>
  <c r="S7" i="4"/>
  <c r="C4" i="2"/>
  <c r="S6" i="5"/>
  <c r="U5" i="5"/>
  <c r="D4" i="2"/>
  <c r="T5" i="2"/>
  <c r="R5" i="2"/>
  <c r="E4" i="2"/>
  <c r="F5" i="2"/>
  <c r="F10" i="2"/>
  <c r="T8" i="2"/>
  <c r="D7" i="2"/>
  <c r="E7" i="2"/>
  <c r="C6" i="2"/>
  <c r="E6" i="2"/>
  <c r="F6" i="2"/>
  <c r="D6" i="2"/>
  <c r="E6" i="4"/>
  <c r="C6" i="4"/>
  <c r="F5" i="4"/>
  <c r="C5" i="4"/>
  <c r="E5" i="4"/>
  <c r="D5" i="4"/>
  <c r="F4" i="4"/>
  <c r="D4" i="4"/>
  <c r="E4" i="4"/>
  <c r="C4" i="4"/>
  <c r="E9" i="2"/>
  <c r="F9" i="2"/>
  <c r="D9" i="2"/>
  <c r="C9" i="2"/>
  <c r="F8" i="2"/>
  <c r="E8" i="2"/>
  <c r="C8" i="2"/>
  <c r="D8" i="2"/>
  <c r="C7" i="4"/>
  <c r="C10" i="4"/>
  <c r="E7" i="4"/>
  <c r="E10" i="4"/>
  <c r="D7" i="4"/>
  <c r="D10" i="4"/>
  <c r="C8" i="6"/>
  <c r="D8" i="6"/>
  <c r="F8" i="6"/>
  <c r="C7" i="6"/>
  <c r="C10" i="6"/>
  <c r="D5" i="6"/>
  <c r="C5" i="6"/>
  <c r="F5" i="6"/>
  <c r="D4" i="6"/>
  <c r="E4" i="6"/>
  <c r="D6" i="6"/>
  <c r="F6" i="6"/>
  <c r="C6" i="6"/>
  <c r="D5" i="5"/>
  <c r="F4" i="5"/>
  <c r="E4" i="5"/>
  <c r="C4" i="5"/>
  <c r="D7" i="5"/>
  <c r="C7" i="5"/>
  <c r="E7" i="5"/>
  <c r="F6" i="5"/>
  <c r="E6" i="5"/>
  <c r="C6" i="5"/>
  <c r="D10" i="5"/>
  <c r="E5" i="5"/>
  <c r="C5" i="5"/>
  <c r="F5" i="5"/>
  <c r="D7" i="6"/>
  <c r="D10" i="6"/>
  <c r="E7" i="6"/>
  <c r="E10" i="6"/>
  <c r="C10" i="5"/>
  <c r="E10" i="5"/>
  <c r="F10" i="5"/>
  <c r="N7" i="5" l="1"/>
  <c r="J7" i="5"/>
  <c r="I7" i="5"/>
  <c r="H7" i="5"/>
  <c r="P7" i="5"/>
  <c r="O7" i="5"/>
  <c r="O6" i="5"/>
  <c r="M6" i="5"/>
  <c r="K6" i="5"/>
  <c r="H6" i="5"/>
  <c r="J6" i="5"/>
  <c r="M5" i="5"/>
  <c r="H5" i="5"/>
  <c r="O5" i="5"/>
  <c r="O10" i="5" s="1"/>
  <c r="P5" i="5"/>
  <c r="K5" i="5"/>
  <c r="J5" i="5"/>
  <c r="I5" i="5"/>
  <c r="J10" i="5"/>
  <c r="H4" i="5"/>
  <c r="I4" i="5"/>
  <c r="N4" i="5"/>
  <c r="P4" i="5"/>
  <c r="M4" i="5"/>
  <c r="M10" i="5" s="1"/>
  <c r="K4" i="5"/>
  <c r="J8" i="6"/>
  <c r="O8" i="6"/>
  <c r="N8" i="6"/>
  <c r="P8" i="6"/>
  <c r="I8" i="6"/>
  <c r="K8" i="6"/>
  <c r="H8" i="6"/>
  <c r="N7" i="6"/>
  <c r="M7" i="6"/>
  <c r="J7" i="6"/>
  <c r="O7" i="6"/>
  <c r="H7" i="6"/>
  <c r="I7" i="6"/>
  <c r="M6" i="6"/>
  <c r="O6" i="6"/>
  <c r="N6" i="6"/>
  <c r="K6" i="6"/>
  <c r="H6" i="6"/>
  <c r="I6" i="6"/>
  <c r="O5" i="6"/>
  <c r="P5" i="6"/>
  <c r="M5" i="6"/>
  <c r="N5" i="6"/>
  <c r="I5" i="6"/>
  <c r="H5" i="6"/>
  <c r="K5" i="6"/>
  <c r="K4" i="6"/>
  <c r="M4" i="6"/>
  <c r="N4" i="6"/>
  <c r="J4" i="6"/>
  <c r="J10" i="6" s="1"/>
  <c r="H4" i="6"/>
  <c r="I4" i="6"/>
  <c r="K7" i="4"/>
  <c r="N7" i="4"/>
  <c r="M7" i="4"/>
  <c r="P7" i="4"/>
  <c r="O7" i="4"/>
  <c r="I7" i="4"/>
  <c r="H7" i="4"/>
  <c r="K6" i="4"/>
  <c r="M6" i="4"/>
  <c r="O6" i="4"/>
  <c r="J6" i="4"/>
  <c r="I6" i="4"/>
  <c r="H6" i="4"/>
  <c r="P6" i="4"/>
  <c r="N6" i="4"/>
  <c r="H5" i="4"/>
  <c r="J5" i="4"/>
  <c r="O5" i="4"/>
  <c r="M5" i="4"/>
  <c r="K5" i="4"/>
  <c r="I5" i="4"/>
  <c r="N5" i="4"/>
  <c r="O4" i="4"/>
  <c r="N4" i="4"/>
  <c r="I4" i="4"/>
  <c r="P4" i="4"/>
  <c r="M4" i="4"/>
  <c r="M10" i="4" s="1"/>
  <c r="K4" i="4"/>
  <c r="K10" i="4" s="1"/>
  <c r="J4" i="4"/>
  <c r="J10" i="4" s="1"/>
  <c r="H4" i="4"/>
  <c r="K9" i="2"/>
  <c r="M9" i="2"/>
  <c r="I9" i="2"/>
  <c r="H9" i="2"/>
  <c r="P9" i="2"/>
  <c r="N9" i="2"/>
  <c r="O9" i="2"/>
  <c r="P8" i="2"/>
  <c r="I8" i="2"/>
  <c r="O8" i="2"/>
  <c r="K8" i="2"/>
  <c r="M8" i="2"/>
  <c r="N8" i="2"/>
  <c r="J8" i="2"/>
  <c r="H8" i="2"/>
  <c r="O7" i="2"/>
  <c r="P7" i="2"/>
  <c r="N7" i="2"/>
  <c r="M7" i="2"/>
  <c r="K7" i="2"/>
  <c r="I7" i="2"/>
  <c r="J7" i="2"/>
  <c r="H7" i="2"/>
  <c r="P6" i="2"/>
  <c r="K6" i="2"/>
  <c r="I6" i="2"/>
  <c r="H6" i="2"/>
  <c r="N6" i="2"/>
  <c r="M6" i="2"/>
  <c r="O6" i="2"/>
  <c r="M5" i="2"/>
  <c r="J5" i="2"/>
  <c r="K5" i="2"/>
  <c r="I5" i="2"/>
  <c r="H5" i="2"/>
  <c r="N5" i="2"/>
  <c r="O5" i="2"/>
  <c r="P5" i="2"/>
  <c r="P4" i="2"/>
  <c r="M4" i="2"/>
  <c r="N4" i="2"/>
  <c r="O4" i="2"/>
  <c r="K4" i="2"/>
  <c r="J4" i="2"/>
  <c r="I4" i="2"/>
  <c r="H4" i="2"/>
  <c r="N10" i="5" l="1"/>
  <c r="H10" i="5"/>
  <c r="P10" i="5"/>
  <c r="K10" i="5"/>
  <c r="I10" i="5"/>
  <c r="P10" i="6"/>
  <c r="M10" i="6"/>
  <c r="O10" i="6"/>
  <c r="N10" i="6"/>
  <c r="H10" i="6"/>
  <c r="K10" i="6"/>
  <c r="I10" i="6"/>
  <c r="O10" i="4"/>
  <c r="H10" i="4"/>
  <c r="P10" i="4"/>
  <c r="N10" i="4"/>
  <c r="I10" i="4"/>
  <c r="K10" i="2"/>
  <c r="N10" i="2"/>
  <c r="M10" i="2"/>
  <c r="P10" i="2"/>
  <c r="J10" i="2"/>
  <c r="I10" i="2"/>
  <c r="H10" i="2"/>
  <c r="O10" i="2"/>
</calcChain>
</file>

<file path=xl/sharedStrings.xml><?xml version="1.0" encoding="utf-8"?>
<sst xmlns="http://schemas.openxmlformats.org/spreadsheetml/2006/main" count="904" uniqueCount="488">
  <si>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</si>
  <si>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</si>
  <si>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</si>
  <si>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</si>
  <si>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</si>
  <si>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</si>
  <si>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</si>
  <si>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</si>
  <si>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</si>
  <si>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</si>
  <si>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</si>
  <si>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</si>
  <si>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</si>
  <si>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</si>
  <si>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</si>
  <si>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</si>
  <si>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</si>
  <si>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</si>
  <si>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</si>
  <si>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</si>
  <si>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</si>
  <si>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</si>
  <si>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</si>
  <si>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</si>
  <si>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</si>
  <si>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</si>
  <si>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</si>
  <si>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</si>
  <si>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</si>
  <si>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</si>
  <si>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</si>
  <si>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</si>
  <si>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</si>
  <si>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</si>
  <si>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</si>
  <si>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</si>
  <si>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</si>
  <si>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</si>
  <si>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</si>
  <si>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</si>
  <si>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</si>
  <si>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</si>
  <si>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</si>
  <si>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</si>
  <si>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</si>
  <si>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</si>
  <si>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</si>
  <si>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</si>
  <si>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</si>
  <si>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</si>
  <si>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</si>
  <si>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</si>
  <si>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</si>
  <si>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</si>
  <si>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</si>
  <si>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</si>
  <si>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</si>
  <si>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</si>
  <si>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</si>
  <si>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</si>
  <si>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</si>
  <si>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</si>
  <si>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</si>
  <si>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</si>
  <si>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</si>
  <si>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</si>
  <si>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</si>
  <si>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</si>
  <si>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</si>
  <si>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</si>
  <si>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</si>
  <si>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</si>
  <si>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</si>
  <si>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</si>
  <si>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</si>
  <si>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</si>
  <si>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</si>
  <si>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</si>
  <si>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</si>
  <si>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</si>
  <si>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</si>
  <si>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</si>
  <si>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</si>
  <si>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</si>
  <si>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</si>
  <si>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</si>
  <si>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</si>
  <si>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</si>
  <si>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</si>
  <si>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</si>
  <si>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</si>
  <si>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</si>
  <si>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</si>
  <si>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</si>
  <si>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</si>
  <si>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</si>
  <si>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</si>
  <si>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</si>
  <si>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</si>
  <si>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</si>
  <si>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</si>
  <si>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</si>
  <si>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</si>
  <si>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</si>
  <si>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</si>
  <si>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</si>
  <si>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</si>
  <si>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</si>
  <si>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</si>
  <si>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</si>
  <si>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</si>
  <si>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</si>
  <si>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</si>
  <si>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</si>
  <si>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</si>
  <si>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</si>
  <si>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</si>
  <si>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</si>
  <si>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</si>
  <si>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</si>
  <si>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</si>
  <si>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</si>
  <si>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</si>
  <si>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</si>
  <si>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</si>
  <si>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</si>
  <si>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</si>
  <si>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</si>
  <si>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</si>
  <si>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</si>
  <si>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</si>
  <si>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</si>
  <si>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</si>
  <si>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</si>
  <si>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</si>
  <si>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</si>
  <si>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</si>
  <si>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</si>
  <si>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</si>
  <si>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</si>
  <si>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</si>
  <si>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</si>
  <si>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</si>
  <si>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</si>
  <si>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</si>
  <si>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</si>
  <si>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</si>
  <si>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</si>
  <si>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</si>
  <si>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</si>
  <si>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</si>
  <si>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</si>
  <si>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</si>
  <si>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</si>
  <si>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</si>
  <si>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</si>
  <si>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</si>
  <si>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</si>
  <si>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</si>
  <si>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</si>
  <si>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</si>
  <si>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</si>
  <si>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</si>
  <si>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</si>
  <si>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</si>
  <si>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</si>
  <si>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</si>
  <si>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</si>
  <si>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</si>
  <si>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</si>
  <si>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</si>
  <si>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</si>
  <si>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</si>
  <si>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</si>
  <si>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</si>
  <si>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</si>
  <si>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202_</t>
  </si>
  <si>
    <t>AÑO 20_</t>
  </si>
  <si>
    <t xml:space="preserve">MANZANA 20 LOTE 265 VIDELSO </t>
  </si>
  <si>
    <t>LOS PATIOS</t>
  </si>
  <si>
    <t>FLORELIA BOADA DUARTE</t>
  </si>
  <si>
    <t>DIRECTORA</t>
  </si>
  <si>
    <t>profl2010@hotmail.com</t>
  </si>
  <si>
    <t>c.e.robertgagne@gmail.com</t>
  </si>
  <si>
    <t xml:space="preserve">SANDRA RUBION HERNANDEZ </t>
  </si>
  <si>
    <t>CORDINADORA</t>
  </si>
  <si>
    <t xml:space="preserve">DOCENTE </t>
  </si>
  <si>
    <t>AÑO 2020</t>
  </si>
  <si>
    <t>AÑO 2021</t>
  </si>
  <si>
    <t>AÑO 2022</t>
  </si>
  <si>
    <t xml:space="preserve">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 </t>
  </si>
  <si>
    <t xml:space="preserve">LA MISION Y LA VISON DE LA INSTITUCION CONVOCA A LA COMUNIDAD A SER INCLUSIVOS , ESTAS SON AJUSTADOS EN FUNCION DE NUEVOS RETOS ESPECIALMENTE EN ESTOS MOMENTOS DE PANDEMIA </t>
  </si>
  <si>
    <t>Todas las metas establecidas para la institución integrada e inclusiva responden a sus objetivos y al direccionamiento estratégico. Además, éstas son conocidas y puestas en práctica por la comunidad educativa.</t>
  </si>
  <si>
    <t>La comunidad educativa conoce y comparte el direccionamiento estratégico. Esto se evidencia en la identidad institucional y la unidad de propósitos entre sus miembros</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</si>
  <si>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</si>
  <si>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Los criterios básicos sobre el manejo del establecimiento educativo y la atención a la diversidad fueron definidos de manera participativa y permiten el trabajo en equipo, pero no han sido evaluados para establecer su eficacia.</t>
  </si>
  <si>
    <t>La institución evalúa periódicamente la articulación de los planes, proyectos y acciones a su planteamiento estratégico, y realiza los cambios y ajustes necesarios para lograrla, mediante trabajo en equipo</t>
  </si>
  <si>
    <t>La estrategia pedagógica es coherente con la misión, la visión y los principios institucionales, y es aplicada de manera articulada en las diferentes sedes, niveles y grados.</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</si>
  <si>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</si>
  <si>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La institución implementa un proceso de autoevaluación integral que abarca las diferentes sedes, empleando instrumentos y procedimientos claros. Además, cuenta con la participación de los diferentes estamentos de la comunidad educativa.</t>
  </si>
  <si>
    <t>El consejo directivo se reúne periódicamente
de acuerdo con el cronograma establecido.
Sin embargo, no hace un seguimiento sistemático al plan de trabajo.</t>
  </si>
  <si>
    <t>El consejo académico se reúne periódicamente para garantizar que el proyecto pedagógico sea coherente con las necesidades de la diversidad y se implemente en todas las sedes,
áreas y niveles. Sin embargo, no hace seguimiento suficiente al mismo.</t>
  </si>
  <si>
    <t xml:space="preserve">La comisión de evaluación y promoción se reúne oportunamente en el marco de la integración institucional, toma las decisiones
pertinentes y apoya la definición de políticas
institucionales de evaluación que favorece a
la diversidad de la población.
</t>
  </si>
  <si>
    <t>El comité de convivencia está
conformado, pero no se reúne
periódicamente para analizar
los casos que le son remitidos.</t>
  </si>
  <si>
    <t>actas consejo directivo</t>
  </si>
  <si>
    <t xml:space="preserve">actas consejo academico </t>
  </si>
  <si>
    <t xml:space="preserve">actas comision de evaluacion </t>
  </si>
  <si>
    <t xml:space="preserve">actas comité cnvivencia </t>
  </si>
  <si>
    <t>El consejo estudiantil está conformado mediante elección democrática, pero sus integrantes no se reúnen ni se toman las decisiones que son de
su competencia</t>
  </si>
  <si>
    <t xml:space="preserve">actas de consejo estudiantil - evidencias proyecto  democracia </t>
  </si>
  <si>
    <t>La institución cuenta con un
personero elegido democráticamente que representa a
todas y todos los estudiantes</t>
  </si>
  <si>
    <t>proyecto democracia</t>
  </si>
  <si>
    <t xml:space="preserve">actas asamblea de padres </t>
  </si>
  <si>
    <t>El consejo de padres de familia se reúne periódicamente para apoyar al rector o director en
el marco del plan de mejoramiento. Sin embargo, no hace seguimiento sistemático a los
resultados obtenidos</t>
  </si>
  <si>
    <t xml:space="preserve">actas consejo de padres </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</si>
  <si>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</si>
  <si>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</si>
  <si>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Acta de reuniones de los diferentes grupos de la insitución.</t>
  </si>
  <si>
    <t xml:space="preserve">La institución cuenta con algunas formas de reconocimiento de los logros de docentes y estudiantes, pero éstas no se aplican de manera organizada ni sistemática.
La institución cuenta con algunas formas de reconocimiento
de los logros de docentes y
estudiantes, pero éstas no se
aplican de manera organizada
ni sistemática.
La institución cuenta con algunas formas de reconocimiento
de los logros de docentes y
estudiantes, pero éstas no se
aplican de manera organizada
ni sistemática.
La institución cuenta con algunas formas de reconocimiento
de los logros de docentes y
estudiantes, pero éstas no se
aplican de manera organizada
ni sistemática.
</t>
  </si>
  <si>
    <t xml:space="preserve">fotografias </t>
  </si>
  <si>
    <t>La institución realiza reuniones
ocasionales para identificar y
socializar los mejores desempeños en el ámbito pedagógico y administrativo.</t>
  </si>
  <si>
    <t xml:space="preserve">Actas de reunion de docentes </t>
  </si>
  <si>
    <t xml:space="preserve">participacion externa con la banda show y participacion interna en izadas de bandera </t>
  </si>
  <si>
    <t>Las sedes poseen espacios amplios y suficientes, y éstos se encuentran adecuadamente dotados,
organizados y decorados y señalizados, lo que
propicia un buen ambiente para el aprendizaje y
la convivencia de la diversidad de sus miembros</t>
  </si>
  <si>
    <t xml:space="preserve">Registro fotografico </t>
  </si>
  <si>
    <t>Al inicio del año escolar, en todas las sedes se explican a los
estudiantes nuevos los usos y
costumbres de la institución.</t>
  </si>
  <si>
    <t xml:space="preserve">plan de aula - trabajo durante la primera semana </t>
  </si>
  <si>
    <t xml:space="preserve">En todas las sedes de la institución se observan el entusiasmo y una elevada motivación hacia el aprendizaje, lo que se refleja en toda la comunidad educativa.
</t>
  </si>
  <si>
    <t xml:space="preserve">Bajo porcentaje de perdida de año escolar y deserción </t>
  </si>
  <si>
    <t>La institución revisa periódicamente el manual de convivencia en relación con su papel en la gestión
del clima institucional y orienta los ajustes y mejoramientos al mismo</t>
  </si>
  <si>
    <t xml:space="preserve">Manual de convivencia. Orientaciones de convivencia dadas para el trabajo desde casa. </t>
  </si>
  <si>
    <t xml:space="preserve">La institución tiene una política
definida con respecto a las actividades extracurriculares, las
cuales se articulan a los procesos
de formación de los estudiantes </t>
  </si>
  <si>
    <t xml:space="preserve">fotografias salidas pedagogicas - convenios - banda show </t>
  </si>
  <si>
    <t>La institución realiza acciones organizadas para propiciar el bienestar de todas y todos los estudiantes, logrando buena calidad
y cobertura, pero éstas no siempre se ejecutan de manera oportuna y articulada con las ofertas
brindadas por otras entidades</t>
  </si>
  <si>
    <t>La institución cuenta con el comité de convivencia, el cual se
encarga de la identificación y
mediación de los conflictos que
se presentan entre los diferentes estamentos de la comunidad educativa. Además, existe un consenso acerca de las
competencias que requieren
desarrollarse para fortalecer la
convivencia y el respeto a la diversidad, en coherencia con el
PEI y la normatividad vigente.</t>
  </si>
  <si>
    <t xml:space="preserve">actas del comité de convivencia </t>
  </si>
  <si>
    <t xml:space="preserve">Manual de convivencia </t>
  </si>
  <si>
    <t xml:space="preserve">La institución ha definido políticas y mecanismos para  manejar los casos difíciles, Sin embargo, no se hace seguimiento sistemático a los mismos, ni se ejecutan acciones preventivas </t>
  </si>
  <si>
    <t>La institución realiza un intercambio muy ágil y fluido de información con las familias o acudientes en el marco de la política definida, lo que facilita la solución oportuna de los problemas</t>
  </si>
  <si>
    <t xml:space="preserve">PEI </t>
  </si>
  <si>
    <t>La institución establece comunicaciones con las autoridades educativas locales en función de las necesidades que se presenten.</t>
  </si>
  <si>
    <t xml:space="preserve">correos institucionales </t>
  </si>
  <si>
    <t>La institución establece acuerdos ocasionales con otras entidades: bibliotecas, puestos
de salud, hospitales, granjas,
casas de cultura y centros de
recreación para desarrollar
algunas actividades pedagógicas.</t>
  </si>
  <si>
    <t xml:space="preserve">documentos de convenios </t>
  </si>
  <si>
    <t>La institución establece relaciones esporádicas con el sector productivo; en ocasiones se
reciben aportes y donaciones,
y en otros casos cuenta con el
acceso a laboratorios, talleres
y espacios recreativos</t>
  </si>
  <si>
    <t xml:space="preserve">correspondencia institucional </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</si>
  <si>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</si>
  <si>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 xml:space="preserve">plan de estudios </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</si>
  <si>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</si>
  <si>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 xml:space="preserve">plan de aula </t>
  </si>
  <si>
    <t>Ocasionalmente se han establecido procesos administrativos
para la dotación, el uso y el mantenimiento de los recursos para
el aprendizaje. Cuando existen,
se aplican esporádicamente.</t>
  </si>
  <si>
    <t xml:space="preserve">facturacion a proveedores </t>
  </si>
  <si>
    <t>Los mecanismos para el seguimiento a las horas efectivas de clase recibidas por los estudiantes hacen parte de un sistema de mejoramiento institucional que se implementa en todas las
sedes y es aplicado por los docentes</t>
  </si>
  <si>
    <t xml:space="preserve">horarios de clase , calendario academico </t>
  </si>
  <si>
    <t>La institución tiene una política de evaluación fundamentada en los lineamientos curriculares, los estándares básicos de competencias el Decreto 1290 , la cual se refleja en las prácticas de los docentes.</t>
  </si>
  <si>
    <t>SIEE</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</si>
  <si>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</si>
  <si>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La institución tiene una política sobre el uso
de los recursos para el aprendizaje que está
articulada con su propuesta pedagógica. Además, ésta es aplicada por todos.</t>
  </si>
  <si>
    <t>PEI</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</si>
  <si>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</si>
  <si>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</si>
  <si>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</si>
  <si>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En la institución se presentan
esfuerzos colectivos por trabajar con estrategias alternativas
a la clase magistral. Además,
se tienen en cuenta los intereses, ideas y experiencias de los
estudiantes como base para
estructurar las actividades pedagógicas.</t>
  </si>
  <si>
    <t>El sistema de evaluación del rendimiento académico de la institución se aplica permanentemente. Se hace seguimiento y se cuenta con un buen sistema de información..</t>
  </si>
  <si>
    <t>El seguimiento sistemático de los resultados
académicos cuenta con indicadores y mecanismos claros de retroalimentación para
estudiantes, padres de familia y prácticas docentes.</t>
  </si>
  <si>
    <t xml:space="preserve">actas de reporte parcial - actas de comision de evaluacion </t>
  </si>
  <si>
    <t>Las conclusiones de los análisis de los resultados de los estudiantes en las evaluaciones
externas (pruebas SABER y exámenes de Estado) son fuente para el mejoramiento de las
prácticas de aula, en el marco del Plan de Mejoramiento Institucional.</t>
  </si>
  <si>
    <t xml:space="preserve">actas de reunion de docentes </t>
  </si>
  <si>
    <t>La política institucional de control, análisis y tratamiento del ausentismo contempla la participación activa de padres, docentes y estudiantes</t>
  </si>
  <si>
    <t>Las prácticas de los docentes incorporan actividades de recuperación basadas en estrategias que tienen como finalidad ofrecer un apoyo real al desarrollo de las competencias básicas de los estudiantes y al mejoramiento de sus resultados.</t>
  </si>
  <si>
    <t xml:space="preserve">cronograma de actividades - actas de recuperacion </t>
  </si>
  <si>
    <t>La institución cuenta con políticas y mecanismos para abordar
los casos de bajo rendimiento
y problemas de aprendizaje,
pero no se hace seguimiento a
los mismos, ni se acude a recursos externos.</t>
  </si>
  <si>
    <t xml:space="preserve">SIEE </t>
  </si>
  <si>
    <t xml:space="preserve">La institución tiene un contacto escaso y esporádico con sus
egresados y la información sobre ellos es anecdótica.
La institución tiene un contacto escaso y esporádico con sus
egresados y la información sobre ellos es anecdótica.
</t>
  </si>
  <si>
    <t xml:space="preserve">evidencias fotograficas </t>
  </si>
  <si>
    <t>AÑO  2020</t>
  </si>
  <si>
    <t xml:space="preserve">Mamual de procedimientos </t>
  </si>
  <si>
    <t>La institución realiza evaluaciones de desempeño de docentes, directivos y personal
administrativo de forma esporádica y sin contar con un
modelo evaluativo para este
propósito.</t>
  </si>
  <si>
    <t>La institución presenta los informes financieros a las autoridades competentes de manera apropiada y oportuna, y
también los da a conocer a la
comunidad educativa. Sin embargo, no los utiliza para apoyar la toma de decisiones.</t>
  </si>
  <si>
    <t>La institución ha delineado políticas para atender a poblaciones con requerimientos especiales, pero carece de información relativa a las necesidades de su localidad o municipio.</t>
  </si>
  <si>
    <t>La institución ha definido políticas para atender a poblaciones pertenecientes a grupos étnicos, pero carece de información sobre sus requerimientos o necesidades de su localidad o municipio</t>
  </si>
  <si>
    <t>La institución conoce las características de su entorno y procura dar respuestas a éstas mediante acciones que buscan acercar los estudiantes a la institución, en concordancia con el PEI.</t>
  </si>
  <si>
    <t>Existen en la institución algunas iniciativas para apoyar a los estudiantes en la formulación de sus proyectos de vida, pero éstas no están articuladas a otros procesos.</t>
  </si>
  <si>
    <t xml:space="preserve">actas de comision de evaluacion , SIEE </t>
  </si>
  <si>
    <t>MANUAL DE CONVIVENCIA</t>
  </si>
  <si>
    <t>cuentas de cobro de servicios de mantenimiento</t>
  </si>
  <si>
    <t xml:space="preserve">En los procesos de adquisición de los recursos para el aprendizaje (computadores, laboratorios, bibliotecas, etc.) se hace según la necesidad presente no existe un plan </t>
  </si>
  <si>
    <t xml:space="preserve">materiales y recursos existentes </t>
  </si>
  <si>
    <t xml:space="preserve">facturas </t>
  </si>
  <si>
    <t>proyecto de riesgos</t>
  </si>
  <si>
    <t xml:space="preserve">la institucion  ofrece como unico servicios complementario la atencion con psicologia la cual esta a cargo de personal capacitado  </t>
  </si>
  <si>
    <t xml:space="preserve">informes a entidades competentes - plataformas </t>
  </si>
  <si>
    <t>plataforma de la DIAN</t>
  </si>
  <si>
    <t xml:space="preserve">Política establecida en el PEI y directriz rectoral en la cual se indica la importancia de resaltar la diversidad cultural en las jornadas de izada de bandera e incluir los diferentes grupos poblacionales miembros de nuestra comunidad </t>
  </si>
  <si>
    <t>Directriz rectoral en la cual se indica la importancia de resaltar la diversidad cultural en las jornadas de izada de bandera y la institucionalización del día de la colombianidad</t>
  </si>
  <si>
    <t>la institución cuanta con metas establecidas, aprobadas por los respectivos entes  y socializadas a toda la comunidad</t>
  </si>
  <si>
    <t>existe un manual de funciones, y un organigrama institucional</t>
  </si>
  <si>
    <t xml:space="preserve">actas de comites, actas de proyectos , formato de evaluacion de proyectos </t>
  </si>
  <si>
    <t xml:space="preserve">PEI - plan de aula </t>
  </si>
  <si>
    <t xml:space="preserve">actas de consejo academico </t>
  </si>
  <si>
    <t xml:space="preserve">formatos de autoevaluacion </t>
  </si>
  <si>
    <t>Está conformada la asamblea
de padres de familia, y se 
 se reúne periódicamente
para deliberar y tomar decisiones sobre los temas de su competencia.</t>
  </si>
  <si>
    <t>circulares - whasapp</t>
  </si>
  <si>
    <t>Los estudiantes se identifican con la institución y sienten orgullo de pertenecer a ella. Además, participan activamente en actividades internas y externas, en su representación.Se resalta el valor de la diversidad y la importancia del ejercicio de los derechos de todos y
todas, lo cual permite mayor participación e integración entre todos sus estamentos</t>
  </si>
  <si>
    <t xml:space="preserve">convenios con entidades como biblioteca </t>
  </si>
  <si>
    <t>PEI - sistema de comunicación institucional (circulares y whastapp)</t>
  </si>
  <si>
    <t xml:space="preserve">PEI - manual de induccion  </t>
  </si>
  <si>
    <t xml:space="preserve">informes de contabilidad </t>
  </si>
  <si>
    <t>contabilidad</t>
  </si>
  <si>
    <t>manual de convivencia , actas de comisiones de evaluacion</t>
  </si>
  <si>
    <t xml:space="preserve">PEI - diseño de proyectos transversales </t>
  </si>
  <si>
    <t xml:space="preserve">planes de aula </t>
  </si>
  <si>
    <t xml:space="preserve">actas de proyecto de escuala de padres </t>
  </si>
  <si>
    <t xml:space="preserve">actas de organos como consejo de padres y consejo directivo </t>
  </si>
  <si>
    <t xml:space="preserve">evidencia fotografica. De acciones lideradas por personeria </t>
  </si>
  <si>
    <t xml:space="preserve">Los mecanismos de participación se han diseñado en concordancia con el 
PEI y buscan la creación y animación de diversos escenarios 
para que el estudiantado se vincule a ellos a partir del reconocimiento de la diversidad.
</t>
  </si>
  <si>
    <t>actas y evidencias fotograficas de la participacion estudiantil en los procesos democraticos y demas propuestas en beneficio de la IE</t>
  </si>
  <si>
    <t xml:space="preserve">la participacion se los padres es a traves de whatsapp </t>
  </si>
  <si>
    <t xml:space="preserve">asamblea de padres , consejo de padres </t>
  </si>
  <si>
    <t xml:space="preserve">proyecto de riesgos escolares </t>
  </si>
  <si>
    <t xml:space="preserve">La institución no cuenta con programas de prevencion psicosocial </t>
  </si>
  <si>
    <t>sanrubio_1916@hotmail.com</t>
  </si>
  <si>
    <t>Se cuenta con una formulación de la misión, la
visión y los principios que articulan e identifican
a la institución como un todo. Estos elementos
han sido apropiados parcialmente por la comunidad educativa</t>
  </si>
  <si>
    <t xml:space="preserve">la institucion cuenta con la mision y la vision publicada en la plataforma </t>
  </si>
  <si>
    <t>Hay metas establecidas para
la institución integrada e inclusiva, pero solamente algunas
responden a sus objetivos y al
direccionamiento estratégico</t>
  </si>
  <si>
    <t xml:space="preserve">el PEI cueta con metas institucionales </t>
  </si>
  <si>
    <t>La institución cuenta con un
proceso de divulgación y apropiación del direccionamiento
estratégico que incluye diversos medios: comunicados,
carteleras, murales, talleres,
grupos de encuentro, conversatorios, etc.</t>
  </si>
  <si>
    <t xml:space="preserve">a traves de carteleras y la plataforma institucional se divulga el direccionamiento estrategico </t>
  </si>
  <si>
    <t>La institución tiene una estrategia articulada para promover inclusión de personas de
diferentes grupos poblacionales o diversidad cultural,
que es conocida por todos los
estamentos de la comunidad
educativa para direccionar las
acciones en este sentido</t>
  </si>
  <si>
    <t xml:space="preserve">Directriz rectoral </t>
  </si>
  <si>
    <t>Se cuenta con una formulación de la misión, la</t>
  </si>
  <si>
    <t>Los criterios básicos sobre el manejo del establecimiento educativo y la atención a la
diversidad fueron definidos de manera participativa y permiten el trabajo en equipo, pero
no han sido evaluados para establecer su eficacia.</t>
  </si>
  <si>
    <t xml:space="preserve">La mayoría de planes, proyectos y acciones están articulados al planteamiento estratégico de la institución integrada
e inclusiva y eventualmente se
trabaja en equipo para articular las acciones. </t>
  </si>
  <si>
    <t xml:space="preserve">La estrategia pedagógica es coherente con la
misión, la visión y los principios institucionales, y es aplicada de manera articulada en las
diferentes sedes, niveles y grados.
</t>
  </si>
  <si>
    <t xml:space="preserve">la estrategia se encuentra consiganda en el PEI y se evidencia en los palnes de aula </t>
  </si>
  <si>
    <t xml:space="preserve">La institución utiliza solamente
en algunas ocasiones la información que está disponible
en sus archivos, incluyendo los
resultados de sus autoevaluaciones, así como aquella que
proviene de otras instancias,
pero este uso no es sistemático </t>
  </si>
  <si>
    <t xml:space="preserve">La institución implementa un proceso de
autoevaluación integral que abarca las diferentes sedes, empleando instrumentos y procedimientos claros. Además, cuenta con la
participación de los diferentes estamentos de
la comunidad educativa.
</t>
  </si>
  <si>
    <t xml:space="preserve">formatos de autoevaluacion - acats de padres de consejo directivo </t>
  </si>
  <si>
    <t xml:space="preserve">El comité de convivencia está
conformado, pero no se reúne
periódicamente para analizar
los casos que le son remitidos.
</t>
  </si>
  <si>
    <t>El consejo estudiantil está conformado mediante elección
democrática, pero no se reúne
periódicamente para deliberar
y tomar las decisiones que le
corresponden</t>
  </si>
  <si>
    <t xml:space="preserve">actas de consejo estudianti </t>
  </si>
  <si>
    <t>El consejo estudiantil está conformado mediante elección
democrática, pero sus integrantes no se reúnen ni se toman las decisiones que son de
su competencia.</t>
  </si>
  <si>
    <t xml:space="preserve">actas de consejo estudiantil y comité de democracia </t>
  </si>
  <si>
    <t>El personero elegido desarrolla proyectos y
programas a favor de todas y todos los estudiantes y su labor es reconocida en los diferentes estamentos de la comunidad educativa</t>
  </si>
  <si>
    <t xml:space="preserve">proyecto de democracia </t>
  </si>
  <si>
    <t xml:space="preserve">proyecto democracia y evidencia fotografica </t>
  </si>
  <si>
    <t>La asamblea de padres de familia se reúne
periódicamente y es reconocida como la instancia de representación de estos integrantes
de la comunidad educativa.</t>
  </si>
  <si>
    <t xml:space="preserve">actas de asamble de padres </t>
  </si>
  <si>
    <t xml:space="preserve">actas </t>
  </si>
  <si>
    <t>La institución cuenta con algunas formas de reconocimiento
de los logros de docentes y
estudiantes, pero éstas no se
aplican de manera organizada
ni sistemática.</t>
  </si>
  <si>
    <t>La sede posee espacios amplios y suficientes, y éstos se encuentran adecuadamente dotados,
organizados y decorados y señalizados, lo que
propicia un buen ambiente para el aprendizaje y
la convivencia de la diversidad de sus miembros</t>
  </si>
  <si>
    <t>En la sede de la institución se observan el entusiasmo y una elevada motivación hacia el aprendizaje, lo que se refleja en toda la comunidad educativa.</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</si>
  <si>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</si>
  <si>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 xml:space="preserve"> realizan actividades extracurriculares (culturales, deportivas, sociales),
pero éstas no se enmarcan en
una política institucional.</t>
  </si>
  <si>
    <t>evidencia fotografica</t>
  </si>
  <si>
    <t>La institución tiene una política
definida con respecto a las actividades extracurriculares, las
cuales se articulan a los procesos
de formación de los estudiantes</t>
  </si>
  <si>
    <t>fotografias salidas pedagogicas - convenios - banda show</t>
  </si>
  <si>
    <t>La institución realiza acciones
organizadas para propiciar el bienestar de todas y todos los estudiantes, logrando buena calidad
y cobertura, pero éstas  se ejecutan de manera esporadica y articulada con las ofertas
brindadas por otras entidades</t>
  </si>
  <si>
    <t xml:space="preserve">convenio - evidencia fotografica </t>
  </si>
  <si>
    <t xml:space="preserve">La institución cuenta con el comité de convivencia, pero este no se encarga de realizar actividades de prevencion </t>
  </si>
  <si>
    <t>La institución cuenta con algunos mecanismos para manejar
casos difíciles – problemas psicológicos, consumo de sustancias psicoactivas, dificultades
en la socialización – y éstos se
utilizan de manera puntual en
algunas sedes o niveles.</t>
  </si>
  <si>
    <t xml:space="preserve">manual de convivencia </t>
  </si>
  <si>
    <t>La institución cuenta con una
política de comunicación e
interacción con las familias o
acudientes y se han establecido los canales, el tipo y la periodicidad de la información</t>
  </si>
  <si>
    <t>La institución establece relaciones esporádicas con el sector productivo; en ocasiones establece comunicación para el uso de espacios recreativos</t>
  </si>
  <si>
    <t>La institución cuenta con un
enfoque metodológico que
hacen explícitos los acuerdos
básicos relativos a métodos de
enseñanza, relación pedagógica y usos de recursos que responde a las características de
la diversidad de la población.</t>
  </si>
  <si>
    <t>Ocasionalmente se han establecido procesos administrativos
para la dotación, el uso y el mantenimiento de los recursos para
el aprendizaje. Cuando existen,
se aplican esporádicamente</t>
  </si>
  <si>
    <t>Los mecanismos para el seguimiento a las horas efectivas de clase recibidas por los estudiantes hacen parte de un sistema de mejoramiento institucional que se implementa en toda la IE y es aplicado por los docentes</t>
  </si>
  <si>
    <t>La institución cuenta con una política clara sobre la intencionalidad de las tareas escolares en el afianzamiento de los aprendizajes de los estudiantes y
ésta es aplicada por todos los docentes, conocida y
comprendida por los estudiantes y las familias.</t>
  </si>
  <si>
    <t>La institución cuenta con una política sobre el uso de los recursos para
el aprendizaje que está articulada
a su propuesta pedagógica,</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</si>
  <si>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</si>
  <si>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</si>
  <si>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PLAN DE AULA</t>
  </si>
  <si>
    <t xml:space="preserve">PLAN DE AULA </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</si>
  <si>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</si>
  <si>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El sistema de evaluación del rendimiento académico se aplica permanentemente. Se hace
seguimiento a los estudiantes de bajo rendimiento, y este es conocido por los padres de familia</t>
  </si>
  <si>
    <t>El seguimiento sistemático de los resultados académicos cuenta con indicadores y mecanismos claros de retroalimentación para
estudiantes, padres de familia y prácticas docentes.</t>
  </si>
  <si>
    <t>La política institucional de control, análisis
y tratamiento del ausentismo contempla la
participación activa de padres, docentes y estudiantes.</t>
  </si>
  <si>
    <t xml:space="preserve">formatos de asistencia - formatos atencion a padres - actas de comision de evaluacion </t>
  </si>
  <si>
    <t>La institución cuenta con  mecanismos para abordar los casos de bajo rendimiento
y problemas de aprendizaje, pero no se hace seguimiento a
los mismos, ni se acude a recursos externos.</t>
  </si>
  <si>
    <t>La institución cuenta con un proceso de matrícula ágil y oportuno que tiene en cuenta las
necesidades de los estudiantes y los padres de familia, y que es reconocido por la comunidad
educativa.</t>
  </si>
  <si>
    <t xml:space="preserve">MANUAL DE PROCEDIMIENTOS </t>
  </si>
  <si>
    <t xml:space="preserve">La institución tiene un sistema de archivo que le permite disponer de la información de los
estudiantes de todas las sedes, así como expedir constancias y certificados de manera ágil, confiable y oportuna.
</t>
  </si>
  <si>
    <t>La institución tiene un sistema de archivo que le permite disponer de la información de los
estudiantes de todas las sedes, así como expedir constancias y certificados de manera ágil, confiable y oportuna.</t>
  </si>
  <si>
    <t xml:space="preserve">Libro de calificaciones finales y plataforma web colegios </t>
  </si>
  <si>
    <t>La institución dispone de un sistema ágil y oportuno para la expedición de boletines de calificaciones y cuenta con los sistemas de control necesarios para garantizar la consistencia de la información.</t>
  </si>
  <si>
    <t xml:space="preserve">Libro de calificaciones finales </t>
  </si>
  <si>
    <t>El mantenimiento de la planta física se realiza ocasionalmente, sin obedecer a una planeación sistemática.</t>
  </si>
  <si>
    <t xml:space="preserve">cuentas de cobro de servicios de mantenimiento y facturas </t>
  </si>
  <si>
    <t xml:space="preserve">La institución realiza actividades aisladas y ocasionales de adecuación, accesibilidad y embellecimiento de su planta física, y recibe apoyos puntuales de la comunidad educativa
para realizarlas.
</t>
  </si>
  <si>
    <t>La institución realiza actividades aisladas y ocasionales de adecuación, accesibilidad y embellecimiento de su planta física, y recibe apoyos puntuales de la comunidad educativa</t>
  </si>
  <si>
    <t>La institución tiene algunos registros sobre la manera cómo se están utilizando los espacios físicos, pero éstos son esporádicos y no están
sistematizados.</t>
  </si>
  <si>
    <t xml:space="preserve">facturas de materiales y recursos existentes </t>
  </si>
  <si>
    <t>La adquisición de los suministros se realiza en el momento en que se presentan las necesidades; no hay un plan que oriente esa actividad.</t>
  </si>
  <si>
    <t>facturas</t>
  </si>
  <si>
    <t>El mantenimiento de los equipos y otros recursos para el aprendizaje sólo se realiza cuando éstos sufren algún daño. Los manuales de los
equipos no están disponibles para los usuarios.</t>
  </si>
  <si>
    <t xml:space="preserve">La comunidad educativa conoce y adopta las medidas preventivas derivadas del conocimiento cabal del panorama de riesgos.
</t>
  </si>
  <si>
    <t>La institución tiene una aproximación parcial a su panorama de riesgos o se encuentra apenas en proceso de iniciar el levantamiento</t>
  </si>
  <si>
    <t xml:space="preserve">carpeta de atencion de psicologia </t>
  </si>
  <si>
    <t xml:space="preserve">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
</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</si>
  <si>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</si>
  <si>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 xml:space="preserve">actas de comision de evaluacion , SIEE , actas de </t>
  </si>
  <si>
    <t xml:space="preserve">tencion a padres </t>
  </si>
  <si>
    <t>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</si>
  <si>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pei</t>
  </si>
  <si>
    <t>La institución tiene una estrategia organizada para la inducción y la acogida del personal nuevo, que incluye el análisis del PEI y del plan de mejoramiento. Además, realiza la
reinducción del antiguo en lo relacionado con aspectos institucionales, pedagógicos y disciplinares.</t>
  </si>
  <si>
    <t>La institución realiza actividades de inducción con los docentes y administrativos nuevos,
pero éstas no son sistemáticas</t>
  </si>
  <si>
    <t>FOTOGRAFIAS</t>
  </si>
  <si>
    <t xml:space="preserve">FOTOGRAFIAS </t>
  </si>
  <si>
    <t xml:space="preserve">La institución cuenta con lineamientos que permiten que sus La formación y la capacitación  son asumidas como un asunto  de interés particular de cada  docente. La institución acepta  procesos de formación sin evaluar su pertinencia con respecto al PEI o sus necesidade </t>
  </si>
  <si>
    <t>La institución cuenta con lineamientos que permiten que sus La formación y la capacitación  son asumidas como un asunto  de interés particular de cada  docente. La institución acepta  procesos de formación sin evaluar su pertinencia con respecto al PEI o sus necesidade</t>
  </si>
  <si>
    <t xml:space="preserve">La institución tiene un proceso establecido para elaborar los horarios y realizar la asignación académica de los docentes </t>
  </si>
  <si>
    <t>proceso
establecido para elaborar los
horarios y realizar la asignación académica</t>
  </si>
  <si>
    <t xml:space="preserve">manual de procesos </t>
  </si>
  <si>
    <t>manua de procesos</t>
  </si>
  <si>
    <t>El personal vinculado está identificado con la institución: comparte la filosofía, principios, valores y objetivos, y está dispuesto a realizar actividades complementarias que sean necesarias para cualificar su labor.</t>
  </si>
  <si>
    <t>El personal vinculado está identificado con la
institución: comparte la filosofía, principios,
valores y objetivos, y está dispuesto a realizar
actividades complementarias que sean necesarias para cualificar su labor</t>
  </si>
  <si>
    <t xml:space="preserve">evidencias de planes y proyectos </t>
  </si>
  <si>
    <t>La institución ha implementado un proceso de evaluación de
desempeño para docentes, directivos y personal administrativo que indaga los diferentes
aspectos en el desarrollo del
cargo</t>
  </si>
  <si>
    <t xml:space="preserve">La institución ha definido una estrategia de reconocimiento al personal vinculado, pero ésta no siempre es llevada a la
práctica.
</t>
  </si>
  <si>
    <t>La institución realiza algunas
actividades de reconocimiento al personal vinculado</t>
  </si>
  <si>
    <t>La institución realiza algunas actividades de reconocimiento al personal vinculado</t>
  </si>
  <si>
    <t xml:space="preserve"> la institución no cuenta con  apoyo y seguimiento a las iniciativas de investigacion de los docentes.</t>
  </si>
  <si>
    <t>La institución dispone de estrategias claras para mediación y solución de conflictos y éstos se resuelven a través del diálogo y la negociación permanente. Esto contribuye a que exista un buen clima laboral.</t>
  </si>
  <si>
    <t>estrategias para la mediación de
conflictos</t>
  </si>
  <si>
    <t>La institución realiza esporádicamente algunas actividades  orientadas a la integración y  bienestar del personal vinculado.</t>
  </si>
  <si>
    <t xml:space="preserve">La elaboración del presupuesto se hace teniendo en cuenta las necesidades de las sedes y niveles, y toma como referentes el Plan Operativo Anual, el
PEI, el plan de mejoramiento y la normatividad vigente.
</t>
  </si>
  <si>
    <t>La elaboración del presupuesto se hace teniendo en cuenta las necesidades de las sedes y niveles, y toma como referentes el Plan Operativo Anual, el
PEI, el plan de mejoramiento y la normatividad vigente.</t>
  </si>
  <si>
    <t xml:space="preserve">contabilidad </t>
  </si>
  <si>
    <t xml:space="preserve">La contabilidad de la institución se organiza de acuerdo con los requisitos reglamentarios y discrimina claramente los servicios prestados. Sin embargo, su uso se limita a la
elaboración de informes para los organismos de control, de modo que no se cuenta con esta información como instrumento de análisis financiero.
</t>
  </si>
  <si>
    <t>La contabilidad de la institución se organiza de acuerdo
con los requisitos reglamentarios y discrimina claramente los servicios prestados</t>
  </si>
  <si>
    <t xml:space="preserve">La institución cuenta con procesos para el recaudo de ingresos y la realización de los gastos. Los registros son consistentes y coinciden plenamente con el
plan de ingresos y gastos estipulado.
</t>
  </si>
  <si>
    <t>La institución cuenta con procesos para el recaudo de ingresos y la realización de los gastos. Los registros son consistentes y coinciden plenamente con el
plan de ingresos y gastos estipulado.</t>
  </si>
  <si>
    <t>La institución presenta los informes financieros a las autoridades competentes de manera apropiada y oportuna, y
también los da a conocer a la
comunidad educativa</t>
  </si>
  <si>
    <t>La institución no ha delineado políticas para atender a poblaciones con requerimientos especiales,  y ademas  carece de información relativa a las necesidades de su localidad o municipio.</t>
  </si>
  <si>
    <t xml:space="preserve">La institución no ha definido políticas para atender a poblaciones pertenecientes a grupos étnicos, y carece de información sobre sus requerimientos o necesidades de su localidad o municipio. 
</t>
  </si>
  <si>
    <t xml:space="preserve">La institución no ha definido políticas para atender a poblaciones pertenecientes a grupos étnicos, y carece de información sobre sus requerimientos o necesidades de su localidad o municipio. </t>
  </si>
  <si>
    <t>La institución no cuenta con
información adecuadamente
sistematizada respecto de las
necesidades y expectativas de
los estudiantes; por ello, su
sentido de pertenencia es bajo
y es alta la incidencia del ausentismo y la deserción</t>
  </si>
  <si>
    <t xml:space="preserve">Existen en la institución algunas iniciativas para apoyar a los estudiantes en la formulación de sus proyectos de vida especialmente en el area de etica , pero éstas no están articuladas a otros procesos.
</t>
  </si>
  <si>
    <t>Existen en la institución algunas iniciativas para apoyar a los estudiantes en la formulación de sus proyectos de vida especialmente en el area de etica , pero éstas no están articuladas a otros procesos.</t>
  </si>
  <si>
    <t xml:space="preserve">palnes de aula </t>
  </si>
  <si>
    <t xml:space="preserve">La escuela de padres es coherente con el PEI, cuenta con el respaldo pedagógico de los docentes y se encuentra ampliamente divulgada en la comunidad. Además, su acogida entre los integrantes de la familia es significativa. </t>
  </si>
  <si>
    <t xml:space="preserve">a traves de acciones propuestas por los comites permiten que la institución y la comunidad se conozcan mutuamente </t>
  </si>
  <si>
    <t>Existen estrategias de comunicación que permiten que la
institución y la comunidad se
conozcan mutuamente; las actividades se organizan de manera conjunta, así no guarden
estrecha relación con el PEI.</t>
  </si>
  <si>
    <t>La institución pone a disposición de la comunidad algunos de sus recursos físicos, como respuesta a demandas específicas</t>
  </si>
  <si>
    <t>El servicio social estudiantil es valorado por la comunidad y los estudiantes han desarrollado una capacidad de empatía e integración con la ésta en la medida en que éstos contribuyen a la solución de sus necesidades</t>
  </si>
  <si>
    <t>NA</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</si>
  <si>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</si>
  <si>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 institución posee canales de comunicación claros y abiertos que facilitan a los padres de familia el conocimiento de sus derechos y deberes, de manera que ellos se sienten miembros legítimos de la asamblea y del consejo 
de padres</t>
  </si>
  <si>
    <t xml:space="preserve">La institución posee canales de comunicación claros y abiertos que facilitan a los padres de familia el conocimiento de sus derechos y deberes, de manera que ellos se sienten miembros legítimos de la asamblea y del consejo </t>
  </si>
  <si>
    <t xml:space="preserve">la participacion se los padres es a traves de whatsapp, cuaderno de control y horario de atencion a padres </t>
  </si>
  <si>
    <t xml:space="preserve">Las de las familias participan de la dinámica de la institución a través de actividades y de los entes del gobierno escolar  </t>
  </si>
  <si>
    <t>Las de las familias participan de la dinámica
de la institución a través de actividades y programas que tienen propósitos y estrategias
claramente definidos en concordancia con el
PEI y con los procesos institucionales</t>
  </si>
  <si>
    <t>La institución cuenta con pro gramas para la prevención de riesgos físicos que hacen parte  de los proyectos transversa les (educación ambiental, por 
ejemplo) y son coherentes con el PEI</t>
  </si>
  <si>
    <t>La institución cuenta con programas para la prevención de
riesgos físicos que hacen parte
de los proyectos transversales (educación ambiental, por
ejemplo) y son coherentes con
el PEI.</t>
  </si>
  <si>
    <t xml:space="preserve">actas proecto gestion de riesgo </t>
  </si>
  <si>
    <t xml:space="preserve">actas de proyecto de geston de riesgo </t>
  </si>
  <si>
    <t>La institución cuenta con algunos planes de acción frente a accidentes o desastres naturales solamente para algunas riesgos; el estado de la infraestructura física no es sujeto de monitoreo ni de evaluación.</t>
  </si>
  <si>
    <t>La institución cuenta con algunos planes de acción frente a
accidentes o desastres naturales solamente para algunas sedes o ciertos riesgos</t>
  </si>
  <si>
    <t xml:space="preserve">proyecto gestion de riesgo </t>
  </si>
  <si>
    <t xml:space="preserve">proyecto de gestion de riesgo </t>
  </si>
  <si>
    <t>AÑO 2023</t>
  </si>
  <si>
    <t>Las acciones realizadas en el centro educativo relacionadas con el direccionamiento y la gestion estrategica  tienen un mayor grado de articulación y son conocidas por la comunidad educativa; sin embargo, todavía no se realiza un proceso sistemático de evaluación y mejoramiento.</t>
  </si>
  <si>
    <t xml:space="preserve">La institución se caracteriza por un desarrollo parcial en los items de cultura institucional y relaciones con el entorno. </t>
  </si>
  <si>
    <t>Las acciones realizadas en el centro educativo relacionadas con el clima  presentaron una leve mejoria</t>
  </si>
  <si>
    <t xml:space="preserve">es necesario enfocar acciones en la mejora de la cultura institucional y las relaciones con el entorno </t>
  </si>
  <si>
    <t xml:space="preserve">se observan mejoras en la gestion estrategica y el gobierno escolar </t>
  </si>
  <si>
    <t xml:space="preserve">es necesario realizar acciones para mejorar la cultura institucional y las relaciones con el entorno </t>
  </si>
  <si>
    <t xml:space="preserve">las fortalezas del centro educativo se centran en el diseño pedagogico y las practicas pedagogicas. </t>
  </si>
  <si>
    <t xml:space="preserve">se deben diseñar acciones de mejora en el seguimiento academico  </t>
  </si>
  <si>
    <t>se continua con fortaleza en las practicas pedagogicas y se mejora en la gestion de aula</t>
  </si>
  <si>
    <t xml:space="preserve">se debe mejorar en el diseño pedagogico </t>
  </si>
  <si>
    <t xml:space="preserve">se observa mejora en el diseño pedagogico y en las practicas pedagogicas </t>
  </si>
  <si>
    <t xml:space="preserve">se deben diseñar acciones para mejorar el seguimiento academico </t>
  </si>
  <si>
    <t xml:space="preserve">se observa gran fortaleza en el item de gestion academica </t>
  </si>
  <si>
    <t xml:space="preserve">se deben diseñar acciones para ejorar el item de talento humano </t>
  </si>
  <si>
    <t xml:space="preserve">se observa gran fortaleza en el apoyo a la gestion academica </t>
  </si>
  <si>
    <t xml:space="preserve">se deben diseñar acciones de mejora en el items de administracion de la planta fisica y de recursos </t>
  </si>
  <si>
    <t xml:space="preserve">la fortaleza del centro educativo se centra en la gestion academica y administracion de servicios complementarios </t>
  </si>
  <si>
    <t xml:space="preserve">se deben diseñar acciones de mejora en la adminstracion de la planta fisica y de los recursos </t>
  </si>
  <si>
    <t xml:space="preserve">la fortaleza del centro educativo se centra en participacion y convivencia </t>
  </si>
  <si>
    <t xml:space="preserve">se deben diseñar acciones de mejora en la accesibilidad </t>
  </si>
  <si>
    <t xml:space="preserve">el centro educativo tiene sus fortalezas en la participacion y convivencia </t>
  </si>
  <si>
    <t xml:space="preserve">EDNA ESCORSIA </t>
  </si>
  <si>
    <t>La institución ha definido políticas y mecanismos para prevenir situaciones de riesgo y manejar los casos difíciles, las cuales se aplican en la mayoría de las sedes. Sin embargo, no se hace seguimiento sistemático a los mismos</t>
  </si>
  <si>
    <t xml:space="preserve">PEI y documentacion de la seccion de psicorientacion </t>
  </si>
  <si>
    <t>La institución cuenta con una política de comunicación e interacción con las autoridades educativas, y se han establecido los canales, el tipo y la periodicidad de la información.</t>
  </si>
  <si>
    <t>La institución cuenta con una política para el establecimiento de alianzas o acuerdos con diferentes entidades para apoyar la ejecución de sus proyectos. Sin embargo, no hace
seguimiento sistemático a sus resultados</t>
  </si>
  <si>
    <t xml:space="preserve">documentos de convenios y correos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</si>
</sst>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yy;@"/>
    <numFmt numFmtId="165" formatCode="0.0"/>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u/>
      <sz val="8"/>
      <color theme="10"/>
      <name val="Arial"/>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color theme="1"/>
      <name val="Arial"/>
      <family val="2"/>
    </font>
    <font>
      <sz val="8"/>
      <color theme="1"/>
      <name val="Arial"/>
      <family val="2"/>
    </font>
    <font>
      <sz val="12"/>
      <color theme="1"/>
      <name val="Arial"/>
      <family val="2"/>
    </font>
    <font>
      <sz val="9"/>
      <color theme="1"/>
      <name val="Calibri"/>
      <family val="2"/>
      <scheme val="minor"/>
    </font>
    <font>
      <sz val="8"/>
      <color theme="1"/>
      <name val="Calibri"/>
      <family val="2"/>
      <scheme val="minor"/>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10">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29" fillId="0" borderId="0" applyNumberFormat="0" applyFill="0" applyBorder="0" applyAlignment="0" applyProtection="0"/>
    <xf numFmtId="0" fontId="8" fillId="0" borderId="0"/>
    <xf numFmtId="165" fontId="26" fillId="0" borderId="0"/>
    <xf numFmtId="0" fontId="27" fillId="0" borderId="0"/>
    <xf numFmtId="0" fontId="27" fillId="0" borderId="0"/>
    <xf numFmtId="9" fontId="1" fillId="0" borderId="0" applyFont="0" applyFill="0" applyBorder="0" applyAlignment="0" applyProtection="0"/>
    <xf numFmtId="9" fontId="1" fillId="0" borderId="0" applyFont="0" applyFill="0" applyBorder="0" applyAlignment="0" applyProtection="0"/>
  </cellStyleXfs>
  <cellXfs count="307">
    <xf numFmtId="0" fontId="0" fillId="0" borderId="0" xfId="0"/>
    <xf numFmtId="0" fontId="30"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30" fillId="0" borderId="2" xfId="0" applyNumberFormat="1" applyFont="1" applyBorder="1" applyAlignment="1">
      <alignment horizontal="center" vertical="center"/>
    </xf>
    <xf numFmtId="0" fontId="6" fillId="0" borderId="0" xfId="0" applyFont="1" applyAlignment="1">
      <alignment horizontal="center"/>
    </xf>
    <xf numFmtId="2" fontId="30" fillId="0" borderId="0" xfId="0" applyNumberFormat="1" applyFont="1"/>
    <xf numFmtId="0" fontId="6" fillId="0" borderId="0" xfId="0" applyFont="1" applyAlignment="1"/>
    <xf numFmtId="0" fontId="31" fillId="0" borderId="0" xfId="2" applyFont="1" applyAlignment="1" applyProtection="1"/>
    <xf numFmtId="9" fontId="6" fillId="0" borderId="2" xfId="0" applyNumberFormat="1" applyFont="1" applyBorder="1" applyAlignment="1">
      <alignment horizontal="center" vertical="center"/>
    </xf>
    <xf numFmtId="0" fontId="30" fillId="0" borderId="0" xfId="0" applyFont="1" applyBorder="1" applyAlignment="1">
      <alignment horizontal="left" vertical="top"/>
    </xf>
    <xf numFmtId="0" fontId="32" fillId="0" borderId="0" xfId="0" applyFont="1" applyFill="1"/>
    <xf numFmtId="0" fontId="6" fillId="9" borderId="2" xfId="0" applyFont="1" applyFill="1" applyBorder="1" applyAlignment="1">
      <alignment horizontal="center" vertical="center" wrapText="1"/>
    </xf>
    <xf numFmtId="0" fontId="30" fillId="0" borderId="0" xfId="0" applyFont="1" applyFill="1"/>
    <xf numFmtId="9" fontId="30" fillId="0" borderId="0" xfId="0" applyNumberFormat="1" applyFont="1" applyFill="1"/>
    <xf numFmtId="9" fontId="5" fillId="0" borderId="2" xfId="0" applyNumberFormat="1" applyFont="1" applyBorder="1" applyAlignment="1">
      <alignment horizontal="center" vertical="center"/>
    </xf>
    <xf numFmtId="0" fontId="33"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4" fillId="0" borderId="0" xfId="2" applyFont="1" applyFill="1" applyAlignment="1" applyProtection="1">
      <alignment vertical="center"/>
    </xf>
    <xf numFmtId="0" fontId="13" fillId="0" borderId="0" xfId="0" applyFont="1" applyFill="1" applyAlignment="1">
      <alignment horizontal="left" vertical="center" wrapText="1"/>
    </xf>
    <xf numFmtId="0" fontId="33" fillId="0" borderId="0" xfId="0" applyFont="1" applyFill="1" applyAlignment="1">
      <alignment vertical="center" wrapText="1"/>
    </xf>
    <xf numFmtId="0" fontId="33" fillId="0" borderId="0" xfId="0" applyFont="1" applyFill="1" applyAlignment="1">
      <alignment vertical="center"/>
    </xf>
    <xf numFmtId="0" fontId="13" fillId="0" borderId="0" xfId="0" applyFont="1" applyFill="1" applyBorder="1" applyAlignment="1">
      <alignment wrapText="1"/>
    </xf>
    <xf numFmtId="0" fontId="35" fillId="0" borderId="0" xfId="0" applyFont="1" applyBorder="1" applyAlignment="1">
      <alignment horizontal="center" vertical="center"/>
    </xf>
    <xf numFmtId="0" fontId="33"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6"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3" fillId="0" borderId="6" xfId="0" applyFont="1" applyBorder="1" applyAlignment="1">
      <alignment wrapText="1"/>
    </xf>
    <xf numFmtId="0" fontId="33" fillId="0" borderId="0" xfId="0" applyFont="1" applyFill="1" applyBorder="1"/>
    <xf numFmtId="0" fontId="33" fillId="0" borderId="2" xfId="0" applyFont="1" applyBorder="1"/>
    <xf numFmtId="0" fontId="33" fillId="0" borderId="2" xfId="0" applyFont="1" applyBorder="1" applyAlignment="1">
      <alignment wrapText="1"/>
    </xf>
    <xf numFmtId="0" fontId="12" fillId="0" borderId="0" xfId="0" applyFont="1" applyBorder="1" applyAlignment="1">
      <alignment horizontal="center"/>
    </xf>
    <xf numFmtId="0" fontId="36"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3" fillId="0" borderId="6" xfId="0" applyFont="1" applyBorder="1"/>
    <xf numFmtId="0" fontId="33" fillId="0" borderId="7" xfId="0" applyFont="1" applyBorder="1"/>
    <xf numFmtId="0" fontId="33" fillId="0" borderId="3" xfId="0" applyFont="1" applyBorder="1"/>
    <xf numFmtId="0" fontId="36"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3" fillId="6" borderId="8" xfId="0" applyFont="1" applyFill="1" applyBorder="1"/>
    <xf numFmtId="0" fontId="37" fillId="6" borderId="2" xfId="0" applyFont="1" applyFill="1" applyBorder="1" applyAlignment="1">
      <alignment horizontal="left" vertical="center"/>
    </xf>
    <xf numFmtId="0" fontId="33" fillId="6" borderId="9" xfId="0" applyFont="1" applyFill="1" applyBorder="1"/>
    <xf numFmtId="0" fontId="33" fillId="6" borderId="6" xfId="0" applyFont="1" applyFill="1" applyBorder="1"/>
    <xf numFmtId="2" fontId="33" fillId="0" borderId="10" xfId="0" applyNumberFormat="1" applyFont="1" applyBorder="1" applyAlignment="1">
      <alignment vertical="center"/>
    </xf>
    <xf numFmtId="0" fontId="33" fillId="0" borderId="10" xfId="0" applyFont="1" applyBorder="1" applyAlignment="1">
      <alignment horizontal="left" vertical="center"/>
    </xf>
    <xf numFmtId="0" fontId="33" fillId="0" borderId="0" xfId="0" applyFont="1" applyBorder="1" applyAlignment="1">
      <alignment horizontal="left" vertical="center"/>
    </xf>
    <xf numFmtId="0" fontId="37" fillId="6" borderId="0" xfId="0" applyFont="1" applyFill="1" applyBorder="1" applyAlignment="1">
      <alignment horizontal="left" vertical="center"/>
    </xf>
    <xf numFmtId="0" fontId="33" fillId="6" borderId="9" xfId="0" applyFont="1" applyFill="1" applyBorder="1" applyAlignment="1">
      <alignment vertical="center"/>
    </xf>
    <xf numFmtId="0" fontId="38" fillId="6" borderId="0" xfId="0" applyFont="1" applyFill="1" applyBorder="1" applyAlignment="1">
      <alignment horizontal="left" vertical="center"/>
    </xf>
    <xf numFmtId="0" fontId="33" fillId="0" borderId="9" xfId="0" applyFont="1" applyBorder="1" applyAlignment="1">
      <alignment horizontal="left" vertical="center"/>
    </xf>
    <xf numFmtId="0" fontId="33" fillId="6" borderId="2" xfId="0" applyFont="1" applyFill="1" applyBorder="1"/>
    <xf numFmtId="0" fontId="39" fillId="6" borderId="2" xfId="0" applyFont="1" applyFill="1" applyBorder="1" applyAlignment="1">
      <alignment horizontal="left" vertical="center"/>
    </xf>
    <xf numFmtId="0" fontId="38" fillId="6" borderId="2" xfId="0" applyFont="1" applyFill="1" applyBorder="1"/>
    <xf numFmtId="0" fontId="33" fillId="6" borderId="2" xfId="0" applyFont="1" applyFill="1" applyBorder="1" applyAlignment="1">
      <alignment vertical="center"/>
    </xf>
    <xf numFmtId="0" fontId="33" fillId="6" borderId="6" xfId="0" applyFont="1" applyFill="1" applyBorder="1" applyAlignment="1">
      <alignment vertical="center"/>
    </xf>
    <xf numFmtId="2" fontId="33" fillId="0" borderId="2" xfId="0" applyNumberFormat="1" applyFont="1" applyBorder="1" applyAlignment="1">
      <alignment vertical="center"/>
    </xf>
    <xf numFmtId="0" fontId="33" fillId="0" borderId="2" xfId="0" applyFont="1" applyBorder="1" applyAlignment="1">
      <alignment horizontal="left" vertical="center"/>
    </xf>
    <xf numFmtId="0" fontId="33"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3" fillId="0" borderId="0" xfId="0" applyFont="1" applyBorder="1" applyAlignment="1">
      <alignment vertical="center"/>
    </xf>
    <xf numFmtId="0" fontId="34" fillId="0" borderId="0" xfId="2" applyFont="1" applyBorder="1" applyAlignment="1" applyProtection="1">
      <alignment horizontal="center"/>
    </xf>
    <xf numFmtId="0" fontId="33" fillId="10" borderId="6" xfId="0" applyFont="1" applyFill="1" applyBorder="1" applyAlignment="1" applyProtection="1">
      <alignment horizontal="center" vertical="center"/>
      <protection locked="0"/>
    </xf>
    <xf numFmtId="0" fontId="33" fillId="11" borderId="6" xfId="0" applyFont="1" applyFill="1" applyBorder="1" applyAlignment="1" applyProtection="1">
      <alignment horizontal="center" vertical="center"/>
      <protection locked="0"/>
    </xf>
    <xf numFmtId="0" fontId="33"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30"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4" applyNumberFormat="1" applyFont="1" applyBorder="1" applyAlignment="1">
      <alignment horizontal="center" vertical="center"/>
    </xf>
    <xf numFmtId="0" fontId="26" fillId="0" borderId="2" xfId="4"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39" fillId="6" borderId="0" xfId="0" applyFont="1" applyFill="1" applyBorder="1" applyAlignment="1">
      <alignment horizontal="left" vertical="center"/>
    </xf>
    <xf numFmtId="0" fontId="36" fillId="6" borderId="0" xfId="0" applyFont="1" applyFill="1" applyBorder="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3" fillId="18" borderId="6" xfId="0" applyFont="1" applyFill="1" applyBorder="1" applyAlignment="1" applyProtection="1">
      <alignment horizontal="center" vertical="center"/>
      <protection locked="0"/>
    </xf>
    <xf numFmtId="9" fontId="30"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3"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3" fillId="14" borderId="2" xfId="0" applyFont="1" applyFill="1" applyBorder="1" applyAlignment="1">
      <alignment vertical="center"/>
    </xf>
    <xf numFmtId="0" fontId="33" fillId="19" borderId="0" xfId="0" applyFont="1" applyFill="1" applyBorder="1" applyAlignment="1">
      <alignment vertical="center"/>
    </xf>
    <xf numFmtId="0" fontId="13" fillId="19" borderId="0" xfId="0" applyFont="1" applyFill="1" applyBorder="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5" borderId="15"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3" fillId="13" borderId="6" xfId="0" applyFont="1" applyFill="1" applyBorder="1" applyAlignment="1" applyProtection="1">
      <alignment horizontal="left" vertical="justify" wrapText="1"/>
      <protection locked="0"/>
    </xf>
    <xf numFmtId="0" fontId="33" fillId="15" borderId="6" xfId="0" applyFont="1" applyFill="1" applyBorder="1" applyAlignment="1" applyProtection="1">
      <alignment horizontal="left" vertical="justify" wrapText="1"/>
      <protection locked="0"/>
    </xf>
    <xf numFmtId="0" fontId="33" fillId="15" borderId="2" xfId="0" applyFont="1" applyFill="1" applyBorder="1" applyAlignment="1" applyProtection="1">
      <alignment horizontal="left" vertical="justify" wrapText="1"/>
      <protection locked="0"/>
    </xf>
    <xf numFmtId="0" fontId="33" fillId="17" borderId="6" xfId="0" applyFont="1" applyFill="1" applyBorder="1" applyAlignment="1" applyProtection="1">
      <alignment horizontal="left" vertical="justify" wrapText="1"/>
      <protection locked="0"/>
    </xf>
    <xf numFmtId="0" fontId="33"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42" fillId="11" borderId="6" xfId="0" applyFont="1" applyFill="1" applyBorder="1" applyAlignment="1" applyProtection="1">
      <alignment horizontal="center" vertical="center" wrapText="1"/>
      <protection locked="0"/>
    </xf>
    <xf numFmtId="0" fontId="33" fillId="11" borderId="6" xfId="0" applyFont="1" applyFill="1" applyBorder="1" applyAlignment="1" applyProtection="1">
      <alignment horizontal="center" vertical="center" wrapText="1"/>
      <protection locked="0"/>
    </xf>
    <xf numFmtId="0" fontId="33" fillId="13" borderId="2" xfId="0" applyFont="1" applyFill="1" applyBorder="1" applyAlignment="1" applyProtection="1">
      <alignment horizontal="left" vertical="justify" wrapText="1"/>
      <protection locked="0"/>
    </xf>
    <xf numFmtId="0" fontId="33" fillId="0" borderId="0" xfId="0" applyFont="1" applyBorder="1" applyAlignment="1">
      <alignment vertical="justify" wrapText="1"/>
    </xf>
    <xf numFmtId="0" fontId="42" fillId="12"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2" fillId="18"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3" fillId="18" borderId="6" xfId="0" applyFont="1" applyFill="1" applyBorder="1" applyAlignment="1" applyProtection="1">
      <alignment horizontal="center" vertical="center" wrapText="1"/>
      <protection locked="0"/>
    </xf>
    <xf numFmtId="0" fontId="43" fillId="13" borderId="0" xfId="0" applyFont="1" applyFill="1" applyAlignment="1">
      <alignment wrapText="1"/>
    </xf>
    <xf numFmtId="0" fontId="44" fillId="13" borderId="0" xfId="0" applyFont="1" applyFill="1" applyAlignment="1">
      <alignment wrapText="1"/>
    </xf>
    <xf numFmtId="0" fontId="0" fillId="13" borderId="0" xfId="0" applyFill="1" applyAlignment="1">
      <alignment wrapText="1"/>
    </xf>
    <xf numFmtId="0" fontId="33" fillId="13" borderId="2" xfId="0" applyFont="1" applyFill="1" applyBorder="1" applyAlignment="1" applyProtection="1">
      <alignment horizontal="center" vertical="center"/>
      <protection locked="0"/>
    </xf>
    <xf numFmtId="0" fontId="0" fillId="13" borderId="2" xfId="0" applyFill="1" applyBorder="1"/>
    <xf numFmtId="0" fontId="42" fillId="13" borderId="2" xfId="0" applyFont="1" applyFill="1" applyBorder="1" applyAlignment="1" applyProtection="1">
      <alignment horizontal="center" vertical="center"/>
      <protection locked="0"/>
    </xf>
    <xf numFmtId="0" fontId="0" fillId="13" borderId="2" xfId="0" applyFill="1" applyBorder="1" applyAlignment="1">
      <alignment wrapText="1"/>
    </xf>
    <xf numFmtId="0" fontId="0" fillId="15" borderId="0" xfId="0" applyFill="1" applyAlignment="1">
      <alignment wrapText="1"/>
    </xf>
    <xf numFmtId="0" fontId="22" fillId="6" borderId="2" xfId="0" applyFont="1" applyFill="1" applyBorder="1" applyAlignment="1">
      <alignment horizontal="center" vertical="center"/>
    </xf>
    <xf numFmtId="0" fontId="33" fillId="2" borderId="18"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33" fillId="0" borderId="19"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14" borderId="2" xfId="0" applyFont="1" applyFill="1" applyBorder="1" applyAlignment="1">
      <alignment vertical="center" wrapText="1"/>
    </xf>
    <xf numFmtId="0" fontId="33" fillId="14" borderId="2" xfId="0" applyFont="1" applyFill="1" applyBorder="1" applyAlignment="1">
      <alignment vertical="center"/>
    </xf>
    <xf numFmtId="0" fontId="33" fillId="2" borderId="2" xfId="0" applyFont="1" applyFill="1" applyBorder="1" applyAlignment="1">
      <alignment horizontal="center" vertical="center" wrapText="1"/>
    </xf>
    <xf numFmtId="0" fontId="33" fillId="2" borderId="4" xfId="0" applyFont="1" applyFill="1" applyBorder="1" applyAlignment="1">
      <alignment horizontal="center" vertical="center" wrapText="1"/>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4" applyFont="1" applyFill="1" applyBorder="1" applyAlignment="1" applyProtection="1">
      <alignment horizontal="left" vertical="center" wrapText="1"/>
      <protection locked="0"/>
    </xf>
    <xf numFmtId="0" fontId="17" fillId="0" borderId="3" xfId="4" applyFont="1" applyFill="1" applyBorder="1" applyAlignment="1" applyProtection="1">
      <alignment horizontal="left" vertical="center" wrapText="1"/>
      <protection locked="0"/>
    </xf>
    <xf numFmtId="0" fontId="17" fillId="0" borderId="5" xfId="4" applyFont="1" applyFill="1" applyBorder="1" applyAlignment="1" applyProtection="1">
      <alignment horizontal="center" vertical="center" wrapText="1"/>
      <protection locked="0"/>
    </xf>
    <xf numFmtId="0" fontId="17" fillId="0" borderId="3" xfId="4" applyFont="1" applyFill="1" applyBorder="1" applyAlignment="1" applyProtection="1">
      <alignment horizontal="center" vertical="center" wrapText="1"/>
      <protection locked="0"/>
    </xf>
    <xf numFmtId="1" fontId="14" fillId="0" borderId="3" xfId="4" applyNumberFormat="1" applyFont="1" applyBorder="1" applyAlignment="1" applyProtection="1">
      <alignment horizontal="center" vertical="center"/>
      <protection locked="0"/>
    </xf>
    <xf numFmtId="1" fontId="14" fillId="0" borderId="2" xfId="4" applyNumberFormat="1" applyFont="1" applyBorder="1" applyAlignment="1" applyProtection="1">
      <alignment horizontal="center" vertical="center"/>
      <protection locked="0"/>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4" fillId="19" borderId="0" xfId="0" applyFont="1" applyFill="1" applyBorder="1" applyAlignment="1">
      <alignment vertical="center" wrapText="1"/>
    </xf>
    <xf numFmtId="0" fontId="33" fillId="19" borderId="0" xfId="0" applyFont="1" applyFill="1" applyBorder="1" applyAlignment="1">
      <alignment vertical="center"/>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33" fillId="3" borderId="2" xfId="0" applyFont="1" applyFill="1" applyBorder="1" applyAlignment="1">
      <alignment horizontal="center" vertical="center"/>
    </xf>
    <xf numFmtId="0" fontId="33" fillId="0" borderId="2"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33" fillId="19" borderId="0" xfId="0" applyFont="1" applyFill="1" applyBorder="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4" fillId="0" borderId="0" xfId="2" applyFont="1" applyFill="1" applyAlignment="1" applyProtection="1">
      <alignment horizontal="left" vertical="center"/>
    </xf>
    <xf numFmtId="0" fontId="12" fillId="0" borderId="0" xfId="0" applyFont="1" applyAlignment="1">
      <alignment horizontal="center"/>
    </xf>
    <xf numFmtId="0" fontId="34" fillId="0" borderId="0" xfId="2" applyFont="1" applyAlignment="1" applyProtection="1">
      <alignment horizontal="center"/>
    </xf>
    <xf numFmtId="0" fontId="33" fillId="2" borderId="14" xfId="0" applyFont="1" applyFill="1" applyBorder="1" applyAlignment="1">
      <alignment horizontal="center" vertical="center" wrapText="1"/>
    </xf>
    <xf numFmtId="0" fontId="33" fillId="2" borderId="0" xfId="0" applyFont="1" applyFill="1" applyBorder="1" applyAlignment="1">
      <alignment horizontal="center" vertical="center" wrapText="1"/>
    </xf>
    <xf numFmtId="164" fontId="33" fillId="0" borderId="2" xfId="0" applyNumberFormat="1" applyFont="1" applyFill="1" applyBorder="1" applyAlignment="1" applyProtection="1">
      <alignment horizontal="center" vertical="center" wrapText="1"/>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6" fillId="0" borderId="8" xfId="4" applyFont="1" applyBorder="1" applyAlignment="1">
      <alignment horizontal="center"/>
    </xf>
    <xf numFmtId="0" fontId="26" fillId="0" borderId="16" xfId="4" applyFont="1" applyBorder="1" applyAlignment="1">
      <alignment horizontal="center"/>
    </xf>
    <xf numFmtId="0" fontId="26" fillId="0" borderId="14" xfId="4" applyFont="1" applyBorder="1" applyAlignment="1">
      <alignment horizontal="center"/>
    </xf>
    <xf numFmtId="0" fontId="26" fillId="0" borderId="17" xfId="4" applyFont="1" applyBorder="1" applyAlignment="1">
      <alignment horizontal="center"/>
    </xf>
    <xf numFmtId="0" fontId="26" fillId="0" borderId="15" xfId="4" applyFont="1" applyBorder="1" applyAlignment="1">
      <alignment horizontal="center"/>
    </xf>
    <xf numFmtId="0" fontId="26" fillId="0" borderId="7" xfId="4" applyFont="1" applyBorder="1" applyAlignment="1">
      <alignment horizontal="center"/>
    </xf>
    <xf numFmtId="0" fontId="9" fillId="6" borderId="2" xfId="0" applyFont="1" applyFill="1" applyBorder="1" applyAlignment="1">
      <alignment horizontal="center" vertical="center"/>
    </xf>
    <xf numFmtId="0" fontId="26" fillId="0" borderId="4" xfId="4" applyFont="1" applyBorder="1" applyAlignment="1">
      <alignment horizontal="center" vertical="center"/>
    </xf>
    <xf numFmtId="0" fontId="26" fillId="0" borderId="3" xfId="4" applyFont="1" applyBorder="1" applyAlignment="1">
      <alignment horizontal="center" vertical="center"/>
    </xf>
    <xf numFmtId="0" fontId="26" fillId="0" borderId="2" xfId="4" applyFont="1" applyBorder="1" applyAlignment="1">
      <alignment horizontal="center" vertical="center" wrapText="1"/>
    </xf>
    <xf numFmtId="0" fontId="0" fillId="0" borderId="2" xfId="0" applyBorder="1"/>
    <xf numFmtId="0" fontId="33" fillId="0" borderId="17" xfId="0" applyFont="1" applyBorder="1" applyAlignment="1">
      <alignment horizontal="center"/>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9"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36" fillId="6" borderId="3" xfId="0" applyFont="1" applyFill="1" applyBorder="1" applyAlignment="1">
      <alignment horizontal="left" vertical="center"/>
    </xf>
    <xf numFmtId="0" fontId="36" fillId="6" borderId="2" xfId="0" applyFont="1" applyFill="1" applyBorder="1" applyAlignment="1">
      <alignment horizontal="left" vertical="center"/>
    </xf>
    <xf numFmtId="0" fontId="36" fillId="6" borderId="10" xfId="0" applyFont="1" applyFill="1" applyBorder="1" applyAlignment="1">
      <alignment horizontal="left"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3" fillId="6" borderId="8" xfId="0" applyFont="1" applyFill="1" applyBorder="1" applyAlignment="1">
      <alignment horizontal="center"/>
    </xf>
    <xf numFmtId="0" fontId="33" fillId="6" borderId="14" xfId="0" applyFont="1" applyFill="1" applyBorder="1" applyAlignment="1">
      <alignment horizontal="center"/>
    </xf>
    <xf numFmtId="0" fontId="33" fillId="6" borderId="15" xfId="0" applyFont="1" applyFill="1" applyBorder="1" applyAlignment="1">
      <alignment horizontal="center"/>
    </xf>
    <xf numFmtId="0" fontId="33" fillId="6" borderId="9" xfId="0" applyFont="1" applyFill="1" applyBorder="1" applyAlignment="1">
      <alignment horizontal="center"/>
    </xf>
    <xf numFmtId="0" fontId="33" fillId="6" borderId="6" xfId="0" applyFont="1" applyFill="1" applyBorder="1" applyAlignment="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2" fillId="6" borderId="2" xfId="0" applyFont="1" applyFill="1" applyBorder="1" applyAlignment="1">
      <alignment horizontal="center" vertical="center" wrapText="1"/>
    </xf>
    <xf numFmtId="0" fontId="12" fillId="21" borderId="4" xfId="0" applyFont="1" applyFill="1" applyBorder="1" applyAlignment="1">
      <alignment horizontal="center" vertical="center"/>
    </xf>
    <xf numFmtId="0" fontId="12" fillId="21" borderId="5" xfId="0" applyFont="1" applyFill="1" applyBorder="1" applyAlignment="1">
      <alignment horizontal="center" vertical="center"/>
    </xf>
    <xf numFmtId="0" fontId="12" fillId="21" borderId="3" xfId="0" applyFont="1" applyFill="1" applyBorder="1" applyAlignment="1">
      <alignment horizontal="center"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0" borderId="8" xfId="0" applyFont="1" applyBorder="1" applyAlignment="1">
      <alignment horizontal="right"/>
    </xf>
    <xf numFmtId="0" fontId="12" fillId="0" borderId="20" xfId="0" applyFont="1" applyBorder="1" applyAlignment="1">
      <alignment horizontal="right"/>
    </xf>
    <xf numFmtId="0" fontId="12" fillId="0" borderId="4" xfId="0" applyFont="1" applyBorder="1" applyAlignment="1">
      <alignment horizontal="right"/>
    </xf>
    <xf numFmtId="0" fontId="12" fillId="0" borderId="5" xfId="0" applyFont="1" applyBorder="1" applyAlignment="1">
      <alignment horizontal="right"/>
    </xf>
    <xf numFmtId="0" fontId="12" fillId="0" borderId="17" xfId="0" applyFont="1" applyBorder="1" applyAlignment="1">
      <alignment horizontal="center"/>
    </xf>
    <xf numFmtId="0" fontId="36" fillId="6" borderId="4" xfId="0" applyFont="1" applyFill="1" applyBorder="1" applyAlignment="1">
      <alignment horizontal="left" vertical="center"/>
    </xf>
    <xf numFmtId="0" fontId="36" fillId="6" borderId="5" xfId="0" applyFont="1" applyFill="1" applyBorder="1" applyAlignment="1">
      <alignment horizontal="left" vertical="center"/>
    </xf>
    <xf numFmtId="0" fontId="36" fillId="6" borderId="16" xfId="0" applyFont="1" applyFill="1" applyBorder="1" applyAlignment="1">
      <alignment horizontal="left" vertical="center"/>
    </xf>
    <xf numFmtId="0" fontId="34" fillId="0" borderId="0" xfId="2" applyFont="1" applyBorder="1" applyAlignment="1" applyProtection="1">
      <alignment horizontal="center"/>
    </xf>
    <xf numFmtId="0" fontId="12" fillId="0" borderId="0" xfId="0" applyFont="1" applyBorder="1" applyAlignment="1">
      <alignment horizont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12" fillId="15" borderId="2" xfId="0" applyFont="1" applyFill="1" applyBorder="1" applyAlignment="1">
      <alignment horizontal="center" vertical="center"/>
    </xf>
    <xf numFmtId="0" fontId="35" fillId="0" borderId="2" xfId="0" applyFont="1" applyBorder="1" applyAlignment="1">
      <alignment horizontal="center" vertical="center"/>
    </xf>
    <xf numFmtId="0" fontId="35" fillId="0" borderId="10" xfId="0" applyFont="1" applyBorder="1" applyAlignment="1">
      <alignment horizontal="center" vertical="center"/>
    </xf>
    <xf numFmtId="0" fontId="24" fillId="20" borderId="2"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25" fillId="9" borderId="17" xfId="0" applyFont="1" applyFill="1" applyBorder="1" applyAlignment="1">
      <alignment horizontal="center" vertical="center"/>
    </xf>
    <xf numFmtId="0" fontId="25" fillId="9" borderId="7"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0" fillId="0" borderId="2" xfId="0" applyFont="1" applyBorder="1" applyAlignment="1" applyProtection="1">
      <alignment horizontal="center" vertical="top" wrapText="1"/>
      <protection locked="0"/>
    </xf>
    <xf numFmtId="0" fontId="30" fillId="0" borderId="14" xfId="0" applyFont="1" applyFill="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7"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30"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cellXfs>
  <cellStyles count="10">
    <cellStyle name="Estilo 1" xfId="1"/>
    <cellStyle name="Hipervínculo" xfId="2" builtinId="8"/>
    <cellStyle name="Hipervínculo 2" xfId="3"/>
    <cellStyle name="Normal" xfId="0" builtinId="0"/>
    <cellStyle name="Normal 2" xfId="4"/>
    <cellStyle name="Normal 2 2" xfId="5"/>
    <cellStyle name="Normal 3" xfId="6"/>
    <cellStyle name="Normal 4" xfId="7"/>
    <cellStyle name="Porcentaje 2" xfId="8"/>
    <cellStyle name="Porcentual 2" xfId="9"/>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Directiva!$C$4:$F$4</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184916992"/>
        <c:axId val="184922880"/>
        <c:axId val="0"/>
      </c:bar3DChart>
      <c:catAx>
        <c:axId val="184916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4922880"/>
        <c:crosses val="autoZero"/>
        <c:auto val="1"/>
        <c:lblAlgn val="ctr"/>
        <c:lblOffset val="100"/>
        <c:noMultiLvlLbl val="0"/>
      </c:catAx>
      <c:valAx>
        <c:axId val="184922880"/>
        <c:scaling>
          <c:orientation val="minMax"/>
        </c:scaling>
        <c:delete val="1"/>
        <c:axPos val="l"/>
        <c:numFmt formatCode="0%" sourceLinked="1"/>
        <c:majorTickMark val="out"/>
        <c:minorTickMark val="none"/>
        <c:tickLblPos val="nextTo"/>
        <c:crossAx val="1849169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t>DIRECCIONAMIENTO ESTRATEGICO</a:t>
            </a:r>
          </a:p>
        </c:rich>
      </c:tx>
      <c:overlay val="0"/>
    </c:title>
    <c:autoTitleDeleted val="0"/>
    <c:plotArea>
      <c:layout/>
      <c:lineChart>
        <c:grouping val="standard"/>
        <c:varyColors val="0"/>
        <c:ser>
          <c:idx val="2"/>
          <c:order val="0"/>
          <c:tx>
            <c:strRef>
              <c:f>Directiva!$C$2</c:f>
              <c:strCache>
                <c:ptCount val="1"/>
                <c:pt idx="0">
                  <c:v>AÑO 2020</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Directiva!$C$4:$F$4</c:f>
              <c:numCache>
                <c:formatCode>0%</c:formatCode>
                <c:ptCount val="4"/>
                <c:pt idx="0">
                  <c:v>0</c:v>
                </c:pt>
                <c:pt idx="1">
                  <c:v>0</c:v>
                </c:pt>
                <c:pt idx="2">
                  <c:v>1</c:v>
                </c:pt>
                <c:pt idx="3">
                  <c:v>0</c:v>
                </c:pt>
              </c:numCache>
            </c:numRef>
          </c:val>
          <c:smooth val="0"/>
        </c:ser>
        <c:ser>
          <c:idx val="0"/>
          <c:order val="1"/>
          <c:tx>
            <c:strRef>
              <c:f>Directiva!$H$2</c:f>
              <c:strCache>
                <c:ptCount val="1"/>
                <c:pt idx="0">
                  <c:v>AÑO 2021</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Directiva!$H$4:$K$4</c:f>
              <c:numCache>
                <c:formatCode>0%</c:formatCode>
                <c:ptCount val="4"/>
                <c:pt idx="0">
                  <c:v>0</c:v>
                </c:pt>
                <c:pt idx="1">
                  <c:v>0.75</c:v>
                </c:pt>
                <c:pt idx="2">
                  <c:v>0.25</c:v>
                </c:pt>
                <c:pt idx="3">
                  <c:v>0</c:v>
                </c:pt>
              </c:numCache>
            </c:numRef>
          </c:val>
          <c:smooth val="0"/>
        </c:ser>
        <c:ser>
          <c:idx val="1"/>
          <c:order val="2"/>
          <c:tx>
            <c:strRef>
              <c:f>Directiva!$M$2</c:f>
              <c:strCache>
                <c:ptCount val="1"/>
                <c:pt idx="0">
                  <c:v>AÑO 2022</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Directiva!$M$4:$P$4</c:f>
              <c:numCache>
                <c:formatCode>0%</c:formatCode>
                <c:ptCount val="4"/>
                <c:pt idx="0">
                  <c:v>0</c:v>
                </c:pt>
                <c:pt idx="1">
                  <c:v>0.75</c:v>
                </c:pt>
                <c:pt idx="2">
                  <c:v>0.25</c:v>
                </c:pt>
                <c:pt idx="3">
                  <c:v>0</c:v>
                </c:pt>
              </c:numCache>
            </c:numRef>
          </c:val>
          <c:smooth val="0"/>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87978880"/>
        <c:axId val="187980416"/>
      </c:lineChart>
      <c:catAx>
        <c:axId val="187978880"/>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7980416"/>
        <c:crosses val="autoZero"/>
        <c:auto val="1"/>
        <c:lblAlgn val="ctr"/>
        <c:lblOffset val="100"/>
        <c:noMultiLvlLbl val="0"/>
      </c:catAx>
      <c:valAx>
        <c:axId val="187980416"/>
        <c:scaling>
          <c:orientation val="minMax"/>
        </c:scaling>
        <c:delete val="1"/>
        <c:axPos val="l"/>
        <c:numFmt formatCode="0%" sourceLinked="1"/>
        <c:majorTickMark val="out"/>
        <c:minorTickMark val="none"/>
        <c:tickLblPos val="nextTo"/>
        <c:crossAx val="187978880"/>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GESTION ESTRATEGICA</a:t>
            </a:r>
          </a:p>
        </c:rich>
      </c:tx>
      <c:overlay val="0"/>
    </c:title>
    <c:autoTitleDeleted val="0"/>
    <c:plotArea>
      <c:layout/>
      <c:lineChart>
        <c:grouping val="standard"/>
        <c:varyColors val="0"/>
        <c:ser>
          <c:idx val="2"/>
          <c:order val="0"/>
          <c:tx>
            <c:strRef>
              <c:f>Directiva!$C$2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Directiva!$C$5:$F$5</c:f>
              <c:numCache>
                <c:formatCode>0%</c:formatCode>
                <c:ptCount val="4"/>
                <c:pt idx="0">
                  <c:v>0</c:v>
                </c:pt>
                <c:pt idx="1">
                  <c:v>0</c:v>
                </c:pt>
                <c:pt idx="2">
                  <c:v>0.8</c:v>
                </c:pt>
                <c:pt idx="3">
                  <c:v>0.2</c:v>
                </c:pt>
              </c:numCache>
            </c:numRef>
          </c:val>
          <c:smooth val="0"/>
        </c:ser>
        <c:ser>
          <c:idx val="0"/>
          <c:order val="1"/>
          <c:tx>
            <c:strRef>
              <c:f>Directiva!$H$2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Directiva!$H$5:$K$5</c:f>
              <c:numCache>
                <c:formatCode>0%</c:formatCode>
                <c:ptCount val="4"/>
                <c:pt idx="0">
                  <c:v>0.2</c:v>
                </c:pt>
                <c:pt idx="1">
                  <c:v>0.4</c:v>
                </c:pt>
                <c:pt idx="2">
                  <c:v>0.4</c:v>
                </c:pt>
                <c:pt idx="3">
                  <c:v>0</c:v>
                </c:pt>
              </c:numCache>
            </c:numRef>
          </c:val>
          <c:smooth val="0"/>
        </c:ser>
        <c:ser>
          <c:idx val="1"/>
          <c:order val="2"/>
          <c:tx>
            <c:strRef>
              <c:f>Directiva!$M$2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Directiva!$M$5:$P$5</c:f>
              <c:numCache>
                <c:formatCode>0%</c:formatCode>
                <c:ptCount val="4"/>
                <c:pt idx="0">
                  <c:v>0.2</c:v>
                </c:pt>
                <c:pt idx="1">
                  <c:v>0.2</c:v>
                </c:pt>
                <c:pt idx="2">
                  <c:v>0.6</c:v>
                </c:pt>
                <c:pt idx="3">
                  <c:v>0</c:v>
                </c:pt>
              </c:numCache>
            </c:numRef>
          </c:val>
          <c:smooth val="0"/>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88072320"/>
        <c:axId val="188073856"/>
      </c:lineChart>
      <c:catAx>
        <c:axId val="1880723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8073856"/>
        <c:crosses val="autoZero"/>
        <c:auto val="1"/>
        <c:lblAlgn val="ctr"/>
        <c:lblOffset val="100"/>
        <c:noMultiLvlLbl val="0"/>
      </c:catAx>
      <c:valAx>
        <c:axId val="188073856"/>
        <c:scaling>
          <c:orientation val="minMax"/>
        </c:scaling>
        <c:delete val="1"/>
        <c:axPos val="l"/>
        <c:numFmt formatCode="0%" sourceLinked="1"/>
        <c:majorTickMark val="out"/>
        <c:minorTickMark val="none"/>
        <c:tickLblPos val="nextTo"/>
        <c:crossAx val="1880723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GOBIERNO ESCOLAR</a:t>
            </a:r>
          </a:p>
        </c:rich>
      </c:tx>
      <c:overlay val="0"/>
    </c:title>
    <c:autoTitleDeleted val="0"/>
    <c:plotArea>
      <c:layout/>
      <c:lineChart>
        <c:grouping val="standard"/>
        <c:varyColors val="0"/>
        <c:ser>
          <c:idx val="2"/>
          <c:order val="0"/>
          <c:tx>
            <c:strRef>
              <c:f>Directiva!$C$2</c:f>
              <c:strCache>
                <c:ptCount val="1"/>
                <c:pt idx="0">
                  <c:v>AÑO 2020</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Directiva!$C$6:$F$6</c:f>
              <c:numCache>
                <c:formatCode>0%</c:formatCode>
                <c:ptCount val="4"/>
                <c:pt idx="0">
                  <c:v>0.125</c:v>
                </c:pt>
                <c:pt idx="1">
                  <c:v>0.375</c:v>
                </c:pt>
                <c:pt idx="2">
                  <c:v>0.5</c:v>
                </c:pt>
                <c:pt idx="3">
                  <c:v>0</c:v>
                </c:pt>
              </c:numCache>
            </c:numRef>
          </c:val>
          <c:smooth val="0"/>
        </c:ser>
        <c:ser>
          <c:idx val="0"/>
          <c:order val="1"/>
          <c:tx>
            <c:strRef>
              <c:f>Directiva!$H$2</c:f>
              <c:strCache>
                <c:ptCount val="1"/>
                <c:pt idx="0">
                  <c:v>AÑO 2021</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Directiva!$H$6:$K$6</c:f>
              <c:numCache>
                <c:formatCode>0%</c:formatCode>
                <c:ptCount val="4"/>
                <c:pt idx="0">
                  <c:v>0.125</c:v>
                </c:pt>
                <c:pt idx="1">
                  <c:v>0.375</c:v>
                </c:pt>
                <c:pt idx="2">
                  <c:v>0.125</c:v>
                </c:pt>
                <c:pt idx="3">
                  <c:v>0</c:v>
                </c:pt>
              </c:numCache>
            </c:numRef>
          </c:val>
          <c:smooth val="0"/>
        </c:ser>
        <c:ser>
          <c:idx val="1"/>
          <c:order val="2"/>
          <c:tx>
            <c:strRef>
              <c:f>Directiva!$M$2</c:f>
              <c:strCache>
                <c:ptCount val="1"/>
                <c:pt idx="0">
                  <c:v>AÑO 2022</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Directiva!$M$6:$P$6</c:f>
              <c:numCache>
                <c:formatCode>0%</c:formatCode>
                <c:ptCount val="4"/>
                <c:pt idx="0">
                  <c:v>0</c:v>
                </c:pt>
                <c:pt idx="1">
                  <c:v>0.25</c:v>
                </c:pt>
                <c:pt idx="2">
                  <c:v>0.75</c:v>
                </c:pt>
                <c:pt idx="3">
                  <c:v>0</c:v>
                </c:pt>
              </c:numCache>
            </c:numRef>
          </c:val>
          <c:smooth val="0"/>
        </c:ser>
        <c:ser>
          <c:idx val="3"/>
          <c:order val="3"/>
          <c:tx>
            <c:v>AÑO 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dLbls>
          <c:val>
            <c:numRef>
              <c:f>Directiva!$R$6:$U$6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88340096"/>
        <c:axId val="188341632"/>
      </c:lineChart>
      <c:catAx>
        <c:axId val="188340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8341632"/>
        <c:crosses val="autoZero"/>
        <c:auto val="1"/>
        <c:lblAlgn val="ctr"/>
        <c:lblOffset val="100"/>
        <c:noMultiLvlLbl val="0"/>
      </c:catAx>
      <c:valAx>
        <c:axId val="188341632"/>
        <c:scaling>
          <c:orientation val="minMax"/>
        </c:scaling>
        <c:delete val="1"/>
        <c:axPos val="l"/>
        <c:numFmt formatCode="0%" sourceLinked="1"/>
        <c:majorTickMark val="out"/>
        <c:minorTickMark val="none"/>
        <c:tickLblPos val="nextTo"/>
        <c:crossAx val="1883400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Directiva!$C$7:$F$7</c:f>
              <c:numCache>
                <c:formatCode>0%</c:formatCode>
                <c:ptCount val="4"/>
                <c:pt idx="0">
                  <c:v>0.5</c:v>
                </c:pt>
                <c:pt idx="1">
                  <c:v>0</c:v>
                </c:pt>
                <c:pt idx="2">
                  <c:v>0.5</c:v>
                </c:pt>
                <c:pt idx="3">
                  <c:v>0</c:v>
                </c:pt>
              </c:numCache>
            </c:numRef>
          </c:val>
        </c:ser>
        <c:dLbls>
          <c:showLegendKey val="0"/>
          <c:showVal val="0"/>
          <c:showCatName val="0"/>
          <c:showSerName val="0"/>
          <c:showPercent val="0"/>
          <c:showBubbleSize val="0"/>
        </c:dLbls>
        <c:gapWidth val="150"/>
        <c:shape val="box"/>
        <c:axId val="188651392"/>
        <c:axId val="188652928"/>
        <c:axId val="0"/>
      </c:bar3DChart>
      <c:catAx>
        <c:axId val="188651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652928"/>
        <c:crosses val="autoZero"/>
        <c:auto val="1"/>
        <c:lblAlgn val="ctr"/>
        <c:lblOffset val="100"/>
        <c:noMultiLvlLbl val="0"/>
      </c:catAx>
      <c:valAx>
        <c:axId val="188652928"/>
        <c:scaling>
          <c:orientation val="minMax"/>
        </c:scaling>
        <c:delete val="1"/>
        <c:axPos val="l"/>
        <c:numFmt formatCode="0%" sourceLinked="1"/>
        <c:majorTickMark val="out"/>
        <c:minorTickMark val="none"/>
        <c:tickLblPos val="nextTo"/>
        <c:crossAx val="1886513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Directiva!$H$7:$K$7</c:f>
              <c:numCache>
                <c:formatCode>0%</c:formatCode>
                <c:ptCount val="4"/>
                <c:pt idx="0">
                  <c:v>0.5</c:v>
                </c:pt>
                <c:pt idx="1">
                  <c:v>0</c:v>
                </c:pt>
                <c:pt idx="2">
                  <c:v>0.5</c:v>
                </c:pt>
                <c:pt idx="3">
                  <c:v>0</c:v>
                </c:pt>
              </c:numCache>
            </c:numRef>
          </c:val>
        </c:ser>
        <c:dLbls>
          <c:showLegendKey val="0"/>
          <c:showVal val="0"/>
          <c:showCatName val="0"/>
          <c:showSerName val="0"/>
          <c:showPercent val="0"/>
          <c:showBubbleSize val="0"/>
        </c:dLbls>
        <c:gapWidth val="150"/>
        <c:shape val="box"/>
        <c:axId val="188429824"/>
        <c:axId val="188431360"/>
        <c:axId val="0"/>
      </c:bar3DChart>
      <c:catAx>
        <c:axId val="188429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431360"/>
        <c:crosses val="autoZero"/>
        <c:auto val="1"/>
        <c:lblAlgn val="ctr"/>
        <c:lblOffset val="100"/>
        <c:noMultiLvlLbl val="0"/>
      </c:catAx>
      <c:valAx>
        <c:axId val="188431360"/>
        <c:scaling>
          <c:orientation val="minMax"/>
        </c:scaling>
        <c:delete val="1"/>
        <c:axPos val="l"/>
        <c:numFmt formatCode="0%" sourceLinked="1"/>
        <c:majorTickMark val="out"/>
        <c:minorTickMark val="none"/>
        <c:tickLblPos val="nextTo"/>
        <c:crossAx val="1884298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Directiva!$M$7:$P$7</c:f>
              <c:numCache>
                <c:formatCode>0%</c:formatCode>
                <c:ptCount val="4"/>
                <c:pt idx="0">
                  <c:v>1</c:v>
                </c:pt>
                <c:pt idx="1">
                  <c:v>0</c:v>
                </c:pt>
                <c:pt idx="2">
                  <c:v>0</c:v>
                </c:pt>
                <c:pt idx="3">
                  <c:v>0</c:v>
                </c:pt>
              </c:numCache>
            </c:numRef>
          </c:val>
        </c:ser>
        <c:dLbls>
          <c:showLegendKey val="0"/>
          <c:showVal val="0"/>
          <c:showCatName val="0"/>
          <c:showSerName val="0"/>
          <c:showPercent val="0"/>
          <c:showBubbleSize val="0"/>
        </c:dLbls>
        <c:gapWidth val="150"/>
        <c:shape val="box"/>
        <c:axId val="188470400"/>
        <c:axId val="188471936"/>
        <c:axId val="0"/>
      </c:bar3DChart>
      <c:catAx>
        <c:axId val="188470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471936"/>
        <c:crosses val="autoZero"/>
        <c:auto val="1"/>
        <c:lblAlgn val="ctr"/>
        <c:lblOffset val="100"/>
        <c:noMultiLvlLbl val="0"/>
      </c:catAx>
      <c:valAx>
        <c:axId val="188471936"/>
        <c:scaling>
          <c:orientation val="minMax"/>
        </c:scaling>
        <c:delete val="1"/>
        <c:axPos val="l"/>
        <c:numFmt formatCode="0%" sourceLinked="1"/>
        <c:majorTickMark val="out"/>
        <c:minorTickMark val="none"/>
        <c:tickLblPos val="nextTo"/>
        <c:crossAx val="188470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CULTURA INSTITUCIONAL</a:t>
            </a:r>
          </a:p>
        </c:rich>
      </c:tx>
      <c:overlay val="0"/>
    </c:title>
    <c:autoTitleDeleted val="0"/>
    <c:plotArea>
      <c:layout/>
      <c:lineChart>
        <c:grouping val="standard"/>
        <c:varyColors val="0"/>
        <c:ser>
          <c:idx val="2"/>
          <c:order val="0"/>
          <c:tx>
            <c:strRef>
              <c:f>Directiva!$C$2</c:f>
              <c:strCache>
                <c:ptCount val="1"/>
                <c:pt idx="0">
                  <c:v>AÑO 2020</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Directiva!$C$7:$F$7</c:f>
              <c:numCache>
                <c:formatCode>0%</c:formatCode>
                <c:ptCount val="4"/>
                <c:pt idx="0">
                  <c:v>0.5</c:v>
                </c:pt>
                <c:pt idx="1">
                  <c:v>0</c:v>
                </c:pt>
                <c:pt idx="2">
                  <c:v>0.5</c:v>
                </c:pt>
                <c:pt idx="3">
                  <c:v>0</c:v>
                </c:pt>
              </c:numCache>
            </c:numRef>
          </c:val>
          <c:smooth val="0"/>
        </c:ser>
        <c:ser>
          <c:idx val="0"/>
          <c:order val="1"/>
          <c:tx>
            <c:strRef>
              <c:f>Directiva!$H$2</c:f>
              <c:strCache>
                <c:ptCount val="1"/>
                <c:pt idx="0">
                  <c:v>AÑO 2021</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Directiva!$H$7:$K$7</c:f>
              <c:numCache>
                <c:formatCode>0%</c:formatCode>
                <c:ptCount val="4"/>
                <c:pt idx="0">
                  <c:v>0.5</c:v>
                </c:pt>
                <c:pt idx="1">
                  <c:v>0</c:v>
                </c:pt>
                <c:pt idx="2">
                  <c:v>0.5</c:v>
                </c:pt>
                <c:pt idx="3">
                  <c:v>0</c:v>
                </c:pt>
              </c:numCache>
            </c:numRef>
          </c:val>
          <c:smooth val="0"/>
        </c:ser>
        <c:ser>
          <c:idx val="1"/>
          <c:order val="2"/>
          <c:tx>
            <c:strRef>
              <c:f>Directiva!$M$2</c:f>
              <c:strCache>
                <c:ptCount val="1"/>
                <c:pt idx="0">
                  <c:v>AÑO 2022</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Directiva!$M$7:$P$7</c:f>
              <c:numCache>
                <c:formatCode>0%</c:formatCode>
                <c:ptCount val="4"/>
                <c:pt idx="0">
                  <c:v>1</c:v>
                </c:pt>
                <c:pt idx="1">
                  <c:v>0</c:v>
                </c:pt>
                <c:pt idx="2">
                  <c:v>0</c:v>
                </c:pt>
                <c:pt idx="3">
                  <c:v>0</c:v>
                </c:pt>
              </c:numCache>
            </c:numRef>
          </c:val>
          <c:smooth val="0"/>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dLbls>
          <c:val>
            <c:numRef>
              <c:f>Directiva!$R$7:$U$7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88549376"/>
        <c:axId val="188563456"/>
      </c:lineChart>
      <c:catAx>
        <c:axId val="1885493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8563456"/>
        <c:crosses val="autoZero"/>
        <c:auto val="1"/>
        <c:lblAlgn val="ctr"/>
        <c:lblOffset val="100"/>
        <c:noMultiLvlLbl val="0"/>
      </c:catAx>
      <c:valAx>
        <c:axId val="188563456"/>
        <c:scaling>
          <c:orientation val="minMax"/>
        </c:scaling>
        <c:delete val="1"/>
        <c:axPos val="l"/>
        <c:numFmt formatCode="0%" sourceLinked="1"/>
        <c:majorTickMark val="out"/>
        <c:minorTickMark val="none"/>
        <c:tickLblPos val="nextTo"/>
        <c:crossAx val="1885493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Directiva!$C$8:$F$8</c:f>
              <c:numCache>
                <c:formatCode>0%</c:formatCode>
                <c:ptCount val="4"/>
                <c:pt idx="0">
                  <c:v>0.1111111111111111</c:v>
                </c:pt>
                <c:pt idx="1">
                  <c:v>0.44444444444444442</c:v>
                </c:pt>
                <c:pt idx="2">
                  <c:v>0.33333333333333331</c:v>
                </c:pt>
                <c:pt idx="3">
                  <c:v>0.1111111111111111</c:v>
                </c:pt>
              </c:numCache>
            </c:numRef>
          </c:val>
        </c:ser>
        <c:dLbls>
          <c:showLegendKey val="0"/>
          <c:showVal val="0"/>
          <c:showCatName val="0"/>
          <c:showSerName val="0"/>
          <c:showPercent val="0"/>
          <c:showBubbleSize val="0"/>
        </c:dLbls>
        <c:gapWidth val="150"/>
        <c:shape val="box"/>
        <c:axId val="188582144"/>
        <c:axId val="188596224"/>
        <c:axId val="0"/>
      </c:bar3DChart>
      <c:catAx>
        <c:axId val="188582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596224"/>
        <c:crosses val="autoZero"/>
        <c:auto val="1"/>
        <c:lblAlgn val="ctr"/>
        <c:lblOffset val="100"/>
        <c:noMultiLvlLbl val="0"/>
      </c:catAx>
      <c:valAx>
        <c:axId val="188596224"/>
        <c:scaling>
          <c:orientation val="minMax"/>
        </c:scaling>
        <c:delete val="1"/>
        <c:axPos val="l"/>
        <c:numFmt formatCode="0%" sourceLinked="1"/>
        <c:majorTickMark val="out"/>
        <c:minorTickMark val="none"/>
        <c:tickLblPos val="nextTo"/>
        <c:crossAx val="1885821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Directiva!$H$8:$K$8</c:f>
              <c:numCache>
                <c:formatCode>0%</c:formatCode>
                <c:ptCount val="4"/>
                <c:pt idx="0">
                  <c:v>0.125</c:v>
                </c:pt>
                <c:pt idx="1">
                  <c:v>0.375</c:v>
                </c:pt>
                <c:pt idx="2">
                  <c:v>0.5</c:v>
                </c:pt>
                <c:pt idx="3">
                  <c:v>0</c:v>
                </c:pt>
              </c:numCache>
            </c:numRef>
          </c:val>
        </c:ser>
        <c:dLbls>
          <c:showLegendKey val="0"/>
          <c:showVal val="0"/>
          <c:showCatName val="0"/>
          <c:showSerName val="0"/>
          <c:showPercent val="0"/>
          <c:showBubbleSize val="0"/>
        </c:dLbls>
        <c:gapWidth val="150"/>
        <c:shape val="box"/>
        <c:axId val="189007744"/>
        <c:axId val="189009280"/>
        <c:axId val="0"/>
      </c:bar3DChart>
      <c:catAx>
        <c:axId val="189007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9009280"/>
        <c:crosses val="autoZero"/>
        <c:auto val="1"/>
        <c:lblAlgn val="ctr"/>
        <c:lblOffset val="100"/>
        <c:noMultiLvlLbl val="0"/>
      </c:catAx>
      <c:valAx>
        <c:axId val="189009280"/>
        <c:scaling>
          <c:orientation val="minMax"/>
        </c:scaling>
        <c:delete val="1"/>
        <c:axPos val="l"/>
        <c:numFmt formatCode="0%" sourceLinked="1"/>
        <c:majorTickMark val="out"/>
        <c:minorTickMark val="none"/>
        <c:tickLblPos val="nextTo"/>
        <c:crossAx val="1890077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Directiva!$M$8:$P$8</c:f>
              <c:numCache>
                <c:formatCode>0%</c:formatCode>
                <c:ptCount val="4"/>
                <c:pt idx="0">
                  <c:v>0.1111111111111111</c:v>
                </c:pt>
                <c:pt idx="1">
                  <c:v>0.44444444444444442</c:v>
                </c:pt>
                <c:pt idx="2">
                  <c:v>0.44444444444444442</c:v>
                </c:pt>
                <c:pt idx="3">
                  <c:v>0</c:v>
                </c:pt>
              </c:numCache>
            </c:numRef>
          </c:val>
        </c:ser>
        <c:dLbls>
          <c:showLegendKey val="0"/>
          <c:showVal val="0"/>
          <c:showCatName val="0"/>
          <c:showSerName val="0"/>
          <c:showPercent val="0"/>
          <c:showBubbleSize val="0"/>
        </c:dLbls>
        <c:gapWidth val="150"/>
        <c:shape val="box"/>
        <c:axId val="189052416"/>
        <c:axId val="189053952"/>
        <c:axId val="0"/>
      </c:bar3DChart>
      <c:catAx>
        <c:axId val="189052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9053952"/>
        <c:crosses val="autoZero"/>
        <c:auto val="1"/>
        <c:lblAlgn val="ctr"/>
        <c:lblOffset val="100"/>
        <c:noMultiLvlLbl val="0"/>
      </c:catAx>
      <c:valAx>
        <c:axId val="189053952"/>
        <c:scaling>
          <c:orientation val="minMax"/>
        </c:scaling>
        <c:delete val="1"/>
        <c:axPos val="l"/>
        <c:numFmt formatCode="0%" sourceLinked="1"/>
        <c:majorTickMark val="out"/>
        <c:minorTickMark val="none"/>
        <c:tickLblPos val="nextTo"/>
        <c:crossAx val="1890524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Directiva!$H$4:$K$4</c:f>
              <c:numCache>
                <c:formatCode>0%</c:formatCode>
                <c:ptCount val="4"/>
                <c:pt idx="0">
                  <c:v>0</c:v>
                </c:pt>
                <c:pt idx="1">
                  <c:v>0.75</c:v>
                </c:pt>
                <c:pt idx="2">
                  <c:v>0.25</c:v>
                </c:pt>
                <c:pt idx="3">
                  <c:v>0</c:v>
                </c:pt>
              </c:numCache>
            </c:numRef>
          </c:val>
        </c:ser>
        <c:dLbls>
          <c:showLegendKey val="0"/>
          <c:showVal val="0"/>
          <c:showCatName val="0"/>
          <c:showSerName val="0"/>
          <c:showPercent val="0"/>
          <c:showBubbleSize val="0"/>
        </c:dLbls>
        <c:gapWidth val="150"/>
        <c:shape val="box"/>
        <c:axId val="185203328"/>
        <c:axId val="184942976"/>
        <c:axId val="0"/>
      </c:bar3DChart>
      <c:catAx>
        <c:axId val="185203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4942976"/>
        <c:crosses val="autoZero"/>
        <c:auto val="1"/>
        <c:lblAlgn val="ctr"/>
        <c:lblOffset val="100"/>
        <c:noMultiLvlLbl val="0"/>
      </c:catAx>
      <c:valAx>
        <c:axId val="184942976"/>
        <c:scaling>
          <c:orientation val="minMax"/>
        </c:scaling>
        <c:delete val="1"/>
        <c:axPos val="l"/>
        <c:numFmt formatCode="0%" sourceLinked="1"/>
        <c:majorTickMark val="out"/>
        <c:minorTickMark val="none"/>
        <c:tickLblPos val="nextTo"/>
        <c:crossAx val="1852033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Directiva!$C$8:$F$8</c:f>
              <c:numCache>
                <c:formatCode>0%</c:formatCode>
                <c:ptCount val="4"/>
                <c:pt idx="0">
                  <c:v>0.1111111111111111</c:v>
                </c:pt>
                <c:pt idx="1">
                  <c:v>0.44444444444444442</c:v>
                </c:pt>
                <c:pt idx="2">
                  <c:v>0.33333333333333331</c:v>
                </c:pt>
                <c:pt idx="3">
                  <c:v>0.1111111111111111</c:v>
                </c:pt>
              </c:numCache>
            </c:numRef>
          </c:val>
          <c:smooth val="0"/>
        </c:ser>
        <c:ser>
          <c:idx val="0"/>
          <c:order val="1"/>
          <c:tx>
            <c:strRef>
              <c:f>Directiva!$H$2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Directiva!$H$8:$K$8</c:f>
              <c:numCache>
                <c:formatCode>0%</c:formatCode>
                <c:ptCount val="4"/>
                <c:pt idx="0">
                  <c:v>0.125</c:v>
                </c:pt>
                <c:pt idx="1">
                  <c:v>0.375</c:v>
                </c:pt>
                <c:pt idx="2">
                  <c:v>0.5</c:v>
                </c:pt>
                <c:pt idx="3">
                  <c:v>0</c:v>
                </c:pt>
              </c:numCache>
            </c:numRef>
          </c:val>
          <c:smooth val="0"/>
        </c:ser>
        <c:ser>
          <c:idx val="1"/>
          <c:order val="2"/>
          <c:tx>
            <c:strRef>
              <c:f>Directiva!$M$2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Directiva!$M$8:$P$8</c:f>
              <c:numCache>
                <c:formatCode>0%</c:formatCode>
                <c:ptCount val="4"/>
                <c:pt idx="0">
                  <c:v>0.1111111111111111</c:v>
                </c:pt>
                <c:pt idx="1">
                  <c:v>0.44444444444444442</c:v>
                </c:pt>
                <c:pt idx="2">
                  <c:v>0.44444444444444442</c:v>
                </c:pt>
                <c:pt idx="3">
                  <c:v>0</c:v>
                </c:pt>
              </c:numCache>
            </c:numRef>
          </c:val>
          <c:smooth val="0"/>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Directiva!$R$8:$U$8</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89119104"/>
        <c:axId val="189129088"/>
      </c:lineChart>
      <c:catAx>
        <c:axId val="1891191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9129088"/>
        <c:crosses val="autoZero"/>
        <c:auto val="1"/>
        <c:lblAlgn val="ctr"/>
        <c:lblOffset val="100"/>
        <c:noMultiLvlLbl val="0"/>
      </c:catAx>
      <c:valAx>
        <c:axId val="189129088"/>
        <c:scaling>
          <c:orientation val="minMax"/>
        </c:scaling>
        <c:delete val="1"/>
        <c:axPos val="l"/>
        <c:numFmt formatCode="0%" sourceLinked="1"/>
        <c:majorTickMark val="out"/>
        <c:minorTickMark val="none"/>
        <c:tickLblPos val="nextTo"/>
        <c:crossAx val="1891191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Directiva!$C$9:$F$9</c:f>
              <c:numCache>
                <c:formatCode>0%</c:formatCode>
                <c:ptCount val="4"/>
                <c:pt idx="0">
                  <c:v>0.75</c:v>
                </c:pt>
                <c:pt idx="1">
                  <c:v>0</c:v>
                </c:pt>
                <c:pt idx="2">
                  <c:v>0.25</c:v>
                </c:pt>
                <c:pt idx="3">
                  <c:v>0</c:v>
                </c:pt>
              </c:numCache>
            </c:numRef>
          </c:val>
        </c:ser>
        <c:dLbls>
          <c:showLegendKey val="0"/>
          <c:showVal val="0"/>
          <c:showCatName val="0"/>
          <c:showSerName val="0"/>
          <c:showPercent val="0"/>
          <c:showBubbleSize val="0"/>
        </c:dLbls>
        <c:gapWidth val="150"/>
        <c:shape val="box"/>
        <c:axId val="189172736"/>
        <c:axId val="189190912"/>
        <c:axId val="0"/>
      </c:bar3DChart>
      <c:catAx>
        <c:axId val="189172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9190912"/>
        <c:crosses val="autoZero"/>
        <c:auto val="1"/>
        <c:lblAlgn val="ctr"/>
        <c:lblOffset val="100"/>
        <c:noMultiLvlLbl val="0"/>
      </c:catAx>
      <c:valAx>
        <c:axId val="189190912"/>
        <c:scaling>
          <c:orientation val="minMax"/>
        </c:scaling>
        <c:delete val="1"/>
        <c:axPos val="l"/>
        <c:numFmt formatCode="0%" sourceLinked="1"/>
        <c:majorTickMark val="out"/>
        <c:minorTickMark val="none"/>
        <c:tickLblPos val="nextTo"/>
        <c:crossAx val="1891727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Directiva!$H$9:$K$9</c:f>
              <c:numCache>
                <c:formatCode>0%</c:formatCode>
                <c:ptCount val="4"/>
                <c:pt idx="0">
                  <c:v>0.75</c:v>
                </c:pt>
                <c:pt idx="1">
                  <c:v>0</c:v>
                </c:pt>
                <c:pt idx="2">
                  <c:v>0.25</c:v>
                </c:pt>
                <c:pt idx="3">
                  <c:v>0</c:v>
                </c:pt>
              </c:numCache>
            </c:numRef>
          </c:val>
        </c:ser>
        <c:dLbls>
          <c:showLegendKey val="0"/>
          <c:showVal val="0"/>
          <c:showCatName val="0"/>
          <c:showSerName val="0"/>
          <c:showPercent val="0"/>
          <c:showBubbleSize val="0"/>
        </c:dLbls>
        <c:gapWidth val="150"/>
        <c:shape val="box"/>
        <c:axId val="189278848"/>
        <c:axId val="189284736"/>
        <c:axId val="0"/>
      </c:bar3DChart>
      <c:catAx>
        <c:axId val="189278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9284736"/>
        <c:crosses val="autoZero"/>
        <c:auto val="1"/>
        <c:lblAlgn val="ctr"/>
        <c:lblOffset val="100"/>
        <c:noMultiLvlLbl val="0"/>
      </c:catAx>
      <c:valAx>
        <c:axId val="189284736"/>
        <c:scaling>
          <c:orientation val="minMax"/>
        </c:scaling>
        <c:delete val="1"/>
        <c:axPos val="l"/>
        <c:numFmt formatCode="0%" sourceLinked="1"/>
        <c:majorTickMark val="out"/>
        <c:minorTickMark val="none"/>
        <c:tickLblPos val="nextTo"/>
        <c:crossAx val="189278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Directiva!$M$9:$P$9</c:f>
              <c:numCache>
                <c:formatCode>0%</c:formatCode>
                <c:ptCount val="4"/>
                <c:pt idx="0">
                  <c:v>0.25</c:v>
                </c:pt>
                <c:pt idx="1">
                  <c:v>0.75</c:v>
                </c:pt>
                <c:pt idx="2">
                  <c:v>0</c:v>
                </c:pt>
                <c:pt idx="3">
                  <c:v>0</c:v>
                </c:pt>
              </c:numCache>
            </c:numRef>
          </c:val>
        </c:ser>
        <c:dLbls>
          <c:showLegendKey val="0"/>
          <c:showVal val="0"/>
          <c:showCatName val="0"/>
          <c:showSerName val="0"/>
          <c:showPercent val="0"/>
          <c:showBubbleSize val="0"/>
        </c:dLbls>
        <c:gapWidth val="150"/>
        <c:shape val="box"/>
        <c:axId val="189319424"/>
        <c:axId val="189321216"/>
        <c:axId val="0"/>
      </c:bar3DChart>
      <c:catAx>
        <c:axId val="189319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9321216"/>
        <c:crosses val="autoZero"/>
        <c:auto val="1"/>
        <c:lblAlgn val="ctr"/>
        <c:lblOffset val="100"/>
        <c:noMultiLvlLbl val="0"/>
      </c:catAx>
      <c:valAx>
        <c:axId val="189321216"/>
        <c:scaling>
          <c:orientation val="minMax"/>
        </c:scaling>
        <c:delete val="1"/>
        <c:axPos val="l"/>
        <c:numFmt formatCode="0%" sourceLinked="1"/>
        <c:majorTickMark val="out"/>
        <c:minorTickMark val="none"/>
        <c:tickLblPos val="nextTo"/>
        <c:crossAx val="1893194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Directiva!$C$8:$F$8</c:f>
              <c:numCache>
                <c:formatCode>0%</c:formatCode>
                <c:ptCount val="4"/>
                <c:pt idx="0">
                  <c:v>0.1111111111111111</c:v>
                </c:pt>
                <c:pt idx="1">
                  <c:v>0.44444444444444442</c:v>
                </c:pt>
                <c:pt idx="2">
                  <c:v>0.33333333333333331</c:v>
                </c:pt>
                <c:pt idx="3">
                  <c:v>0.1111111111111111</c:v>
                </c:pt>
              </c:numCache>
            </c:numRef>
          </c:val>
          <c:smooth val="0"/>
        </c:ser>
        <c:ser>
          <c:idx val="0"/>
          <c:order val="1"/>
          <c:tx>
            <c:strRef>
              <c:f>Directiva!$H$2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Directiva!$H$8:$K$8</c:f>
              <c:numCache>
                <c:formatCode>0%</c:formatCode>
                <c:ptCount val="4"/>
                <c:pt idx="0">
                  <c:v>0.125</c:v>
                </c:pt>
                <c:pt idx="1">
                  <c:v>0.375</c:v>
                </c:pt>
                <c:pt idx="2">
                  <c:v>0.5</c:v>
                </c:pt>
                <c:pt idx="3">
                  <c:v>0</c:v>
                </c:pt>
              </c:numCache>
            </c:numRef>
          </c:val>
          <c:smooth val="0"/>
        </c:ser>
        <c:ser>
          <c:idx val="1"/>
          <c:order val="2"/>
          <c:tx>
            <c:strRef>
              <c:f>Directiva!$M$2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Directiva!$M$8:$P$8</c:f>
              <c:numCache>
                <c:formatCode>0%</c:formatCode>
                <c:ptCount val="4"/>
                <c:pt idx="0">
                  <c:v>0.1111111111111111</c:v>
                </c:pt>
                <c:pt idx="1">
                  <c:v>0.44444444444444442</c:v>
                </c:pt>
                <c:pt idx="2">
                  <c:v>0.44444444444444442</c:v>
                </c:pt>
                <c:pt idx="3">
                  <c:v>0</c:v>
                </c:pt>
              </c:numCache>
            </c:numRef>
          </c:val>
          <c:smooth val="0"/>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Directiva!$R$9:$U$9</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89382016"/>
        <c:axId val="189396096"/>
      </c:lineChart>
      <c:catAx>
        <c:axId val="189382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9396096"/>
        <c:crosses val="autoZero"/>
        <c:auto val="1"/>
        <c:lblAlgn val="ctr"/>
        <c:lblOffset val="100"/>
        <c:noMultiLvlLbl val="0"/>
      </c:catAx>
      <c:valAx>
        <c:axId val="189396096"/>
        <c:scaling>
          <c:orientation val="minMax"/>
        </c:scaling>
        <c:delete val="1"/>
        <c:axPos val="l"/>
        <c:numFmt formatCode="0%" sourceLinked="1"/>
        <c:majorTickMark val="out"/>
        <c:minorTickMark val="none"/>
        <c:tickLblPos val="nextTo"/>
        <c:crossAx val="1893820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89504512"/>
        <c:axId val="189506304"/>
        <c:axId val="0"/>
      </c:bar3DChart>
      <c:catAx>
        <c:axId val="1895045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9506304"/>
        <c:crosses val="autoZero"/>
        <c:auto val="1"/>
        <c:lblAlgn val="ctr"/>
        <c:lblOffset val="100"/>
        <c:noMultiLvlLbl val="0"/>
      </c:catAx>
      <c:valAx>
        <c:axId val="189506304"/>
        <c:scaling>
          <c:orientation val="minMax"/>
        </c:scaling>
        <c:delete val="1"/>
        <c:axPos val="l"/>
        <c:numFmt formatCode="0%" sourceLinked="1"/>
        <c:majorTickMark val="out"/>
        <c:minorTickMark val="none"/>
        <c:tickLblPos val="nextTo"/>
        <c:crossAx val="1895045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89540992"/>
        <c:axId val="189555072"/>
        <c:axId val="0"/>
      </c:bar3DChart>
      <c:catAx>
        <c:axId val="1895409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9555072"/>
        <c:crosses val="autoZero"/>
        <c:auto val="1"/>
        <c:lblAlgn val="ctr"/>
        <c:lblOffset val="100"/>
        <c:noMultiLvlLbl val="0"/>
      </c:catAx>
      <c:valAx>
        <c:axId val="189555072"/>
        <c:scaling>
          <c:orientation val="minMax"/>
        </c:scaling>
        <c:delete val="1"/>
        <c:axPos val="l"/>
        <c:numFmt formatCode="0%" sourceLinked="1"/>
        <c:majorTickMark val="out"/>
        <c:minorTickMark val="none"/>
        <c:tickLblPos val="nextTo"/>
        <c:crossAx val="1895409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89577472"/>
        <c:axId val="189583360"/>
        <c:axId val="0"/>
      </c:bar3DChart>
      <c:catAx>
        <c:axId val="1895774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9583360"/>
        <c:crosses val="autoZero"/>
        <c:auto val="1"/>
        <c:lblAlgn val="ctr"/>
        <c:lblOffset val="100"/>
        <c:noMultiLvlLbl val="0"/>
      </c:catAx>
      <c:valAx>
        <c:axId val="189583360"/>
        <c:scaling>
          <c:orientation val="minMax"/>
        </c:scaling>
        <c:delete val="1"/>
        <c:axPos val="l"/>
        <c:numFmt formatCode="0%" sourceLinked="1"/>
        <c:majorTickMark val="out"/>
        <c:minorTickMark val="none"/>
        <c:tickLblPos val="nextTo"/>
        <c:crossAx val="1895774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89892480"/>
        <c:axId val="189894016"/>
        <c:axId val="0"/>
      </c:bar3DChart>
      <c:catAx>
        <c:axId val="1898924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9894016"/>
        <c:crosses val="autoZero"/>
        <c:auto val="1"/>
        <c:lblAlgn val="ctr"/>
        <c:lblOffset val="100"/>
        <c:noMultiLvlLbl val="0"/>
      </c:catAx>
      <c:valAx>
        <c:axId val="189894016"/>
        <c:scaling>
          <c:orientation val="minMax"/>
        </c:scaling>
        <c:delete val="1"/>
        <c:axPos val="l"/>
        <c:numFmt formatCode="0%" sourceLinked="1"/>
        <c:majorTickMark val="out"/>
        <c:minorTickMark val="none"/>
        <c:tickLblPos val="nextTo"/>
        <c:crossAx val="1898924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Directiva!$R$8:$U$8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89937152"/>
        <c:axId val="189938688"/>
        <c:axId val="0"/>
      </c:bar3DChart>
      <c:catAx>
        <c:axId val="1899371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9938688"/>
        <c:crosses val="autoZero"/>
        <c:auto val="1"/>
        <c:lblAlgn val="ctr"/>
        <c:lblOffset val="100"/>
        <c:noMultiLvlLbl val="0"/>
      </c:catAx>
      <c:valAx>
        <c:axId val="189938688"/>
        <c:scaling>
          <c:orientation val="minMax"/>
        </c:scaling>
        <c:delete val="1"/>
        <c:axPos val="l"/>
        <c:numFmt formatCode="0%" sourceLinked="1"/>
        <c:majorTickMark val="out"/>
        <c:minorTickMark val="none"/>
        <c:tickLblPos val="nextTo"/>
        <c:crossAx val="189937152"/>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Directiva!$M$4:$P$4</c:f>
              <c:numCache>
                <c:formatCode>0%</c:formatCode>
                <c:ptCount val="4"/>
                <c:pt idx="0">
                  <c:v>0</c:v>
                </c:pt>
                <c:pt idx="1">
                  <c:v>0.75</c:v>
                </c:pt>
                <c:pt idx="2">
                  <c:v>0.25</c:v>
                </c:pt>
                <c:pt idx="3">
                  <c:v>0</c:v>
                </c:pt>
              </c:numCache>
            </c:numRef>
          </c:val>
        </c:ser>
        <c:dLbls>
          <c:showLegendKey val="0"/>
          <c:showVal val="0"/>
          <c:showCatName val="0"/>
          <c:showSerName val="0"/>
          <c:showPercent val="0"/>
          <c:showBubbleSize val="0"/>
        </c:dLbls>
        <c:gapWidth val="150"/>
        <c:shape val="box"/>
        <c:axId val="184981760"/>
        <c:axId val="184991744"/>
        <c:axId val="0"/>
      </c:bar3DChart>
      <c:catAx>
        <c:axId val="184981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4991744"/>
        <c:crosses val="autoZero"/>
        <c:auto val="1"/>
        <c:lblAlgn val="ctr"/>
        <c:lblOffset val="100"/>
        <c:noMultiLvlLbl val="0"/>
      </c:catAx>
      <c:valAx>
        <c:axId val="184991744"/>
        <c:scaling>
          <c:orientation val="minMax"/>
        </c:scaling>
        <c:delete val="1"/>
        <c:axPos val="l"/>
        <c:numFmt formatCode="0%" sourceLinked="1"/>
        <c:majorTickMark val="out"/>
        <c:minorTickMark val="none"/>
        <c:tickLblPos val="nextTo"/>
        <c:crossAx val="1849817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Directiva!$R$9:$U$9</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89969536"/>
        <c:axId val="189971072"/>
        <c:axId val="0"/>
      </c:bar3DChart>
      <c:catAx>
        <c:axId val="189969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9971072"/>
        <c:crosses val="autoZero"/>
        <c:auto val="1"/>
        <c:lblAlgn val="ctr"/>
        <c:lblOffset val="100"/>
        <c:noMultiLvlLbl val="0"/>
      </c:catAx>
      <c:valAx>
        <c:axId val="189971072"/>
        <c:scaling>
          <c:orientation val="minMax"/>
        </c:scaling>
        <c:delete val="1"/>
        <c:axPos val="l"/>
        <c:numFmt formatCode="0%" sourceLinked="1"/>
        <c:majorTickMark val="out"/>
        <c:minorTickMark val="none"/>
        <c:tickLblPos val="nextTo"/>
        <c:crossAx val="189969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Academica!$C$4:$F$4</c:f>
              <c:numCache>
                <c:formatCode>0%</c:formatCode>
                <c:ptCount val="4"/>
                <c:pt idx="0">
                  <c:v>0.2</c:v>
                </c:pt>
                <c:pt idx="1">
                  <c:v>0</c:v>
                </c:pt>
                <c:pt idx="2">
                  <c:v>0.8</c:v>
                </c:pt>
                <c:pt idx="3">
                  <c:v>0</c:v>
                </c:pt>
              </c:numCache>
            </c:numRef>
          </c:val>
        </c:ser>
        <c:dLbls>
          <c:showLegendKey val="0"/>
          <c:showVal val="0"/>
          <c:showCatName val="0"/>
          <c:showSerName val="0"/>
          <c:showPercent val="0"/>
          <c:showBubbleSize val="0"/>
        </c:dLbls>
        <c:gapWidth val="150"/>
        <c:shape val="box"/>
        <c:axId val="185612544"/>
        <c:axId val="185622528"/>
        <c:axId val="0"/>
      </c:bar3DChart>
      <c:catAx>
        <c:axId val="185612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622528"/>
        <c:crosses val="autoZero"/>
        <c:auto val="1"/>
        <c:lblAlgn val="ctr"/>
        <c:lblOffset val="100"/>
        <c:noMultiLvlLbl val="0"/>
      </c:catAx>
      <c:valAx>
        <c:axId val="185622528"/>
        <c:scaling>
          <c:orientation val="minMax"/>
        </c:scaling>
        <c:delete val="1"/>
        <c:axPos val="l"/>
        <c:numFmt formatCode="0%" sourceLinked="1"/>
        <c:majorTickMark val="out"/>
        <c:minorTickMark val="none"/>
        <c:tickLblPos val="nextTo"/>
        <c:crossAx val="1856125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Academica!$H$4:$K$4</c:f>
              <c:numCache>
                <c:formatCode>0%</c:formatCode>
                <c:ptCount val="4"/>
                <c:pt idx="0">
                  <c:v>0.2</c:v>
                </c:pt>
                <c:pt idx="1">
                  <c:v>0.2</c:v>
                </c:pt>
                <c:pt idx="2">
                  <c:v>0.6</c:v>
                </c:pt>
                <c:pt idx="3">
                  <c:v>0</c:v>
                </c:pt>
              </c:numCache>
            </c:numRef>
          </c:val>
        </c:ser>
        <c:dLbls>
          <c:showLegendKey val="0"/>
          <c:showVal val="0"/>
          <c:showCatName val="0"/>
          <c:showSerName val="0"/>
          <c:showPercent val="0"/>
          <c:showBubbleSize val="0"/>
        </c:dLbls>
        <c:gapWidth val="150"/>
        <c:shape val="box"/>
        <c:axId val="185665408"/>
        <c:axId val="185666944"/>
        <c:axId val="0"/>
      </c:bar3DChart>
      <c:catAx>
        <c:axId val="185665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666944"/>
        <c:crosses val="autoZero"/>
        <c:auto val="1"/>
        <c:lblAlgn val="ctr"/>
        <c:lblOffset val="100"/>
        <c:noMultiLvlLbl val="0"/>
      </c:catAx>
      <c:valAx>
        <c:axId val="185666944"/>
        <c:scaling>
          <c:orientation val="minMax"/>
        </c:scaling>
        <c:delete val="1"/>
        <c:axPos val="l"/>
        <c:numFmt formatCode="0%" sourceLinked="1"/>
        <c:majorTickMark val="out"/>
        <c:minorTickMark val="none"/>
        <c:tickLblPos val="nextTo"/>
        <c:crossAx val="185665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Academica!$M$4:$P$4</c:f>
              <c:numCache>
                <c:formatCode>0%</c:formatCode>
                <c:ptCount val="4"/>
                <c:pt idx="0">
                  <c:v>0.2</c:v>
                </c:pt>
                <c:pt idx="1">
                  <c:v>0</c:v>
                </c:pt>
                <c:pt idx="2">
                  <c:v>0.8</c:v>
                </c:pt>
                <c:pt idx="3">
                  <c:v>0</c:v>
                </c:pt>
              </c:numCache>
            </c:numRef>
          </c:val>
        </c:ser>
        <c:dLbls>
          <c:showLegendKey val="0"/>
          <c:showVal val="0"/>
          <c:showCatName val="0"/>
          <c:showSerName val="0"/>
          <c:showPercent val="0"/>
          <c:showBubbleSize val="0"/>
        </c:dLbls>
        <c:gapWidth val="150"/>
        <c:shape val="box"/>
        <c:axId val="185710080"/>
        <c:axId val="185711616"/>
        <c:axId val="0"/>
      </c:bar3DChart>
      <c:catAx>
        <c:axId val="185710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711616"/>
        <c:crosses val="autoZero"/>
        <c:auto val="1"/>
        <c:lblAlgn val="ctr"/>
        <c:lblOffset val="100"/>
        <c:noMultiLvlLbl val="0"/>
      </c:catAx>
      <c:valAx>
        <c:axId val="185711616"/>
        <c:scaling>
          <c:orientation val="minMax"/>
        </c:scaling>
        <c:delete val="1"/>
        <c:axPos val="l"/>
        <c:numFmt formatCode="0%" sourceLinked="1"/>
        <c:majorTickMark val="out"/>
        <c:minorTickMark val="none"/>
        <c:tickLblPos val="nextTo"/>
        <c:crossAx val="1857100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Academica!$C$5:$F$5</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185803904"/>
        <c:axId val="185805440"/>
        <c:axId val="0"/>
      </c:bar3DChart>
      <c:catAx>
        <c:axId val="185803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805440"/>
        <c:crosses val="autoZero"/>
        <c:auto val="1"/>
        <c:lblAlgn val="ctr"/>
        <c:lblOffset val="100"/>
        <c:noMultiLvlLbl val="0"/>
      </c:catAx>
      <c:valAx>
        <c:axId val="185805440"/>
        <c:scaling>
          <c:orientation val="minMax"/>
        </c:scaling>
        <c:delete val="1"/>
        <c:axPos val="l"/>
        <c:numFmt formatCode="0%" sourceLinked="1"/>
        <c:majorTickMark val="out"/>
        <c:minorTickMark val="none"/>
        <c:tickLblPos val="nextTo"/>
        <c:crossAx val="1858039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Academica!$H$5:$K$5</c:f>
              <c:numCache>
                <c:formatCode>0%</c:formatCode>
                <c:ptCount val="4"/>
                <c:pt idx="0">
                  <c:v>0</c:v>
                </c:pt>
                <c:pt idx="1">
                  <c:v>0.25</c:v>
                </c:pt>
                <c:pt idx="2">
                  <c:v>0.75</c:v>
                </c:pt>
                <c:pt idx="3">
                  <c:v>0</c:v>
                </c:pt>
              </c:numCache>
            </c:numRef>
          </c:val>
        </c:ser>
        <c:dLbls>
          <c:showLegendKey val="0"/>
          <c:showVal val="0"/>
          <c:showCatName val="0"/>
          <c:showSerName val="0"/>
          <c:showPercent val="0"/>
          <c:showBubbleSize val="0"/>
        </c:dLbls>
        <c:gapWidth val="150"/>
        <c:shape val="box"/>
        <c:axId val="185852672"/>
        <c:axId val="185854208"/>
        <c:axId val="0"/>
      </c:bar3DChart>
      <c:catAx>
        <c:axId val="185852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854208"/>
        <c:crosses val="autoZero"/>
        <c:auto val="1"/>
        <c:lblAlgn val="ctr"/>
        <c:lblOffset val="100"/>
        <c:noMultiLvlLbl val="0"/>
      </c:catAx>
      <c:valAx>
        <c:axId val="185854208"/>
        <c:scaling>
          <c:orientation val="minMax"/>
        </c:scaling>
        <c:delete val="1"/>
        <c:axPos val="l"/>
        <c:numFmt formatCode="0%" sourceLinked="1"/>
        <c:majorTickMark val="out"/>
        <c:minorTickMark val="none"/>
        <c:tickLblPos val="nextTo"/>
        <c:crossAx val="185852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Directiva!$M$5:$P$5</c:f>
              <c:numCache>
                <c:formatCode>0%</c:formatCode>
                <c:ptCount val="4"/>
                <c:pt idx="0">
                  <c:v>0.2</c:v>
                </c:pt>
                <c:pt idx="1">
                  <c:v>0.2</c:v>
                </c:pt>
                <c:pt idx="2">
                  <c:v>0.6</c:v>
                </c:pt>
                <c:pt idx="3">
                  <c:v>0</c:v>
                </c:pt>
              </c:numCache>
            </c:numRef>
          </c:val>
        </c:ser>
        <c:dLbls>
          <c:showLegendKey val="0"/>
          <c:showVal val="0"/>
          <c:showCatName val="0"/>
          <c:showSerName val="0"/>
          <c:showPercent val="0"/>
          <c:showBubbleSize val="0"/>
        </c:dLbls>
        <c:gapWidth val="150"/>
        <c:shape val="box"/>
        <c:axId val="190402944"/>
        <c:axId val="190404480"/>
        <c:axId val="0"/>
      </c:bar3DChart>
      <c:catAx>
        <c:axId val="190402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404480"/>
        <c:crosses val="autoZero"/>
        <c:auto val="1"/>
        <c:lblAlgn val="ctr"/>
        <c:lblOffset val="100"/>
        <c:noMultiLvlLbl val="0"/>
      </c:catAx>
      <c:valAx>
        <c:axId val="190404480"/>
        <c:scaling>
          <c:orientation val="minMax"/>
        </c:scaling>
        <c:delete val="1"/>
        <c:axPos val="l"/>
        <c:numFmt formatCode="0%" sourceLinked="1"/>
        <c:majorTickMark val="out"/>
        <c:minorTickMark val="none"/>
        <c:tickLblPos val="nextTo"/>
        <c:crossAx val="190402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Academica!$C$6:$F$6</c:f>
              <c:numCache>
                <c:formatCode>0%</c:formatCode>
                <c:ptCount val="4"/>
                <c:pt idx="0">
                  <c:v>0</c:v>
                </c:pt>
                <c:pt idx="1">
                  <c:v>0.25</c:v>
                </c:pt>
                <c:pt idx="2">
                  <c:v>0.75</c:v>
                </c:pt>
                <c:pt idx="3">
                  <c:v>0</c:v>
                </c:pt>
              </c:numCache>
            </c:numRef>
          </c:val>
        </c:ser>
        <c:dLbls>
          <c:showLegendKey val="0"/>
          <c:showVal val="0"/>
          <c:showCatName val="0"/>
          <c:showSerName val="0"/>
          <c:showPercent val="0"/>
          <c:showBubbleSize val="0"/>
        </c:dLbls>
        <c:gapWidth val="150"/>
        <c:shape val="box"/>
        <c:axId val="190447616"/>
        <c:axId val="190449152"/>
        <c:axId val="0"/>
      </c:bar3DChart>
      <c:catAx>
        <c:axId val="190447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449152"/>
        <c:crosses val="autoZero"/>
        <c:auto val="1"/>
        <c:lblAlgn val="ctr"/>
        <c:lblOffset val="100"/>
        <c:noMultiLvlLbl val="0"/>
      </c:catAx>
      <c:valAx>
        <c:axId val="190449152"/>
        <c:scaling>
          <c:orientation val="minMax"/>
        </c:scaling>
        <c:delete val="1"/>
        <c:axPos val="l"/>
        <c:numFmt formatCode="0%" sourceLinked="1"/>
        <c:majorTickMark val="out"/>
        <c:minorTickMark val="none"/>
        <c:tickLblPos val="nextTo"/>
        <c:crossAx val="1904476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Academica!$H$6:$K$6</c:f>
              <c:numCache>
                <c:formatCode>0%</c:formatCode>
                <c:ptCount val="4"/>
                <c:pt idx="0">
                  <c:v>0</c:v>
                </c:pt>
                <c:pt idx="1">
                  <c:v>0.25</c:v>
                </c:pt>
                <c:pt idx="2">
                  <c:v>0.75</c:v>
                </c:pt>
                <c:pt idx="3">
                  <c:v>0</c:v>
                </c:pt>
              </c:numCache>
            </c:numRef>
          </c:val>
        </c:ser>
        <c:dLbls>
          <c:showLegendKey val="0"/>
          <c:showVal val="0"/>
          <c:showCatName val="0"/>
          <c:showSerName val="0"/>
          <c:showPercent val="0"/>
          <c:showBubbleSize val="0"/>
        </c:dLbls>
        <c:gapWidth val="150"/>
        <c:shape val="box"/>
        <c:axId val="190475648"/>
        <c:axId val="190489728"/>
        <c:axId val="0"/>
      </c:bar3DChart>
      <c:catAx>
        <c:axId val="190475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489728"/>
        <c:crosses val="autoZero"/>
        <c:auto val="1"/>
        <c:lblAlgn val="ctr"/>
        <c:lblOffset val="100"/>
        <c:noMultiLvlLbl val="0"/>
      </c:catAx>
      <c:valAx>
        <c:axId val="190489728"/>
        <c:scaling>
          <c:orientation val="minMax"/>
        </c:scaling>
        <c:delete val="1"/>
        <c:axPos val="l"/>
        <c:numFmt formatCode="0%" sourceLinked="1"/>
        <c:majorTickMark val="out"/>
        <c:minorTickMark val="none"/>
        <c:tickLblPos val="nextTo"/>
        <c:crossAx val="190475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Academica!$M$6:$P$6</c:f>
              <c:numCache>
                <c:formatCode>0%</c:formatCode>
                <c:ptCount val="4"/>
                <c:pt idx="0">
                  <c:v>0</c:v>
                </c:pt>
                <c:pt idx="1">
                  <c:v>0.25</c:v>
                </c:pt>
                <c:pt idx="2">
                  <c:v>0.75</c:v>
                </c:pt>
                <c:pt idx="3">
                  <c:v>0</c:v>
                </c:pt>
              </c:numCache>
            </c:numRef>
          </c:val>
        </c:ser>
        <c:dLbls>
          <c:showLegendKey val="0"/>
          <c:showVal val="0"/>
          <c:showCatName val="0"/>
          <c:showSerName val="0"/>
          <c:showPercent val="0"/>
          <c:showBubbleSize val="0"/>
        </c:dLbls>
        <c:gapWidth val="150"/>
        <c:shape val="box"/>
        <c:axId val="190585856"/>
        <c:axId val="190587648"/>
        <c:axId val="0"/>
      </c:bar3DChart>
      <c:catAx>
        <c:axId val="190585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587648"/>
        <c:crosses val="autoZero"/>
        <c:auto val="1"/>
        <c:lblAlgn val="ctr"/>
        <c:lblOffset val="100"/>
        <c:noMultiLvlLbl val="0"/>
      </c:catAx>
      <c:valAx>
        <c:axId val="190587648"/>
        <c:scaling>
          <c:orientation val="minMax"/>
        </c:scaling>
        <c:delete val="1"/>
        <c:axPos val="l"/>
        <c:numFmt formatCode="0%" sourceLinked="1"/>
        <c:majorTickMark val="out"/>
        <c:minorTickMark val="none"/>
        <c:tickLblPos val="nextTo"/>
        <c:crossAx val="190585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Directiva!$C$5:$F$5</c:f>
              <c:numCache>
                <c:formatCode>0%</c:formatCode>
                <c:ptCount val="4"/>
                <c:pt idx="0">
                  <c:v>0</c:v>
                </c:pt>
                <c:pt idx="1">
                  <c:v>0</c:v>
                </c:pt>
                <c:pt idx="2">
                  <c:v>0.8</c:v>
                </c:pt>
                <c:pt idx="3">
                  <c:v>0.2</c:v>
                </c:pt>
              </c:numCache>
            </c:numRef>
          </c:val>
        </c:ser>
        <c:dLbls>
          <c:showLegendKey val="0"/>
          <c:showVal val="0"/>
          <c:showCatName val="0"/>
          <c:showSerName val="0"/>
          <c:showPercent val="0"/>
          <c:showBubbleSize val="0"/>
        </c:dLbls>
        <c:gapWidth val="150"/>
        <c:shape val="box"/>
        <c:axId val="188163968"/>
        <c:axId val="188165504"/>
        <c:axId val="0"/>
      </c:bar3DChart>
      <c:catAx>
        <c:axId val="188163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165504"/>
        <c:crosses val="autoZero"/>
        <c:auto val="1"/>
        <c:lblAlgn val="ctr"/>
        <c:lblOffset val="100"/>
        <c:noMultiLvlLbl val="0"/>
      </c:catAx>
      <c:valAx>
        <c:axId val="188165504"/>
        <c:scaling>
          <c:orientation val="minMax"/>
        </c:scaling>
        <c:delete val="1"/>
        <c:axPos val="l"/>
        <c:numFmt formatCode="0%" sourceLinked="1"/>
        <c:majorTickMark val="out"/>
        <c:minorTickMark val="none"/>
        <c:tickLblPos val="nextTo"/>
        <c:crossAx val="1881639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Academica!$C$4:$F$4</c:f>
              <c:numCache>
                <c:formatCode>0%</c:formatCode>
                <c:ptCount val="4"/>
                <c:pt idx="0">
                  <c:v>0.2</c:v>
                </c:pt>
                <c:pt idx="1">
                  <c:v>0</c:v>
                </c:pt>
                <c:pt idx="2">
                  <c:v>0.8</c:v>
                </c:pt>
                <c:pt idx="3">
                  <c:v>0</c:v>
                </c:pt>
              </c:numCache>
            </c:numRef>
          </c:val>
          <c:smooth val="0"/>
        </c:ser>
        <c:ser>
          <c:idx val="0"/>
          <c:order val="1"/>
          <c:tx>
            <c:strRef>
              <c:f>Academica!$H$2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Academica!$H$4:$K$4</c:f>
              <c:numCache>
                <c:formatCode>0%</c:formatCode>
                <c:ptCount val="4"/>
                <c:pt idx="0">
                  <c:v>0.2</c:v>
                </c:pt>
                <c:pt idx="1">
                  <c:v>0.2</c:v>
                </c:pt>
                <c:pt idx="2">
                  <c:v>0.6</c:v>
                </c:pt>
                <c:pt idx="3">
                  <c:v>0</c:v>
                </c:pt>
              </c:numCache>
            </c:numRef>
          </c:val>
          <c:smooth val="0"/>
        </c:ser>
        <c:ser>
          <c:idx val="1"/>
          <c:order val="2"/>
          <c:tx>
            <c:strRef>
              <c:f>Academica!$M$2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Academica!$M$4:$P$4</c:f>
              <c:numCache>
                <c:formatCode>0%</c:formatCode>
                <c:ptCount val="4"/>
                <c:pt idx="0">
                  <c:v>0.2</c:v>
                </c:pt>
                <c:pt idx="1">
                  <c:v>0</c:v>
                </c:pt>
                <c:pt idx="2">
                  <c:v>0.8</c:v>
                </c:pt>
                <c:pt idx="3">
                  <c:v>0</c:v>
                </c:pt>
              </c:numCache>
            </c:numRef>
          </c:val>
          <c:smooth val="0"/>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Academica!$R$4:$U$4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90658432"/>
        <c:axId val="190659968"/>
      </c:lineChart>
      <c:catAx>
        <c:axId val="1906584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0659968"/>
        <c:crosses val="autoZero"/>
        <c:auto val="1"/>
        <c:lblAlgn val="ctr"/>
        <c:lblOffset val="100"/>
        <c:noMultiLvlLbl val="0"/>
      </c:catAx>
      <c:valAx>
        <c:axId val="190659968"/>
        <c:scaling>
          <c:orientation val="minMax"/>
        </c:scaling>
        <c:delete val="1"/>
        <c:axPos val="l"/>
        <c:numFmt formatCode="0%" sourceLinked="1"/>
        <c:majorTickMark val="out"/>
        <c:minorTickMark val="none"/>
        <c:tickLblPos val="nextTo"/>
        <c:crossAx val="1906584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Academica!$C$5:$F$5</c:f>
              <c:numCache>
                <c:formatCode>0%</c:formatCode>
                <c:ptCount val="4"/>
                <c:pt idx="0">
                  <c:v>0</c:v>
                </c:pt>
                <c:pt idx="1">
                  <c:v>0</c:v>
                </c:pt>
                <c:pt idx="2">
                  <c:v>1</c:v>
                </c:pt>
                <c:pt idx="3">
                  <c:v>0</c:v>
                </c:pt>
              </c:numCache>
            </c:numRef>
          </c:val>
          <c:smooth val="0"/>
        </c:ser>
        <c:ser>
          <c:idx val="0"/>
          <c:order val="1"/>
          <c:tx>
            <c:strRef>
              <c:f>Academica!$H$2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Academica!$H$5:$K$5</c:f>
              <c:numCache>
                <c:formatCode>0%</c:formatCode>
                <c:ptCount val="4"/>
                <c:pt idx="0">
                  <c:v>0</c:v>
                </c:pt>
                <c:pt idx="1">
                  <c:v>0.25</c:v>
                </c:pt>
                <c:pt idx="2">
                  <c:v>0.75</c:v>
                </c:pt>
                <c:pt idx="3">
                  <c:v>0</c:v>
                </c:pt>
              </c:numCache>
            </c:numRef>
          </c:val>
          <c:smooth val="0"/>
        </c:ser>
        <c:ser>
          <c:idx val="1"/>
          <c:order val="2"/>
          <c:tx>
            <c:strRef>
              <c:f>Academica!$M$2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Academica!$M$5:$P$5</c:f>
              <c:numCache>
                <c:formatCode>0%</c:formatCode>
                <c:ptCount val="4"/>
                <c:pt idx="0">
                  <c:v>0</c:v>
                </c:pt>
                <c:pt idx="1">
                  <c:v>0.25</c:v>
                </c:pt>
                <c:pt idx="2">
                  <c:v>0.75</c:v>
                </c:pt>
                <c:pt idx="3">
                  <c:v>0</c:v>
                </c:pt>
              </c:numCache>
            </c:numRef>
          </c:val>
          <c:smooth val="0"/>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Academica!$R$5:$U$5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90763392"/>
        <c:axId val="190764928"/>
      </c:lineChart>
      <c:catAx>
        <c:axId val="1907633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0764928"/>
        <c:crosses val="autoZero"/>
        <c:auto val="1"/>
        <c:lblAlgn val="ctr"/>
        <c:lblOffset val="100"/>
        <c:noMultiLvlLbl val="0"/>
      </c:catAx>
      <c:valAx>
        <c:axId val="190764928"/>
        <c:scaling>
          <c:orientation val="minMax"/>
        </c:scaling>
        <c:delete val="1"/>
        <c:axPos val="l"/>
        <c:numFmt formatCode="0%" sourceLinked="1"/>
        <c:majorTickMark val="out"/>
        <c:minorTickMark val="none"/>
        <c:tickLblPos val="nextTo"/>
        <c:crossAx val="1907633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Academica!$C$6:$F$6</c:f>
              <c:numCache>
                <c:formatCode>0%</c:formatCode>
                <c:ptCount val="4"/>
                <c:pt idx="0">
                  <c:v>0</c:v>
                </c:pt>
                <c:pt idx="1">
                  <c:v>0.25</c:v>
                </c:pt>
                <c:pt idx="2">
                  <c:v>0.75</c:v>
                </c:pt>
                <c:pt idx="3">
                  <c:v>0</c:v>
                </c:pt>
              </c:numCache>
            </c:numRef>
          </c:val>
          <c:smooth val="0"/>
        </c:ser>
        <c:ser>
          <c:idx val="0"/>
          <c:order val="1"/>
          <c:tx>
            <c:strRef>
              <c:f>Academica!$H$2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Academica!$H$6:$K$6</c:f>
              <c:numCache>
                <c:formatCode>0%</c:formatCode>
                <c:ptCount val="4"/>
                <c:pt idx="0">
                  <c:v>0</c:v>
                </c:pt>
                <c:pt idx="1">
                  <c:v>0.25</c:v>
                </c:pt>
                <c:pt idx="2">
                  <c:v>0.75</c:v>
                </c:pt>
                <c:pt idx="3">
                  <c:v>0</c:v>
                </c:pt>
              </c:numCache>
            </c:numRef>
          </c:val>
          <c:smooth val="0"/>
        </c:ser>
        <c:ser>
          <c:idx val="1"/>
          <c:order val="2"/>
          <c:tx>
            <c:strRef>
              <c:f>Academica!$M$2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Academica!$M$6:$P$6</c:f>
              <c:numCache>
                <c:formatCode>0%</c:formatCode>
                <c:ptCount val="4"/>
                <c:pt idx="0">
                  <c:v>0</c:v>
                </c:pt>
                <c:pt idx="1">
                  <c:v>0.25</c:v>
                </c:pt>
                <c:pt idx="2">
                  <c:v>0.75</c:v>
                </c:pt>
                <c:pt idx="3">
                  <c:v>0</c:v>
                </c:pt>
              </c:numCache>
            </c:numRef>
          </c:val>
          <c:smooth val="0"/>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Academica!$R$6:$U$6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90193024"/>
        <c:axId val="190203008"/>
      </c:lineChart>
      <c:catAx>
        <c:axId val="1901930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0203008"/>
        <c:crosses val="autoZero"/>
        <c:auto val="1"/>
        <c:lblAlgn val="ctr"/>
        <c:lblOffset val="100"/>
        <c:noMultiLvlLbl val="0"/>
      </c:catAx>
      <c:valAx>
        <c:axId val="190203008"/>
        <c:scaling>
          <c:orientation val="minMax"/>
        </c:scaling>
        <c:delete val="1"/>
        <c:axPos val="l"/>
        <c:numFmt formatCode="0%" sourceLinked="1"/>
        <c:majorTickMark val="out"/>
        <c:minorTickMark val="none"/>
        <c:tickLblPos val="nextTo"/>
        <c:crossAx val="1901930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Directiva!$C$7:$F$7</c:f>
              <c:numCache>
                <c:formatCode>0%</c:formatCode>
                <c:ptCount val="4"/>
                <c:pt idx="0">
                  <c:v>0.5</c:v>
                </c:pt>
                <c:pt idx="1">
                  <c:v>0</c:v>
                </c:pt>
                <c:pt idx="2">
                  <c:v>0.5</c:v>
                </c:pt>
                <c:pt idx="3">
                  <c:v>0</c:v>
                </c:pt>
              </c:numCache>
            </c:numRef>
          </c:val>
        </c:ser>
        <c:dLbls>
          <c:showLegendKey val="0"/>
          <c:showVal val="0"/>
          <c:showCatName val="0"/>
          <c:showSerName val="0"/>
          <c:showPercent val="0"/>
          <c:showBubbleSize val="0"/>
        </c:dLbls>
        <c:gapWidth val="150"/>
        <c:shape val="box"/>
        <c:axId val="190233984"/>
        <c:axId val="190317696"/>
        <c:axId val="0"/>
      </c:bar3DChart>
      <c:catAx>
        <c:axId val="190233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317696"/>
        <c:crosses val="autoZero"/>
        <c:auto val="1"/>
        <c:lblAlgn val="ctr"/>
        <c:lblOffset val="100"/>
        <c:noMultiLvlLbl val="0"/>
      </c:catAx>
      <c:valAx>
        <c:axId val="190317696"/>
        <c:scaling>
          <c:orientation val="minMax"/>
        </c:scaling>
        <c:delete val="1"/>
        <c:axPos val="l"/>
        <c:numFmt formatCode="0%" sourceLinked="1"/>
        <c:majorTickMark val="out"/>
        <c:minorTickMark val="none"/>
        <c:tickLblPos val="nextTo"/>
        <c:crossAx val="1902339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Directiva!$H$7:$K$7</c:f>
              <c:numCache>
                <c:formatCode>0%</c:formatCode>
                <c:ptCount val="4"/>
                <c:pt idx="0">
                  <c:v>0.5</c:v>
                </c:pt>
                <c:pt idx="1">
                  <c:v>0</c:v>
                </c:pt>
                <c:pt idx="2">
                  <c:v>0.5</c:v>
                </c:pt>
                <c:pt idx="3">
                  <c:v>0</c:v>
                </c:pt>
              </c:numCache>
            </c:numRef>
          </c:val>
        </c:ser>
        <c:dLbls>
          <c:showLegendKey val="0"/>
          <c:showVal val="0"/>
          <c:showCatName val="0"/>
          <c:showSerName val="0"/>
          <c:showPercent val="0"/>
          <c:showBubbleSize val="0"/>
        </c:dLbls>
        <c:gapWidth val="150"/>
        <c:shape val="box"/>
        <c:axId val="190344192"/>
        <c:axId val="190350080"/>
        <c:axId val="0"/>
      </c:bar3DChart>
      <c:catAx>
        <c:axId val="190344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350080"/>
        <c:crosses val="autoZero"/>
        <c:auto val="1"/>
        <c:lblAlgn val="ctr"/>
        <c:lblOffset val="100"/>
        <c:noMultiLvlLbl val="0"/>
      </c:catAx>
      <c:valAx>
        <c:axId val="190350080"/>
        <c:scaling>
          <c:orientation val="minMax"/>
        </c:scaling>
        <c:delete val="1"/>
        <c:axPos val="l"/>
        <c:numFmt formatCode="0%" sourceLinked="1"/>
        <c:majorTickMark val="out"/>
        <c:minorTickMark val="none"/>
        <c:tickLblPos val="nextTo"/>
        <c:crossAx val="1903441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Directiva!$M$7:$P$7</c:f>
              <c:numCache>
                <c:formatCode>0%</c:formatCode>
                <c:ptCount val="4"/>
                <c:pt idx="0">
                  <c:v>1</c:v>
                </c:pt>
                <c:pt idx="1">
                  <c:v>0</c:v>
                </c:pt>
                <c:pt idx="2">
                  <c:v>0</c:v>
                </c:pt>
                <c:pt idx="3">
                  <c:v>0</c:v>
                </c:pt>
              </c:numCache>
            </c:numRef>
          </c:val>
        </c:ser>
        <c:dLbls>
          <c:showLegendKey val="0"/>
          <c:showVal val="0"/>
          <c:showCatName val="0"/>
          <c:showSerName val="0"/>
          <c:showPercent val="0"/>
          <c:showBubbleSize val="0"/>
        </c:dLbls>
        <c:gapWidth val="150"/>
        <c:shape val="box"/>
        <c:axId val="190376576"/>
        <c:axId val="191037824"/>
        <c:axId val="0"/>
      </c:bar3DChart>
      <c:catAx>
        <c:axId val="190376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037824"/>
        <c:crosses val="autoZero"/>
        <c:auto val="1"/>
        <c:lblAlgn val="ctr"/>
        <c:lblOffset val="100"/>
        <c:noMultiLvlLbl val="0"/>
      </c:catAx>
      <c:valAx>
        <c:axId val="191037824"/>
        <c:scaling>
          <c:orientation val="minMax"/>
        </c:scaling>
        <c:delete val="1"/>
        <c:axPos val="l"/>
        <c:numFmt formatCode="0%" sourceLinked="1"/>
        <c:majorTickMark val="out"/>
        <c:minorTickMark val="none"/>
        <c:tickLblPos val="nextTo"/>
        <c:crossAx val="190376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2020</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Academica!$C$7:$F$7</c:f>
              <c:numCache>
                <c:formatCode>0%</c:formatCode>
                <c:ptCount val="4"/>
                <c:pt idx="0">
                  <c:v>0.33333333333333331</c:v>
                </c:pt>
                <c:pt idx="1">
                  <c:v>0.33333333333333331</c:v>
                </c:pt>
                <c:pt idx="2">
                  <c:v>0.33333333333333331</c:v>
                </c:pt>
                <c:pt idx="3">
                  <c:v>0</c:v>
                </c:pt>
              </c:numCache>
            </c:numRef>
          </c:val>
          <c:smooth val="0"/>
        </c:ser>
        <c:ser>
          <c:idx val="0"/>
          <c:order val="1"/>
          <c:tx>
            <c:strRef>
              <c:f>Academica!$H$2</c:f>
              <c:strCache>
                <c:ptCount val="1"/>
                <c:pt idx="0">
                  <c:v>AÑO 2021</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Academica!$H$7:$K$7</c:f>
              <c:numCache>
                <c:formatCode>0%</c:formatCode>
                <c:ptCount val="4"/>
                <c:pt idx="0">
                  <c:v>0.16666666666666666</c:v>
                </c:pt>
                <c:pt idx="1">
                  <c:v>0.16666666666666666</c:v>
                </c:pt>
                <c:pt idx="2">
                  <c:v>0.66666666666666663</c:v>
                </c:pt>
                <c:pt idx="3">
                  <c:v>0</c:v>
                </c:pt>
              </c:numCache>
            </c:numRef>
          </c:val>
          <c:smooth val="0"/>
        </c:ser>
        <c:ser>
          <c:idx val="1"/>
          <c:order val="2"/>
          <c:tx>
            <c:strRef>
              <c:f>Academica!$M$2</c:f>
              <c:strCache>
                <c:ptCount val="1"/>
                <c:pt idx="0">
                  <c:v>AÑO 2022</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Academica!$M$7:$P$7</c:f>
              <c:numCache>
                <c:formatCode>0%</c:formatCode>
                <c:ptCount val="4"/>
                <c:pt idx="0">
                  <c:v>0.16666666666666666</c:v>
                </c:pt>
                <c:pt idx="1">
                  <c:v>0.16666666666666666</c:v>
                </c:pt>
                <c:pt idx="2">
                  <c:v>0.66666666666666663</c:v>
                </c:pt>
                <c:pt idx="3">
                  <c:v>0</c:v>
                </c:pt>
              </c:numCache>
            </c:numRef>
          </c:val>
          <c:smooth val="0"/>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dLbls>
          <c:val>
            <c:numRef>
              <c:f>Academica!$R$7:$U$7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91111168"/>
        <c:axId val="191112704"/>
      </c:lineChart>
      <c:catAx>
        <c:axId val="1911111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112704"/>
        <c:crosses val="autoZero"/>
        <c:auto val="1"/>
        <c:lblAlgn val="ctr"/>
        <c:lblOffset val="100"/>
        <c:noMultiLvlLbl val="0"/>
      </c:catAx>
      <c:valAx>
        <c:axId val="191112704"/>
        <c:scaling>
          <c:orientation val="minMax"/>
        </c:scaling>
        <c:delete val="1"/>
        <c:axPos val="l"/>
        <c:numFmt formatCode="0%" sourceLinked="1"/>
        <c:majorTickMark val="out"/>
        <c:minorTickMark val="none"/>
        <c:tickLblPos val="nextTo"/>
        <c:crossAx val="1911111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Academica!$R$4:$U$4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91152512"/>
        <c:axId val="191154048"/>
        <c:axId val="0"/>
      </c:bar3DChart>
      <c:catAx>
        <c:axId val="1911525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154048"/>
        <c:crosses val="autoZero"/>
        <c:auto val="1"/>
        <c:lblAlgn val="ctr"/>
        <c:lblOffset val="100"/>
        <c:noMultiLvlLbl val="0"/>
      </c:catAx>
      <c:valAx>
        <c:axId val="191154048"/>
        <c:scaling>
          <c:orientation val="minMax"/>
        </c:scaling>
        <c:delete val="1"/>
        <c:axPos val="l"/>
        <c:numFmt formatCode="0%" sourceLinked="1"/>
        <c:majorTickMark val="out"/>
        <c:minorTickMark val="none"/>
        <c:tickLblPos val="nextTo"/>
        <c:crossAx val="1911525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Academica!$R$5:$U$5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91193088"/>
        <c:axId val="191194624"/>
        <c:axId val="0"/>
      </c:bar3DChart>
      <c:catAx>
        <c:axId val="191193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194624"/>
        <c:crosses val="autoZero"/>
        <c:auto val="1"/>
        <c:lblAlgn val="ctr"/>
        <c:lblOffset val="100"/>
        <c:noMultiLvlLbl val="0"/>
      </c:catAx>
      <c:valAx>
        <c:axId val="191194624"/>
        <c:scaling>
          <c:orientation val="minMax"/>
        </c:scaling>
        <c:delete val="1"/>
        <c:axPos val="l"/>
        <c:numFmt formatCode="0%" sourceLinked="1"/>
        <c:majorTickMark val="out"/>
        <c:minorTickMark val="none"/>
        <c:tickLblPos val="nextTo"/>
        <c:crossAx val="191193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Academica!$R$6:$U$6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91220352"/>
        <c:axId val="191226240"/>
        <c:axId val="0"/>
      </c:bar3DChart>
      <c:catAx>
        <c:axId val="191220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226240"/>
        <c:crosses val="autoZero"/>
        <c:auto val="1"/>
        <c:lblAlgn val="ctr"/>
        <c:lblOffset val="100"/>
        <c:noMultiLvlLbl val="0"/>
      </c:catAx>
      <c:valAx>
        <c:axId val="191226240"/>
        <c:scaling>
          <c:orientation val="minMax"/>
        </c:scaling>
        <c:delete val="1"/>
        <c:axPos val="l"/>
        <c:numFmt formatCode="0%" sourceLinked="1"/>
        <c:majorTickMark val="out"/>
        <c:minorTickMark val="none"/>
        <c:tickLblPos val="nextTo"/>
        <c:crossAx val="191220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Directiva!$H$5:$K$5</c:f>
              <c:numCache>
                <c:formatCode>0%</c:formatCode>
                <c:ptCount val="4"/>
                <c:pt idx="0">
                  <c:v>0.2</c:v>
                </c:pt>
                <c:pt idx="1">
                  <c:v>0.4</c:v>
                </c:pt>
                <c:pt idx="2">
                  <c:v>0.4</c:v>
                </c:pt>
                <c:pt idx="3">
                  <c:v>0</c:v>
                </c:pt>
              </c:numCache>
            </c:numRef>
          </c:val>
        </c:ser>
        <c:dLbls>
          <c:showLegendKey val="0"/>
          <c:showVal val="0"/>
          <c:showCatName val="0"/>
          <c:showSerName val="0"/>
          <c:showPercent val="0"/>
          <c:showBubbleSize val="0"/>
        </c:dLbls>
        <c:gapWidth val="150"/>
        <c:shape val="box"/>
        <c:axId val="188200448"/>
        <c:axId val="188201984"/>
        <c:axId val="0"/>
      </c:bar3DChart>
      <c:catAx>
        <c:axId val="188200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201984"/>
        <c:crosses val="autoZero"/>
        <c:auto val="1"/>
        <c:lblAlgn val="ctr"/>
        <c:lblOffset val="100"/>
        <c:noMultiLvlLbl val="0"/>
      </c:catAx>
      <c:valAx>
        <c:axId val="188201984"/>
        <c:scaling>
          <c:orientation val="minMax"/>
        </c:scaling>
        <c:delete val="1"/>
        <c:axPos val="l"/>
        <c:numFmt formatCode="0%" sourceLinked="1"/>
        <c:majorTickMark val="out"/>
        <c:minorTickMark val="none"/>
        <c:tickLblPos val="nextTo"/>
        <c:crossAx val="188200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Academica!$R$7:$U$7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91330560"/>
        <c:axId val="191344640"/>
        <c:axId val="0"/>
      </c:bar3DChart>
      <c:catAx>
        <c:axId val="191330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344640"/>
        <c:crosses val="autoZero"/>
        <c:auto val="1"/>
        <c:lblAlgn val="ctr"/>
        <c:lblOffset val="100"/>
        <c:noMultiLvlLbl val="0"/>
      </c:catAx>
      <c:valAx>
        <c:axId val="191344640"/>
        <c:scaling>
          <c:orientation val="minMax"/>
        </c:scaling>
        <c:delete val="1"/>
        <c:axPos val="l"/>
        <c:numFmt formatCode="0%" sourceLinked="1"/>
        <c:majorTickMark val="out"/>
        <c:minorTickMark val="none"/>
        <c:tickLblPos val="nextTo"/>
        <c:crossAx val="191330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Admon!$C$4:$F$4</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189681024"/>
        <c:axId val="189682816"/>
        <c:axId val="0"/>
      </c:bar3DChart>
      <c:catAx>
        <c:axId val="189681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9682816"/>
        <c:crosses val="autoZero"/>
        <c:auto val="1"/>
        <c:lblAlgn val="ctr"/>
        <c:lblOffset val="100"/>
        <c:noMultiLvlLbl val="0"/>
      </c:catAx>
      <c:valAx>
        <c:axId val="189682816"/>
        <c:scaling>
          <c:orientation val="minMax"/>
        </c:scaling>
        <c:delete val="1"/>
        <c:axPos val="l"/>
        <c:numFmt formatCode="0%" sourceLinked="1"/>
        <c:majorTickMark val="out"/>
        <c:minorTickMark val="none"/>
        <c:tickLblPos val="nextTo"/>
        <c:crossAx val="1896810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Admon!$H$4:$K$4</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189713408"/>
        <c:axId val="189719296"/>
        <c:axId val="0"/>
      </c:bar3DChart>
      <c:catAx>
        <c:axId val="189713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9719296"/>
        <c:crosses val="autoZero"/>
        <c:auto val="1"/>
        <c:lblAlgn val="ctr"/>
        <c:lblOffset val="100"/>
        <c:noMultiLvlLbl val="0"/>
      </c:catAx>
      <c:valAx>
        <c:axId val="189719296"/>
        <c:scaling>
          <c:orientation val="minMax"/>
        </c:scaling>
        <c:delete val="1"/>
        <c:axPos val="l"/>
        <c:numFmt formatCode="0%" sourceLinked="1"/>
        <c:majorTickMark val="out"/>
        <c:minorTickMark val="none"/>
        <c:tickLblPos val="nextTo"/>
        <c:crossAx val="189713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Directiva!$M$4:$P$4</c:f>
              <c:numCache>
                <c:formatCode>0%</c:formatCode>
                <c:ptCount val="4"/>
                <c:pt idx="0">
                  <c:v>0</c:v>
                </c:pt>
                <c:pt idx="1">
                  <c:v>0.75</c:v>
                </c:pt>
                <c:pt idx="2">
                  <c:v>0.25</c:v>
                </c:pt>
                <c:pt idx="3">
                  <c:v>0</c:v>
                </c:pt>
              </c:numCache>
            </c:numRef>
          </c:val>
        </c:ser>
        <c:dLbls>
          <c:showLegendKey val="0"/>
          <c:showVal val="0"/>
          <c:showCatName val="0"/>
          <c:showSerName val="0"/>
          <c:showPercent val="0"/>
          <c:showBubbleSize val="0"/>
        </c:dLbls>
        <c:gapWidth val="150"/>
        <c:shape val="box"/>
        <c:axId val="189749888"/>
        <c:axId val="189751680"/>
        <c:axId val="0"/>
      </c:bar3DChart>
      <c:catAx>
        <c:axId val="189749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9751680"/>
        <c:crosses val="autoZero"/>
        <c:auto val="1"/>
        <c:lblAlgn val="ctr"/>
        <c:lblOffset val="100"/>
        <c:noMultiLvlLbl val="0"/>
      </c:catAx>
      <c:valAx>
        <c:axId val="189751680"/>
        <c:scaling>
          <c:orientation val="minMax"/>
        </c:scaling>
        <c:delete val="1"/>
        <c:axPos val="l"/>
        <c:numFmt formatCode="0%" sourceLinked="1"/>
        <c:majorTickMark val="out"/>
        <c:minorTickMark val="none"/>
        <c:tickLblPos val="nextTo"/>
        <c:crossAx val="1897498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Admon!$C$5:$F$5</c:f>
              <c:numCache>
                <c:formatCode>0%</c:formatCode>
                <c:ptCount val="4"/>
                <c:pt idx="0">
                  <c:v>0.8571428571428571</c:v>
                </c:pt>
                <c:pt idx="1">
                  <c:v>0</c:v>
                </c:pt>
                <c:pt idx="2">
                  <c:v>0.14285714285714285</c:v>
                </c:pt>
                <c:pt idx="3">
                  <c:v>0</c:v>
                </c:pt>
              </c:numCache>
            </c:numRef>
          </c:val>
        </c:ser>
        <c:dLbls>
          <c:showLegendKey val="0"/>
          <c:showVal val="0"/>
          <c:showCatName val="0"/>
          <c:showSerName val="0"/>
          <c:showPercent val="0"/>
          <c:showBubbleSize val="0"/>
        </c:dLbls>
        <c:gapWidth val="150"/>
        <c:shape val="box"/>
        <c:axId val="189778176"/>
        <c:axId val="189784064"/>
        <c:axId val="0"/>
      </c:bar3DChart>
      <c:catAx>
        <c:axId val="189778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9784064"/>
        <c:crosses val="autoZero"/>
        <c:auto val="1"/>
        <c:lblAlgn val="ctr"/>
        <c:lblOffset val="100"/>
        <c:noMultiLvlLbl val="0"/>
      </c:catAx>
      <c:valAx>
        <c:axId val="189784064"/>
        <c:scaling>
          <c:orientation val="minMax"/>
        </c:scaling>
        <c:delete val="1"/>
        <c:axPos val="l"/>
        <c:numFmt formatCode="0%" sourceLinked="1"/>
        <c:majorTickMark val="out"/>
        <c:minorTickMark val="none"/>
        <c:tickLblPos val="nextTo"/>
        <c:crossAx val="189778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Admon!$H$5:$K$5</c:f>
              <c:numCache>
                <c:formatCode>0%</c:formatCode>
                <c:ptCount val="4"/>
                <c:pt idx="0">
                  <c:v>1</c:v>
                </c:pt>
                <c:pt idx="1">
                  <c:v>0</c:v>
                </c:pt>
                <c:pt idx="2">
                  <c:v>0</c:v>
                </c:pt>
                <c:pt idx="3">
                  <c:v>0</c:v>
                </c:pt>
              </c:numCache>
            </c:numRef>
          </c:val>
        </c:ser>
        <c:dLbls>
          <c:showLegendKey val="0"/>
          <c:showVal val="0"/>
          <c:showCatName val="0"/>
          <c:showSerName val="0"/>
          <c:showPercent val="0"/>
          <c:showBubbleSize val="0"/>
        </c:dLbls>
        <c:gapWidth val="150"/>
        <c:shape val="box"/>
        <c:axId val="191477632"/>
        <c:axId val="191479168"/>
        <c:axId val="0"/>
      </c:bar3DChart>
      <c:catAx>
        <c:axId val="191477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479168"/>
        <c:crosses val="autoZero"/>
        <c:auto val="1"/>
        <c:lblAlgn val="ctr"/>
        <c:lblOffset val="100"/>
        <c:noMultiLvlLbl val="0"/>
      </c:catAx>
      <c:valAx>
        <c:axId val="191479168"/>
        <c:scaling>
          <c:orientation val="minMax"/>
        </c:scaling>
        <c:delete val="1"/>
        <c:axPos val="l"/>
        <c:numFmt formatCode="0%" sourceLinked="1"/>
        <c:majorTickMark val="out"/>
        <c:minorTickMark val="none"/>
        <c:tickLblPos val="nextTo"/>
        <c:crossAx val="1914776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Admon!$M$5:$P$5</c:f>
              <c:numCache>
                <c:formatCode>0%</c:formatCode>
                <c:ptCount val="4"/>
                <c:pt idx="0">
                  <c:v>1</c:v>
                </c:pt>
                <c:pt idx="1">
                  <c:v>0</c:v>
                </c:pt>
                <c:pt idx="2">
                  <c:v>0</c:v>
                </c:pt>
                <c:pt idx="3">
                  <c:v>0</c:v>
                </c:pt>
              </c:numCache>
            </c:numRef>
          </c:val>
        </c:ser>
        <c:dLbls>
          <c:showLegendKey val="0"/>
          <c:showVal val="0"/>
          <c:showCatName val="0"/>
          <c:showSerName val="0"/>
          <c:showPercent val="0"/>
          <c:showBubbleSize val="0"/>
        </c:dLbls>
        <c:gapWidth val="150"/>
        <c:shape val="box"/>
        <c:axId val="191768064"/>
        <c:axId val="191769600"/>
        <c:axId val="0"/>
      </c:bar3DChart>
      <c:catAx>
        <c:axId val="191768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769600"/>
        <c:crosses val="autoZero"/>
        <c:auto val="1"/>
        <c:lblAlgn val="ctr"/>
        <c:lblOffset val="100"/>
        <c:noMultiLvlLbl val="0"/>
      </c:catAx>
      <c:valAx>
        <c:axId val="191769600"/>
        <c:scaling>
          <c:orientation val="minMax"/>
        </c:scaling>
        <c:delete val="1"/>
        <c:axPos val="l"/>
        <c:numFmt formatCode="0%" sourceLinked="1"/>
        <c:majorTickMark val="out"/>
        <c:minorTickMark val="none"/>
        <c:tickLblPos val="nextTo"/>
        <c:crossAx val="1917680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Admon!$C$6:$F$6</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shape val="box"/>
        <c:axId val="191804544"/>
        <c:axId val="191806080"/>
        <c:axId val="0"/>
      </c:bar3DChart>
      <c:catAx>
        <c:axId val="191804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806080"/>
        <c:crosses val="autoZero"/>
        <c:auto val="1"/>
        <c:lblAlgn val="ctr"/>
        <c:lblOffset val="100"/>
        <c:noMultiLvlLbl val="0"/>
      </c:catAx>
      <c:valAx>
        <c:axId val="191806080"/>
        <c:scaling>
          <c:orientation val="minMax"/>
        </c:scaling>
        <c:delete val="1"/>
        <c:axPos val="l"/>
        <c:numFmt formatCode="0%" sourceLinked="1"/>
        <c:majorTickMark val="out"/>
        <c:minorTickMark val="none"/>
        <c:tickLblPos val="nextTo"/>
        <c:crossAx val="1918045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Admon!$H$6:$K$6</c:f>
              <c:numCache>
                <c:formatCode>0%</c:formatCode>
                <c:ptCount val="4"/>
                <c:pt idx="0">
                  <c:v>0.5</c:v>
                </c:pt>
                <c:pt idx="1">
                  <c:v>0</c:v>
                </c:pt>
                <c:pt idx="2">
                  <c:v>0.5</c:v>
                </c:pt>
                <c:pt idx="3">
                  <c:v>0</c:v>
                </c:pt>
              </c:numCache>
            </c:numRef>
          </c:val>
        </c:ser>
        <c:dLbls>
          <c:showLegendKey val="0"/>
          <c:showVal val="0"/>
          <c:showCatName val="0"/>
          <c:showSerName val="0"/>
          <c:showPercent val="0"/>
          <c:showBubbleSize val="0"/>
        </c:dLbls>
        <c:gapWidth val="150"/>
        <c:shape val="box"/>
        <c:axId val="191841024"/>
        <c:axId val="191842560"/>
        <c:axId val="0"/>
      </c:bar3DChart>
      <c:catAx>
        <c:axId val="191841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842560"/>
        <c:crosses val="autoZero"/>
        <c:auto val="1"/>
        <c:lblAlgn val="ctr"/>
        <c:lblOffset val="100"/>
        <c:noMultiLvlLbl val="0"/>
      </c:catAx>
      <c:valAx>
        <c:axId val="191842560"/>
        <c:scaling>
          <c:orientation val="minMax"/>
        </c:scaling>
        <c:delete val="1"/>
        <c:axPos val="l"/>
        <c:numFmt formatCode="0%" sourceLinked="1"/>
        <c:majorTickMark val="out"/>
        <c:minorTickMark val="none"/>
        <c:tickLblPos val="nextTo"/>
        <c:crossAx val="1918410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Admon!$M$6:$P$6</c:f>
              <c:numCache>
                <c:formatCode>0%</c:formatCode>
                <c:ptCount val="4"/>
                <c:pt idx="0">
                  <c:v>0.5</c:v>
                </c:pt>
                <c:pt idx="1">
                  <c:v>0</c:v>
                </c:pt>
                <c:pt idx="2">
                  <c:v>0.5</c:v>
                </c:pt>
                <c:pt idx="3">
                  <c:v>0</c:v>
                </c:pt>
              </c:numCache>
            </c:numRef>
          </c:val>
        </c:ser>
        <c:dLbls>
          <c:showLegendKey val="0"/>
          <c:showVal val="0"/>
          <c:showCatName val="0"/>
          <c:showSerName val="0"/>
          <c:showPercent val="0"/>
          <c:showBubbleSize val="0"/>
        </c:dLbls>
        <c:gapWidth val="150"/>
        <c:shape val="box"/>
        <c:axId val="191885696"/>
        <c:axId val="191887232"/>
        <c:axId val="0"/>
      </c:bar3DChart>
      <c:catAx>
        <c:axId val="191885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887232"/>
        <c:crosses val="autoZero"/>
        <c:auto val="1"/>
        <c:lblAlgn val="ctr"/>
        <c:lblOffset val="100"/>
        <c:noMultiLvlLbl val="0"/>
      </c:catAx>
      <c:valAx>
        <c:axId val="191887232"/>
        <c:scaling>
          <c:orientation val="minMax"/>
        </c:scaling>
        <c:delete val="1"/>
        <c:axPos val="l"/>
        <c:numFmt formatCode="0%" sourceLinked="1"/>
        <c:majorTickMark val="out"/>
        <c:minorTickMark val="none"/>
        <c:tickLblPos val="nextTo"/>
        <c:crossAx val="1918856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Directiva!$M$5:$P$5</c:f>
              <c:numCache>
                <c:formatCode>0%</c:formatCode>
                <c:ptCount val="4"/>
                <c:pt idx="0">
                  <c:v>0.2</c:v>
                </c:pt>
                <c:pt idx="1">
                  <c:v>0.2</c:v>
                </c:pt>
                <c:pt idx="2">
                  <c:v>0.6</c:v>
                </c:pt>
                <c:pt idx="3">
                  <c:v>0</c:v>
                </c:pt>
              </c:numCache>
            </c:numRef>
          </c:val>
        </c:ser>
        <c:dLbls>
          <c:showLegendKey val="0"/>
          <c:showVal val="0"/>
          <c:showCatName val="0"/>
          <c:showSerName val="0"/>
          <c:showPercent val="0"/>
          <c:showBubbleSize val="0"/>
        </c:dLbls>
        <c:gapWidth val="150"/>
        <c:shape val="box"/>
        <c:axId val="188105856"/>
        <c:axId val="188107392"/>
        <c:axId val="0"/>
      </c:bar3DChart>
      <c:catAx>
        <c:axId val="188105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107392"/>
        <c:crosses val="autoZero"/>
        <c:auto val="1"/>
        <c:lblAlgn val="ctr"/>
        <c:lblOffset val="100"/>
        <c:noMultiLvlLbl val="0"/>
      </c:catAx>
      <c:valAx>
        <c:axId val="188107392"/>
        <c:scaling>
          <c:orientation val="minMax"/>
        </c:scaling>
        <c:delete val="1"/>
        <c:axPos val="l"/>
        <c:numFmt formatCode="0%" sourceLinked="1"/>
        <c:majorTickMark val="out"/>
        <c:minorTickMark val="none"/>
        <c:tickLblPos val="nextTo"/>
        <c:crossAx val="188105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APOYO A LA GESTION ACADEMICA</a:t>
            </a:r>
          </a:p>
        </c:rich>
      </c:tx>
      <c:overlay val="0"/>
    </c:title>
    <c:autoTitleDeleted val="0"/>
    <c:plotArea>
      <c:layout/>
      <c:lineChart>
        <c:grouping val="standard"/>
        <c:varyColors val="0"/>
        <c:ser>
          <c:idx val="2"/>
          <c:order val="0"/>
          <c:tx>
            <c:strRef>
              <c:f>Admon!$C$2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Admon!$C$4:$F$4</c:f>
              <c:numCache>
                <c:formatCode>0%</c:formatCode>
                <c:ptCount val="4"/>
                <c:pt idx="0">
                  <c:v>0</c:v>
                </c:pt>
                <c:pt idx="1">
                  <c:v>0</c:v>
                </c:pt>
                <c:pt idx="2">
                  <c:v>1</c:v>
                </c:pt>
                <c:pt idx="3">
                  <c:v>0</c:v>
                </c:pt>
              </c:numCache>
            </c:numRef>
          </c:val>
          <c:smooth val="0"/>
        </c:ser>
        <c:ser>
          <c:idx val="0"/>
          <c:order val="1"/>
          <c:tx>
            <c:strRef>
              <c:f>Admon!$H$2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Admon!$H$4:$K$4</c:f>
              <c:numCache>
                <c:formatCode>0%</c:formatCode>
                <c:ptCount val="4"/>
                <c:pt idx="0">
                  <c:v>0</c:v>
                </c:pt>
                <c:pt idx="1">
                  <c:v>0</c:v>
                </c:pt>
                <c:pt idx="2">
                  <c:v>1</c:v>
                </c:pt>
                <c:pt idx="3">
                  <c:v>0</c:v>
                </c:pt>
              </c:numCache>
            </c:numRef>
          </c:val>
          <c:smooth val="0"/>
        </c:ser>
        <c:ser>
          <c:idx val="1"/>
          <c:order val="2"/>
          <c:tx>
            <c:strRef>
              <c:f>Admon!$M$2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Admon!$M$4:$P$4</c:f>
              <c:numCache>
                <c:formatCode>0%</c:formatCode>
                <c:ptCount val="4"/>
                <c:pt idx="0">
                  <c:v>0</c:v>
                </c:pt>
                <c:pt idx="1">
                  <c:v>0</c:v>
                </c:pt>
                <c:pt idx="2">
                  <c:v>1</c:v>
                </c:pt>
                <c:pt idx="3">
                  <c:v>0</c:v>
                </c:pt>
              </c:numCache>
            </c:numRef>
          </c:val>
          <c:smooth val="0"/>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92043648"/>
        <c:axId val="192053632"/>
      </c:lineChart>
      <c:catAx>
        <c:axId val="192043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2053632"/>
        <c:crosses val="autoZero"/>
        <c:auto val="1"/>
        <c:lblAlgn val="ctr"/>
        <c:lblOffset val="100"/>
        <c:noMultiLvlLbl val="0"/>
      </c:catAx>
      <c:valAx>
        <c:axId val="192053632"/>
        <c:scaling>
          <c:orientation val="minMax"/>
        </c:scaling>
        <c:delete val="1"/>
        <c:axPos val="l"/>
        <c:numFmt formatCode="0%" sourceLinked="1"/>
        <c:majorTickMark val="out"/>
        <c:minorTickMark val="none"/>
        <c:tickLblPos val="nextTo"/>
        <c:crossAx val="1920436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2020</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Admon!$C$5:$F$5</c:f>
              <c:numCache>
                <c:formatCode>0%</c:formatCode>
                <c:ptCount val="4"/>
                <c:pt idx="0">
                  <c:v>0.8571428571428571</c:v>
                </c:pt>
                <c:pt idx="1">
                  <c:v>0</c:v>
                </c:pt>
                <c:pt idx="2">
                  <c:v>0.14285714285714285</c:v>
                </c:pt>
                <c:pt idx="3">
                  <c:v>0</c:v>
                </c:pt>
              </c:numCache>
            </c:numRef>
          </c:val>
          <c:smooth val="0"/>
        </c:ser>
        <c:ser>
          <c:idx val="0"/>
          <c:order val="1"/>
          <c:tx>
            <c:strRef>
              <c:f>Admon!$H$2</c:f>
              <c:strCache>
                <c:ptCount val="1"/>
                <c:pt idx="0">
                  <c:v>AÑO 2021</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Admon!$H$5:$K$5</c:f>
              <c:numCache>
                <c:formatCode>0%</c:formatCode>
                <c:ptCount val="4"/>
                <c:pt idx="0">
                  <c:v>1</c:v>
                </c:pt>
                <c:pt idx="1">
                  <c:v>0</c:v>
                </c:pt>
                <c:pt idx="2">
                  <c:v>0</c:v>
                </c:pt>
                <c:pt idx="3">
                  <c:v>0</c:v>
                </c:pt>
              </c:numCache>
            </c:numRef>
          </c:val>
          <c:smooth val="0"/>
        </c:ser>
        <c:ser>
          <c:idx val="1"/>
          <c:order val="2"/>
          <c:tx>
            <c:strRef>
              <c:f>Directiva!$M$2</c:f>
              <c:strCache>
                <c:ptCount val="1"/>
                <c:pt idx="0">
                  <c:v>AÑO 2022</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Directiva!$M$5:$P$5</c:f>
              <c:numCache>
                <c:formatCode>0%</c:formatCode>
                <c:ptCount val="4"/>
                <c:pt idx="0">
                  <c:v>0.2</c:v>
                </c:pt>
                <c:pt idx="1">
                  <c:v>0.2</c:v>
                </c:pt>
                <c:pt idx="2">
                  <c:v>0.6</c:v>
                </c:pt>
                <c:pt idx="3">
                  <c:v>0</c:v>
                </c:pt>
              </c:numCache>
            </c:numRef>
          </c:val>
          <c:smooth val="0"/>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92132992"/>
        <c:axId val="192134528"/>
      </c:lineChart>
      <c:catAx>
        <c:axId val="192132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2134528"/>
        <c:crosses val="autoZero"/>
        <c:auto val="1"/>
        <c:lblAlgn val="ctr"/>
        <c:lblOffset val="100"/>
        <c:noMultiLvlLbl val="0"/>
      </c:catAx>
      <c:valAx>
        <c:axId val="192134528"/>
        <c:scaling>
          <c:orientation val="minMax"/>
        </c:scaling>
        <c:delete val="1"/>
        <c:axPos val="l"/>
        <c:numFmt formatCode="0%" sourceLinked="1"/>
        <c:majorTickMark val="out"/>
        <c:minorTickMark val="none"/>
        <c:tickLblPos val="nextTo"/>
        <c:crossAx val="1921329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ADMINISTRACION DE SERVICIOS COMPLEMENTARIOS</a:t>
            </a:r>
          </a:p>
        </c:rich>
      </c:tx>
      <c:overlay val="0"/>
    </c:title>
    <c:autoTitleDeleted val="0"/>
    <c:plotArea>
      <c:layout/>
      <c:lineChart>
        <c:grouping val="standard"/>
        <c:varyColors val="0"/>
        <c:ser>
          <c:idx val="2"/>
          <c:order val="0"/>
          <c:tx>
            <c:strRef>
              <c:f>Admon!$C$2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Admon!$C$6:$F$6</c:f>
              <c:numCache>
                <c:formatCode>0%</c:formatCode>
                <c:ptCount val="4"/>
                <c:pt idx="0">
                  <c:v>0</c:v>
                </c:pt>
                <c:pt idx="1">
                  <c:v>0.5</c:v>
                </c:pt>
                <c:pt idx="2">
                  <c:v>0.5</c:v>
                </c:pt>
                <c:pt idx="3">
                  <c:v>0</c:v>
                </c:pt>
              </c:numCache>
            </c:numRef>
          </c:val>
          <c:smooth val="0"/>
        </c:ser>
        <c:ser>
          <c:idx val="0"/>
          <c:order val="1"/>
          <c:tx>
            <c:strRef>
              <c:f>Admon!$H$2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Admon!$H$6:$K$6</c:f>
              <c:numCache>
                <c:formatCode>0%</c:formatCode>
                <c:ptCount val="4"/>
                <c:pt idx="0">
                  <c:v>0.5</c:v>
                </c:pt>
                <c:pt idx="1">
                  <c:v>0</c:v>
                </c:pt>
                <c:pt idx="2">
                  <c:v>0.5</c:v>
                </c:pt>
                <c:pt idx="3">
                  <c:v>0</c:v>
                </c:pt>
              </c:numCache>
            </c:numRef>
          </c:val>
          <c:smooth val="0"/>
        </c:ser>
        <c:ser>
          <c:idx val="1"/>
          <c:order val="2"/>
          <c:tx>
            <c:strRef>
              <c:f>Admon!$M$2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Admon!$M$6:$P$6</c:f>
              <c:numCache>
                <c:formatCode>0%</c:formatCode>
                <c:ptCount val="4"/>
                <c:pt idx="0">
                  <c:v>0.5</c:v>
                </c:pt>
                <c:pt idx="1">
                  <c:v>0</c:v>
                </c:pt>
                <c:pt idx="2">
                  <c:v>0.5</c:v>
                </c:pt>
                <c:pt idx="3">
                  <c:v>0</c:v>
                </c:pt>
              </c:numCache>
            </c:numRef>
          </c:val>
          <c:smooth val="0"/>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91558016"/>
        <c:axId val="191559552"/>
      </c:lineChart>
      <c:catAx>
        <c:axId val="191558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559552"/>
        <c:crosses val="autoZero"/>
        <c:auto val="1"/>
        <c:lblAlgn val="ctr"/>
        <c:lblOffset val="100"/>
        <c:noMultiLvlLbl val="0"/>
      </c:catAx>
      <c:valAx>
        <c:axId val="191559552"/>
        <c:scaling>
          <c:orientation val="minMax"/>
        </c:scaling>
        <c:delete val="1"/>
        <c:axPos val="l"/>
        <c:numFmt formatCode="0%" sourceLinked="1"/>
        <c:majorTickMark val="out"/>
        <c:minorTickMark val="none"/>
        <c:tickLblPos val="nextTo"/>
        <c:crossAx val="1915580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Admon!$C$7:$F$7</c:f>
              <c:numCache>
                <c:formatCode>0%</c:formatCode>
                <c:ptCount val="4"/>
                <c:pt idx="0">
                  <c:v>0.4</c:v>
                </c:pt>
                <c:pt idx="1">
                  <c:v>0.2</c:v>
                </c:pt>
                <c:pt idx="2">
                  <c:v>0.4</c:v>
                </c:pt>
                <c:pt idx="3">
                  <c:v>0</c:v>
                </c:pt>
              </c:numCache>
            </c:numRef>
          </c:val>
        </c:ser>
        <c:dLbls>
          <c:showLegendKey val="0"/>
          <c:showVal val="0"/>
          <c:showCatName val="0"/>
          <c:showSerName val="0"/>
          <c:showPercent val="0"/>
          <c:showBubbleSize val="0"/>
        </c:dLbls>
        <c:gapWidth val="150"/>
        <c:shape val="box"/>
        <c:axId val="191598976"/>
        <c:axId val="191600512"/>
        <c:axId val="0"/>
      </c:bar3DChart>
      <c:catAx>
        <c:axId val="191598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600512"/>
        <c:crosses val="autoZero"/>
        <c:auto val="1"/>
        <c:lblAlgn val="ctr"/>
        <c:lblOffset val="100"/>
        <c:noMultiLvlLbl val="0"/>
      </c:catAx>
      <c:valAx>
        <c:axId val="191600512"/>
        <c:scaling>
          <c:orientation val="minMax"/>
        </c:scaling>
        <c:delete val="1"/>
        <c:axPos val="l"/>
        <c:numFmt formatCode="0%" sourceLinked="1"/>
        <c:majorTickMark val="out"/>
        <c:minorTickMark val="none"/>
        <c:tickLblPos val="nextTo"/>
        <c:crossAx val="1915989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Admon!$H$7:$K$7</c:f>
              <c:numCache>
                <c:formatCode>0%</c:formatCode>
                <c:ptCount val="4"/>
                <c:pt idx="0">
                  <c:v>0.5</c:v>
                </c:pt>
                <c:pt idx="1">
                  <c:v>0.3</c:v>
                </c:pt>
                <c:pt idx="2">
                  <c:v>0.2</c:v>
                </c:pt>
                <c:pt idx="3">
                  <c:v>0</c:v>
                </c:pt>
              </c:numCache>
            </c:numRef>
          </c:val>
        </c:ser>
        <c:dLbls>
          <c:showLegendKey val="0"/>
          <c:showVal val="0"/>
          <c:showCatName val="0"/>
          <c:showSerName val="0"/>
          <c:showPercent val="0"/>
          <c:showBubbleSize val="0"/>
        </c:dLbls>
        <c:gapWidth val="150"/>
        <c:shape val="box"/>
        <c:axId val="191655936"/>
        <c:axId val="191657472"/>
        <c:axId val="0"/>
      </c:bar3DChart>
      <c:catAx>
        <c:axId val="191655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657472"/>
        <c:crosses val="autoZero"/>
        <c:auto val="1"/>
        <c:lblAlgn val="ctr"/>
        <c:lblOffset val="100"/>
        <c:noMultiLvlLbl val="0"/>
      </c:catAx>
      <c:valAx>
        <c:axId val="191657472"/>
        <c:scaling>
          <c:orientation val="minMax"/>
        </c:scaling>
        <c:delete val="1"/>
        <c:axPos val="l"/>
        <c:numFmt formatCode="0%" sourceLinked="1"/>
        <c:majorTickMark val="out"/>
        <c:minorTickMark val="none"/>
        <c:tickLblPos val="nextTo"/>
        <c:crossAx val="1916559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Admon!$H$7:$K$7</c:f>
              <c:numCache>
                <c:formatCode>0%</c:formatCode>
                <c:ptCount val="4"/>
                <c:pt idx="0">
                  <c:v>0.5</c:v>
                </c:pt>
                <c:pt idx="1">
                  <c:v>0.3</c:v>
                </c:pt>
                <c:pt idx="2">
                  <c:v>0.2</c:v>
                </c:pt>
                <c:pt idx="3">
                  <c:v>0</c:v>
                </c:pt>
              </c:numCache>
            </c:numRef>
          </c:val>
        </c:ser>
        <c:dLbls>
          <c:showLegendKey val="0"/>
          <c:showVal val="0"/>
          <c:showCatName val="0"/>
          <c:showSerName val="0"/>
          <c:showPercent val="0"/>
          <c:showBubbleSize val="0"/>
        </c:dLbls>
        <c:gapWidth val="150"/>
        <c:shape val="box"/>
        <c:axId val="191683968"/>
        <c:axId val="191685760"/>
        <c:axId val="0"/>
      </c:bar3DChart>
      <c:catAx>
        <c:axId val="191683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685760"/>
        <c:crosses val="autoZero"/>
        <c:auto val="1"/>
        <c:lblAlgn val="ctr"/>
        <c:lblOffset val="100"/>
        <c:noMultiLvlLbl val="0"/>
      </c:catAx>
      <c:valAx>
        <c:axId val="191685760"/>
        <c:scaling>
          <c:orientation val="minMax"/>
        </c:scaling>
        <c:delete val="1"/>
        <c:axPos val="l"/>
        <c:numFmt formatCode="0%" sourceLinked="1"/>
        <c:majorTickMark val="out"/>
        <c:minorTickMark val="none"/>
        <c:tickLblPos val="nextTo"/>
        <c:crossAx val="1916839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TALENTO HUMANO</a:t>
            </a:r>
          </a:p>
        </c:rich>
      </c:tx>
      <c:overlay val="0"/>
    </c:title>
    <c:autoTitleDeleted val="0"/>
    <c:plotArea>
      <c:layout/>
      <c:lineChart>
        <c:grouping val="standard"/>
        <c:varyColors val="0"/>
        <c:ser>
          <c:idx val="2"/>
          <c:order val="0"/>
          <c:tx>
            <c:strRef>
              <c:f>Admon!$C$2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Admon!$I$5</c:f>
              <c:numCache>
                <c:formatCode>0%</c:formatCode>
                <c:ptCount val="1"/>
                <c:pt idx="0">
                  <c:v>0</c:v>
                </c:pt>
              </c:numCache>
            </c:numRef>
          </c:val>
          <c:smooth val="0"/>
        </c:ser>
        <c:ser>
          <c:idx val="0"/>
          <c:order val="1"/>
          <c:tx>
            <c:strRef>
              <c:f>Admon!$H$2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Admon!$H$7:$K$7</c:f>
              <c:numCache>
                <c:formatCode>0%</c:formatCode>
                <c:ptCount val="4"/>
                <c:pt idx="0">
                  <c:v>0.5</c:v>
                </c:pt>
                <c:pt idx="1">
                  <c:v>0.3</c:v>
                </c:pt>
                <c:pt idx="2">
                  <c:v>0.2</c:v>
                </c:pt>
                <c:pt idx="3">
                  <c:v>0</c:v>
                </c:pt>
              </c:numCache>
            </c:numRef>
          </c:val>
          <c:smooth val="0"/>
        </c:ser>
        <c:ser>
          <c:idx val="1"/>
          <c:order val="2"/>
          <c:tx>
            <c:strRef>
              <c:f>Admon!$M$2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Admon!$M$7:$P$7</c:f>
              <c:numCache>
                <c:formatCode>0%</c:formatCode>
                <c:ptCount val="4"/>
                <c:pt idx="0">
                  <c:v>0.5</c:v>
                </c:pt>
                <c:pt idx="1">
                  <c:v>0.3</c:v>
                </c:pt>
                <c:pt idx="2">
                  <c:v>0.2</c:v>
                </c:pt>
                <c:pt idx="3">
                  <c:v>0</c:v>
                </c:pt>
              </c:numCache>
            </c:numRef>
          </c:val>
          <c:smooth val="0"/>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92481536"/>
        <c:axId val="192495616"/>
      </c:lineChart>
      <c:catAx>
        <c:axId val="192481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2495616"/>
        <c:crosses val="autoZero"/>
        <c:auto val="1"/>
        <c:lblAlgn val="ctr"/>
        <c:lblOffset val="100"/>
        <c:noMultiLvlLbl val="0"/>
      </c:catAx>
      <c:valAx>
        <c:axId val="192495616"/>
        <c:scaling>
          <c:orientation val="minMax"/>
        </c:scaling>
        <c:delete val="1"/>
        <c:axPos val="l"/>
        <c:numFmt formatCode="0%" sourceLinked="1"/>
        <c:majorTickMark val="out"/>
        <c:minorTickMark val="none"/>
        <c:tickLblPos val="nextTo"/>
        <c:crossAx val="1924815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Admon!$C$8:$F$8</c:f>
              <c:numCache>
                <c:formatCode>0%</c:formatCode>
                <c:ptCount val="4"/>
                <c:pt idx="0">
                  <c:v>0</c:v>
                </c:pt>
                <c:pt idx="1">
                  <c:v>1</c:v>
                </c:pt>
                <c:pt idx="2">
                  <c:v>0</c:v>
                </c:pt>
                <c:pt idx="3">
                  <c:v>0</c:v>
                </c:pt>
              </c:numCache>
            </c:numRef>
          </c:val>
        </c:ser>
        <c:dLbls>
          <c:showLegendKey val="0"/>
          <c:showVal val="0"/>
          <c:showCatName val="0"/>
          <c:showSerName val="0"/>
          <c:showPercent val="0"/>
          <c:showBubbleSize val="0"/>
        </c:dLbls>
        <c:gapWidth val="150"/>
        <c:shape val="box"/>
        <c:axId val="192518400"/>
        <c:axId val="192520192"/>
        <c:axId val="0"/>
      </c:bar3DChart>
      <c:catAx>
        <c:axId val="192518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520192"/>
        <c:crosses val="autoZero"/>
        <c:auto val="1"/>
        <c:lblAlgn val="ctr"/>
        <c:lblOffset val="100"/>
        <c:noMultiLvlLbl val="0"/>
      </c:catAx>
      <c:valAx>
        <c:axId val="192520192"/>
        <c:scaling>
          <c:orientation val="minMax"/>
        </c:scaling>
        <c:delete val="1"/>
        <c:axPos val="l"/>
        <c:numFmt formatCode="0%" sourceLinked="1"/>
        <c:majorTickMark val="out"/>
        <c:minorTickMark val="none"/>
        <c:tickLblPos val="nextTo"/>
        <c:crossAx val="1925184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Admon!$H$8:$K$8</c:f>
              <c:numCache>
                <c:formatCode>0%</c:formatCode>
                <c:ptCount val="4"/>
                <c:pt idx="0">
                  <c:v>0</c:v>
                </c:pt>
                <c:pt idx="1">
                  <c:v>1</c:v>
                </c:pt>
                <c:pt idx="2">
                  <c:v>0</c:v>
                </c:pt>
                <c:pt idx="3">
                  <c:v>0</c:v>
                </c:pt>
              </c:numCache>
            </c:numRef>
          </c:val>
        </c:ser>
        <c:dLbls>
          <c:showLegendKey val="0"/>
          <c:showVal val="0"/>
          <c:showCatName val="0"/>
          <c:showSerName val="0"/>
          <c:showPercent val="0"/>
          <c:showBubbleSize val="0"/>
        </c:dLbls>
        <c:gapWidth val="150"/>
        <c:shape val="box"/>
        <c:axId val="192628608"/>
        <c:axId val="192630144"/>
        <c:axId val="0"/>
      </c:bar3DChart>
      <c:catAx>
        <c:axId val="192628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630144"/>
        <c:crosses val="autoZero"/>
        <c:auto val="1"/>
        <c:lblAlgn val="ctr"/>
        <c:lblOffset val="100"/>
        <c:noMultiLvlLbl val="0"/>
      </c:catAx>
      <c:valAx>
        <c:axId val="192630144"/>
        <c:scaling>
          <c:orientation val="minMax"/>
        </c:scaling>
        <c:delete val="1"/>
        <c:axPos val="l"/>
        <c:numFmt formatCode="0%" sourceLinked="1"/>
        <c:majorTickMark val="out"/>
        <c:minorTickMark val="none"/>
        <c:tickLblPos val="nextTo"/>
        <c:crossAx val="1926286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Admon!$M$8:$P$8</c:f>
              <c:numCache>
                <c:formatCode>0%</c:formatCode>
                <c:ptCount val="4"/>
                <c:pt idx="0">
                  <c:v>0</c:v>
                </c:pt>
                <c:pt idx="1">
                  <c:v>1</c:v>
                </c:pt>
                <c:pt idx="2">
                  <c:v>0</c:v>
                </c:pt>
                <c:pt idx="3">
                  <c:v>0</c:v>
                </c:pt>
              </c:numCache>
            </c:numRef>
          </c:val>
        </c:ser>
        <c:dLbls>
          <c:showLegendKey val="0"/>
          <c:showVal val="0"/>
          <c:showCatName val="0"/>
          <c:showSerName val="0"/>
          <c:showPercent val="0"/>
          <c:showBubbleSize val="0"/>
        </c:dLbls>
        <c:gapWidth val="150"/>
        <c:shape val="box"/>
        <c:axId val="192660992"/>
        <c:axId val="192662528"/>
        <c:axId val="0"/>
      </c:bar3DChart>
      <c:catAx>
        <c:axId val="192660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662528"/>
        <c:crosses val="autoZero"/>
        <c:auto val="1"/>
        <c:lblAlgn val="ctr"/>
        <c:lblOffset val="100"/>
        <c:noMultiLvlLbl val="0"/>
      </c:catAx>
      <c:valAx>
        <c:axId val="192662528"/>
        <c:scaling>
          <c:orientation val="minMax"/>
        </c:scaling>
        <c:delete val="1"/>
        <c:axPos val="l"/>
        <c:numFmt formatCode="0%" sourceLinked="1"/>
        <c:majorTickMark val="out"/>
        <c:minorTickMark val="none"/>
        <c:tickLblPos val="nextTo"/>
        <c:crossAx val="192660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Directiva!$C$6:$F$6</c:f>
              <c:numCache>
                <c:formatCode>0%</c:formatCode>
                <c:ptCount val="4"/>
                <c:pt idx="0">
                  <c:v>0.125</c:v>
                </c:pt>
                <c:pt idx="1">
                  <c:v>0.375</c:v>
                </c:pt>
                <c:pt idx="2">
                  <c:v>0.5</c:v>
                </c:pt>
                <c:pt idx="3">
                  <c:v>0</c:v>
                </c:pt>
              </c:numCache>
            </c:numRef>
          </c:val>
        </c:ser>
        <c:dLbls>
          <c:showLegendKey val="0"/>
          <c:showVal val="0"/>
          <c:showCatName val="0"/>
          <c:showSerName val="0"/>
          <c:showPercent val="0"/>
          <c:showBubbleSize val="0"/>
        </c:dLbls>
        <c:gapWidth val="150"/>
        <c:shape val="box"/>
        <c:axId val="188150144"/>
        <c:axId val="188151680"/>
        <c:axId val="0"/>
      </c:bar3DChart>
      <c:catAx>
        <c:axId val="188150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151680"/>
        <c:crosses val="autoZero"/>
        <c:auto val="1"/>
        <c:lblAlgn val="ctr"/>
        <c:lblOffset val="100"/>
        <c:noMultiLvlLbl val="0"/>
      </c:catAx>
      <c:valAx>
        <c:axId val="188151680"/>
        <c:scaling>
          <c:orientation val="minMax"/>
        </c:scaling>
        <c:delete val="1"/>
        <c:axPos val="l"/>
        <c:numFmt formatCode="0%" sourceLinked="1"/>
        <c:majorTickMark val="out"/>
        <c:minorTickMark val="none"/>
        <c:tickLblPos val="nextTo"/>
        <c:crossAx val="1881501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APOYO FINANCIERO Y CONTABLE</a:t>
            </a:r>
          </a:p>
        </c:rich>
      </c:tx>
      <c:overlay val="0"/>
    </c:title>
    <c:autoTitleDeleted val="0"/>
    <c:plotArea>
      <c:layout/>
      <c:lineChart>
        <c:grouping val="standard"/>
        <c:varyColors val="0"/>
        <c:ser>
          <c:idx val="2"/>
          <c:order val="0"/>
          <c:tx>
            <c:strRef>
              <c:f>Admon!$C$2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Admon!$C$8:$F$8</c:f>
              <c:numCache>
                <c:formatCode>0%</c:formatCode>
                <c:ptCount val="4"/>
                <c:pt idx="0">
                  <c:v>0</c:v>
                </c:pt>
                <c:pt idx="1">
                  <c:v>1</c:v>
                </c:pt>
                <c:pt idx="2">
                  <c:v>0</c:v>
                </c:pt>
                <c:pt idx="3">
                  <c:v>0</c:v>
                </c:pt>
              </c:numCache>
            </c:numRef>
          </c:val>
          <c:smooth val="0"/>
        </c:ser>
        <c:ser>
          <c:idx val="0"/>
          <c:order val="1"/>
          <c:tx>
            <c:strRef>
              <c:f>Admon!$H$2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Admon!$H$8:$K$8</c:f>
              <c:numCache>
                <c:formatCode>0%</c:formatCode>
                <c:ptCount val="4"/>
                <c:pt idx="0">
                  <c:v>0</c:v>
                </c:pt>
                <c:pt idx="1">
                  <c:v>1</c:v>
                </c:pt>
                <c:pt idx="2">
                  <c:v>0</c:v>
                </c:pt>
                <c:pt idx="3">
                  <c:v>0</c:v>
                </c:pt>
              </c:numCache>
            </c:numRef>
          </c:val>
          <c:smooth val="0"/>
        </c:ser>
        <c:ser>
          <c:idx val="1"/>
          <c:order val="2"/>
          <c:tx>
            <c:strRef>
              <c:f>Admon!$M$2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Admon!$M$8:$P$8</c:f>
              <c:numCache>
                <c:formatCode>0%</c:formatCode>
                <c:ptCount val="4"/>
                <c:pt idx="0">
                  <c:v>0</c:v>
                </c:pt>
                <c:pt idx="1">
                  <c:v>1</c:v>
                </c:pt>
                <c:pt idx="2">
                  <c:v>0</c:v>
                </c:pt>
                <c:pt idx="3">
                  <c:v>0</c:v>
                </c:pt>
              </c:numCache>
            </c:numRef>
          </c:val>
          <c:smooth val="0"/>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Admon!$R$8:$U$8</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92299776"/>
        <c:axId val="192301312"/>
      </c:lineChart>
      <c:catAx>
        <c:axId val="1922997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2301312"/>
        <c:crosses val="autoZero"/>
        <c:auto val="1"/>
        <c:lblAlgn val="ctr"/>
        <c:lblOffset val="100"/>
        <c:noMultiLvlLbl val="0"/>
      </c:catAx>
      <c:valAx>
        <c:axId val="192301312"/>
        <c:scaling>
          <c:orientation val="minMax"/>
        </c:scaling>
        <c:delete val="1"/>
        <c:axPos val="l"/>
        <c:numFmt formatCode="0%" sourceLinked="1"/>
        <c:majorTickMark val="out"/>
        <c:minorTickMark val="none"/>
        <c:tickLblPos val="nextTo"/>
        <c:crossAx val="1922997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92336640"/>
        <c:axId val="192338176"/>
        <c:axId val="0"/>
      </c:bar3DChart>
      <c:catAx>
        <c:axId val="1923366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2338176"/>
        <c:crosses val="autoZero"/>
        <c:auto val="1"/>
        <c:lblAlgn val="ctr"/>
        <c:lblOffset val="100"/>
        <c:noMultiLvlLbl val="0"/>
      </c:catAx>
      <c:valAx>
        <c:axId val="192338176"/>
        <c:scaling>
          <c:orientation val="minMax"/>
        </c:scaling>
        <c:delete val="1"/>
        <c:axPos val="l"/>
        <c:numFmt formatCode="0%" sourceLinked="1"/>
        <c:majorTickMark val="out"/>
        <c:minorTickMark val="none"/>
        <c:tickLblPos val="nextTo"/>
        <c:crossAx val="1923366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92397696"/>
        <c:axId val="192399232"/>
        <c:axId val="0"/>
      </c:bar3DChart>
      <c:catAx>
        <c:axId val="1923976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2399232"/>
        <c:crosses val="autoZero"/>
        <c:auto val="1"/>
        <c:lblAlgn val="ctr"/>
        <c:lblOffset val="100"/>
        <c:noMultiLvlLbl val="0"/>
      </c:catAx>
      <c:valAx>
        <c:axId val="192399232"/>
        <c:scaling>
          <c:orientation val="minMax"/>
        </c:scaling>
        <c:delete val="1"/>
        <c:axPos val="l"/>
        <c:numFmt formatCode="0%" sourceLinked="1"/>
        <c:majorTickMark val="out"/>
        <c:minorTickMark val="none"/>
        <c:tickLblPos val="nextTo"/>
        <c:crossAx val="1923976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92416768"/>
        <c:axId val="192418560"/>
        <c:axId val="0"/>
      </c:bar3DChart>
      <c:catAx>
        <c:axId val="192416768"/>
        <c:scaling>
          <c:orientation val="minMax"/>
        </c:scaling>
        <c:delete val="1"/>
        <c:axPos val="b"/>
        <c:majorTickMark val="out"/>
        <c:minorTickMark val="none"/>
        <c:tickLblPos val="nextTo"/>
        <c:crossAx val="192418560"/>
        <c:crosses val="autoZero"/>
        <c:auto val="1"/>
        <c:lblAlgn val="ctr"/>
        <c:lblOffset val="100"/>
        <c:noMultiLvlLbl val="0"/>
      </c:catAx>
      <c:valAx>
        <c:axId val="192418560"/>
        <c:scaling>
          <c:orientation val="minMax"/>
        </c:scaling>
        <c:delete val="1"/>
        <c:axPos val="l"/>
        <c:numFmt formatCode="0%" sourceLinked="1"/>
        <c:majorTickMark val="out"/>
        <c:minorTickMark val="none"/>
        <c:tickLblPos val="nextTo"/>
        <c:crossAx val="1924167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92468480"/>
        <c:axId val="192470016"/>
        <c:axId val="0"/>
      </c:bar3DChart>
      <c:catAx>
        <c:axId val="1924684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2470016"/>
        <c:crosses val="autoZero"/>
        <c:auto val="1"/>
        <c:lblAlgn val="ctr"/>
        <c:lblOffset val="100"/>
        <c:noMultiLvlLbl val="0"/>
      </c:catAx>
      <c:valAx>
        <c:axId val="192470016"/>
        <c:scaling>
          <c:orientation val="minMax"/>
        </c:scaling>
        <c:delete val="1"/>
        <c:axPos val="l"/>
        <c:numFmt formatCode="0%" sourceLinked="1"/>
        <c:majorTickMark val="out"/>
        <c:minorTickMark val="none"/>
        <c:tickLblPos val="nextTo"/>
        <c:crossAx val="1924684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Admon!$R$8:$U$8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93021056"/>
        <c:axId val="193022592"/>
        <c:axId val="0"/>
      </c:bar3DChart>
      <c:catAx>
        <c:axId val="193021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3022592"/>
        <c:crosses val="autoZero"/>
        <c:auto val="1"/>
        <c:lblAlgn val="ctr"/>
        <c:lblOffset val="100"/>
        <c:noMultiLvlLbl val="0"/>
      </c:catAx>
      <c:valAx>
        <c:axId val="193022592"/>
        <c:scaling>
          <c:orientation val="minMax"/>
        </c:scaling>
        <c:delete val="1"/>
        <c:axPos val="l"/>
        <c:numFmt formatCode="0%" sourceLinked="1"/>
        <c:majorTickMark val="out"/>
        <c:minorTickMark val="none"/>
        <c:tickLblPos val="nextTo"/>
        <c:crossAx val="193021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Comunidad!$C$4:$F$4</c:f>
              <c:numCache>
                <c:formatCode>0%</c:formatCode>
                <c:ptCount val="4"/>
                <c:pt idx="0">
                  <c:v>0.75</c:v>
                </c:pt>
                <c:pt idx="1">
                  <c:v>0.25</c:v>
                </c:pt>
                <c:pt idx="2">
                  <c:v>0</c:v>
                </c:pt>
                <c:pt idx="3">
                  <c:v>0</c:v>
                </c:pt>
              </c:numCache>
            </c:numRef>
          </c:val>
        </c:ser>
        <c:dLbls>
          <c:showLegendKey val="0"/>
          <c:showVal val="0"/>
          <c:showCatName val="0"/>
          <c:showSerName val="0"/>
          <c:showPercent val="0"/>
          <c:showBubbleSize val="0"/>
        </c:dLbls>
        <c:gapWidth val="150"/>
        <c:shape val="box"/>
        <c:axId val="190957824"/>
        <c:axId val="190963712"/>
        <c:axId val="0"/>
      </c:bar3DChart>
      <c:catAx>
        <c:axId val="190957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963712"/>
        <c:crosses val="autoZero"/>
        <c:auto val="1"/>
        <c:lblAlgn val="ctr"/>
        <c:lblOffset val="100"/>
        <c:noMultiLvlLbl val="0"/>
      </c:catAx>
      <c:valAx>
        <c:axId val="190963712"/>
        <c:scaling>
          <c:orientation val="minMax"/>
        </c:scaling>
        <c:delete val="1"/>
        <c:axPos val="l"/>
        <c:numFmt formatCode="0%" sourceLinked="1"/>
        <c:majorTickMark val="out"/>
        <c:minorTickMark val="none"/>
        <c:tickLblPos val="nextTo"/>
        <c:crossAx val="1909578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Comunidad!$H$4:$K$4</c:f>
              <c:numCache>
                <c:formatCode>0%</c:formatCode>
                <c:ptCount val="4"/>
                <c:pt idx="0">
                  <c:v>1</c:v>
                </c:pt>
                <c:pt idx="1">
                  <c:v>0</c:v>
                </c:pt>
                <c:pt idx="2">
                  <c:v>0</c:v>
                </c:pt>
                <c:pt idx="3">
                  <c:v>0</c:v>
                </c:pt>
              </c:numCache>
            </c:numRef>
          </c:val>
        </c:ser>
        <c:dLbls>
          <c:showLegendKey val="0"/>
          <c:showVal val="0"/>
          <c:showCatName val="0"/>
          <c:showSerName val="0"/>
          <c:showPercent val="0"/>
          <c:showBubbleSize val="0"/>
        </c:dLbls>
        <c:gapWidth val="150"/>
        <c:shape val="box"/>
        <c:axId val="190871424"/>
        <c:axId val="190872960"/>
        <c:axId val="0"/>
      </c:bar3DChart>
      <c:catAx>
        <c:axId val="19087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872960"/>
        <c:crosses val="autoZero"/>
        <c:auto val="1"/>
        <c:lblAlgn val="ctr"/>
        <c:lblOffset val="100"/>
        <c:noMultiLvlLbl val="0"/>
      </c:catAx>
      <c:valAx>
        <c:axId val="190872960"/>
        <c:scaling>
          <c:orientation val="minMax"/>
        </c:scaling>
        <c:delete val="1"/>
        <c:axPos val="l"/>
        <c:numFmt formatCode="0%" sourceLinked="1"/>
        <c:majorTickMark val="out"/>
        <c:minorTickMark val="none"/>
        <c:tickLblPos val="nextTo"/>
        <c:crossAx val="190871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Comunidad!$M$4:$P$4</c:f>
              <c:numCache>
                <c:formatCode>0%</c:formatCode>
                <c:ptCount val="4"/>
                <c:pt idx="0">
                  <c:v>1</c:v>
                </c:pt>
                <c:pt idx="1">
                  <c:v>0</c:v>
                </c:pt>
                <c:pt idx="2">
                  <c:v>0</c:v>
                </c:pt>
                <c:pt idx="3">
                  <c:v>0</c:v>
                </c:pt>
              </c:numCache>
            </c:numRef>
          </c:val>
        </c:ser>
        <c:dLbls>
          <c:showLegendKey val="0"/>
          <c:showVal val="0"/>
          <c:showCatName val="0"/>
          <c:showSerName val="0"/>
          <c:showPercent val="0"/>
          <c:showBubbleSize val="0"/>
        </c:dLbls>
        <c:gapWidth val="150"/>
        <c:shape val="box"/>
        <c:axId val="190907904"/>
        <c:axId val="190909440"/>
        <c:axId val="0"/>
      </c:bar3DChart>
      <c:catAx>
        <c:axId val="190907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909440"/>
        <c:crosses val="autoZero"/>
        <c:auto val="1"/>
        <c:lblAlgn val="ctr"/>
        <c:lblOffset val="100"/>
        <c:noMultiLvlLbl val="0"/>
      </c:catAx>
      <c:valAx>
        <c:axId val="190909440"/>
        <c:scaling>
          <c:orientation val="minMax"/>
        </c:scaling>
        <c:delete val="1"/>
        <c:axPos val="l"/>
        <c:numFmt formatCode="0%" sourceLinked="1"/>
        <c:majorTickMark val="out"/>
        <c:minorTickMark val="none"/>
        <c:tickLblPos val="nextTo"/>
        <c:crossAx val="1909079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Comunidad!$C$5:$F$5</c:f>
              <c:numCache>
                <c:formatCode>0%</c:formatCode>
                <c:ptCount val="4"/>
                <c:pt idx="0">
                  <c:v>0.25</c:v>
                </c:pt>
                <c:pt idx="1">
                  <c:v>0.25</c:v>
                </c:pt>
                <c:pt idx="2">
                  <c:v>0.5</c:v>
                </c:pt>
                <c:pt idx="3">
                  <c:v>0</c:v>
                </c:pt>
              </c:numCache>
            </c:numRef>
          </c:val>
        </c:ser>
        <c:dLbls>
          <c:showLegendKey val="0"/>
          <c:showVal val="0"/>
          <c:showCatName val="0"/>
          <c:showSerName val="0"/>
          <c:showPercent val="0"/>
          <c:showBubbleSize val="0"/>
        </c:dLbls>
        <c:gapWidth val="150"/>
        <c:shape val="box"/>
        <c:axId val="193356928"/>
        <c:axId val="193358464"/>
        <c:axId val="0"/>
      </c:bar3DChart>
      <c:catAx>
        <c:axId val="193356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358464"/>
        <c:crosses val="autoZero"/>
        <c:auto val="1"/>
        <c:lblAlgn val="ctr"/>
        <c:lblOffset val="100"/>
        <c:noMultiLvlLbl val="0"/>
      </c:catAx>
      <c:valAx>
        <c:axId val="193358464"/>
        <c:scaling>
          <c:orientation val="minMax"/>
        </c:scaling>
        <c:delete val="1"/>
        <c:axPos val="l"/>
        <c:numFmt formatCode="0%" sourceLinked="1"/>
        <c:majorTickMark val="out"/>
        <c:minorTickMark val="none"/>
        <c:tickLblPos val="nextTo"/>
        <c:crossAx val="193356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Directiva!$H$6:$K$6</c:f>
              <c:numCache>
                <c:formatCode>0%</c:formatCode>
                <c:ptCount val="4"/>
                <c:pt idx="0">
                  <c:v>0.125</c:v>
                </c:pt>
                <c:pt idx="1">
                  <c:v>0.375</c:v>
                </c:pt>
                <c:pt idx="2">
                  <c:v>0.125</c:v>
                </c:pt>
                <c:pt idx="3">
                  <c:v>0</c:v>
                </c:pt>
              </c:numCache>
            </c:numRef>
          </c:val>
        </c:ser>
        <c:dLbls>
          <c:showLegendKey val="0"/>
          <c:showVal val="0"/>
          <c:showCatName val="0"/>
          <c:showSerName val="0"/>
          <c:showPercent val="0"/>
          <c:showBubbleSize val="0"/>
        </c:dLbls>
        <c:gapWidth val="150"/>
        <c:shape val="box"/>
        <c:axId val="187854848"/>
        <c:axId val="187856384"/>
        <c:axId val="0"/>
      </c:bar3DChart>
      <c:catAx>
        <c:axId val="187854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7856384"/>
        <c:crosses val="autoZero"/>
        <c:auto val="1"/>
        <c:lblAlgn val="ctr"/>
        <c:lblOffset val="100"/>
        <c:noMultiLvlLbl val="0"/>
      </c:catAx>
      <c:valAx>
        <c:axId val="187856384"/>
        <c:scaling>
          <c:orientation val="minMax"/>
        </c:scaling>
        <c:delete val="1"/>
        <c:axPos val="l"/>
        <c:numFmt formatCode="0%" sourceLinked="1"/>
        <c:majorTickMark val="out"/>
        <c:minorTickMark val="none"/>
        <c:tickLblPos val="nextTo"/>
        <c:crossAx val="187854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Comunidad!$H$5:$K$5</c:f>
              <c:numCache>
                <c:formatCode>0%</c:formatCode>
                <c:ptCount val="4"/>
                <c:pt idx="0">
                  <c:v>0.33333333333333331</c:v>
                </c:pt>
                <c:pt idx="1">
                  <c:v>0.33333333333333331</c:v>
                </c:pt>
                <c:pt idx="2">
                  <c:v>0.33333333333333331</c:v>
                </c:pt>
                <c:pt idx="3">
                  <c:v>0</c:v>
                </c:pt>
              </c:numCache>
            </c:numRef>
          </c:val>
        </c:ser>
        <c:dLbls>
          <c:showLegendKey val="0"/>
          <c:showVal val="0"/>
          <c:showCatName val="0"/>
          <c:showSerName val="0"/>
          <c:showPercent val="0"/>
          <c:showBubbleSize val="0"/>
        </c:dLbls>
        <c:gapWidth val="150"/>
        <c:shape val="box"/>
        <c:axId val="193393408"/>
        <c:axId val="193394944"/>
        <c:axId val="0"/>
      </c:bar3DChart>
      <c:catAx>
        <c:axId val="193393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394944"/>
        <c:crosses val="autoZero"/>
        <c:auto val="1"/>
        <c:lblAlgn val="ctr"/>
        <c:lblOffset val="100"/>
        <c:noMultiLvlLbl val="0"/>
      </c:catAx>
      <c:valAx>
        <c:axId val="193394944"/>
        <c:scaling>
          <c:orientation val="minMax"/>
        </c:scaling>
        <c:delete val="1"/>
        <c:axPos val="l"/>
        <c:numFmt formatCode="0%" sourceLinked="1"/>
        <c:majorTickMark val="out"/>
        <c:minorTickMark val="none"/>
        <c:tickLblPos val="nextTo"/>
        <c:crossAx val="193393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Comunidad!$M$5:$P$5</c:f>
              <c:numCache>
                <c:formatCode>0%</c:formatCode>
                <c:ptCount val="4"/>
                <c:pt idx="0">
                  <c:v>0.33333333333333331</c:v>
                </c:pt>
                <c:pt idx="1">
                  <c:v>0.33333333333333331</c:v>
                </c:pt>
                <c:pt idx="2">
                  <c:v>0.33333333333333331</c:v>
                </c:pt>
                <c:pt idx="3">
                  <c:v>0</c:v>
                </c:pt>
              </c:numCache>
            </c:numRef>
          </c:val>
        </c:ser>
        <c:dLbls>
          <c:showLegendKey val="0"/>
          <c:showVal val="0"/>
          <c:showCatName val="0"/>
          <c:showSerName val="0"/>
          <c:showPercent val="0"/>
          <c:showBubbleSize val="0"/>
        </c:dLbls>
        <c:gapWidth val="150"/>
        <c:shape val="box"/>
        <c:axId val="193417600"/>
        <c:axId val="193419136"/>
        <c:axId val="0"/>
      </c:bar3DChart>
      <c:catAx>
        <c:axId val="193417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419136"/>
        <c:crosses val="autoZero"/>
        <c:auto val="1"/>
        <c:lblAlgn val="ctr"/>
        <c:lblOffset val="100"/>
        <c:noMultiLvlLbl val="0"/>
      </c:catAx>
      <c:valAx>
        <c:axId val="193419136"/>
        <c:scaling>
          <c:orientation val="minMax"/>
        </c:scaling>
        <c:delete val="1"/>
        <c:axPos val="l"/>
        <c:numFmt formatCode="0%" sourceLinked="1"/>
        <c:majorTickMark val="out"/>
        <c:minorTickMark val="none"/>
        <c:tickLblPos val="nextTo"/>
        <c:crossAx val="193417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Comunidad!$C$6:$F$6</c:f>
              <c:numCache>
                <c:formatCode>0%</c:formatCode>
                <c:ptCount val="4"/>
                <c:pt idx="0">
                  <c:v>0</c:v>
                </c:pt>
                <c:pt idx="1">
                  <c:v>0.33333333333333331</c:v>
                </c:pt>
                <c:pt idx="2">
                  <c:v>0.66666666666666663</c:v>
                </c:pt>
                <c:pt idx="3">
                  <c:v>0</c:v>
                </c:pt>
              </c:numCache>
            </c:numRef>
          </c:val>
        </c:ser>
        <c:dLbls>
          <c:showLegendKey val="0"/>
          <c:showVal val="0"/>
          <c:showCatName val="0"/>
          <c:showSerName val="0"/>
          <c:showPercent val="0"/>
          <c:showBubbleSize val="0"/>
        </c:dLbls>
        <c:gapWidth val="150"/>
        <c:shape val="box"/>
        <c:axId val="193458176"/>
        <c:axId val="193459712"/>
        <c:axId val="0"/>
      </c:bar3DChart>
      <c:catAx>
        <c:axId val="193458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459712"/>
        <c:crosses val="autoZero"/>
        <c:auto val="1"/>
        <c:lblAlgn val="ctr"/>
        <c:lblOffset val="100"/>
        <c:noMultiLvlLbl val="0"/>
      </c:catAx>
      <c:valAx>
        <c:axId val="193459712"/>
        <c:scaling>
          <c:orientation val="minMax"/>
        </c:scaling>
        <c:delete val="1"/>
        <c:axPos val="l"/>
        <c:numFmt formatCode="0%" sourceLinked="1"/>
        <c:majorTickMark val="out"/>
        <c:minorTickMark val="none"/>
        <c:tickLblPos val="nextTo"/>
        <c:crossAx val="193458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Comunidad!$H$6:$K$6</c:f>
              <c:numCache>
                <c:formatCode>0%</c:formatCode>
                <c:ptCount val="4"/>
                <c:pt idx="0">
                  <c:v>0</c:v>
                </c:pt>
                <c:pt idx="1">
                  <c:v>0.33333333333333331</c:v>
                </c:pt>
                <c:pt idx="2">
                  <c:v>0.66666666666666663</c:v>
                </c:pt>
                <c:pt idx="3">
                  <c:v>0</c:v>
                </c:pt>
              </c:numCache>
            </c:numRef>
          </c:val>
        </c:ser>
        <c:dLbls>
          <c:showLegendKey val="0"/>
          <c:showVal val="0"/>
          <c:showCatName val="0"/>
          <c:showSerName val="0"/>
          <c:showPercent val="0"/>
          <c:showBubbleSize val="0"/>
        </c:dLbls>
        <c:gapWidth val="150"/>
        <c:shape val="box"/>
        <c:axId val="193179008"/>
        <c:axId val="193184896"/>
        <c:axId val="0"/>
      </c:bar3DChart>
      <c:catAx>
        <c:axId val="19317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184896"/>
        <c:crosses val="autoZero"/>
        <c:auto val="1"/>
        <c:lblAlgn val="ctr"/>
        <c:lblOffset val="100"/>
        <c:noMultiLvlLbl val="0"/>
      </c:catAx>
      <c:valAx>
        <c:axId val="193184896"/>
        <c:scaling>
          <c:orientation val="minMax"/>
        </c:scaling>
        <c:delete val="1"/>
        <c:axPos val="l"/>
        <c:numFmt formatCode="0%" sourceLinked="1"/>
        <c:majorTickMark val="out"/>
        <c:minorTickMark val="none"/>
        <c:tickLblPos val="nextTo"/>
        <c:crossAx val="193179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Comunidad!$M$6:$P$6</c:f>
              <c:numCache>
                <c:formatCode>0%</c:formatCode>
                <c:ptCount val="4"/>
                <c:pt idx="0">
                  <c:v>0</c:v>
                </c:pt>
                <c:pt idx="1">
                  <c:v>0.33333333333333331</c:v>
                </c:pt>
                <c:pt idx="2">
                  <c:v>0.66666666666666663</c:v>
                </c:pt>
                <c:pt idx="3">
                  <c:v>0</c:v>
                </c:pt>
              </c:numCache>
            </c:numRef>
          </c:val>
        </c:ser>
        <c:dLbls>
          <c:showLegendKey val="0"/>
          <c:showVal val="0"/>
          <c:showCatName val="0"/>
          <c:showSerName val="0"/>
          <c:showPercent val="0"/>
          <c:showBubbleSize val="0"/>
        </c:dLbls>
        <c:gapWidth val="150"/>
        <c:shape val="box"/>
        <c:axId val="193223680"/>
        <c:axId val="193225472"/>
        <c:axId val="0"/>
      </c:bar3DChart>
      <c:catAx>
        <c:axId val="193223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225472"/>
        <c:crosses val="autoZero"/>
        <c:auto val="1"/>
        <c:lblAlgn val="ctr"/>
        <c:lblOffset val="100"/>
        <c:noMultiLvlLbl val="0"/>
      </c:catAx>
      <c:valAx>
        <c:axId val="193225472"/>
        <c:scaling>
          <c:orientation val="minMax"/>
        </c:scaling>
        <c:delete val="1"/>
        <c:axPos val="l"/>
        <c:numFmt formatCode="0%" sourceLinked="1"/>
        <c:majorTickMark val="out"/>
        <c:minorTickMark val="none"/>
        <c:tickLblPos val="nextTo"/>
        <c:crossAx val="1932236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ACCESIBILIDAD</a:t>
            </a:r>
          </a:p>
        </c:rich>
      </c:tx>
      <c:overlay val="0"/>
    </c:title>
    <c:autoTitleDeleted val="0"/>
    <c:plotArea>
      <c:layout/>
      <c:lineChart>
        <c:grouping val="standard"/>
        <c:varyColors val="0"/>
        <c:ser>
          <c:idx val="2"/>
          <c:order val="0"/>
          <c:tx>
            <c:strRef>
              <c:f>Comunidad!$C$2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Comunidad!$C$4:$F$4</c:f>
              <c:numCache>
                <c:formatCode>0%</c:formatCode>
                <c:ptCount val="4"/>
                <c:pt idx="0">
                  <c:v>0.75</c:v>
                </c:pt>
                <c:pt idx="1">
                  <c:v>0.25</c:v>
                </c:pt>
                <c:pt idx="2">
                  <c:v>0</c:v>
                </c:pt>
                <c:pt idx="3">
                  <c:v>0</c:v>
                </c:pt>
              </c:numCache>
            </c:numRef>
          </c:val>
          <c:smooth val="0"/>
        </c:ser>
        <c:ser>
          <c:idx val="0"/>
          <c:order val="1"/>
          <c:tx>
            <c:strRef>
              <c:f>Comunidad!$H$2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Comunidad!$H$4:$K$4</c:f>
              <c:numCache>
                <c:formatCode>0%</c:formatCode>
                <c:ptCount val="4"/>
                <c:pt idx="0">
                  <c:v>1</c:v>
                </c:pt>
                <c:pt idx="1">
                  <c:v>0</c:v>
                </c:pt>
                <c:pt idx="2">
                  <c:v>0</c:v>
                </c:pt>
                <c:pt idx="3">
                  <c:v>0</c:v>
                </c:pt>
              </c:numCache>
            </c:numRef>
          </c:val>
          <c:smooth val="0"/>
        </c:ser>
        <c:ser>
          <c:idx val="1"/>
          <c:order val="2"/>
          <c:tx>
            <c:strRef>
              <c:f>Comunidad!$M$2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Comunidad!$M$4:$P$4</c:f>
              <c:numCache>
                <c:formatCode>0%</c:formatCode>
                <c:ptCount val="4"/>
                <c:pt idx="0">
                  <c:v>1</c:v>
                </c:pt>
                <c:pt idx="1">
                  <c:v>0</c:v>
                </c:pt>
                <c:pt idx="2">
                  <c:v>0</c:v>
                </c:pt>
                <c:pt idx="3">
                  <c:v>0</c:v>
                </c:pt>
              </c:numCache>
            </c:numRef>
          </c:val>
          <c:smooth val="0"/>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93308544"/>
        <c:axId val="193310080"/>
      </c:lineChart>
      <c:catAx>
        <c:axId val="1933085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3310080"/>
        <c:crosses val="autoZero"/>
        <c:auto val="1"/>
        <c:lblAlgn val="ctr"/>
        <c:lblOffset val="100"/>
        <c:noMultiLvlLbl val="0"/>
      </c:catAx>
      <c:valAx>
        <c:axId val="193310080"/>
        <c:scaling>
          <c:orientation val="minMax"/>
        </c:scaling>
        <c:delete val="1"/>
        <c:axPos val="l"/>
        <c:numFmt formatCode="0%" sourceLinked="1"/>
        <c:majorTickMark val="out"/>
        <c:minorTickMark val="none"/>
        <c:tickLblPos val="nextTo"/>
        <c:crossAx val="1933085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PROYECCIÓN A LA COMUNIDAD</a:t>
            </a:r>
          </a:p>
        </c:rich>
      </c:tx>
      <c:overlay val="0"/>
    </c:title>
    <c:autoTitleDeleted val="0"/>
    <c:plotArea>
      <c:layout/>
      <c:lineChart>
        <c:grouping val="standard"/>
        <c:varyColors val="0"/>
        <c:ser>
          <c:idx val="2"/>
          <c:order val="0"/>
          <c:tx>
            <c:strRef>
              <c:f>Comunidad!$C$2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Comunidad!$C$5:$F$5</c:f>
              <c:numCache>
                <c:formatCode>0%</c:formatCode>
                <c:ptCount val="4"/>
                <c:pt idx="0">
                  <c:v>0.25</c:v>
                </c:pt>
                <c:pt idx="1">
                  <c:v>0.25</c:v>
                </c:pt>
                <c:pt idx="2">
                  <c:v>0.5</c:v>
                </c:pt>
                <c:pt idx="3">
                  <c:v>0</c:v>
                </c:pt>
              </c:numCache>
            </c:numRef>
          </c:val>
          <c:smooth val="0"/>
        </c:ser>
        <c:ser>
          <c:idx val="0"/>
          <c:order val="1"/>
          <c:tx>
            <c:strRef>
              <c:f>Comunidad!$H$2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Comunidad!$H$5:$K$5</c:f>
              <c:numCache>
                <c:formatCode>0%</c:formatCode>
                <c:ptCount val="4"/>
                <c:pt idx="0">
                  <c:v>0.33333333333333331</c:v>
                </c:pt>
                <c:pt idx="1">
                  <c:v>0.33333333333333331</c:v>
                </c:pt>
                <c:pt idx="2">
                  <c:v>0.33333333333333331</c:v>
                </c:pt>
                <c:pt idx="3">
                  <c:v>0</c:v>
                </c:pt>
              </c:numCache>
            </c:numRef>
          </c:val>
          <c:smooth val="0"/>
        </c:ser>
        <c:ser>
          <c:idx val="1"/>
          <c:order val="2"/>
          <c:tx>
            <c:strRef>
              <c:f>Comunidad!$M$2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Comunidad!$M$5:$P$5</c:f>
              <c:numCache>
                <c:formatCode>0%</c:formatCode>
                <c:ptCount val="4"/>
                <c:pt idx="0">
                  <c:v>0.33333333333333331</c:v>
                </c:pt>
                <c:pt idx="1">
                  <c:v>0.33333333333333331</c:v>
                </c:pt>
                <c:pt idx="2">
                  <c:v>0.33333333333333331</c:v>
                </c:pt>
                <c:pt idx="3">
                  <c:v>0</c:v>
                </c:pt>
              </c:numCache>
            </c:numRef>
          </c:val>
          <c:smooth val="0"/>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93909888"/>
        <c:axId val="193911424"/>
      </c:lineChart>
      <c:catAx>
        <c:axId val="1939098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3911424"/>
        <c:crosses val="autoZero"/>
        <c:auto val="1"/>
        <c:lblAlgn val="ctr"/>
        <c:lblOffset val="100"/>
        <c:noMultiLvlLbl val="0"/>
      </c:catAx>
      <c:valAx>
        <c:axId val="193911424"/>
        <c:scaling>
          <c:orientation val="minMax"/>
        </c:scaling>
        <c:delete val="1"/>
        <c:axPos val="l"/>
        <c:numFmt formatCode="0%" sourceLinked="1"/>
        <c:majorTickMark val="out"/>
        <c:minorTickMark val="none"/>
        <c:tickLblPos val="nextTo"/>
        <c:crossAx val="1939098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PARTICIPACION Y CONVIVENCIA</a:t>
            </a:r>
          </a:p>
        </c:rich>
      </c:tx>
      <c:overlay val="0"/>
    </c:title>
    <c:autoTitleDeleted val="0"/>
    <c:plotArea>
      <c:layout/>
      <c:lineChart>
        <c:grouping val="standard"/>
        <c:varyColors val="0"/>
        <c:ser>
          <c:idx val="2"/>
          <c:order val="0"/>
          <c:tx>
            <c:strRef>
              <c:f>Comunidad!$C$2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Comunidad!$C$6:$F$6</c:f>
              <c:numCache>
                <c:formatCode>0%</c:formatCode>
                <c:ptCount val="4"/>
                <c:pt idx="0">
                  <c:v>0</c:v>
                </c:pt>
                <c:pt idx="1">
                  <c:v>0.33333333333333331</c:v>
                </c:pt>
                <c:pt idx="2">
                  <c:v>0.66666666666666663</c:v>
                </c:pt>
                <c:pt idx="3">
                  <c:v>0</c:v>
                </c:pt>
              </c:numCache>
            </c:numRef>
          </c:val>
          <c:smooth val="0"/>
        </c:ser>
        <c:ser>
          <c:idx val="0"/>
          <c:order val="1"/>
          <c:tx>
            <c:strRef>
              <c:f>Comunidad!$H$2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Comunidad!$H$6:$K$6</c:f>
              <c:numCache>
                <c:formatCode>0%</c:formatCode>
                <c:ptCount val="4"/>
                <c:pt idx="0">
                  <c:v>0</c:v>
                </c:pt>
                <c:pt idx="1">
                  <c:v>0.33333333333333331</c:v>
                </c:pt>
                <c:pt idx="2">
                  <c:v>0.66666666666666663</c:v>
                </c:pt>
                <c:pt idx="3">
                  <c:v>0</c:v>
                </c:pt>
              </c:numCache>
            </c:numRef>
          </c:val>
          <c:smooth val="0"/>
        </c:ser>
        <c:ser>
          <c:idx val="1"/>
          <c:order val="2"/>
          <c:tx>
            <c:strRef>
              <c:f>Comunidad!$M$2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Comunidad!$M$6:$P$6</c:f>
              <c:numCache>
                <c:formatCode>0%</c:formatCode>
                <c:ptCount val="4"/>
                <c:pt idx="0">
                  <c:v>0</c:v>
                </c:pt>
                <c:pt idx="1">
                  <c:v>0.33333333333333331</c:v>
                </c:pt>
                <c:pt idx="2">
                  <c:v>0.66666666666666663</c:v>
                </c:pt>
                <c:pt idx="3">
                  <c:v>0</c:v>
                </c:pt>
              </c:numCache>
            </c:numRef>
          </c:val>
          <c:smooth val="0"/>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93937792"/>
        <c:axId val="193939328"/>
      </c:lineChart>
      <c:catAx>
        <c:axId val="1939377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3939328"/>
        <c:crosses val="autoZero"/>
        <c:auto val="1"/>
        <c:lblAlgn val="ctr"/>
        <c:lblOffset val="100"/>
        <c:noMultiLvlLbl val="0"/>
      </c:catAx>
      <c:valAx>
        <c:axId val="193939328"/>
        <c:scaling>
          <c:orientation val="minMax"/>
        </c:scaling>
        <c:delete val="1"/>
        <c:axPos val="l"/>
        <c:numFmt formatCode="0%" sourceLinked="1"/>
        <c:majorTickMark val="out"/>
        <c:minorTickMark val="none"/>
        <c:tickLblPos val="nextTo"/>
        <c:crossAx val="1939377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Comunidad!$C$7:$F$7</c:f>
              <c:numCache>
                <c:formatCode>0%</c:formatCode>
                <c:ptCount val="4"/>
                <c:pt idx="0">
                  <c:v>0.66666666666666663</c:v>
                </c:pt>
                <c:pt idx="1">
                  <c:v>0.33333333333333331</c:v>
                </c:pt>
                <c:pt idx="2">
                  <c:v>0</c:v>
                </c:pt>
                <c:pt idx="3">
                  <c:v>0</c:v>
                </c:pt>
              </c:numCache>
            </c:numRef>
          </c:val>
        </c:ser>
        <c:dLbls>
          <c:showLegendKey val="0"/>
          <c:showVal val="0"/>
          <c:showCatName val="0"/>
          <c:showSerName val="0"/>
          <c:showPercent val="0"/>
          <c:showBubbleSize val="0"/>
        </c:dLbls>
        <c:gapWidth val="150"/>
        <c:shape val="box"/>
        <c:axId val="193986944"/>
        <c:axId val="193988480"/>
        <c:axId val="0"/>
      </c:bar3DChart>
      <c:catAx>
        <c:axId val="193986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988480"/>
        <c:crosses val="autoZero"/>
        <c:auto val="1"/>
        <c:lblAlgn val="ctr"/>
        <c:lblOffset val="100"/>
        <c:noMultiLvlLbl val="0"/>
      </c:catAx>
      <c:valAx>
        <c:axId val="193988480"/>
        <c:scaling>
          <c:orientation val="minMax"/>
        </c:scaling>
        <c:delete val="1"/>
        <c:axPos val="l"/>
        <c:numFmt formatCode="0%" sourceLinked="1"/>
        <c:majorTickMark val="out"/>
        <c:minorTickMark val="none"/>
        <c:tickLblPos val="nextTo"/>
        <c:crossAx val="193986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Comunidad!$H$7:$K$7</c:f>
              <c:numCache>
                <c:formatCode>0%</c:formatCode>
                <c:ptCount val="4"/>
                <c:pt idx="0">
                  <c:v>0.66666666666666663</c:v>
                </c:pt>
                <c:pt idx="1">
                  <c:v>0.33333333333333331</c:v>
                </c:pt>
                <c:pt idx="2">
                  <c:v>0</c:v>
                </c:pt>
                <c:pt idx="3">
                  <c:v>0</c:v>
                </c:pt>
              </c:numCache>
            </c:numRef>
          </c:val>
        </c:ser>
        <c:dLbls>
          <c:showLegendKey val="0"/>
          <c:showVal val="0"/>
          <c:showCatName val="0"/>
          <c:showSerName val="0"/>
          <c:showPercent val="0"/>
          <c:showBubbleSize val="0"/>
        </c:dLbls>
        <c:gapWidth val="150"/>
        <c:shape val="box"/>
        <c:axId val="194023424"/>
        <c:axId val="194024960"/>
        <c:axId val="0"/>
      </c:bar3DChart>
      <c:catAx>
        <c:axId val="194023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4024960"/>
        <c:crosses val="autoZero"/>
        <c:auto val="1"/>
        <c:lblAlgn val="ctr"/>
        <c:lblOffset val="100"/>
        <c:noMultiLvlLbl val="0"/>
      </c:catAx>
      <c:valAx>
        <c:axId val="194024960"/>
        <c:scaling>
          <c:orientation val="minMax"/>
        </c:scaling>
        <c:delete val="1"/>
        <c:axPos val="l"/>
        <c:numFmt formatCode="0%" sourceLinked="1"/>
        <c:majorTickMark val="out"/>
        <c:minorTickMark val="none"/>
        <c:tickLblPos val="nextTo"/>
        <c:crossAx val="194023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Directiva!$M$6:$P$6</c:f>
              <c:numCache>
                <c:formatCode>0%</c:formatCode>
                <c:ptCount val="4"/>
                <c:pt idx="0">
                  <c:v>0</c:v>
                </c:pt>
                <c:pt idx="1">
                  <c:v>0.25</c:v>
                </c:pt>
                <c:pt idx="2">
                  <c:v>0.75</c:v>
                </c:pt>
                <c:pt idx="3">
                  <c:v>0</c:v>
                </c:pt>
              </c:numCache>
            </c:numRef>
          </c:val>
        </c:ser>
        <c:dLbls>
          <c:showLegendKey val="0"/>
          <c:showVal val="0"/>
          <c:showCatName val="0"/>
          <c:showSerName val="0"/>
          <c:showPercent val="0"/>
          <c:showBubbleSize val="0"/>
        </c:dLbls>
        <c:gapWidth val="150"/>
        <c:shape val="box"/>
        <c:axId val="187882880"/>
        <c:axId val="187888768"/>
        <c:axId val="0"/>
      </c:bar3DChart>
      <c:catAx>
        <c:axId val="187882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7888768"/>
        <c:crosses val="autoZero"/>
        <c:auto val="1"/>
        <c:lblAlgn val="ctr"/>
        <c:lblOffset val="100"/>
        <c:noMultiLvlLbl val="0"/>
      </c:catAx>
      <c:valAx>
        <c:axId val="187888768"/>
        <c:scaling>
          <c:orientation val="minMax"/>
        </c:scaling>
        <c:delete val="1"/>
        <c:axPos val="l"/>
        <c:numFmt formatCode="0%" sourceLinked="1"/>
        <c:majorTickMark val="out"/>
        <c:minorTickMark val="none"/>
        <c:tickLblPos val="nextTo"/>
        <c:crossAx val="187882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Admon!$M$8:$P$8</c:f>
              <c:numCache>
                <c:formatCode>0%</c:formatCode>
                <c:ptCount val="4"/>
                <c:pt idx="0">
                  <c:v>0</c:v>
                </c:pt>
                <c:pt idx="1">
                  <c:v>1</c:v>
                </c:pt>
                <c:pt idx="2">
                  <c:v>0</c:v>
                </c:pt>
                <c:pt idx="3">
                  <c:v>0</c:v>
                </c:pt>
              </c:numCache>
            </c:numRef>
          </c:val>
        </c:ser>
        <c:dLbls>
          <c:showLegendKey val="0"/>
          <c:showVal val="0"/>
          <c:showCatName val="0"/>
          <c:showSerName val="0"/>
          <c:showPercent val="0"/>
          <c:showBubbleSize val="0"/>
        </c:dLbls>
        <c:gapWidth val="150"/>
        <c:shape val="box"/>
        <c:axId val="194054400"/>
        <c:axId val="194064384"/>
        <c:axId val="0"/>
      </c:bar3DChart>
      <c:catAx>
        <c:axId val="194054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4064384"/>
        <c:crosses val="autoZero"/>
        <c:auto val="1"/>
        <c:lblAlgn val="ctr"/>
        <c:lblOffset val="100"/>
        <c:noMultiLvlLbl val="0"/>
      </c:catAx>
      <c:valAx>
        <c:axId val="194064384"/>
        <c:scaling>
          <c:orientation val="minMax"/>
        </c:scaling>
        <c:delete val="1"/>
        <c:axPos val="l"/>
        <c:numFmt formatCode="0%" sourceLinked="1"/>
        <c:majorTickMark val="out"/>
        <c:minorTickMark val="none"/>
        <c:tickLblPos val="nextTo"/>
        <c:crossAx val="194054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PREVENCIÓN DE RIESGOS</a:t>
            </a:r>
          </a:p>
        </c:rich>
      </c:tx>
      <c:overlay val="0"/>
    </c:title>
    <c:autoTitleDeleted val="0"/>
    <c:plotArea>
      <c:layout/>
      <c:lineChart>
        <c:grouping val="standard"/>
        <c:varyColors val="0"/>
        <c:ser>
          <c:idx val="2"/>
          <c:order val="0"/>
          <c:tx>
            <c:strRef>
              <c:f>Comunidad!$C$2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Comunidad!$C$7:$F$7</c:f>
              <c:numCache>
                <c:formatCode>0%</c:formatCode>
                <c:ptCount val="4"/>
                <c:pt idx="0">
                  <c:v>0.66666666666666663</c:v>
                </c:pt>
                <c:pt idx="1">
                  <c:v>0.33333333333333331</c:v>
                </c:pt>
                <c:pt idx="2">
                  <c:v>0</c:v>
                </c:pt>
                <c:pt idx="3">
                  <c:v>0</c:v>
                </c:pt>
              </c:numCache>
            </c:numRef>
          </c:val>
          <c:smooth val="0"/>
        </c:ser>
        <c:ser>
          <c:idx val="0"/>
          <c:order val="1"/>
          <c:tx>
            <c:strRef>
              <c:f>Comunidad!$H$2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Comunidad!$H$7:$K$7</c:f>
              <c:numCache>
                <c:formatCode>0%</c:formatCode>
                <c:ptCount val="4"/>
                <c:pt idx="0">
                  <c:v>0.66666666666666663</c:v>
                </c:pt>
                <c:pt idx="1">
                  <c:v>0.33333333333333331</c:v>
                </c:pt>
                <c:pt idx="2">
                  <c:v>0</c:v>
                </c:pt>
                <c:pt idx="3">
                  <c:v>0</c:v>
                </c:pt>
              </c:numCache>
            </c:numRef>
          </c:val>
          <c:smooth val="0"/>
        </c:ser>
        <c:ser>
          <c:idx val="1"/>
          <c:order val="2"/>
          <c:tx>
            <c:strRef>
              <c:f>Comunidad!$M$2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Comunidad!$M$7:$P$7</c:f>
              <c:numCache>
                <c:formatCode>0%</c:formatCode>
                <c:ptCount val="4"/>
                <c:pt idx="0">
                  <c:v>0.66666666666666663</c:v>
                </c:pt>
                <c:pt idx="1">
                  <c:v>0.33333333333333331</c:v>
                </c:pt>
                <c:pt idx="2">
                  <c:v>0</c:v>
                </c:pt>
                <c:pt idx="3">
                  <c:v>0</c:v>
                </c:pt>
              </c:numCache>
            </c:numRef>
          </c:val>
          <c:smooth val="0"/>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dLbls>
          <c:val>
            <c:numRef>
              <c:f>Comunidad!$R$7:$U$7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193623168"/>
        <c:axId val="193624704"/>
      </c:lineChart>
      <c:catAx>
        <c:axId val="1936231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3624704"/>
        <c:crosses val="autoZero"/>
        <c:auto val="1"/>
        <c:lblAlgn val="ctr"/>
        <c:lblOffset val="100"/>
        <c:noMultiLvlLbl val="0"/>
      </c:catAx>
      <c:valAx>
        <c:axId val="193624704"/>
        <c:scaling>
          <c:orientation val="minMax"/>
        </c:scaling>
        <c:delete val="1"/>
        <c:axPos val="l"/>
        <c:numFmt formatCode="0%" sourceLinked="1"/>
        <c:majorTickMark val="out"/>
        <c:minorTickMark val="none"/>
        <c:tickLblPos val="nextTo"/>
        <c:crossAx val="1936231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Comunidad!$R$4:$U$4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93729664"/>
        <c:axId val="193731200"/>
        <c:axId val="0"/>
      </c:bar3DChart>
      <c:catAx>
        <c:axId val="1937296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3731200"/>
        <c:crosses val="autoZero"/>
        <c:auto val="1"/>
        <c:lblAlgn val="ctr"/>
        <c:lblOffset val="100"/>
        <c:noMultiLvlLbl val="0"/>
      </c:catAx>
      <c:valAx>
        <c:axId val="193731200"/>
        <c:scaling>
          <c:orientation val="minMax"/>
        </c:scaling>
        <c:delete val="1"/>
        <c:axPos val="l"/>
        <c:numFmt formatCode="0%" sourceLinked="1"/>
        <c:majorTickMark val="out"/>
        <c:minorTickMark val="none"/>
        <c:tickLblPos val="nextTo"/>
        <c:crossAx val="193729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Comunidad!$R$5:$U$5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93753088"/>
        <c:axId val="193754624"/>
        <c:axId val="0"/>
      </c:bar3DChart>
      <c:catAx>
        <c:axId val="193753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3754624"/>
        <c:crosses val="autoZero"/>
        <c:auto val="1"/>
        <c:lblAlgn val="ctr"/>
        <c:lblOffset val="100"/>
        <c:noMultiLvlLbl val="0"/>
      </c:catAx>
      <c:valAx>
        <c:axId val="193754624"/>
        <c:scaling>
          <c:orientation val="minMax"/>
        </c:scaling>
        <c:delete val="1"/>
        <c:axPos val="l"/>
        <c:numFmt formatCode="0%" sourceLinked="1"/>
        <c:majorTickMark val="out"/>
        <c:minorTickMark val="none"/>
        <c:tickLblPos val="nextTo"/>
        <c:crossAx val="193753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Comunidad!$R$6:$U$6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93788544"/>
        <c:axId val="194380160"/>
        <c:axId val="0"/>
      </c:bar3DChart>
      <c:catAx>
        <c:axId val="1937885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4380160"/>
        <c:crosses val="autoZero"/>
        <c:auto val="1"/>
        <c:lblAlgn val="ctr"/>
        <c:lblOffset val="100"/>
        <c:noMultiLvlLbl val="0"/>
      </c:catAx>
      <c:valAx>
        <c:axId val="194380160"/>
        <c:scaling>
          <c:orientation val="minMax"/>
        </c:scaling>
        <c:delete val="1"/>
        <c:axPos val="l"/>
        <c:numFmt formatCode="0%" sourceLinked="1"/>
        <c:majorTickMark val="out"/>
        <c:minorTickMark val="none"/>
        <c:tickLblPos val="nextTo"/>
        <c:crossAx val="1937885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Prevención de riesgos</a:t>
            </a:r>
          </a:p>
        </c:rich>
      </c:tx>
      <c:layout>
        <c:manualLayout>
          <c:xMode val="edge"/>
          <c:yMode val="edge"/>
          <c:x val="0.19146307459697215"/>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dLbls>
          <c:val>
            <c:numRef>
              <c:f>Comunidad!$R$7:$U$7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194426368"/>
        <c:axId val="194427904"/>
        <c:axId val="0"/>
      </c:bar3DChart>
      <c:catAx>
        <c:axId val="1944263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4427904"/>
        <c:crosses val="autoZero"/>
        <c:auto val="1"/>
        <c:lblAlgn val="ctr"/>
        <c:lblOffset val="100"/>
        <c:noMultiLvlLbl val="0"/>
      </c:catAx>
      <c:valAx>
        <c:axId val="194427904"/>
        <c:scaling>
          <c:orientation val="minMax"/>
        </c:scaling>
        <c:delete val="1"/>
        <c:axPos val="l"/>
        <c:numFmt formatCode="0%" sourceLinked="1"/>
        <c:majorTickMark val="out"/>
        <c:minorTickMark val="none"/>
        <c:tickLblPos val="nextTo"/>
        <c:crossAx val="1944263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639" name="1 Imagen" descr="Secretaría de Educació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640" name="Picture 3995" descr="MB900431547">
          <a:hlinkClick xmlns:r="http://schemas.openxmlformats.org/officeDocument/2006/relationships" r:id="rId2" tooltip="Ir a revision identidad"/>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66790442" name="2 Imagen">
          <a:hlinkClick xmlns:r="http://schemas.openxmlformats.org/officeDocument/2006/relationships" r:id="rId1"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66790443" name="3 Imagen">
          <a:hlinkClick xmlns:r="http://schemas.openxmlformats.org/officeDocument/2006/relationships" r:id="rId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66790444" name="4 Imagen">
          <a:hlinkClick xmlns:r="http://schemas.openxmlformats.org/officeDocument/2006/relationships" r:id="rId5" tooltip="IR A RESUMEN"/>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66790445" name="5 Imagen">
          <a:hlinkClick xmlns:r="http://schemas.openxmlformats.org/officeDocument/2006/relationships" r:id="rId7"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66790446" name="7 Imagen">
          <a:hlinkClick xmlns:r="http://schemas.openxmlformats.org/officeDocument/2006/relationships" r:id="rId8"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66790447" name="8 Imagen">
          <a:hlinkClick xmlns:r="http://schemas.openxmlformats.org/officeDocument/2006/relationships" r:id="rId9"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66790448" name="9 Imagen">
          <a:hlinkClick xmlns:r="http://schemas.openxmlformats.org/officeDocument/2006/relationships" r:id="rId10"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66790449" name="10 Imagen">
          <a:hlinkClick xmlns:r="http://schemas.openxmlformats.org/officeDocument/2006/relationships" r:id="rId11" tooltip="IR A RESUMEN"/>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66790450" name="11 Imagen">
          <a:hlinkClick xmlns:r="http://schemas.openxmlformats.org/officeDocument/2006/relationships" r:id="rId1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66790451" name="12 Imagen">
          <a:hlinkClick xmlns:r="http://schemas.openxmlformats.org/officeDocument/2006/relationships" r:id="rId14" tooltip="IR A RESUMEN"/>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66790452" name="13 Imagen">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217961</xdr:rowOff>
    </xdr:to>
    <xdr:pic>
      <xdr:nvPicPr>
        <xdr:cNvPr id="66790453" name="14 Imagen">
          <a:hlinkClick xmlns:r="http://schemas.openxmlformats.org/officeDocument/2006/relationships" r:id="rId17" tooltip="IR A RESUMEN"/>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19051</xdr:rowOff>
    </xdr:to>
    <xdr:pic>
      <xdr:nvPicPr>
        <xdr:cNvPr id="66790454" name="15 Imagen">
          <a:hlinkClick xmlns:r="http://schemas.openxmlformats.org/officeDocument/2006/relationships" r:id="rId19" tooltip="IR A RESUMEN"/>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66790455" name="16 Imagen">
          <a:hlinkClick xmlns:r="http://schemas.openxmlformats.org/officeDocument/2006/relationships" r:id="rId21" tooltip="IR A RESUMEN"/>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79571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66790456" name="17 Imagen">
          <a:hlinkClick xmlns:r="http://schemas.openxmlformats.org/officeDocument/2006/relationships" r:id="rId22"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071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66790457" name="18 Imagen">
          <a:hlinkClick xmlns:r="http://schemas.openxmlformats.org/officeDocument/2006/relationships" r:id="rId2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4319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66790458" name="19 Imagen">
          <a:hlinkClick xmlns:r="http://schemas.openxmlformats.org/officeDocument/2006/relationships" r:id="rId24"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291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66790459" name="20 Imagen">
          <a:hlinkClick xmlns:r="http://schemas.openxmlformats.org/officeDocument/2006/relationships" r:id="rId25"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81774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66790460" name="21 Imagen">
          <a:hlinkClick xmlns:r="http://schemas.openxmlformats.org/officeDocument/2006/relationships" r:id="rId26"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9682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66790461" name="Picture 3995" descr="MB900431547">
          <a:hlinkClick xmlns:r="http://schemas.openxmlformats.org/officeDocument/2006/relationships" r:id="rId27" tooltip="Regresar"/>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66790462" name="Picture 3995" descr="MB900431547">
          <a:hlinkClick xmlns:r="http://schemas.openxmlformats.org/officeDocument/2006/relationships" r:id="rId29" tooltip="Ir a directiva"/>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6791488"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679148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6791490"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6791491"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6791492"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6791493"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6791494"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6791495"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6791496"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66791497"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66791498"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66791499"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6791500"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6791501"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6791502"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66791503"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6791504"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6791505"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66791506"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66791507"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66791508"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66791509"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66791510"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66791511"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66791512" name="Picture 3995" descr="MB900431547">
          <a:hlinkClick xmlns:r="http://schemas.openxmlformats.org/officeDocument/2006/relationships" r:id="rId25" tooltip="Ir a factores criticos"/>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66791513" name="2 Imagen">
          <a:hlinkClick xmlns:r="http://schemas.openxmlformats.org/officeDocument/2006/relationships" r:id="rId25" tooltip="Ir a academica"/>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66791514"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6679151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66791516"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66791517"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66791518"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66791519"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682321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682321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682321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682321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6823216"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6823217"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6823218"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6823219"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6823220"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66823221"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66823222"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66823223"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6823224"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6823225"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6823226"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66823227"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66823228" name="Picture 3995" descr="MB900431547">
          <a:hlinkClick xmlns:r="http://schemas.openxmlformats.org/officeDocument/2006/relationships" r:id="rId17" tooltip="Ir a factores criticos"/>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66823229" name="2 Imagen">
          <a:hlinkClick xmlns:r="http://schemas.openxmlformats.org/officeDocument/2006/relationships" r:id="rId17" tooltip="Ir a administrativa"/>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66823230"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6682323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6682323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66823233"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6844726"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684472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6844728"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684472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6844730"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6844731"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6844732"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6844733"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6844734"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66844735"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66844736"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66844737"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6844738"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6844739"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6844740"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66844741"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6844742"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6844743"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66844744"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66844745"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66844746" name="Picture 3995" descr="MB900431547">
          <a:hlinkClick xmlns:r="http://schemas.openxmlformats.org/officeDocument/2006/relationships" r:id="rId21" tooltip="Ir a factores criticos"/>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66844747" name="2 Imagen">
          <a:hlinkClick xmlns:r="http://schemas.openxmlformats.org/officeDocument/2006/relationships" r:id="rId23" tooltip="Ir a comunidad"/>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66844748"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6684474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66844750"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66844751"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6684475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6871338"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687133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6871340"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6871341"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6871342"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6871343"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6871344"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6871345"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6871346"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66871347"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66871348"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66871349"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6871350"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6871351"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6871352"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66871353"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66871354" name="Picture 3995" descr="MB900431547">
          <a:hlinkClick xmlns:r="http://schemas.openxmlformats.org/officeDocument/2006/relationships" r:id="rId17" tooltip="Ir a factores criticos"/>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66871355"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66871356"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66871357"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66871358"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25" zoomScale="80" zoomScaleNormal="80" workbookViewId="0">
      <selection activeCell="G16" sqref="G16:I16"/>
    </sheetView>
  </sheetViews>
  <sheetFormatPr baseColWidth="10"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97"/>
      <c r="B1" s="198"/>
      <c r="C1" s="206" t="s">
        <v>169</v>
      </c>
      <c r="D1" s="207"/>
      <c r="E1" s="207"/>
      <c r="F1" s="207"/>
      <c r="G1" s="207"/>
      <c r="H1" s="204" t="s">
        <v>170</v>
      </c>
      <c r="I1" s="205"/>
    </row>
    <row r="2" spans="1:13" ht="18.75" customHeight="1" x14ac:dyDescent="0.25">
      <c r="A2" s="199"/>
      <c r="B2" s="200"/>
      <c r="C2" s="206" t="s">
        <v>171</v>
      </c>
      <c r="D2" s="207"/>
      <c r="E2" s="207"/>
      <c r="F2" s="207"/>
      <c r="G2" s="207"/>
      <c r="H2" s="97">
        <v>41241</v>
      </c>
      <c r="I2" s="98" t="s">
        <v>175</v>
      </c>
    </row>
    <row r="3" spans="1:13" ht="21" customHeight="1" x14ac:dyDescent="0.25">
      <c r="A3" s="201"/>
      <c r="B3" s="202"/>
      <c r="C3" s="206" t="s">
        <v>172</v>
      </c>
      <c r="D3" s="207"/>
      <c r="E3" s="207"/>
      <c r="F3" s="207"/>
      <c r="G3" s="207"/>
      <c r="H3" s="204" t="s">
        <v>173</v>
      </c>
      <c r="I3" s="205"/>
    </row>
    <row r="4" spans="1:13" ht="5.25" customHeight="1" x14ac:dyDescent="0.2"/>
    <row r="5" spans="1:13" ht="34.5" customHeight="1" x14ac:dyDescent="0.2">
      <c r="A5" s="203" t="s">
        <v>164</v>
      </c>
      <c r="B5" s="203"/>
      <c r="C5" s="203"/>
      <c r="D5" s="203"/>
      <c r="E5" s="203"/>
      <c r="F5" s="203"/>
      <c r="G5" s="203"/>
      <c r="H5" s="203"/>
      <c r="I5" s="203"/>
      <c r="K5" s="155" t="s">
        <v>140</v>
      </c>
      <c r="L5" s="155"/>
      <c r="M5" s="155"/>
    </row>
    <row r="6" spans="1:13" ht="23.25" customHeight="1" x14ac:dyDescent="0.2">
      <c r="A6" s="156" t="s">
        <v>162</v>
      </c>
      <c r="B6" s="157"/>
      <c r="C6" s="157"/>
      <c r="D6" s="157"/>
      <c r="E6" s="157"/>
      <c r="F6" s="190" t="s">
        <v>141</v>
      </c>
      <c r="G6" s="191"/>
      <c r="H6" s="191"/>
      <c r="I6" s="191"/>
      <c r="K6" s="100" t="s">
        <v>142</v>
      </c>
      <c r="L6" s="101" t="s">
        <v>143</v>
      </c>
      <c r="M6" s="102" t="s">
        <v>144</v>
      </c>
    </row>
    <row r="7" spans="1:13" ht="20.100000000000001" customHeight="1" x14ac:dyDescent="0.2">
      <c r="A7" s="158"/>
      <c r="B7" s="159"/>
      <c r="C7" s="159"/>
      <c r="D7" s="159"/>
      <c r="E7" s="159"/>
      <c r="F7" s="192"/>
      <c r="G7" s="192"/>
      <c r="H7" s="192"/>
      <c r="I7" s="192"/>
      <c r="K7" s="160" t="s">
        <v>166</v>
      </c>
      <c r="L7" s="116" t="s">
        <v>145</v>
      </c>
      <c r="M7" s="161" t="s">
        <v>146</v>
      </c>
    </row>
    <row r="8" spans="1:13" ht="33.75" customHeight="1" x14ac:dyDescent="0.2">
      <c r="A8" s="158"/>
      <c r="B8" s="159"/>
      <c r="C8" s="159"/>
      <c r="D8" s="159"/>
      <c r="E8" s="159"/>
      <c r="F8" s="162" t="s">
        <v>160</v>
      </c>
      <c r="G8" s="163"/>
      <c r="H8" s="170">
        <v>354405001001</v>
      </c>
      <c r="I8" s="171"/>
      <c r="K8" s="161"/>
      <c r="L8" s="116" t="s">
        <v>159</v>
      </c>
      <c r="M8" s="161"/>
    </row>
    <row r="9" spans="1:13" ht="20.100000000000001" customHeight="1" x14ac:dyDescent="0.2">
      <c r="A9" s="95" t="s">
        <v>147</v>
      </c>
      <c r="B9" s="96"/>
      <c r="C9" s="166" t="s">
        <v>178</v>
      </c>
      <c r="D9" s="166"/>
      <c r="E9" s="167"/>
      <c r="F9" s="195" t="s">
        <v>163</v>
      </c>
      <c r="G9" s="196"/>
      <c r="H9" s="168" t="s">
        <v>179</v>
      </c>
      <c r="I9" s="169"/>
      <c r="K9" s="161"/>
      <c r="L9" s="116" t="s">
        <v>148</v>
      </c>
      <c r="M9" s="161" t="s">
        <v>149</v>
      </c>
    </row>
    <row r="10" spans="1:13" ht="20.100000000000001" customHeight="1" x14ac:dyDescent="0.2">
      <c r="A10" s="193" t="s">
        <v>168</v>
      </c>
      <c r="B10" s="194"/>
      <c r="C10" s="172" t="s">
        <v>183</v>
      </c>
      <c r="D10" s="172"/>
      <c r="E10" s="172"/>
      <c r="F10" s="173"/>
      <c r="G10" s="99" t="s">
        <v>150</v>
      </c>
      <c r="H10" s="164">
        <v>5551552</v>
      </c>
      <c r="I10" s="165"/>
      <c r="K10" s="161"/>
      <c r="L10" s="116" t="s">
        <v>151</v>
      </c>
      <c r="M10" s="161"/>
    </row>
    <row r="11" spans="1:13" ht="20.100000000000001" customHeight="1" x14ac:dyDescent="0.2">
      <c r="A11" s="193" t="s">
        <v>165</v>
      </c>
      <c r="B11" s="194"/>
      <c r="C11" s="172" t="s">
        <v>180</v>
      </c>
      <c r="D11" s="172"/>
      <c r="E11" s="172"/>
      <c r="F11" s="173"/>
      <c r="G11" s="99" t="s">
        <v>174</v>
      </c>
      <c r="H11" s="181"/>
      <c r="I11" s="182"/>
      <c r="K11" s="174"/>
      <c r="L11" s="117"/>
      <c r="M11" s="117"/>
    </row>
    <row r="12" spans="1:13" ht="19.5" customHeight="1" x14ac:dyDescent="0.2">
      <c r="A12" s="176" t="s">
        <v>152</v>
      </c>
      <c r="B12" s="177"/>
      <c r="C12" s="177"/>
      <c r="D12" s="177"/>
      <c r="E12" s="177"/>
      <c r="F12" s="177"/>
      <c r="G12" s="177"/>
      <c r="H12" s="177"/>
      <c r="I12" s="178"/>
      <c r="K12" s="175"/>
      <c r="L12" s="117"/>
      <c r="M12" s="175"/>
    </row>
    <row r="13" spans="1:13" ht="20.100000000000001" customHeight="1" x14ac:dyDescent="0.2">
      <c r="A13" s="179" t="s">
        <v>153</v>
      </c>
      <c r="B13" s="179"/>
      <c r="C13" s="179"/>
      <c r="D13" s="179" t="s">
        <v>154</v>
      </c>
      <c r="E13" s="179"/>
      <c r="F13" s="179"/>
      <c r="G13" s="179" t="s">
        <v>161</v>
      </c>
      <c r="H13" s="179"/>
      <c r="I13" s="179"/>
      <c r="K13" s="175"/>
      <c r="L13" s="117"/>
      <c r="M13" s="175"/>
    </row>
    <row r="14" spans="1:13" ht="20.100000000000001" customHeight="1" x14ac:dyDescent="0.2">
      <c r="A14" s="180" t="s">
        <v>180</v>
      </c>
      <c r="B14" s="180"/>
      <c r="C14" s="180"/>
      <c r="D14" s="180" t="s">
        <v>181</v>
      </c>
      <c r="E14" s="180"/>
      <c r="F14" s="180"/>
      <c r="G14" s="180" t="s">
        <v>182</v>
      </c>
      <c r="H14" s="180"/>
      <c r="I14" s="180"/>
      <c r="K14" s="175"/>
      <c r="L14" s="117"/>
      <c r="M14" s="175"/>
    </row>
    <row r="15" spans="1:13" ht="20.100000000000001" customHeight="1" x14ac:dyDescent="0.2">
      <c r="A15" s="180" t="s">
        <v>184</v>
      </c>
      <c r="B15" s="180"/>
      <c r="C15" s="180"/>
      <c r="D15" s="180" t="s">
        <v>185</v>
      </c>
      <c r="E15" s="180"/>
      <c r="F15" s="180"/>
      <c r="G15" s="180" t="s">
        <v>321</v>
      </c>
      <c r="H15" s="180"/>
      <c r="I15" s="180"/>
      <c r="K15" s="175"/>
      <c r="L15" s="117"/>
      <c r="M15" s="117"/>
    </row>
    <row r="16" spans="1:13" ht="20.100000000000001" customHeight="1" x14ac:dyDescent="0.2">
      <c r="A16" s="180" t="s">
        <v>482</v>
      </c>
      <c r="B16" s="180"/>
      <c r="C16" s="180"/>
      <c r="D16" s="180" t="s">
        <v>186</v>
      </c>
      <c r="E16" s="180"/>
      <c r="F16" s="180"/>
      <c r="G16" s="180"/>
      <c r="H16" s="180"/>
      <c r="I16" s="180"/>
      <c r="K16" s="175"/>
      <c r="L16" s="117"/>
      <c r="M16" s="117"/>
    </row>
    <row r="17" spans="1:13" ht="20.100000000000001" customHeight="1" x14ac:dyDescent="0.2">
      <c r="A17" s="180"/>
      <c r="B17" s="180"/>
      <c r="C17" s="180"/>
      <c r="D17" s="180"/>
      <c r="E17" s="180"/>
      <c r="F17" s="180"/>
      <c r="G17" s="180"/>
      <c r="H17" s="180"/>
      <c r="I17" s="180"/>
      <c r="K17" s="175"/>
      <c r="L17" s="117"/>
      <c r="M17" s="117"/>
    </row>
    <row r="18" spans="1:13" ht="20.100000000000001" customHeight="1" x14ac:dyDescent="0.2">
      <c r="A18" s="180"/>
      <c r="B18" s="180"/>
      <c r="C18" s="180"/>
      <c r="D18" s="180"/>
      <c r="E18" s="180"/>
      <c r="F18" s="180"/>
      <c r="G18" s="180"/>
      <c r="H18" s="180"/>
      <c r="I18" s="180"/>
      <c r="K18" s="183"/>
      <c r="L18" s="117"/>
      <c r="M18" s="117"/>
    </row>
    <row r="19" spans="1:13" ht="20.100000000000001" customHeight="1" x14ac:dyDescent="0.2">
      <c r="A19" s="180"/>
      <c r="B19" s="180"/>
      <c r="C19" s="180"/>
      <c r="D19" s="180"/>
      <c r="E19" s="180"/>
      <c r="F19" s="180"/>
      <c r="G19" s="180"/>
      <c r="H19" s="180"/>
      <c r="I19" s="180"/>
      <c r="K19" s="175"/>
      <c r="L19" s="117"/>
      <c r="M19" s="117"/>
    </row>
    <row r="20" spans="1:13" ht="20.100000000000001" customHeight="1" x14ac:dyDescent="0.2">
      <c r="A20" s="180"/>
      <c r="B20" s="180"/>
      <c r="C20" s="180"/>
      <c r="D20" s="180"/>
      <c r="E20" s="180"/>
      <c r="F20" s="180"/>
      <c r="G20" s="180"/>
      <c r="H20" s="180"/>
      <c r="I20" s="180"/>
      <c r="K20" s="175"/>
      <c r="L20" s="117"/>
      <c r="M20" s="117"/>
    </row>
    <row r="21" spans="1:13" ht="20.100000000000001" customHeight="1" x14ac:dyDescent="0.2">
      <c r="A21" s="180"/>
      <c r="B21" s="180"/>
      <c r="C21" s="180"/>
      <c r="D21" s="180"/>
      <c r="E21" s="180"/>
      <c r="F21" s="180"/>
      <c r="G21" s="180"/>
      <c r="H21" s="180"/>
      <c r="I21" s="180"/>
      <c r="K21" s="175"/>
      <c r="L21" s="117"/>
      <c r="M21" s="118"/>
    </row>
    <row r="22" spans="1:13" ht="20.100000000000001" customHeight="1" x14ac:dyDescent="0.2">
      <c r="A22" s="180"/>
      <c r="B22" s="180"/>
      <c r="C22" s="180"/>
      <c r="D22" s="180"/>
      <c r="E22" s="180"/>
      <c r="F22" s="180"/>
      <c r="G22" s="180"/>
      <c r="H22" s="180"/>
      <c r="I22" s="180"/>
    </row>
    <row r="23" spans="1:13" s="21" customFormat="1" ht="20.25" x14ac:dyDescent="0.3">
      <c r="A23" s="184"/>
      <c r="B23" s="184"/>
      <c r="C23" s="184"/>
      <c r="D23" s="184"/>
      <c r="E23" s="184"/>
      <c r="F23" s="184"/>
      <c r="G23" s="184"/>
      <c r="H23" s="184"/>
      <c r="I23" s="184"/>
      <c r="K23" s="185"/>
      <c r="L23" s="185"/>
      <c r="M23" s="22"/>
    </row>
    <row r="24" spans="1:13" ht="30" customHeight="1" x14ac:dyDescent="0.2">
      <c r="A24" s="186" t="s">
        <v>155</v>
      </c>
      <c r="B24" s="186"/>
      <c r="C24" s="186"/>
      <c r="D24" s="186"/>
      <c r="E24" s="186"/>
      <c r="F24" s="186"/>
      <c r="G24" s="186"/>
      <c r="H24" s="186"/>
      <c r="I24" s="186"/>
      <c r="K24" s="23"/>
      <c r="L24" s="23"/>
    </row>
    <row r="25" spans="1:13" ht="33.75" customHeight="1" x14ac:dyDescent="0.2">
      <c r="A25" s="179" t="s">
        <v>153</v>
      </c>
      <c r="B25" s="179"/>
      <c r="C25" s="179"/>
      <c r="D25" s="179" t="s">
        <v>154</v>
      </c>
      <c r="E25" s="179"/>
      <c r="F25" s="179"/>
      <c r="G25" s="179" t="s">
        <v>23</v>
      </c>
      <c r="H25" s="179"/>
      <c r="I25" s="179"/>
      <c r="K25" s="24"/>
      <c r="L25" s="25"/>
      <c r="M25" s="20" t="s">
        <v>156</v>
      </c>
    </row>
    <row r="26" spans="1:13" ht="20.100000000000001" customHeight="1" x14ac:dyDescent="0.2">
      <c r="A26" s="180" t="s">
        <v>180</v>
      </c>
      <c r="B26" s="180"/>
      <c r="C26" s="180"/>
      <c r="D26" s="180" t="s">
        <v>181</v>
      </c>
      <c r="E26" s="180"/>
      <c r="F26" s="180"/>
      <c r="G26" s="180" t="s">
        <v>182</v>
      </c>
      <c r="H26" s="180"/>
      <c r="I26" s="180"/>
      <c r="K26" s="24"/>
      <c r="L26" s="25"/>
    </row>
    <row r="27" spans="1:13" ht="20.100000000000001" customHeight="1" x14ac:dyDescent="0.2">
      <c r="A27" s="180" t="s">
        <v>184</v>
      </c>
      <c r="B27" s="180"/>
      <c r="C27" s="180"/>
      <c r="D27" s="180" t="s">
        <v>185</v>
      </c>
      <c r="E27" s="180"/>
      <c r="F27" s="180"/>
      <c r="G27" s="180" t="s">
        <v>321</v>
      </c>
      <c r="H27" s="180"/>
      <c r="I27" s="180"/>
      <c r="K27" s="24"/>
      <c r="L27" s="26"/>
    </row>
    <row r="28" spans="1:13" ht="20.100000000000001" customHeight="1" x14ac:dyDescent="0.2">
      <c r="A28" s="180" t="s">
        <v>482</v>
      </c>
      <c r="B28" s="180"/>
      <c r="C28" s="180"/>
      <c r="D28" s="180" t="s">
        <v>186</v>
      </c>
      <c r="E28" s="180"/>
      <c r="F28" s="180"/>
      <c r="G28" s="180"/>
      <c r="H28" s="180"/>
      <c r="I28" s="180"/>
      <c r="K28" s="24"/>
      <c r="L28" s="26"/>
    </row>
    <row r="29" spans="1:13" ht="20.100000000000001" customHeight="1" x14ac:dyDescent="0.2">
      <c r="A29" s="180"/>
      <c r="B29" s="180"/>
      <c r="C29" s="180"/>
      <c r="D29" s="180"/>
      <c r="E29" s="180"/>
      <c r="F29" s="180"/>
      <c r="G29" s="180"/>
      <c r="H29" s="180"/>
      <c r="I29" s="180"/>
      <c r="K29" s="24"/>
      <c r="L29" s="25"/>
    </row>
    <row r="30" spans="1:13" ht="20.100000000000001" customHeight="1" x14ac:dyDescent="0.2">
      <c r="A30" s="180"/>
      <c r="B30" s="180"/>
      <c r="C30" s="180"/>
      <c r="D30" s="180"/>
      <c r="E30" s="180"/>
      <c r="F30" s="180"/>
      <c r="G30" s="180"/>
      <c r="H30" s="180"/>
      <c r="I30" s="180"/>
      <c r="K30" s="24"/>
      <c r="L30" s="26"/>
    </row>
    <row r="31" spans="1:13" ht="20.100000000000001" customHeight="1" x14ac:dyDescent="0.2">
      <c r="A31" s="180"/>
      <c r="B31" s="180"/>
      <c r="C31" s="180"/>
      <c r="D31" s="180"/>
      <c r="E31" s="180"/>
      <c r="F31" s="180"/>
      <c r="G31" s="180"/>
      <c r="H31" s="180"/>
      <c r="I31" s="180"/>
      <c r="K31" s="24"/>
      <c r="L31" s="27"/>
    </row>
    <row r="32" spans="1:13" ht="20.100000000000001" customHeight="1" x14ac:dyDescent="0.2">
      <c r="A32" s="180"/>
      <c r="B32" s="180"/>
      <c r="C32" s="180"/>
      <c r="D32" s="180"/>
      <c r="E32" s="180"/>
      <c r="F32" s="180"/>
      <c r="G32" s="180"/>
      <c r="H32" s="180"/>
      <c r="I32" s="180"/>
      <c r="K32" s="187"/>
      <c r="L32" s="25"/>
    </row>
    <row r="33" spans="11:12" ht="15" x14ac:dyDescent="0.2">
      <c r="K33" s="187"/>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88" t="s">
        <v>29</v>
      </c>
      <c r="B65526" s="188"/>
      <c r="C65526" s="188"/>
      <c r="D65526" s="188"/>
      <c r="E65526" s="188"/>
    </row>
    <row r="65527" spans="1:5" x14ac:dyDescent="0.2">
      <c r="A65527" s="189" t="s">
        <v>30</v>
      </c>
      <c r="B65527" s="189"/>
      <c r="C65527" s="189"/>
      <c r="D65527" s="189"/>
      <c r="E65527" s="189"/>
    </row>
    <row r="65528" spans="1:5" x14ac:dyDescent="0.2">
      <c r="A65528" s="189" t="s">
        <v>31</v>
      </c>
      <c r="B65528" s="189"/>
      <c r="C65528" s="189"/>
      <c r="D65528" s="189"/>
      <c r="E65528" s="189"/>
    </row>
    <row r="65529" spans="1:5" x14ac:dyDescent="0.2">
      <c r="A65529" s="20" t="s">
        <v>157</v>
      </c>
      <c r="D65529" s="20" t="s">
        <v>158</v>
      </c>
    </row>
  </sheetData>
  <sheetProtection password="F5F0" sheet="1"/>
  <mergeCells count="93">
    <mergeCell ref="C11:F11"/>
    <mergeCell ref="F9:G9"/>
    <mergeCell ref="A10:B10"/>
    <mergeCell ref="A1:B3"/>
    <mergeCell ref="A5:I5"/>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A32:C32"/>
    <mergeCell ref="D32:F32"/>
    <mergeCell ref="G32:I32"/>
    <mergeCell ref="A29:C29"/>
    <mergeCell ref="D29:F29"/>
    <mergeCell ref="G29:I29"/>
    <mergeCell ref="A30:C30"/>
    <mergeCell ref="D30:F30"/>
    <mergeCell ref="G30:I30"/>
    <mergeCell ref="G27:I27"/>
    <mergeCell ref="G28:I28"/>
    <mergeCell ref="A27:C27"/>
    <mergeCell ref="D27:F27"/>
    <mergeCell ref="A28:C28"/>
    <mergeCell ref="D28:F28"/>
    <mergeCell ref="K23:L23"/>
    <mergeCell ref="A24:I24"/>
    <mergeCell ref="A25:C25"/>
    <mergeCell ref="D25:F25"/>
    <mergeCell ref="G25:I25"/>
    <mergeCell ref="A26:C26"/>
    <mergeCell ref="D26:F26"/>
    <mergeCell ref="G26:I26"/>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K11:K17"/>
    <mergeCell ref="A12:I12"/>
    <mergeCell ref="M12:M14"/>
    <mergeCell ref="A13:C13"/>
    <mergeCell ref="D13:F13"/>
    <mergeCell ref="G13:I13"/>
    <mergeCell ref="A14:C14"/>
    <mergeCell ref="A16:C16"/>
    <mergeCell ref="D16:F16"/>
    <mergeCell ref="G16:I16"/>
    <mergeCell ref="H11:I11"/>
    <mergeCell ref="D14:F14"/>
    <mergeCell ref="G14:I14"/>
    <mergeCell ref="A15:C15"/>
    <mergeCell ref="D15:F15"/>
    <mergeCell ref="G15:I15"/>
    <mergeCell ref="K5:M5"/>
    <mergeCell ref="A6:E6"/>
    <mergeCell ref="A7:E8"/>
    <mergeCell ref="K7:K10"/>
    <mergeCell ref="M7:M8"/>
    <mergeCell ref="F8:G8"/>
    <mergeCell ref="M9:M10"/>
    <mergeCell ref="H10:I10"/>
    <mergeCell ref="C9:E9"/>
    <mergeCell ref="H9:I9"/>
    <mergeCell ref="H8:I8"/>
    <mergeCell ref="C10:F10"/>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abSelected="1" topLeftCell="C1" zoomScale="70" zoomScaleNormal="70" workbookViewId="0">
      <selection activeCell="C117" sqref="C117"/>
    </sheetView>
  </sheetViews>
  <sheetFormatPr baseColWidth="10" defaultRowHeight="14.25" x14ac:dyDescent="0.2"/>
  <cols>
    <col min="1" max="1" width="0.42578125" style="30" customWidth="1"/>
    <col min="2" max="2" width="1.42578125" style="30" customWidth="1"/>
    <col min="3" max="3" width="44.7109375" style="30" customWidth="1"/>
    <col min="4" max="4" width="11.7109375" style="77" customWidth="1"/>
    <col min="5" max="6" width="33.7109375" style="62" customWidth="1"/>
    <col min="7" max="7" width="14.7109375" style="77" customWidth="1"/>
    <col min="8" max="8" width="34.140625" style="62" customWidth="1"/>
    <col min="9" max="9" width="26.28515625" style="62" customWidth="1"/>
    <col min="10" max="10" width="13" style="77" customWidth="1"/>
    <col min="11" max="11" width="13" style="62" customWidth="1"/>
    <col min="12" max="12" width="16.5703125" style="62" customWidth="1"/>
    <col min="13" max="13" width="8" style="77" customWidth="1"/>
    <col min="14" max="14" width="11.7109375" style="62" customWidth="1"/>
    <col min="15" max="15" width="20" style="62"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58" t="s">
        <v>124</v>
      </c>
      <c r="C1" s="258"/>
      <c r="D1" s="258"/>
      <c r="E1" s="258"/>
      <c r="F1" s="258"/>
      <c r="G1" s="258"/>
      <c r="H1" s="258"/>
      <c r="I1" s="258"/>
      <c r="J1" s="259"/>
      <c r="K1" s="259"/>
      <c r="L1" s="29"/>
      <c r="M1" s="29"/>
      <c r="N1" s="29"/>
      <c r="O1" s="29"/>
    </row>
    <row r="2" spans="1:21" ht="15.75" x14ac:dyDescent="0.2">
      <c r="B2" s="260" t="s">
        <v>27</v>
      </c>
      <c r="C2" s="260"/>
      <c r="D2" s="209" t="s">
        <v>187</v>
      </c>
      <c r="E2" s="209"/>
      <c r="F2" s="209"/>
      <c r="G2" s="210" t="s">
        <v>188</v>
      </c>
      <c r="H2" s="210"/>
      <c r="I2" s="210"/>
      <c r="J2" s="211" t="s">
        <v>189</v>
      </c>
      <c r="K2" s="211"/>
      <c r="L2" s="211"/>
      <c r="M2" s="270" t="s">
        <v>176</v>
      </c>
      <c r="N2" s="270"/>
      <c r="O2" s="270"/>
      <c r="Q2" s="30">
        <v>1</v>
      </c>
    </row>
    <row r="3" spans="1:21" ht="15" customHeight="1" x14ac:dyDescent="0.2">
      <c r="B3" s="260"/>
      <c r="C3" s="260"/>
      <c r="D3" s="268" t="s">
        <v>34</v>
      </c>
      <c r="E3" s="214" t="s">
        <v>122</v>
      </c>
      <c r="F3" s="214" t="s">
        <v>125</v>
      </c>
      <c r="G3" s="212" t="s">
        <v>34</v>
      </c>
      <c r="H3" s="214" t="s">
        <v>122</v>
      </c>
      <c r="I3" s="214" t="s">
        <v>125</v>
      </c>
      <c r="J3" s="212" t="s">
        <v>34</v>
      </c>
      <c r="K3" s="222" t="s">
        <v>122</v>
      </c>
      <c r="L3" s="215" t="s">
        <v>125</v>
      </c>
      <c r="M3" s="212" t="s">
        <v>34</v>
      </c>
      <c r="N3" s="222" t="s">
        <v>122</v>
      </c>
      <c r="O3" s="215" t="s">
        <v>125</v>
      </c>
      <c r="Q3" s="30">
        <v>2</v>
      </c>
    </row>
    <row r="4" spans="1:21" ht="15.75" customHeight="1" x14ac:dyDescent="0.2">
      <c r="B4" s="260"/>
      <c r="C4" s="260"/>
      <c r="D4" s="269"/>
      <c r="E4" s="215"/>
      <c r="F4" s="215"/>
      <c r="G4" s="213"/>
      <c r="H4" s="215"/>
      <c r="I4" s="215"/>
      <c r="J4" s="213"/>
      <c r="K4" s="223"/>
      <c r="L4" s="224"/>
      <c r="M4" s="213"/>
      <c r="N4" s="223"/>
      <c r="O4" s="224"/>
      <c r="Q4" s="30">
        <v>3</v>
      </c>
    </row>
    <row r="5" spans="1:21" ht="15.75" x14ac:dyDescent="0.2">
      <c r="B5" s="260"/>
      <c r="C5" s="260"/>
      <c r="D5" s="31"/>
      <c r="E5" s="32"/>
      <c r="F5" s="32"/>
      <c r="G5" s="33"/>
      <c r="H5" s="34"/>
      <c r="I5" s="34"/>
      <c r="J5" s="33"/>
      <c r="K5" s="35"/>
      <c r="L5" s="34"/>
      <c r="M5" s="33"/>
      <c r="N5" s="35"/>
      <c r="O5" s="34"/>
      <c r="Q5" s="30">
        <v>4</v>
      </c>
    </row>
    <row r="6" spans="1:21" ht="18.75" x14ac:dyDescent="0.2">
      <c r="A6" s="208"/>
      <c r="B6" s="265"/>
      <c r="C6" s="36" t="s">
        <v>73</v>
      </c>
      <c r="D6" s="37"/>
      <c r="E6" s="37"/>
      <c r="F6" s="37"/>
      <c r="G6" s="37"/>
      <c r="H6" s="37"/>
      <c r="I6" s="37"/>
      <c r="J6" s="37"/>
      <c r="K6" s="37"/>
      <c r="L6" s="38"/>
      <c r="M6" s="37"/>
      <c r="N6" s="37"/>
      <c r="O6" s="38"/>
    </row>
    <row r="7" spans="1:21" ht="39.950000000000003" customHeight="1" x14ac:dyDescent="0.25">
      <c r="A7" s="208"/>
      <c r="B7" s="266"/>
      <c r="C7" s="39" t="s">
        <v>33</v>
      </c>
      <c r="D7" s="152">
        <v>3</v>
      </c>
      <c r="E7" s="153" t="s">
        <v>190</v>
      </c>
      <c r="F7" s="133" t="s">
        <v>191</v>
      </c>
      <c r="G7" s="138">
        <v>3</v>
      </c>
      <c r="H7" s="120" t="s">
        <v>322</v>
      </c>
      <c r="I7" s="120" t="s">
        <v>323</v>
      </c>
      <c r="J7" s="142">
        <v>3</v>
      </c>
      <c r="K7" s="121" t="s">
        <v>330</v>
      </c>
      <c r="L7" s="122" t="s">
        <v>323</v>
      </c>
      <c r="M7" s="144"/>
      <c r="N7" s="123"/>
      <c r="O7" s="124"/>
      <c r="Q7" s="40"/>
      <c r="R7" s="30">
        <f>COUNTIF(D7:D10,"1")</f>
        <v>0</v>
      </c>
      <c r="S7" s="30">
        <f>COUNTIF(G7:G10,"1")</f>
        <v>0</v>
      </c>
      <c r="T7" s="30">
        <f>COUNTIF(J7:J10,"1")</f>
        <v>0</v>
      </c>
      <c r="U7" s="30">
        <f>COUNTIF(M7:M10,"1")</f>
        <v>0</v>
      </c>
    </row>
    <row r="8" spans="1:21" ht="39.950000000000003" customHeight="1" x14ac:dyDescent="0.25">
      <c r="A8" s="208"/>
      <c r="B8" s="266"/>
      <c r="C8" s="41" t="s">
        <v>35</v>
      </c>
      <c r="D8" s="152">
        <v>3</v>
      </c>
      <c r="E8" s="151" t="s">
        <v>192</v>
      </c>
      <c r="F8" s="133" t="s">
        <v>295</v>
      </c>
      <c r="G8" s="138">
        <v>2</v>
      </c>
      <c r="H8" s="125" t="s">
        <v>324</v>
      </c>
      <c r="I8" s="120" t="s">
        <v>325</v>
      </c>
      <c r="J8" s="142">
        <v>2</v>
      </c>
      <c r="K8" s="126" t="s">
        <v>324</v>
      </c>
      <c r="L8" s="122" t="s">
        <v>325</v>
      </c>
      <c r="M8" s="144"/>
      <c r="N8" s="127"/>
      <c r="O8" s="124"/>
      <c r="R8" s="30">
        <f>COUNTIF(D7:D10,"2")</f>
        <v>0</v>
      </c>
      <c r="S8" s="30">
        <f>COUNTIF(G7:G10,"2")</f>
        <v>3</v>
      </c>
      <c r="T8" s="30">
        <f>COUNTIF(J7:J10,"2")</f>
        <v>3</v>
      </c>
      <c r="U8" s="30">
        <f>COUNTIF(M7:M10,"2")</f>
        <v>0</v>
      </c>
    </row>
    <row r="9" spans="1:21" ht="39.950000000000003" customHeight="1" x14ac:dyDescent="0.25">
      <c r="A9" s="208"/>
      <c r="B9" s="266"/>
      <c r="C9" s="42" t="s">
        <v>36</v>
      </c>
      <c r="D9" s="152">
        <v>3</v>
      </c>
      <c r="E9" s="151" t="s">
        <v>193</v>
      </c>
      <c r="F9" s="133" t="s">
        <v>294</v>
      </c>
      <c r="G9" s="138">
        <v>2</v>
      </c>
      <c r="H9" s="125" t="s">
        <v>326</v>
      </c>
      <c r="I9" s="120" t="s">
        <v>327</v>
      </c>
      <c r="J9" s="142">
        <v>2</v>
      </c>
      <c r="K9" s="126" t="s">
        <v>328</v>
      </c>
      <c r="L9" s="122" t="s">
        <v>327</v>
      </c>
      <c r="M9" s="144"/>
      <c r="N9" s="127"/>
      <c r="O9" s="124"/>
      <c r="R9" s="30">
        <f>COUNTIF(D7:D10,"3")</f>
        <v>4</v>
      </c>
      <c r="S9" s="30">
        <f>COUNTIF(G7:G10,"3")</f>
        <v>1</v>
      </c>
      <c r="T9" s="30">
        <f>COUNTIF(J7:J10,"3")</f>
        <v>1</v>
      </c>
      <c r="U9" s="30">
        <f>COUNTIF(M7:M10,"3")</f>
        <v>0</v>
      </c>
    </row>
    <row r="10" spans="1:21" ht="39.950000000000003" customHeight="1" x14ac:dyDescent="0.25">
      <c r="A10" s="208"/>
      <c r="B10" s="267"/>
      <c r="C10" s="42" t="s">
        <v>37</v>
      </c>
      <c r="D10" s="152">
        <v>3</v>
      </c>
      <c r="E10" s="151" t="s">
        <v>194</v>
      </c>
      <c r="F10" s="133" t="s">
        <v>293</v>
      </c>
      <c r="G10" s="138">
        <v>2</v>
      </c>
      <c r="H10" s="125" t="s">
        <v>328</v>
      </c>
      <c r="I10" s="120" t="s">
        <v>329</v>
      </c>
      <c r="J10" s="142">
        <v>2</v>
      </c>
      <c r="K10" s="126" t="s">
        <v>328</v>
      </c>
      <c r="L10" s="122" t="s">
        <v>329</v>
      </c>
      <c r="M10" s="144"/>
      <c r="N10" s="127"/>
      <c r="O10" s="124"/>
      <c r="R10" s="30">
        <f>COUNTIF(D7:D10,"4")</f>
        <v>0</v>
      </c>
      <c r="S10" s="30">
        <f>COUNTIF(G7:G10,"4")</f>
        <v>0</v>
      </c>
      <c r="T10" s="30">
        <f>COUNTIF(J7:J10,"4")</f>
        <v>0</v>
      </c>
      <c r="U10" s="30">
        <f>COUNTIF(M7:M10,"4")</f>
        <v>0</v>
      </c>
    </row>
    <row r="11" spans="1:21" ht="6" customHeight="1" x14ac:dyDescent="0.25">
      <c r="B11" s="233"/>
      <c r="C11" s="234"/>
      <c r="D11" s="234"/>
      <c r="E11" s="234"/>
      <c r="F11" s="234"/>
      <c r="G11" s="234"/>
      <c r="H11" s="234"/>
      <c r="I11" s="234"/>
      <c r="J11" s="234"/>
      <c r="K11" s="235"/>
      <c r="L11" s="43"/>
      <c r="M11" s="145"/>
      <c r="N11" s="43"/>
      <c r="O11" s="43"/>
      <c r="Q11" s="30">
        <f>COUNTIF(D7:D10,"1")</f>
        <v>0</v>
      </c>
      <c r="R11" s="30">
        <f>COUNTIF(D7:D10,"1")</f>
        <v>0</v>
      </c>
      <c r="S11" s="30">
        <f>COUNTIF(D7:D10,"3")</f>
        <v>4</v>
      </c>
    </row>
    <row r="12" spans="1:21" ht="18.75" x14ac:dyDescent="0.2">
      <c r="A12" s="208"/>
      <c r="B12" s="228"/>
      <c r="C12" s="44" t="s">
        <v>72</v>
      </c>
      <c r="D12" s="45"/>
      <c r="E12" s="45"/>
      <c r="F12" s="45"/>
      <c r="G12" s="45"/>
      <c r="H12" s="45"/>
      <c r="I12" s="45"/>
      <c r="J12" s="45"/>
      <c r="K12" s="46"/>
      <c r="L12" s="47"/>
      <c r="M12" s="45"/>
      <c r="N12" s="46"/>
      <c r="O12" s="47"/>
    </row>
    <row r="13" spans="1:21" ht="39.950000000000003" customHeight="1" x14ac:dyDescent="0.25">
      <c r="A13" s="208"/>
      <c r="B13" s="229"/>
      <c r="C13" s="48" t="s">
        <v>38</v>
      </c>
      <c r="D13" s="150">
        <v>3</v>
      </c>
      <c r="E13" s="151" t="s">
        <v>195</v>
      </c>
      <c r="F13" s="140" t="s">
        <v>296</v>
      </c>
      <c r="G13" s="139">
        <v>3</v>
      </c>
      <c r="H13" s="120" t="s">
        <v>331</v>
      </c>
      <c r="I13" s="120" t="s">
        <v>296</v>
      </c>
      <c r="J13" s="143">
        <v>3</v>
      </c>
      <c r="K13" s="129" t="s">
        <v>331</v>
      </c>
      <c r="L13" s="130" t="s">
        <v>296</v>
      </c>
      <c r="M13" s="146"/>
      <c r="N13" s="131"/>
      <c r="O13" s="132"/>
      <c r="R13" s="30">
        <f>COUNTIF(D13:D17,"1")</f>
        <v>0</v>
      </c>
      <c r="S13" s="30">
        <f>COUNTIF(G13:G17,"1")</f>
        <v>1</v>
      </c>
      <c r="T13" s="30">
        <f>COUNTIF(J13:J17,"1")</f>
        <v>1</v>
      </c>
      <c r="U13" s="30">
        <f>COUNTIF(M13:M17,"1")</f>
        <v>0</v>
      </c>
    </row>
    <row r="14" spans="1:21" ht="39.950000000000003" customHeight="1" x14ac:dyDescent="0.25">
      <c r="A14" s="208"/>
      <c r="B14" s="229"/>
      <c r="C14" s="41" t="s">
        <v>39</v>
      </c>
      <c r="D14" s="150">
        <v>4</v>
      </c>
      <c r="E14" s="151" t="s">
        <v>196</v>
      </c>
      <c r="F14" s="140" t="s">
        <v>297</v>
      </c>
      <c r="G14" s="139">
        <v>2</v>
      </c>
      <c r="H14" s="125" t="s">
        <v>332</v>
      </c>
      <c r="I14" s="120" t="s">
        <v>297</v>
      </c>
      <c r="J14" s="143">
        <v>2</v>
      </c>
      <c r="K14" s="130" t="s">
        <v>332</v>
      </c>
      <c r="L14" s="130" t="s">
        <v>297</v>
      </c>
      <c r="M14" s="146"/>
      <c r="N14" s="132"/>
      <c r="O14" s="132"/>
      <c r="R14" s="30">
        <f>COUNTIF(D13:D17,"2")</f>
        <v>0</v>
      </c>
      <c r="S14" s="30">
        <f>COUNTIF(G13:G17,"2")</f>
        <v>2</v>
      </c>
      <c r="T14" s="30">
        <f>COUNTIF(J13:J17,"2")</f>
        <v>1</v>
      </c>
      <c r="U14" s="30">
        <f>COUNTIF(M13:M17,"2")</f>
        <v>0</v>
      </c>
    </row>
    <row r="15" spans="1:21" ht="39.950000000000003" customHeight="1" x14ac:dyDescent="0.25">
      <c r="A15" s="208"/>
      <c r="B15" s="229"/>
      <c r="C15" s="41" t="s">
        <v>40</v>
      </c>
      <c r="D15" s="150">
        <v>3</v>
      </c>
      <c r="E15" s="151" t="s">
        <v>197</v>
      </c>
      <c r="F15" s="140" t="s">
        <v>298</v>
      </c>
      <c r="G15" s="139">
        <v>3</v>
      </c>
      <c r="H15" s="125" t="s">
        <v>333</v>
      </c>
      <c r="I15" s="120" t="s">
        <v>334</v>
      </c>
      <c r="J15" s="143">
        <v>3</v>
      </c>
      <c r="K15" s="130" t="s">
        <v>333</v>
      </c>
      <c r="L15" s="130" t="s">
        <v>334</v>
      </c>
      <c r="M15" s="146"/>
      <c r="N15" s="132"/>
      <c r="O15" s="132"/>
      <c r="R15" s="30">
        <f>COUNTIF(D13:D17,"3")</f>
        <v>4</v>
      </c>
      <c r="S15" s="30">
        <f>COUNTIF(G13:G17,"3")</f>
        <v>2</v>
      </c>
      <c r="T15" s="30">
        <f>COUNTIF(J13:J17,"3")</f>
        <v>3</v>
      </c>
      <c r="U15" s="30">
        <f>COUNTIF(M13:M17,"3")</f>
        <v>0</v>
      </c>
    </row>
    <row r="16" spans="1:21" ht="39.950000000000003" customHeight="1" x14ac:dyDescent="0.25">
      <c r="A16" s="208"/>
      <c r="B16" s="229"/>
      <c r="C16" s="42" t="s">
        <v>41</v>
      </c>
      <c r="D16" s="150">
        <v>3</v>
      </c>
      <c r="E16" s="151" t="s">
        <v>198</v>
      </c>
      <c r="F16" s="140" t="s">
        <v>299</v>
      </c>
      <c r="G16" s="139">
        <v>1</v>
      </c>
      <c r="H16" s="125" t="s">
        <v>335</v>
      </c>
      <c r="I16" s="120" t="s">
        <v>299</v>
      </c>
      <c r="J16" s="143">
        <v>1</v>
      </c>
      <c r="K16" s="154" t="s">
        <v>335</v>
      </c>
      <c r="L16" s="130" t="s">
        <v>299</v>
      </c>
      <c r="M16" s="146"/>
      <c r="N16" s="132"/>
      <c r="O16" s="132"/>
      <c r="R16" s="30">
        <f>COUNTIF(D13:D17,"4")</f>
        <v>1</v>
      </c>
      <c r="S16" s="30">
        <f>COUNTIF(G13:G17,"4")</f>
        <v>0</v>
      </c>
      <c r="T16" s="30">
        <f>COUNTIF(J13:J17,"4")</f>
        <v>0</v>
      </c>
      <c r="U16" s="30">
        <f>COUNTIF(M13:M17,"4")</f>
        <v>0</v>
      </c>
    </row>
    <row r="17" spans="1:21" ht="39.950000000000003" customHeight="1" x14ac:dyDescent="0.25">
      <c r="A17" s="208"/>
      <c r="B17" s="230"/>
      <c r="C17" s="41" t="s">
        <v>42</v>
      </c>
      <c r="D17" s="150">
        <v>3</v>
      </c>
      <c r="E17" s="151" t="s">
        <v>199</v>
      </c>
      <c r="F17" s="140" t="s">
        <v>300</v>
      </c>
      <c r="G17" s="139">
        <v>2</v>
      </c>
      <c r="H17" s="125" t="s">
        <v>336</v>
      </c>
      <c r="I17" s="120" t="s">
        <v>337</v>
      </c>
      <c r="J17" s="143">
        <v>3</v>
      </c>
      <c r="K17" s="130" t="s">
        <v>336</v>
      </c>
      <c r="L17" s="130" t="s">
        <v>337</v>
      </c>
      <c r="M17" s="146"/>
      <c r="N17" s="132"/>
      <c r="O17" s="132"/>
    </row>
    <row r="18" spans="1:21" ht="7.5" customHeight="1" x14ac:dyDescent="0.25">
      <c r="B18" s="225"/>
      <c r="C18" s="226"/>
      <c r="D18" s="226"/>
      <c r="E18" s="226"/>
      <c r="F18" s="226"/>
      <c r="G18" s="226"/>
      <c r="H18" s="226"/>
      <c r="I18" s="226"/>
      <c r="J18" s="226"/>
      <c r="K18" s="227"/>
      <c r="L18" s="43"/>
      <c r="M18" s="145"/>
      <c r="N18" s="43"/>
      <c r="O18" s="43"/>
    </row>
    <row r="19" spans="1:21" ht="18.75" x14ac:dyDescent="0.2">
      <c r="A19" s="208"/>
      <c r="B19" s="228"/>
      <c r="C19" s="44" t="s">
        <v>43</v>
      </c>
      <c r="D19" s="45"/>
      <c r="E19" s="45"/>
      <c r="F19" s="45"/>
      <c r="G19" s="45"/>
      <c r="H19" s="45"/>
      <c r="I19" s="45"/>
      <c r="J19" s="45"/>
      <c r="K19" s="46"/>
      <c r="L19" s="47"/>
      <c r="M19" s="45"/>
      <c r="N19" s="46"/>
      <c r="O19" s="47"/>
    </row>
    <row r="20" spans="1:21" ht="39.950000000000003" customHeight="1" x14ac:dyDescent="0.2">
      <c r="A20" s="208"/>
      <c r="B20" s="231"/>
      <c r="C20" s="49" t="s">
        <v>44</v>
      </c>
      <c r="D20" s="79">
        <v>3</v>
      </c>
      <c r="E20" s="119" t="s">
        <v>200</v>
      </c>
      <c r="F20" s="119" t="s">
        <v>204</v>
      </c>
      <c r="G20" s="139">
        <v>3</v>
      </c>
      <c r="H20" s="120" t="s">
        <v>200</v>
      </c>
      <c r="I20" s="120" t="s">
        <v>204</v>
      </c>
      <c r="J20" s="143">
        <v>3</v>
      </c>
      <c r="K20" s="134" t="s">
        <v>200</v>
      </c>
      <c r="L20" s="135" t="s">
        <v>204</v>
      </c>
      <c r="M20" s="146"/>
      <c r="N20" s="136"/>
      <c r="O20" s="137"/>
      <c r="R20" s="30">
        <f>COUNTIF(D20:D27,"1")</f>
        <v>1</v>
      </c>
      <c r="S20" s="30">
        <f>COUNTIF(G20:G27,"1")</f>
        <v>1</v>
      </c>
      <c r="T20" s="30">
        <f>COUNTIF(J20:J27,"1")</f>
        <v>0</v>
      </c>
      <c r="U20" s="30">
        <f>COUNTIF(M20:M27,"1")</f>
        <v>0</v>
      </c>
    </row>
    <row r="21" spans="1:21" ht="39.950000000000003" customHeight="1" x14ac:dyDescent="0.2">
      <c r="A21" s="208"/>
      <c r="B21" s="231"/>
      <c r="C21" s="50" t="s">
        <v>45</v>
      </c>
      <c r="D21" s="79">
        <v>3</v>
      </c>
      <c r="E21" s="133" t="s">
        <v>201</v>
      </c>
      <c r="F21" s="119" t="s">
        <v>205</v>
      </c>
      <c r="G21" s="139">
        <v>3</v>
      </c>
      <c r="H21" s="125" t="s">
        <v>201</v>
      </c>
      <c r="I21" s="120" t="s">
        <v>205</v>
      </c>
      <c r="J21" s="143">
        <v>3</v>
      </c>
      <c r="K21" s="135" t="s">
        <v>201</v>
      </c>
      <c r="L21" s="135" t="s">
        <v>205</v>
      </c>
      <c r="M21" s="146"/>
      <c r="N21" s="137"/>
      <c r="O21" s="137"/>
      <c r="R21" s="30">
        <f>COUNTIF(D20:D27,"2")</f>
        <v>3</v>
      </c>
      <c r="S21" s="30">
        <f>COUNTIF(G20:G27,"2")</f>
        <v>3</v>
      </c>
      <c r="T21" s="30">
        <f>COUNTIF(J20:J27,"2")</f>
        <v>2</v>
      </c>
      <c r="U21" s="30">
        <f>COUNTIF(M20:M27,"2")</f>
        <v>0</v>
      </c>
    </row>
    <row r="22" spans="1:21" ht="39.950000000000003" customHeight="1" x14ac:dyDescent="0.2">
      <c r="A22" s="208"/>
      <c r="B22" s="231"/>
      <c r="C22" s="50" t="s">
        <v>46</v>
      </c>
      <c r="D22" s="79">
        <v>3</v>
      </c>
      <c r="E22" s="133" t="s">
        <v>202</v>
      </c>
      <c r="F22" s="119" t="s">
        <v>206</v>
      </c>
      <c r="G22" s="139">
        <v>3</v>
      </c>
      <c r="H22" s="125" t="s">
        <v>202</v>
      </c>
      <c r="I22" s="120" t="s">
        <v>206</v>
      </c>
      <c r="J22" s="143">
        <v>3</v>
      </c>
      <c r="K22" s="135" t="s">
        <v>202</v>
      </c>
      <c r="L22" s="135" t="s">
        <v>206</v>
      </c>
      <c r="M22" s="146"/>
      <c r="N22" s="137"/>
      <c r="O22" s="137"/>
      <c r="R22" s="30">
        <f>COUNTIF(D20:D27,"3")</f>
        <v>4</v>
      </c>
      <c r="S22" s="30">
        <f>COUNTIF(G20:G27,"3")</f>
        <v>4</v>
      </c>
      <c r="T22" s="30">
        <f>COUNTIF(J20:J27,"3")</f>
        <v>6</v>
      </c>
      <c r="U22" s="30">
        <f>COUNTIF(M20:M27,"3")</f>
        <v>0</v>
      </c>
    </row>
    <row r="23" spans="1:21" ht="39.950000000000003" customHeight="1" x14ac:dyDescent="0.2">
      <c r="A23" s="208"/>
      <c r="B23" s="231"/>
      <c r="C23" s="50" t="s">
        <v>47</v>
      </c>
      <c r="D23" s="79">
        <v>2</v>
      </c>
      <c r="E23" s="147" t="s">
        <v>203</v>
      </c>
      <c r="F23" s="119" t="s">
        <v>207</v>
      </c>
      <c r="G23" s="139">
        <v>2</v>
      </c>
      <c r="H23" s="125" t="s">
        <v>338</v>
      </c>
      <c r="I23" s="120" t="s">
        <v>207</v>
      </c>
      <c r="J23" s="143">
        <v>2</v>
      </c>
      <c r="K23" s="135" t="s">
        <v>338</v>
      </c>
      <c r="L23" s="135" t="s">
        <v>207</v>
      </c>
      <c r="M23" s="146"/>
      <c r="N23" s="137"/>
      <c r="O23" s="137"/>
      <c r="R23" s="30">
        <f>COUNTIF(D20:D27,"4")</f>
        <v>0</v>
      </c>
      <c r="S23" s="30">
        <f>COUNTIF(G20:G27,"4")</f>
        <v>0</v>
      </c>
      <c r="T23" s="30">
        <f>COUNTIF(J20:J27,"4")</f>
        <v>0</v>
      </c>
      <c r="U23" s="30">
        <f>COUNTIF(M20:M27,"4")</f>
        <v>0</v>
      </c>
    </row>
    <row r="24" spans="1:21" ht="39.950000000000003" customHeight="1" x14ac:dyDescent="0.2">
      <c r="A24" s="208"/>
      <c r="B24" s="231"/>
      <c r="C24" s="50" t="s">
        <v>48</v>
      </c>
      <c r="D24" s="79">
        <v>1</v>
      </c>
      <c r="E24" s="148" t="s">
        <v>208</v>
      </c>
      <c r="F24" s="119" t="s">
        <v>209</v>
      </c>
      <c r="G24" s="139">
        <v>1</v>
      </c>
      <c r="H24" s="125" t="s">
        <v>341</v>
      </c>
      <c r="I24" s="120" t="s">
        <v>340</v>
      </c>
      <c r="J24" s="143">
        <v>2</v>
      </c>
      <c r="K24" s="135" t="s">
        <v>339</v>
      </c>
      <c r="L24" s="135" t="s">
        <v>342</v>
      </c>
      <c r="M24" s="146"/>
      <c r="N24" s="137"/>
      <c r="O24" s="137"/>
    </row>
    <row r="25" spans="1:21" ht="39.950000000000003" customHeight="1" x14ac:dyDescent="0.25">
      <c r="A25" s="208"/>
      <c r="B25" s="231"/>
      <c r="C25" s="50" t="s">
        <v>49</v>
      </c>
      <c r="D25" s="79">
        <v>2</v>
      </c>
      <c r="E25" s="133" t="s">
        <v>210</v>
      </c>
      <c r="F25" s="119" t="s">
        <v>211</v>
      </c>
      <c r="G25" s="139">
        <v>2</v>
      </c>
      <c r="H25" s="125" t="s">
        <v>210</v>
      </c>
      <c r="I25" s="120" t="s">
        <v>344</v>
      </c>
      <c r="J25" s="143">
        <v>3</v>
      </c>
      <c r="K25" s="154" t="s">
        <v>343</v>
      </c>
      <c r="L25" s="135" t="s">
        <v>345</v>
      </c>
      <c r="M25" s="146"/>
      <c r="N25" s="137"/>
      <c r="O25" s="137"/>
    </row>
    <row r="26" spans="1:21" ht="39.950000000000003" customHeight="1" x14ac:dyDescent="0.2">
      <c r="A26" s="208"/>
      <c r="B26" s="231"/>
      <c r="C26" s="50" t="s">
        <v>50</v>
      </c>
      <c r="D26" s="79">
        <v>2</v>
      </c>
      <c r="E26" s="133" t="s">
        <v>301</v>
      </c>
      <c r="F26" s="119" t="s">
        <v>212</v>
      </c>
      <c r="G26" s="139">
        <v>2</v>
      </c>
      <c r="H26" s="125" t="s">
        <v>301</v>
      </c>
      <c r="I26" s="120" t="s">
        <v>348</v>
      </c>
      <c r="J26" s="143">
        <v>3</v>
      </c>
      <c r="K26" s="135" t="s">
        <v>346</v>
      </c>
      <c r="L26" s="135" t="s">
        <v>347</v>
      </c>
      <c r="M26" s="146"/>
      <c r="N26" s="137"/>
      <c r="O26" s="137"/>
    </row>
    <row r="27" spans="1:21" ht="39.950000000000003" customHeight="1" x14ac:dyDescent="0.2">
      <c r="A27" s="208"/>
      <c r="B27" s="232"/>
      <c r="C27" s="50" t="s">
        <v>51</v>
      </c>
      <c r="D27" s="79">
        <v>3</v>
      </c>
      <c r="E27" s="133" t="s">
        <v>213</v>
      </c>
      <c r="F27" s="119" t="s">
        <v>214</v>
      </c>
      <c r="G27" s="139">
        <v>3</v>
      </c>
      <c r="H27" s="125" t="s">
        <v>213</v>
      </c>
      <c r="I27" s="120" t="s">
        <v>214</v>
      </c>
      <c r="J27" s="143">
        <v>3</v>
      </c>
      <c r="K27" s="135" t="s">
        <v>213</v>
      </c>
      <c r="L27" s="135" t="s">
        <v>214</v>
      </c>
      <c r="M27" s="146"/>
      <c r="N27" s="137"/>
      <c r="O27" s="137"/>
    </row>
    <row r="28" spans="1:21" ht="7.5" customHeight="1" x14ac:dyDescent="0.25">
      <c r="B28" s="233"/>
      <c r="C28" s="234"/>
      <c r="D28" s="234"/>
      <c r="E28" s="234"/>
      <c r="F28" s="234"/>
      <c r="G28" s="234"/>
      <c r="H28" s="234"/>
      <c r="I28" s="234"/>
      <c r="J28" s="234"/>
      <c r="K28" s="235"/>
      <c r="L28" s="43"/>
      <c r="M28" s="145"/>
      <c r="N28" s="43"/>
      <c r="O28" s="43"/>
    </row>
    <row r="29" spans="1:21" ht="18.75" x14ac:dyDescent="0.2">
      <c r="A29" s="208"/>
      <c r="B29" s="228"/>
      <c r="C29" s="44" t="s">
        <v>52</v>
      </c>
      <c r="D29" s="45"/>
      <c r="E29" s="45"/>
      <c r="F29" s="45"/>
      <c r="G29" s="45"/>
      <c r="H29" s="45"/>
      <c r="I29" s="45"/>
      <c r="J29" s="45"/>
      <c r="K29" s="46"/>
      <c r="L29" s="47"/>
      <c r="M29" s="45"/>
      <c r="N29" s="46"/>
      <c r="O29" s="47"/>
    </row>
    <row r="30" spans="1:21" ht="39.950000000000003" customHeight="1" x14ac:dyDescent="0.2">
      <c r="A30" s="208"/>
      <c r="B30" s="229"/>
      <c r="C30" s="48" t="s">
        <v>53</v>
      </c>
      <c r="D30" s="79">
        <v>3</v>
      </c>
      <c r="E30" s="119" t="s">
        <v>215</v>
      </c>
      <c r="F30" s="119" t="s">
        <v>302</v>
      </c>
      <c r="G30" s="139">
        <v>3</v>
      </c>
      <c r="H30" s="120" t="s">
        <v>215</v>
      </c>
      <c r="I30" s="120" t="s">
        <v>302</v>
      </c>
      <c r="J30" s="143">
        <v>3</v>
      </c>
      <c r="K30" s="134" t="s">
        <v>215</v>
      </c>
      <c r="L30" s="135" t="s">
        <v>302</v>
      </c>
      <c r="M30" s="146"/>
      <c r="N30" s="136"/>
      <c r="O30" s="137"/>
      <c r="R30" s="30">
        <f>COUNTIF(D30:D33,"1")</f>
        <v>2</v>
      </c>
      <c r="S30" s="30">
        <f>COUNTIF(G30:G33,"1")</f>
        <v>2</v>
      </c>
      <c r="T30" s="30">
        <f>COUNTIF(J30:J33,"1")</f>
        <v>2</v>
      </c>
      <c r="U30" s="30">
        <f>COUNTIF(M30:M33,"1")</f>
        <v>0</v>
      </c>
    </row>
    <row r="31" spans="1:21" ht="39.950000000000003" customHeight="1" x14ac:dyDescent="0.2">
      <c r="A31" s="208"/>
      <c r="B31" s="229"/>
      <c r="C31" s="41" t="s">
        <v>54</v>
      </c>
      <c r="D31" s="79">
        <v>3</v>
      </c>
      <c r="E31" s="133" t="s">
        <v>216</v>
      </c>
      <c r="F31" s="133" t="s">
        <v>217</v>
      </c>
      <c r="G31" s="139">
        <v>3</v>
      </c>
      <c r="H31" s="125" t="s">
        <v>216</v>
      </c>
      <c r="I31" s="120" t="s">
        <v>217</v>
      </c>
      <c r="J31" s="143">
        <v>3</v>
      </c>
      <c r="K31" s="135" t="s">
        <v>216</v>
      </c>
      <c r="L31" s="135" t="s">
        <v>217</v>
      </c>
      <c r="M31" s="146"/>
      <c r="N31" s="137"/>
      <c r="O31" s="137"/>
      <c r="R31" s="30">
        <f>COUNTIF(D30:D33,"2")</f>
        <v>0</v>
      </c>
      <c r="S31" s="30">
        <f>COUNTIF(G30:G33,"2")</f>
        <v>0</v>
      </c>
      <c r="T31" s="30">
        <f>COUNTIF(J30:J33,"2")</f>
        <v>0</v>
      </c>
      <c r="U31" s="30">
        <f>COUNTIF(M30:M33,"2")</f>
        <v>0</v>
      </c>
    </row>
    <row r="32" spans="1:21" ht="39.950000000000003" customHeight="1" x14ac:dyDescent="0.2">
      <c r="A32" s="208"/>
      <c r="B32" s="229"/>
      <c r="C32" s="41" t="s">
        <v>55</v>
      </c>
      <c r="D32" s="79">
        <v>1</v>
      </c>
      <c r="E32" s="133" t="s">
        <v>218</v>
      </c>
      <c r="F32" s="119" t="s">
        <v>219</v>
      </c>
      <c r="G32" s="139">
        <v>1</v>
      </c>
      <c r="H32" s="125" t="s">
        <v>349</v>
      </c>
      <c r="I32" s="120" t="s">
        <v>219</v>
      </c>
      <c r="J32" s="143">
        <v>1</v>
      </c>
      <c r="K32" s="135" t="s">
        <v>349</v>
      </c>
      <c r="L32" s="135" t="s">
        <v>219</v>
      </c>
      <c r="M32" s="146"/>
      <c r="N32" s="137"/>
      <c r="O32" s="137"/>
      <c r="R32" s="30">
        <f>COUNTIF(D30:D33,"3")</f>
        <v>2</v>
      </c>
      <c r="S32" s="30">
        <f>COUNTIF(G30:G33,"3")</f>
        <v>2</v>
      </c>
      <c r="T32" s="30">
        <f>COUNTIF(J30:J33,"31")</f>
        <v>0</v>
      </c>
      <c r="U32" s="30">
        <f>COUNTIF(M30:M33,"3")</f>
        <v>0</v>
      </c>
    </row>
    <row r="33" spans="1:21" ht="39.950000000000003" customHeight="1" x14ac:dyDescent="0.2">
      <c r="A33" s="208"/>
      <c r="B33" s="230"/>
      <c r="C33" s="41" t="s">
        <v>56</v>
      </c>
      <c r="D33" s="79">
        <v>1</v>
      </c>
      <c r="E33" s="133" t="s">
        <v>220</v>
      </c>
      <c r="F33" s="119" t="s">
        <v>221</v>
      </c>
      <c r="G33" s="139">
        <v>1</v>
      </c>
      <c r="H33" s="125" t="s">
        <v>220</v>
      </c>
      <c r="I33" s="120" t="s">
        <v>267</v>
      </c>
      <c r="J33" s="143">
        <v>1</v>
      </c>
      <c r="K33" s="135" t="s">
        <v>220</v>
      </c>
      <c r="L33" s="135" t="s">
        <v>267</v>
      </c>
      <c r="M33" s="146"/>
      <c r="N33" s="137"/>
      <c r="O33" s="137"/>
      <c r="R33" s="30">
        <f>COUNTIF(D30:D33,"4")</f>
        <v>0</v>
      </c>
      <c r="S33" s="30">
        <f>COUNTIF(G30:G33,"4")</f>
        <v>0</v>
      </c>
      <c r="T33" s="30">
        <f>COUNTIF(J30:J33,"4")</f>
        <v>0</v>
      </c>
      <c r="U33" s="30">
        <f>COUNTIF(M30:M33,"4")</f>
        <v>0</v>
      </c>
    </row>
    <row r="34" spans="1:21" ht="9" customHeight="1" x14ac:dyDescent="0.25">
      <c r="B34" s="225"/>
      <c r="C34" s="226"/>
      <c r="D34" s="226"/>
      <c r="E34" s="226"/>
      <c r="F34" s="226"/>
      <c r="G34" s="226"/>
      <c r="H34" s="226"/>
      <c r="I34" s="226"/>
      <c r="J34" s="226"/>
      <c r="K34" s="227"/>
      <c r="L34" s="43"/>
      <c r="M34" s="145"/>
      <c r="N34" s="43"/>
      <c r="O34" s="43"/>
    </row>
    <row r="35" spans="1:21" ht="18.75" x14ac:dyDescent="0.2">
      <c r="A35" s="208"/>
      <c r="B35" s="228"/>
      <c r="C35" s="51" t="s">
        <v>57</v>
      </c>
      <c r="D35" s="236"/>
      <c r="E35" s="236"/>
      <c r="F35" s="236"/>
      <c r="G35" s="236"/>
      <c r="H35" s="236"/>
      <c r="I35" s="236"/>
      <c r="J35" s="236"/>
      <c r="K35" s="236"/>
      <c r="L35" s="52"/>
      <c r="M35" s="104"/>
      <c r="N35" s="104"/>
      <c r="O35" s="103"/>
    </row>
    <row r="36" spans="1:21" ht="39.950000000000003" customHeight="1" x14ac:dyDescent="0.2">
      <c r="A36" s="208"/>
      <c r="B36" s="229"/>
      <c r="C36" s="48" t="s">
        <v>58</v>
      </c>
      <c r="D36" s="79">
        <v>3</v>
      </c>
      <c r="E36" s="119" t="s">
        <v>303</v>
      </c>
      <c r="F36" s="119" t="s">
        <v>222</v>
      </c>
      <c r="G36" s="139">
        <v>3</v>
      </c>
      <c r="H36" s="120" t="s">
        <v>303</v>
      </c>
      <c r="I36" s="120" t="s">
        <v>222</v>
      </c>
      <c r="J36" s="143">
        <v>3</v>
      </c>
      <c r="K36" s="134" t="s">
        <v>303</v>
      </c>
      <c r="L36" s="135" t="s">
        <v>222</v>
      </c>
      <c r="M36" s="146"/>
      <c r="N36" s="136"/>
      <c r="O36" s="137"/>
      <c r="R36" s="30">
        <f>COUNTIF(D36:D44,"1")</f>
        <v>1</v>
      </c>
      <c r="S36" s="30">
        <f>COUNTIF(G36:G44,"1")</f>
        <v>1</v>
      </c>
      <c r="T36" s="30">
        <f>COUNTIF(J36:J44,"1")</f>
        <v>1</v>
      </c>
      <c r="U36" s="30">
        <f>COUNTIF(M36:M44,"1")</f>
        <v>0</v>
      </c>
    </row>
    <row r="37" spans="1:21" ht="39.950000000000003" customHeight="1" x14ac:dyDescent="0.2">
      <c r="A37" s="208"/>
      <c r="B37" s="229"/>
      <c r="C37" s="41" t="s">
        <v>59</v>
      </c>
      <c r="D37" s="79">
        <v>3</v>
      </c>
      <c r="E37" s="133" t="s">
        <v>223</v>
      </c>
      <c r="F37" s="119" t="s">
        <v>224</v>
      </c>
      <c r="G37" s="139">
        <v>3</v>
      </c>
      <c r="H37" s="125" t="s">
        <v>350</v>
      </c>
      <c r="I37" s="120" t="s">
        <v>224</v>
      </c>
      <c r="J37" s="143">
        <v>3</v>
      </c>
      <c r="K37" s="135" t="s">
        <v>350</v>
      </c>
      <c r="L37" s="135" t="s">
        <v>224</v>
      </c>
      <c r="M37" s="146"/>
      <c r="N37" s="137"/>
      <c r="O37" s="137"/>
      <c r="R37" s="30">
        <f>COUNTIF(D36:D44,"2")</f>
        <v>4</v>
      </c>
      <c r="S37" s="30">
        <f>COUNTIF(G36:G44,"2")</f>
        <v>3</v>
      </c>
      <c r="T37" s="30">
        <f>COUNTIF(J36:J44,"2")</f>
        <v>4</v>
      </c>
      <c r="U37" s="30">
        <f>COUNTIF(M36:M44,"2")</f>
        <v>0</v>
      </c>
    </row>
    <row r="38" spans="1:21" ht="39.950000000000003" customHeight="1" x14ac:dyDescent="0.2">
      <c r="A38" s="208"/>
      <c r="B38" s="229"/>
      <c r="C38" s="41" t="s">
        <v>60</v>
      </c>
      <c r="D38" s="79">
        <v>2</v>
      </c>
      <c r="E38" s="133" t="s">
        <v>225</v>
      </c>
      <c r="F38" s="119" t="s">
        <v>226</v>
      </c>
      <c r="G38" s="139">
        <v>2</v>
      </c>
      <c r="H38" s="125" t="s">
        <v>225</v>
      </c>
      <c r="I38" s="120" t="s">
        <v>226</v>
      </c>
      <c r="J38" s="143">
        <v>2</v>
      </c>
      <c r="K38" s="135" t="s">
        <v>225</v>
      </c>
      <c r="L38" s="135" t="s">
        <v>226</v>
      </c>
      <c r="M38" s="146"/>
      <c r="N38" s="137"/>
      <c r="O38" s="137"/>
      <c r="R38" s="30">
        <f>COUNTIF(D36:D44,"3")</f>
        <v>3</v>
      </c>
      <c r="S38" s="30">
        <f>COUNTIF(G36:G44,"3")</f>
        <v>4</v>
      </c>
      <c r="T38" s="30">
        <f>COUNTIF(J36:J44,"3")</f>
        <v>4</v>
      </c>
      <c r="U38" s="30">
        <f>COUNTIF(M36:M44,"3")</f>
        <v>0</v>
      </c>
    </row>
    <row r="39" spans="1:21" ht="39.950000000000003" customHeight="1" x14ac:dyDescent="0.25">
      <c r="A39" s="208"/>
      <c r="B39" s="229"/>
      <c r="C39" s="41" t="s">
        <v>61</v>
      </c>
      <c r="D39" s="79">
        <v>3</v>
      </c>
      <c r="E39" s="149" t="s">
        <v>227</v>
      </c>
      <c r="F39" s="133" t="s">
        <v>228</v>
      </c>
      <c r="G39" s="139">
        <v>3</v>
      </c>
      <c r="H39" s="125" t="s">
        <v>351</v>
      </c>
      <c r="I39" s="120" t="s">
        <v>228</v>
      </c>
      <c r="J39" s="143">
        <v>3</v>
      </c>
      <c r="K39" s="135" t="s">
        <v>351</v>
      </c>
      <c r="L39" s="135" t="s">
        <v>228</v>
      </c>
      <c r="M39" s="146"/>
      <c r="N39" s="137"/>
      <c r="O39" s="137"/>
      <c r="R39" s="30">
        <f>COUNTIF(D36:D44,"4")</f>
        <v>1</v>
      </c>
      <c r="S39" s="30">
        <f>COUNTIF(G36:G44,"4")</f>
        <v>0</v>
      </c>
      <c r="T39" s="30">
        <f>COUNTIF(J36:J44,"4")</f>
        <v>0</v>
      </c>
      <c r="U39" s="30">
        <f>COUNTIF(M36:M44,"4")</f>
        <v>0</v>
      </c>
    </row>
    <row r="40" spans="1:21" ht="39.950000000000003" customHeight="1" x14ac:dyDescent="0.2">
      <c r="A40" s="208"/>
      <c r="B40" s="229"/>
      <c r="C40" s="41" t="s">
        <v>62</v>
      </c>
      <c r="D40" s="79">
        <v>4</v>
      </c>
      <c r="E40" s="133" t="s">
        <v>229</v>
      </c>
      <c r="F40" s="133" t="s">
        <v>230</v>
      </c>
      <c r="G40" s="139">
        <v>3</v>
      </c>
      <c r="H40" s="125" t="s">
        <v>352</v>
      </c>
      <c r="I40" s="120" t="s">
        <v>62</v>
      </c>
      <c r="J40" s="143">
        <v>3</v>
      </c>
      <c r="K40" s="135" t="s">
        <v>352</v>
      </c>
      <c r="L40" s="135" t="s">
        <v>62</v>
      </c>
      <c r="M40" s="146"/>
      <c r="N40" s="137"/>
      <c r="O40" s="137"/>
    </row>
    <row r="41" spans="1:21" ht="39.950000000000003" customHeight="1" x14ac:dyDescent="0.2">
      <c r="A41" s="208"/>
      <c r="B41" s="229"/>
      <c r="C41" s="41" t="s">
        <v>63</v>
      </c>
      <c r="D41" s="79">
        <v>2</v>
      </c>
      <c r="E41" s="133" t="s">
        <v>231</v>
      </c>
      <c r="F41" s="119" t="s">
        <v>232</v>
      </c>
      <c r="G41" s="139">
        <v>2</v>
      </c>
      <c r="H41" s="125" t="s">
        <v>355</v>
      </c>
      <c r="I41" s="120" t="s">
        <v>356</v>
      </c>
      <c r="J41" s="143">
        <v>1</v>
      </c>
      <c r="K41" s="135" t="s">
        <v>353</v>
      </c>
      <c r="L41" s="135" t="s">
        <v>354</v>
      </c>
      <c r="M41" s="146"/>
      <c r="N41" s="137"/>
      <c r="O41" s="137"/>
    </row>
    <row r="42" spans="1:21" ht="39.950000000000003" customHeight="1" x14ac:dyDescent="0.2">
      <c r="A42" s="208"/>
      <c r="B42" s="229"/>
      <c r="C42" s="41" t="s">
        <v>64</v>
      </c>
      <c r="D42" s="79">
        <v>2</v>
      </c>
      <c r="E42" s="133" t="s">
        <v>233</v>
      </c>
      <c r="F42" s="119" t="s">
        <v>304</v>
      </c>
      <c r="G42" s="139">
        <v>2</v>
      </c>
      <c r="H42" s="125" t="s">
        <v>233</v>
      </c>
      <c r="I42" s="120" t="s">
        <v>304</v>
      </c>
      <c r="J42" s="143">
        <v>2</v>
      </c>
      <c r="K42" s="135" t="s">
        <v>357</v>
      </c>
      <c r="L42" s="135" t="s">
        <v>358</v>
      </c>
      <c r="M42" s="146"/>
      <c r="N42" s="137"/>
      <c r="O42" s="137"/>
    </row>
    <row r="43" spans="1:21" ht="39.950000000000003" customHeight="1" x14ac:dyDescent="0.2">
      <c r="A43" s="208"/>
      <c r="B43" s="229"/>
      <c r="C43" s="41" t="s">
        <v>65</v>
      </c>
      <c r="D43" s="79">
        <v>2</v>
      </c>
      <c r="E43" s="133" t="s">
        <v>234</v>
      </c>
      <c r="F43" s="119" t="s">
        <v>235</v>
      </c>
      <c r="G43" s="139"/>
      <c r="H43" s="125" t="s">
        <v>359</v>
      </c>
      <c r="I43" s="120" t="s">
        <v>235</v>
      </c>
      <c r="J43" s="143">
        <v>2</v>
      </c>
      <c r="K43" s="135" t="s">
        <v>359</v>
      </c>
      <c r="L43" s="135" t="s">
        <v>235</v>
      </c>
      <c r="M43" s="146"/>
      <c r="N43" s="137"/>
      <c r="O43" s="137"/>
    </row>
    <row r="44" spans="1:21" ht="39.950000000000003" customHeight="1" x14ac:dyDescent="0.2">
      <c r="A44" s="208"/>
      <c r="B44" s="230"/>
      <c r="C44" s="41" t="s">
        <v>66</v>
      </c>
      <c r="D44" s="79">
        <v>1</v>
      </c>
      <c r="E44" s="133" t="s">
        <v>237</v>
      </c>
      <c r="F44" s="119" t="s">
        <v>236</v>
      </c>
      <c r="G44" s="139">
        <v>1</v>
      </c>
      <c r="H44" s="125" t="s">
        <v>360</v>
      </c>
      <c r="I44" s="120" t="s">
        <v>361</v>
      </c>
      <c r="J44" s="143">
        <v>2</v>
      </c>
      <c r="K44" s="135" t="s">
        <v>483</v>
      </c>
      <c r="L44" s="135" t="s">
        <v>484</v>
      </c>
      <c r="M44" s="146"/>
      <c r="N44" s="137"/>
      <c r="O44" s="137"/>
    </row>
    <row r="45" spans="1:21" ht="6.75" customHeight="1" x14ac:dyDescent="0.25">
      <c r="B45" s="225"/>
      <c r="C45" s="226"/>
      <c r="D45" s="226"/>
      <c r="E45" s="226"/>
      <c r="F45" s="226"/>
      <c r="G45" s="226"/>
      <c r="H45" s="226"/>
      <c r="I45" s="226"/>
      <c r="J45" s="226"/>
      <c r="K45" s="227"/>
      <c r="L45" s="43"/>
      <c r="M45" s="145"/>
      <c r="N45" s="43"/>
      <c r="O45" s="43"/>
    </row>
    <row r="46" spans="1:21" ht="18.75" x14ac:dyDescent="0.2">
      <c r="A46" s="208"/>
      <c r="B46" s="228"/>
      <c r="C46" s="44" t="s">
        <v>67</v>
      </c>
      <c r="D46" s="45"/>
      <c r="E46" s="45"/>
      <c r="F46" s="45"/>
      <c r="G46" s="45"/>
      <c r="H46" s="45"/>
      <c r="I46" s="45"/>
      <c r="J46" s="45"/>
      <c r="K46" s="46"/>
      <c r="L46" s="47"/>
      <c r="M46" s="45"/>
      <c r="N46" s="46"/>
      <c r="O46" s="47"/>
    </row>
    <row r="47" spans="1:21" ht="39.950000000000003" customHeight="1" x14ac:dyDescent="0.2">
      <c r="A47" s="208"/>
      <c r="B47" s="229"/>
      <c r="C47" s="48" t="s">
        <v>68</v>
      </c>
      <c r="D47" s="79">
        <v>3</v>
      </c>
      <c r="E47" s="82" t="s">
        <v>238</v>
      </c>
      <c r="F47" s="82" t="s">
        <v>305</v>
      </c>
      <c r="G47" s="80">
        <v>3</v>
      </c>
      <c r="H47" s="84" t="s">
        <v>238</v>
      </c>
      <c r="I47" s="84" t="s">
        <v>305</v>
      </c>
      <c r="J47" s="81">
        <v>2</v>
      </c>
      <c r="K47" s="86" t="s">
        <v>362</v>
      </c>
      <c r="L47" s="87" t="s">
        <v>239</v>
      </c>
      <c r="M47" s="109"/>
      <c r="N47" s="107"/>
      <c r="O47" s="108"/>
      <c r="R47" s="30">
        <f>COUNTIF(D47:D50,"1")</f>
        <v>3</v>
      </c>
      <c r="S47" s="30">
        <f>COUNTIF(G47:G50,"1")</f>
        <v>3</v>
      </c>
      <c r="T47" s="30">
        <f>COUNTIF(J47:J50,"1")</f>
        <v>1</v>
      </c>
      <c r="U47" s="30">
        <f>COUNTIF(M47:M50,"1")</f>
        <v>0</v>
      </c>
    </row>
    <row r="48" spans="1:21" ht="39.950000000000003" customHeight="1" x14ac:dyDescent="0.2">
      <c r="A48" s="208"/>
      <c r="B48" s="229"/>
      <c r="C48" s="41" t="s">
        <v>69</v>
      </c>
      <c r="D48" s="79">
        <v>1</v>
      </c>
      <c r="E48" s="83" t="s">
        <v>240</v>
      </c>
      <c r="F48" s="82" t="s">
        <v>241</v>
      </c>
      <c r="G48" s="80">
        <v>1</v>
      </c>
      <c r="H48" s="85" t="s">
        <v>240</v>
      </c>
      <c r="I48" s="84" t="s">
        <v>241</v>
      </c>
      <c r="J48" s="81">
        <v>2</v>
      </c>
      <c r="K48" s="87" t="s">
        <v>485</v>
      </c>
      <c r="L48" s="87" t="s">
        <v>241</v>
      </c>
      <c r="M48" s="109"/>
      <c r="N48" s="108"/>
      <c r="O48" s="108"/>
      <c r="R48" s="30">
        <f>COUNTIF(D47:D50,"2")</f>
        <v>0</v>
      </c>
      <c r="S48" s="30">
        <f>COUNTIF(G47:G50,"2")</f>
        <v>0</v>
      </c>
      <c r="T48" s="30">
        <f>COUNTIF(J47:J50,"2")</f>
        <v>3</v>
      </c>
      <c r="U48" s="30">
        <f>COUNTIF(M47:M50,"2")</f>
        <v>0</v>
      </c>
    </row>
    <row r="49" spans="1:21" ht="39.950000000000003" customHeight="1" x14ac:dyDescent="0.2">
      <c r="A49" s="208"/>
      <c r="B49" s="229"/>
      <c r="C49" s="41" t="s">
        <v>70</v>
      </c>
      <c r="D49" s="79">
        <v>1</v>
      </c>
      <c r="E49" s="83" t="s">
        <v>242</v>
      </c>
      <c r="F49" s="82" t="s">
        <v>243</v>
      </c>
      <c r="G49" s="80">
        <v>1</v>
      </c>
      <c r="H49" s="85" t="s">
        <v>242</v>
      </c>
      <c r="I49" s="84" t="s">
        <v>243</v>
      </c>
      <c r="J49" s="81">
        <v>2</v>
      </c>
      <c r="K49" s="87" t="s">
        <v>486</v>
      </c>
      <c r="L49" s="87" t="s">
        <v>487</v>
      </c>
      <c r="M49" s="109"/>
      <c r="N49" s="108"/>
      <c r="O49" s="108"/>
      <c r="R49" s="30">
        <f>COUNTIF(D47:D50,"3")</f>
        <v>1</v>
      </c>
      <c r="S49" s="30">
        <f>COUNTIF(G47:G50,"3")</f>
        <v>1</v>
      </c>
      <c r="T49" s="30">
        <f>COUNTIF(J47:J50,"3")</f>
        <v>0</v>
      </c>
      <c r="U49" s="30">
        <f>COUNTIF(M47:M50,"3")</f>
        <v>0</v>
      </c>
    </row>
    <row r="50" spans="1:21" ht="39.950000000000003" customHeight="1" x14ac:dyDescent="0.2">
      <c r="A50" s="208"/>
      <c r="B50" s="230"/>
      <c r="C50" s="41" t="s">
        <v>71</v>
      </c>
      <c r="D50" s="79">
        <v>1</v>
      </c>
      <c r="E50" s="83" t="s">
        <v>244</v>
      </c>
      <c r="F50" s="82" t="s">
        <v>245</v>
      </c>
      <c r="G50" s="80">
        <v>1</v>
      </c>
      <c r="H50" s="85" t="s">
        <v>244</v>
      </c>
      <c r="I50" s="84" t="s">
        <v>245</v>
      </c>
      <c r="J50" s="81">
        <v>1</v>
      </c>
      <c r="K50" s="87" t="s">
        <v>363</v>
      </c>
      <c r="L50" s="87" t="s">
        <v>245</v>
      </c>
      <c r="M50" s="109"/>
      <c r="N50" s="108"/>
      <c r="O50" s="108"/>
      <c r="R50" s="30">
        <f>COUNTIF(D47:D50,"4")</f>
        <v>0</v>
      </c>
      <c r="S50" s="30">
        <f>COUNTIF(G47:G50,"4")</f>
        <v>0</v>
      </c>
      <c r="T50" s="30">
        <f>COUNTIF(J47:J50,"4")</f>
        <v>0</v>
      </c>
      <c r="U50" s="30">
        <f>COUNTIF(M47:M50,"4")</f>
        <v>0</v>
      </c>
    </row>
    <row r="51" spans="1:21" ht="8.25" customHeight="1" x14ac:dyDescent="0.25">
      <c r="B51" s="225"/>
      <c r="C51" s="226"/>
      <c r="D51" s="226"/>
      <c r="E51" s="226"/>
      <c r="F51" s="226"/>
      <c r="G51" s="226"/>
      <c r="H51" s="226"/>
      <c r="I51" s="226"/>
      <c r="J51" s="226"/>
      <c r="K51" s="227"/>
      <c r="L51" s="43"/>
      <c r="M51" s="145"/>
      <c r="N51" s="43"/>
      <c r="O51" s="43"/>
    </row>
    <row r="52" spans="1:21" ht="24" customHeight="1" x14ac:dyDescent="0.2">
      <c r="B52" s="253" t="s">
        <v>26</v>
      </c>
      <c r="C52" s="254"/>
      <c r="D52" s="240">
        <v>2020</v>
      </c>
      <c r="E52" s="241"/>
      <c r="F52" s="242"/>
      <c r="G52" s="237"/>
      <c r="H52" s="238"/>
      <c r="I52" s="239"/>
      <c r="J52" s="216"/>
      <c r="K52" s="217"/>
      <c r="L52" s="218"/>
      <c r="M52" s="271"/>
      <c r="N52" s="272"/>
      <c r="O52" s="273"/>
    </row>
    <row r="53" spans="1:21" ht="33" customHeight="1" x14ac:dyDescent="0.2">
      <c r="B53" s="255"/>
      <c r="C53" s="256"/>
      <c r="D53" s="53" t="s">
        <v>34</v>
      </c>
      <c r="E53" s="54" t="s">
        <v>122</v>
      </c>
      <c r="F53" s="54" t="s">
        <v>125</v>
      </c>
      <c r="G53" s="53" t="s">
        <v>34</v>
      </c>
      <c r="H53" s="54" t="s">
        <v>122</v>
      </c>
      <c r="I53" s="54" t="s">
        <v>125</v>
      </c>
      <c r="J53" s="53" t="s">
        <v>34</v>
      </c>
      <c r="K53" s="54" t="s">
        <v>122</v>
      </c>
      <c r="L53" s="55" t="s">
        <v>125</v>
      </c>
      <c r="M53" s="53"/>
      <c r="N53" s="54"/>
      <c r="O53" s="55"/>
    </row>
    <row r="54" spans="1:21" ht="18.75" x14ac:dyDescent="0.2">
      <c r="A54" s="208"/>
      <c r="B54" s="56"/>
      <c r="C54" s="219" t="s">
        <v>74</v>
      </c>
      <c r="D54" s="220"/>
      <c r="E54" s="220"/>
      <c r="F54" s="220"/>
      <c r="G54" s="220"/>
      <c r="H54" s="220"/>
      <c r="I54" s="220"/>
      <c r="J54" s="220"/>
      <c r="K54" s="220"/>
      <c r="L54" s="57"/>
      <c r="M54" s="63"/>
      <c r="N54" s="63"/>
      <c r="O54" s="57"/>
    </row>
    <row r="55" spans="1:21" ht="30" customHeight="1" x14ac:dyDescent="0.2">
      <c r="A55" s="208"/>
      <c r="B55" s="58"/>
      <c r="C55" s="48" t="s">
        <v>75</v>
      </c>
      <c r="D55" s="79">
        <v>3</v>
      </c>
      <c r="E55" s="119" t="s">
        <v>246</v>
      </c>
      <c r="F55" s="119" t="s">
        <v>247</v>
      </c>
      <c r="G55" s="139">
        <v>3</v>
      </c>
      <c r="H55" s="120" t="s">
        <v>246</v>
      </c>
      <c r="I55" s="120" t="s">
        <v>247</v>
      </c>
      <c r="J55" s="143">
        <v>3</v>
      </c>
      <c r="K55" s="134" t="s">
        <v>246</v>
      </c>
      <c r="L55" s="135" t="s">
        <v>247</v>
      </c>
      <c r="M55" s="146"/>
      <c r="N55" s="136"/>
      <c r="O55" s="137"/>
      <c r="R55" s="30">
        <f>COUNTIF(D55:D59,"1")</f>
        <v>1</v>
      </c>
      <c r="S55" s="30">
        <f>COUNTIF(G55:G59,"1")</f>
        <v>1</v>
      </c>
      <c r="T55" s="30">
        <f>COUNTIF(J55:J59,"1")</f>
        <v>1</v>
      </c>
      <c r="U55" s="30">
        <f>COUNTIF(M55:M59,"1")</f>
        <v>0</v>
      </c>
    </row>
    <row r="56" spans="1:21" ht="30" customHeight="1" x14ac:dyDescent="0.2">
      <c r="A56" s="208"/>
      <c r="B56" s="58"/>
      <c r="C56" s="41" t="s">
        <v>76</v>
      </c>
      <c r="D56" s="79">
        <v>3</v>
      </c>
      <c r="E56" s="133" t="s">
        <v>248</v>
      </c>
      <c r="F56" s="119" t="s">
        <v>249</v>
      </c>
      <c r="G56" s="139">
        <v>2</v>
      </c>
      <c r="H56" s="125" t="s">
        <v>364</v>
      </c>
      <c r="I56" s="120" t="s">
        <v>249</v>
      </c>
      <c r="J56" s="143">
        <v>3</v>
      </c>
      <c r="K56" s="135" t="s">
        <v>248</v>
      </c>
      <c r="L56" s="135" t="s">
        <v>249</v>
      </c>
      <c r="M56" s="146"/>
      <c r="N56" s="137"/>
      <c r="O56" s="137"/>
      <c r="R56" s="30">
        <f>COUNTIF(D55:D59,"2")</f>
        <v>0</v>
      </c>
      <c r="S56" s="30">
        <f>COUNTIF(G55:G59,"2")</f>
        <v>1</v>
      </c>
      <c r="T56" s="30">
        <f>COUNTIF(J55:J59,"2")</f>
        <v>0</v>
      </c>
      <c r="U56" s="30">
        <f>COUNTIF(M55:M59,"2")</f>
        <v>0</v>
      </c>
    </row>
    <row r="57" spans="1:21" ht="30" customHeight="1" x14ac:dyDescent="0.2">
      <c r="A57" s="208"/>
      <c r="B57" s="58"/>
      <c r="C57" s="41" t="s">
        <v>77</v>
      </c>
      <c r="D57" s="79">
        <v>1</v>
      </c>
      <c r="E57" s="133" t="s">
        <v>250</v>
      </c>
      <c r="F57" s="119" t="s">
        <v>251</v>
      </c>
      <c r="G57" s="139">
        <v>1</v>
      </c>
      <c r="H57" s="125" t="s">
        <v>365</v>
      </c>
      <c r="I57" s="120" t="s">
        <v>251</v>
      </c>
      <c r="J57" s="143">
        <v>1</v>
      </c>
      <c r="K57" s="135" t="s">
        <v>365</v>
      </c>
      <c r="L57" s="135" t="s">
        <v>251</v>
      </c>
      <c r="M57" s="146"/>
      <c r="N57" s="137"/>
      <c r="O57" s="137"/>
      <c r="R57" s="30">
        <f>COUNTIF(D55:D59,"3")</f>
        <v>4</v>
      </c>
      <c r="S57" s="30">
        <f>COUNTIF(G55:G59,"3")</f>
        <v>3</v>
      </c>
      <c r="T57" s="30">
        <f>COUNTIF(J55:J59,"3")</f>
        <v>4</v>
      </c>
      <c r="U57" s="30">
        <f>COUNTIF(M55:M59,"3")</f>
        <v>0</v>
      </c>
    </row>
    <row r="58" spans="1:21" ht="30" customHeight="1" x14ac:dyDescent="0.2">
      <c r="A58" s="208"/>
      <c r="B58" s="58"/>
      <c r="C58" s="41" t="s">
        <v>78</v>
      </c>
      <c r="D58" s="79">
        <v>3</v>
      </c>
      <c r="E58" s="133" t="s">
        <v>252</v>
      </c>
      <c r="F58" s="119" t="s">
        <v>253</v>
      </c>
      <c r="G58" s="139">
        <v>3</v>
      </c>
      <c r="H58" s="125" t="s">
        <v>366</v>
      </c>
      <c r="I58" s="120" t="s">
        <v>253</v>
      </c>
      <c r="J58" s="143">
        <v>3</v>
      </c>
      <c r="K58" s="135" t="s">
        <v>366</v>
      </c>
      <c r="L58" s="135" t="s">
        <v>253</v>
      </c>
      <c r="M58" s="146"/>
      <c r="N58" s="137"/>
      <c r="O58" s="137"/>
      <c r="R58" s="30">
        <f>COUNTIF(D55:D59,"4")</f>
        <v>0</v>
      </c>
      <c r="S58" s="30">
        <f>COUNTIF(G55:G59,"4")</f>
        <v>0</v>
      </c>
      <c r="T58" s="30">
        <f>COUNTIF(J55:J59,"4")</f>
        <v>0</v>
      </c>
      <c r="U58" s="30">
        <f>COUNTIF(M55:M59,"4")</f>
        <v>0</v>
      </c>
    </row>
    <row r="59" spans="1:21" ht="30" customHeight="1" x14ac:dyDescent="0.2">
      <c r="A59" s="208"/>
      <c r="B59" s="59"/>
      <c r="C59" s="41" t="s">
        <v>79</v>
      </c>
      <c r="D59" s="79">
        <v>3</v>
      </c>
      <c r="E59" s="133" t="s">
        <v>254</v>
      </c>
      <c r="F59" s="119" t="s">
        <v>255</v>
      </c>
      <c r="G59" s="139">
        <v>3</v>
      </c>
      <c r="H59" s="125" t="s">
        <v>254</v>
      </c>
      <c r="I59" s="120" t="s">
        <v>255</v>
      </c>
      <c r="J59" s="143">
        <v>3</v>
      </c>
      <c r="K59" s="135" t="s">
        <v>254</v>
      </c>
      <c r="L59" s="135" t="s">
        <v>255</v>
      </c>
      <c r="M59" s="146"/>
      <c r="N59" s="137"/>
      <c r="O59" s="137"/>
    </row>
    <row r="60" spans="1:21" ht="6.75" customHeight="1" x14ac:dyDescent="0.25">
      <c r="B60" s="243"/>
      <c r="C60" s="244"/>
      <c r="D60" s="60"/>
      <c r="E60" s="61"/>
      <c r="F60" s="61"/>
      <c r="G60" s="60"/>
      <c r="H60" s="61"/>
      <c r="I60" s="61"/>
      <c r="J60" s="60"/>
      <c r="K60" s="61"/>
      <c r="M60" s="60"/>
      <c r="N60" s="61"/>
    </row>
    <row r="61" spans="1:21" ht="18.75" x14ac:dyDescent="0.2">
      <c r="A61" s="208"/>
      <c r="B61" s="56"/>
      <c r="C61" s="219" t="s">
        <v>80</v>
      </c>
      <c r="D61" s="220"/>
      <c r="E61" s="220"/>
      <c r="F61" s="220"/>
      <c r="G61" s="220"/>
      <c r="H61" s="220"/>
      <c r="I61" s="220"/>
      <c r="J61" s="220"/>
      <c r="K61" s="221"/>
      <c r="L61" s="63"/>
      <c r="M61" s="63"/>
      <c r="N61" s="63"/>
      <c r="O61" s="63"/>
    </row>
    <row r="62" spans="1:21" ht="30" customHeight="1" x14ac:dyDescent="0.2">
      <c r="A62" s="208"/>
      <c r="B62" s="64"/>
      <c r="C62" s="39" t="s">
        <v>81</v>
      </c>
      <c r="D62" s="79">
        <v>3</v>
      </c>
      <c r="E62" s="119" t="s">
        <v>256</v>
      </c>
      <c r="F62" s="119" t="s">
        <v>249</v>
      </c>
      <c r="G62" s="139">
        <v>3</v>
      </c>
      <c r="H62" s="120" t="s">
        <v>256</v>
      </c>
      <c r="I62" s="120" t="s">
        <v>249</v>
      </c>
      <c r="J62" s="143">
        <v>3</v>
      </c>
      <c r="K62" s="135" t="s">
        <v>256</v>
      </c>
      <c r="L62" s="135" t="s">
        <v>249</v>
      </c>
      <c r="M62" s="146"/>
      <c r="N62" s="137"/>
      <c r="O62" s="137"/>
      <c r="R62" s="30">
        <f>COUNTIF(D62:D65,"1")</f>
        <v>0</v>
      </c>
      <c r="S62" s="30">
        <f>COUNTIF(G62:G65,"1")</f>
        <v>0</v>
      </c>
      <c r="T62" s="30">
        <f>COUNTIF(J62:J65,"1")</f>
        <v>0</v>
      </c>
      <c r="U62" s="30">
        <f>COUNTIF(M62:M65,"1")</f>
        <v>0</v>
      </c>
    </row>
    <row r="63" spans="1:21" ht="30" customHeight="1" x14ac:dyDescent="0.2">
      <c r="A63" s="208"/>
      <c r="B63" s="58"/>
      <c r="C63" s="41" t="s">
        <v>82</v>
      </c>
      <c r="D63" s="79">
        <v>3</v>
      </c>
      <c r="E63" s="133" t="s">
        <v>367</v>
      </c>
      <c r="F63" s="119" t="s">
        <v>255</v>
      </c>
      <c r="G63" s="139">
        <v>3</v>
      </c>
      <c r="H63" s="125" t="s">
        <v>367</v>
      </c>
      <c r="I63" s="120" t="s">
        <v>255</v>
      </c>
      <c r="J63" s="143">
        <v>3</v>
      </c>
      <c r="K63" s="135" t="s">
        <v>367</v>
      </c>
      <c r="L63" s="135" t="s">
        <v>255</v>
      </c>
      <c r="M63" s="146"/>
      <c r="N63" s="137"/>
      <c r="O63" s="137"/>
      <c r="R63" s="30">
        <f>COUNTIF(D62:D65,"2")</f>
        <v>0</v>
      </c>
      <c r="S63" s="30">
        <f>COUNTIF(G62:G65,"2")</f>
        <v>1</v>
      </c>
      <c r="T63" s="30">
        <f>COUNTIF(J62:J65,"2")</f>
        <v>1</v>
      </c>
      <c r="U63" s="30">
        <f>COUNTIF(M62:M65,"2")</f>
        <v>0</v>
      </c>
    </row>
    <row r="64" spans="1:21" ht="30" customHeight="1" x14ac:dyDescent="0.2">
      <c r="A64" s="208"/>
      <c r="B64" s="58"/>
      <c r="C64" s="41" t="s">
        <v>83</v>
      </c>
      <c r="D64" s="79">
        <v>3</v>
      </c>
      <c r="E64" s="133" t="s">
        <v>257</v>
      </c>
      <c r="F64" s="119" t="s">
        <v>258</v>
      </c>
      <c r="G64" s="139">
        <v>2</v>
      </c>
      <c r="H64" s="125" t="s">
        <v>368</v>
      </c>
      <c r="I64" s="120" t="s">
        <v>258</v>
      </c>
      <c r="J64" s="143">
        <v>2</v>
      </c>
      <c r="K64" s="135" t="s">
        <v>368</v>
      </c>
      <c r="L64" s="135" t="s">
        <v>258</v>
      </c>
      <c r="M64" s="146"/>
      <c r="N64" s="137"/>
      <c r="O64" s="137"/>
      <c r="R64" s="30">
        <f>COUNTIF(D62:D65,"3")</f>
        <v>4</v>
      </c>
      <c r="S64" s="30">
        <f>COUNTIF(G62:G65,"3")</f>
        <v>3</v>
      </c>
      <c r="T64" s="30">
        <f>COUNTIF(J62:J65,"3")</f>
        <v>3</v>
      </c>
      <c r="U64" s="30">
        <f>COUNTIF(M62:M65,"3")</f>
        <v>0</v>
      </c>
    </row>
    <row r="65" spans="1:21" ht="30" customHeight="1" x14ac:dyDescent="0.2">
      <c r="A65" s="208"/>
      <c r="B65" s="59"/>
      <c r="C65" s="41" t="s">
        <v>84</v>
      </c>
      <c r="D65" s="79">
        <v>3</v>
      </c>
      <c r="E65" s="133" t="s">
        <v>259</v>
      </c>
      <c r="F65" s="119" t="s">
        <v>255</v>
      </c>
      <c r="G65" s="139">
        <v>3</v>
      </c>
      <c r="H65" s="125" t="s">
        <v>370</v>
      </c>
      <c r="I65" s="120" t="s">
        <v>255</v>
      </c>
      <c r="J65" s="143">
        <v>3</v>
      </c>
      <c r="K65" s="135" t="s">
        <v>369</v>
      </c>
      <c r="L65" s="135" t="s">
        <v>255</v>
      </c>
      <c r="M65" s="146"/>
      <c r="N65" s="137"/>
      <c r="O65" s="137"/>
      <c r="R65" s="30">
        <f>COUNTIF(D62:D65,"4")</f>
        <v>0</v>
      </c>
      <c r="S65" s="30">
        <f>COUNTIF(G62:G65,"4")</f>
        <v>0</v>
      </c>
      <c r="T65" s="30">
        <f>COUNTIF(J62:J65,"4")</f>
        <v>0</v>
      </c>
      <c r="U65" s="30">
        <f>COUNTIF(M62:M65,"4")</f>
        <v>0</v>
      </c>
    </row>
    <row r="66" spans="1:21" ht="9" customHeight="1" x14ac:dyDescent="0.25">
      <c r="B66" s="233"/>
      <c r="C66" s="234"/>
      <c r="D66" s="234"/>
      <c r="E66" s="234"/>
      <c r="F66" s="234"/>
      <c r="G66" s="234"/>
      <c r="H66" s="234"/>
      <c r="I66" s="234"/>
      <c r="J66" s="234"/>
      <c r="K66" s="247"/>
      <c r="L66" s="43"/>
      <c r="M66" s="145"/>
      <c r="N66" s="43"/>
      <c r="O66" s="43"/>
    </row>
    <row r="67" spans="1:21" ht="18.75" x14ac:dyDescent="0.2">
      <c r="A67" s="208"/>
      <c r="B67" s="56"/>
      <c r="C67" s="219" t="s">
        <v>167</v>
      </c>
      <c r="D67" s="220"/>
      <c r="E67" s="220"/>
      <c r="F67" s="220"/>
      <c r="G67" s="220"/>
      <c r="H67" s="220"/>
      <c r="I67" s="220"/>
      <c r="J67" s="220"/>
      <c r="K67" s="221"/>
      <c r="L67" s="65"/>
      <c r="M67" s="65"/>
      <c r="N67" s="65"/>
      <c r="O67" s="65"/>
    </row>
    <row r="68" spans="1:21" ht="30" customHeight="1" x14ac:dyDescent="0.2">
      <c r="A68" s="208"/>
      <c r="B68" s="58"/>
      <c r="C68" s="48" t="s">
        <v>85</v>
      </c>
      <c r="D68" s="79">
        <v>3</v>
      </c>
      <c r="E68" s="128" t="s">
        <v>260</v>
      </c>
      <c r="F68" s="119" t="s">
        <v>249</v>
      </c>
      <c r="G68" s="139">
        <v>3</v>
      </c>
      <c r="H68" s="120" t="s">
        <v>260</v>
      </c>
      <c r="I68" s="120" t="s">
        <v>371</v>
      </c>
      <c r="J68" s="143">
        <v>3</v>
      </c>
      <c r="K68" s="135" t="s">
        <v>260</v>
      </c>
      <c r="L68" s="135" t="s">
        <v>372</v>
      </c>
      <c r="M68" s="146"/>
      <c r="N68" s="137"/>
      <c r="O68" s="137"/>
      <c r="R68" s="30">
        <f>COUNTIF(D68:D71,"1")</f>
        <v>0</v>
      </c>
      <c r="S68" s="30">
        <f>COUNTIF(G68:G71,"1")</f>
        <v>0</v>
      </c>
      <c r="T68" s="30">
        <f>COUNTIF(J68:J71,"1")</f>
        <v>0</v>
      </c>
      <c r="U68" s="30">
        <f>COUNTIF(M68:M71,"1")</f>
        <v>0</v>
      </c>
    </row>
    <row r="69" spans="1:21" ht="30" customHeight="1" x14ac:dyDescent="0.2">
      <c r="A69" s="208"/>
      <c r="B69" s="58"/>
      <c r="C69" s="41" t="s">
        <v>86</v>
      </c>
      <c r="D69" s="79">
        <v>3</v>
      </c>
      <c r="E69" s="140" t="s">
        <v>373</v>
      </c>
      <c r="F69" s="119" t="s">
        <v>249</v>
      </c>
      <c r="G69" s="139">
        <v>3</v>
      </c>
      <c r="H69" s="125" t="s">
        <v>261</v>
      </c>
      <c r="I69" s="120" t="s">
        <v>371</v>
      </c>
      <c r="J69" s="143">
        <v>3</v>
      </c>
      <c r="K69" s="135" t="s">
        <v>261</v>
      </c>
      <c r="L69" s="135" t="s">
        <v>372</v>
      </c>
      <c r="M69" s="146"/>
      <c r="N69" s="137"/>
      <c r="O69" s="137"/>
      <c r="R69" s="30">
        <f>COUNTIF(D68:D71,"2")</f>
        <v>1</v>
      </c>
      <c r="S69" s="30">
        <f>COUNTIF(G68:G71,"2")</f>
        <v>1</v>
      </c>
      <c r="T69" s="30">
        <f>COUNTIF(J68:J71,"2")</f>
        <v>1</v>
      </c>
      <c r="U69" s="30">
        <f>COUNTIF(M68:M71,"2")</f>
        <v>0</v>
      </c>
    </row>
    <row r="70" spans="1:21" ht="30" customHeight="1" x14ac:dyDescent="0.2">
      <c r="A70" s="208"/>
      <c r="B70" s="58"/>
      <c r="C70" s="41" t="s">
        <v>87</v>
      </c>
      <c r="D70" s="79">
        <v>2</v>
      </c>
      <c r="E70" s="140" t="s">
        <v>262</v>
      </c>
      <c r="F70" s="119" t="s">
        <v>249</v>
      </c>
      <c r="G70" s="139">
        <v>2</v>
      </c>
      <c r="H70" s="125" t="s">
        <v>262</v>
      </c>
      <c r="I70" s="120" t="s">
        <v>371</v>
      </c>
      <c r="J70" s="143">
        <v>2</v>
      </c>
      <c r="K70" s="135" t="s">
        <v>262</v>
      </c>
      <c r="L70" s="135" t="s">
        <v>372</v>
      </c>
      <c r="M70" s="146"/>
      <c r="N70" s="137"/>
      <c r="O70" s="137"/>
      <c r="R70" s="30">
        <f>COUNTIF(D68:D71,"3")</f>
        <v>3</v>
      </c>
      <c r="S70" s="30">
        <f>COUNTIF(G68:G71,"3")</f>
        <v>3</v>
      </c>
      <c r="T70" s="30">
        <f>COUNTIF(J68:J71,"3")</f>
        <v>3</v>
      </c>
      <c r="U70" s="30">
        <f>COUNTIF(M68:M71,"3")</f>
        <v>0</v>
      </c>
    </row>
    <row r="71" spans="1:21" ht="30" customHeight="1" x14ac:dyDescent="0.2">
      <c r="A71" s="208"/>
      <c r="B71" s="59"/>
      <c r="C71" s="41" t="s">
        <v>88</v>
      </c>
      <c r="D71" s="79">
        <v>3</v>
      </c>
      <c r="E71" s="140" t="s">
        <v>263</v>
      </c>
      <c r="F71" s="119" t="s">
        <v>255</v>
      </c>
      <c r="G71" s="139">
        <v>3</v>
      </c>
      <c r="H71" s="125" t="s">
        <v>374</v>
      </c>
      <c r="I71" s="120" t="s">
        <v>255</v>
      </c>
      <c r="J71" s="143">
        <v>3</v>
      </c>
      <c r="K71" s="135" t="s">
        <v>374</v>
      </c>
      <c r="L71" s="135" t="s">
        <v>255</v>
      </c>
      <c r="M71" s="146"/>
      <c r="N71" s="137"/>
      <c r="O71" s="137"/>
      <c r="R71" s="30">
        <f>COUNTIF(D68:D71,"4")</f>
        <v>0</v>
      </c>
      <c r="S71" s="30">
        <f>COUNTIF(G68:G71,"4")</f>
        <v>0</v>
      </c>
      <c r="T71" s="30">
        <f>COUNTIF(J68:J71,"4")</f>
        <v>0</v>
      </c>
      <c r="U71" s="30">
        <f>COUNTIF(M68:M71,"4")</f>
        <v>0</v>
      </c>
    </row>
    <row r="72" spans="1:21" ht="8.25" customHeight="1" x14ac:dyDescent="0.25">
      <c r="B72" s="233"/>
      <c r="C72" s="234"/>
      <c r="D72" s="234"/>
      <c r="E72" s="234"/>
      <c r="F72" s="234"/>
      <c r="G72" s="234"/>
      <c r="H72" s="234"/>
      <c r="I72" s="234"/>
      <c r="J72" s="234"/>
      <c r="K72" s="247"/>
      <c r="L72" s="43"/>
      <c r="M72" s="145"/>
      <c r="N72" s="43"/>
      <c r="O72" s="43"/>
    </row>
    <row r="73" spans="1:21" ht="18.75" x14ac:dyDescent="0.2">
      <c r="A73" s="208"/>
      <c r="B73" s="56"/>
      <c r="C73" s="219" t="s">
        <v>89</v>
      </c>
      <c r="D73" s="220"/>
      <c r="E73" s="220"/>
      <c r="F73" s="220"/>
      <c r="G73" s="220"/>
      <c r="H73" s="220"/>
      <c r="I73" s="220"/>
      <c r="J73" s="220"/>
      <c r="K73" s="221"/>
      <c r="L73" s="63"/>
      <c r="M73" s="63"/>
      <c r="N73" s="63"/>
      <c r="O73" s="63"/>
    </row>
    <row r="74" spans="1:21" ht="30" customHeight="1" x14ac:dyDescent="0.2">
      <c r="A74" s="208"/>
      <c r="B74" s="58"/>
      <c r="C74" s="48" t="s">
        <v>90</v>
      </c>
      <c r="D74" s="79">
        <v>3</v>
      </c>
      <c r="E74" s="119" t="s">
        <v>375</v>
      </c>
      <c r="F74" s="119" t="s">
        <v>265</v>
      </c>
      <c r="G74" s="139">
        <v>3</v>
      </c>
      <c r="H74" s="120" t="s">
        <v>264</v>
      </c>
      <c r="I74" s="120" t="s">
        <v>265</v>
      </c>
      <c r="J74" s="143">
        <v>3</v>
      </c>
      <c r="K74" s="135" t="s">
        <v>264</v>
      </c>
      <c r="L74" s="135" t="s">
        <v>265</v>
      </c>
      <c r="M74" s="146"/>
      <c r="N74" s="137"/>
      <c r="O74" s="137"/>
      <c r="R74" s="30">
        <f>COUNTIF(D74:D79,"1")</f>
        <v>1</v>
      </c>
      <c r="S74" s="30">
        <f>COUNTIF(G74:G79,"1")</f>
        <v>1</v>
      </c>
      <c r="T74" s="30">
        <f>COUNTIF(J74:J79,"1")</f>
        <v>1</v>
      </c>
      <c r="U74" s="30">
        <f>COUNTIF(M74:M79,"1")</f>
        <v>0</v>
      </c>
    </row>
    <row r="75" spans="1:21" ht="30" customHeight="1" x14ac:dyDescent="0.2">
      <c r="A75" s="208"/>
      <c r="B75" s="58"/>
      <c r="C75" s="41" t="s">
        <v>91</v>
      </c>
      <c r="D75" s="79">
        <v>3</v>
      </c>
      <c r="E75" s="133" t="s">
        <v>266</v>
      </c>
      <c r="F75" s="119" t="s">
        <v>267</v>
      </c>
      <c r="G75" s="139">
        <v>3</v>
      </c>
      <c r="H75" s="125" t="s">
        <v>266</v>
      </c>
      <c r="I75" s="120" t="s">
        <v>267</v>
      </c>
      <c r="J75" s="143">
        <v>3</v>
      </c>
      <c r="K75" s="135" t="s">
        <v>266</v>
      </c>
      <c r="L75" s="135" t="s">
        <v>267</v>
      </c>
      <c r="M75" s="146"/>
      <c r="N75" s="137"/>
      <c r="O75" s="137"/>
      <c r="R75" s="30">
        <f>COUNTIF(D74:D79,"2")</f>
        <v>1</v>
      </c>
      <c r="S75" s="30">
        <f>COUNTIF(G74:G79,"2")</f>
        <v>1</v>
      </c>
      <c r="T75" s="30">
        <f>COUNTIF(J74:J79,"2")</f>
        <v>1</v>
      </c>
      <c r="U75" s="30">
        <f>COUNTIF(M74:M79,"2")</f>
        <v>0</v>
      </c>
    </row>
    <row r="76" spans="1:21" ht="30" customHeight="1" x14ac:dyDescent="0.25">
      <c r="A76" s="208"/>
      <c r="B76" s="58"/>
      <c r="C76" s="41" t="s">
        <v>92</v>
      </c>
      <c r="D76" s="79">
        <v>3</v>
      </c>
      <c r="E76" s="151" t="s">
        <v>268</v>
      </c>
      <c r="F76" s="119" t="s">
        <v>377</v>
      </c>
      <c r="G76" s="139">
        <v>3</v>
      </c>
      <c r="H76" s="125" t="s">
        <v>376</v>
      </c>
      <c r="I76" s="120" t="s">
        <v>377</v>
      </c>
      <c r="J76" s="143">
        <v>3</v>
      </c>
      <c r="K76" s="135" t="s">
        <v>376</v>
      </c>
      <c r="L76" s="135" t="s">
        <v>377</v>
      </c>
      <c r="M76" s="146"/>
      <c r="N76" s="137"/>
      <c r="O76" s="137"/>
      <c r="R76" s="30">
        <f>COUNTIF(D74:D79,"2")</f>
        <v>1</v>
      </c>
      <c r="S76" s="30">
        <f>COUNTIF(G74:G79,"3")</f>
        <v>4</v>
      </c>
      <c r="T76" s="30">
        <f>COUNTIF(J74:J79,"3")</f>
        <v>4</v>
      </c>
      <c r="U76" s="30">
        <f>COUNTIF(M74:M79,"3")</f>
        <v>0</v>
      </c>
    </row>
    <row r="77" spans="1:21" ht="30" customHeight="1" x14ac:dyDescent="0.25">
      <c r="A77" s="208"/>
      <c r="B77" s="58"/>
      <c r="C77" s="41" t="s">
        <v>93</v>
      </c>
      <c r="D77" s="79">
        <v>3</v>
      </c>
      <c r="E77" s="151" t="s">
        <v>269</v>
      </c>
      <c r="F77" s="119" t="s">
        <v>270</v>
      </c>
      <c r="G77" s="139">
        <v>3</v>
      </c>
      <c r="H77" s="125" t="s">
        <v>269</v>
      </c>
      <c r="I77" s="120" t="s">
        <v>270</v>
      </c>
      <c r="J77" s="143">
        <v>3</v>
      </c>
      <c r="K77" s="135" t="s">
        <v>269</v>
      </c>
      <c r="L77" s="135" t="s">
        <v>270</v>
      </c>
      <c r="M77" s="146"/>
      <c r="N77" s="137"/>
      <c r="O77" s="137"/>
      <c r="R77" s="30">
        <f>COUNTIF(D74:D79,"4")</f>
        <v>0</v>
      </c>
      <c r="S77" s="30">
        <f>COUNTIF(G74:G79,"4")</f>
        <v>0</v>
      </c>
      <c r="T77" s="30">
        <f>COUNTIF(J74:J79,"4")</f>
        <v>0</v>
      </c>
      <c r="U77" s="30">
        <f>COUNTIF(M74:M79,"4")</f>
        <v>0</v>
      </c>
    </row>
    <row r="78" spans="1:21" ht="30" customHeight="1" x14ac:dyDescent="0.2">
      <c r="A78" s="208"/>
      <c r="B78" s="64"/>
      <c r="C78" s="42" t="s">
        <v>94</v>
      </c>
      <c r="D78" s="79">
        <v>2</v>
      </c>
      <c r="E78" s="133" t="s">
        <v>271</v>
      </c>
      <c r="F78" s="119" t="s">
        <v>272</v>
      </c>
      <c r="G78" s="139">
        <v>2</v>
      </c>
      <c r="H78" s="125" t="s">
        <v>378</v>
      </c>
      <c r="I78" s="120" t="s">
        <v>255</v>
      </c>
      <c r="J78" s="143">
        <v>2</v>
      </c>
      <c r="K78" s="135" t="s">
        <v>378</v>
      </c>
      <c r="L78" s="135" t="s">
        <v>255</v>
      </c>
      <c r="M78" s="146"/>
      <c r="N78" s="137"/>
      <c r="O78" s="137"/>
    </row>
    <row r="79" spans="1:21" ht="30" customHeight="1" x14ac:dyDescent="0.2">
      <c r="A79" s="208"/>
      <c r="B79" s="59"/>
      <c r="C79" s="41" t="s">
        <v>95</v>
      </c>
      <c r="D79" s="79">
        <v>1</v>
      </c>
      <c r="E79" s="133" t="s">
        <v>273</v>
      </c>
      <c r="F79" s="119" t="s">
        <v>274</v>
      </c>
      <c r="G79" s="139">
        <v>1</v>
      </c>
      <c r="H79" s="125" t="s">
        <v>273</v>
      </c>
      <c r="I79" s="120" t="s">
        <v>274</v>
      </c>
      <c r="J79" s="143">
        <v>1</v>
      </c>
      <c r="K79" s="135" t="s">
        <v>273</v>
      </c>
      <c r="L79" s="135" t="s">
        <v>274</v>
      </c>
      <c r="M79" s="146"/>
      <c r="N79" s="137"/>
      <c r="O79" s="137"/>
    </row>
    <row r="80" spans="1:21" ht="9" customHeight="1" x14ac:dyDescent="0.25">
      <c r="B80" s="243"/>
      <c r="C80" s="244"/>
      <c r="D80" s="60"/>
      <c r="E80" s="61"/>
      <c r="F80" s="61"/>
      <c r="G80" s="60"/>
      <c r="H80" s="61"/>
      <c r="I80" s="61"/>
      <c r="J80" s="60"/>
      <c r="K80" s="66"/>
      <c r="M80" s="60"/>
      <c r="N80" s="66"/>
    </row>
    <row r="81" spans="1:21" ht="18.75" customHeight="1" x14ac:dyDescent="0.2">
      <c r="B81" s="261" t="s">
        <v>96</v>
      </c>
      <c r="C81" s="262"/>
      <c r="D81" s="240" t="s">
        <v>275</v>
      </c>
      <c r="E81" s="241"/>
      <c r="F81" s="242"/>
      <c r="G81" s="237">
        <v>2021</v>
      </c>
      <c r="H81" s="238"/>
      <c r="I81" s="239"/>
      <c r="J81" s="216">
        <v>2022</v>
      </c>
      <c r="K81" s="217"/>
      <c r="L81" s="218"/>
      <c r="M81" s="271">
        <v>2023</v>
      </c>
      <c r="N81" s="272"/>
      <c r="O81" s="273"/>
    </row>
    <row r="82" spans="1:21" ht="34.5" customHeight="1" x14ac:dyDescent="0.2">
      <c r="B82" s="263"/>
      <c r="C82" s="264"/>
      <c r="D82" s="53" t="s">
        <v>34</v>
      </c>
      <c r="E82" s="54" t="s">
        <v>122</v>
      </c>
      <c r="F82" s="54"/>
      <c r="G82" s="53" t="s">
        <v>34</v>
      </c>
      <c r="H82" s="54" t="s">
        <v>122</v>
      </c>
      <c r="I82" s="54" t="s">
        <v>125</v>
      </c>
      <c r="J82" s="53" t="s">
        <v>34</v>
      </c>
      <c r="K82" s="54" t="s">
        <v>122</v>
      </c>
      <c r="L82" s="55" t="s">
        <v>125</v>
      </c>
      <c r="M82" s="53" t="s">
        <v>34</v>
      </c>
      <c r="N82" s="54" t="s">
        <v>122</v>
      </c>
      <c r="O82" s="55" t="s">
        <v>125</v>
      </c>
    </row>
    <row r="83" spans="1:21" ht="18.75" x14ac:dyDescent="0.2">
      <c r="A83" s="208"/>
      <c r="B83" s="67"/>
      <c r="C83" s="220" t="s">
        <v>97</v>
      </c>
      <c r="D83" s="220"/>
      <c r="E83" s="220"/>
      <c r="F83" s="220"/>
      <c r="G83" s="220"/>
      <c r="H83" s="220"/>
      <c r="I83" s="220"/>
      <c r="J83" s="220"/>
      <c r="K83" s="220"/>
      <c r="L83" s="68"/>
      <c r="M83" s="105"/>
      <c r="N83" s="105"/>
      <c r="O83" s="68"/>
    </row>
    <row r="84" spans="1:21" ht="30" customHeight="1" x14ac:dyDescent="0.2">
      <c r="A84" s="208"/>
      <c r="B84" s="59"/>
      <c r="C84" s="48" t="s">
        <v>98</v>
      </c>
      <c r="D84" s="79">
        <v>3</v>
      </c>
      <c r="E84" s="133" t="s">
        <v>379</v>
      </c>
      <c r="F84" s="119" t="s">
        <v>276</v>
      </c>
      <c r="G84" s="139">
        <v>3</v>
      </c>
      <c r="H84" s="125" t="s">
        <v>379</v>
      </c>
      <c r="I84" s="120" t="s">
        <v>380</v>
      </c>
      <c r="J84" s="143">
        <v>3</v>
      </c>
      <c r="K84" s="135" t="s">
        <v>379</v>
      </c>
      <c r="L84" s="135" t="s">
        <v>380</v>
      </c>
      <c r="M84" s="146"/>
      <c r="N84" s="137"/>
      <c r="O84" s="137"/>
      <c r="R84" s="30">
        <f>COUNTIF(D84:D86,"1")</f>
        <v>0</v>
      </c>
      <c r="S84" s="30">
        <f>COUNTIF(G84:G86,"1")</f>
        <v>0</v>
      </c>
      <c r="T84" s="30">
        <f>COUNTIF(J84:J86,"1")</f>
        <v>0</v>
      </c>
      <c r="U84" s="30">
        <f>COUNTIF(M84:M86,"1")</f>
        <v>0</v>
      </c>
    </row>
    <row r="85" spans="1:21" ht="30" customHeight="1" x14ac:dyDescent="0.2">
      <c r="A85" s="208"/>
      <c r="B85" s="67"/>
      <c r="C85" s="41" t="s">
        <v>99</v>
      </c>
      <c r="D85" s="79">
        <v>3</v>
      </c>
      <c r="E85" s="133" t="s">
        <v>381</v>
      </c>
      <c r="F85" s="119" t="s">
        <v>383</v>
      </c>
      <c r="G85" s="139">
        <v>3</v>
      </c>
      <c r="H85" s="125" t="s">
        <v>382</v>
      </c>
      <c r="I85" s="120" t="s">
        <v>383</v>
      </c>
      <c r="J85" s="143">
        <v>3</v>
      </c>
      <c r="K85" s="135" t="s">
        <v>382</v>
      </c>
      <c r="L85" s="135" t="s">
        <v>383</v>
      </c>
      <c r="M85" s="146"/>
      <c r="N85" s="137"/>
      <c r="O85" s="137"/>
      <c r="R85" s="30">
        <f>COUNTIF(D84:D86,"2")</f>
        <v>0</v>
      </c>
      <c r="S85" s="30">
        <f>COUNTIF(G84:G86,"2")</f>
        <v>0</v>
      </c>
      <c r="T85" s="30">
        <f>COUNTIF(J84:J86,"2")</f>
        <v>0</v>
      </c>
      <c r="U85" s="30">
        <f>COUNTIF(M84:M86,"2")</f>
        <v>0</v>
      </c>
    </row>
    <row r="86" spans="1:21" ht="69" customHeight="1" x14ac:dyDescent="0.2">
      <c r="A86" s="208"/>
      <c r="B86" s="67"/>
      <c r="C86" s="41" t="s">
        <v>100</v>
      </c>
      <c r="D86" s="79">
        <v>3</v>
      </c>
      <c r="E86" s="133" t="s">
        <v>384</v>
      </c>
      <c r="F86" s="119" t="s">
        <v>385</v>
      </c>
      <c r="G86" s="139">
        <v>3</v>
      </c>
      <c r="H86" s="125" t="s">
        <v>384</v>
      </c>
      <c r="I86" s="120" t="s">
        <v>383</v>
      </c>
      <c r="J86" s="143">
        <v>3</v>
      </c>
      <c r="K86" s="135" t="s">
        <v>384</v>
      </c>
      <c r="L86" s="135" t="s">
        <v>383</v>
      </c>
      <c r="M86" s="146"/>
      <c r="N86" s="137"/>
      <c r="O86" s="137"/>
      <c r="R86" s="30">
        <f>COUNTIF(D84:D86,"3")</f>
        <v>3</v>
      </c>
      <c r="S86" s="30">
        <f>COUNTIF(G84:G86,"3")</f>
        <v>3</v>
      </c>
      <c r="T86" s="30">
        <f>COUNTIF(J84:J86,"3")</f>
        <v>3</v>
      </c>
      <c r="U86" s="30">
        <f>COUNTIF(M84:M86,"3")</f>
        <v>0</v>
      </c>
    </row>
    <row r="87" spans="1:21" ht="9" customHeight="1" x14ac:dyDescent="0.25">
      <c r="B87" s="243"/>
      <c r="C87" s="244"/>
      <c r="D87" s="60"/>
      <c r="E87" s="61"/>
      <c r="F87" s="61"/>
      <c r="G87" s="60"/>
      <c r="H87" s="61"/>
      <c r="I87" s="61"/>
      <c r="J87" s="60"/>
      <c r="K87" s="61"/>
      <c r="M87" s="60"/>
      <c r="N87" s="61"/>
      <c r="R87" s="30">
        <f>COUNTIF(D84:D86,"4")</f>
        <v>0</v>
      </c>
      <c r="S87" s="30">
        <f>COUNTIF(G84:G86,"4")</f>
        <v>0</v>
      </c>
      <c r="T87" s="30">
        <f>COUNTIF(J84:J86,"4")</f>
        <v>0</v>
      </c>
      <c r="U87" s="30">
        <f>COUNTIF(M84:M86,"4")</f>
        <v>0</v>
      </c>
    </row>
    <row r="88" spans="1:21" ht="18.75" x14ac:dyDescent="0.2">
      <c r="A88" s="208"/>
      <c r="B88" s="69"/>
      <c r="C88" s="248" t="s">
        <v>101</v>
      </c>
      <c r="D88" s="249"/>
      <c r="E88" s="249"/>
      <c r="F88" s="249"/>
      <c r="G88" s="249"/>
      <c r="H88" s="249"/>
      <c r="I88" s="249"/>
      <c r="J88" s="249"/>
      <c r="K88" s="250"/>
      <c r="L88" s="63"/>
      <c r="M88" s="63"/>
      <c r="N88" s="63"/>
      <c r="O88" s="63"/>
    </row>
    <row r="89" spans="1:21" ht="30" customHeight="1" x14ac:dyDescent="0.2">
      <c r="A89" s="208"/>
      <c r="B89" s="59"/>
      <c r="C89" s="39" t="s">
        <v>102</v>
      </c>
      <c r="D89" s="79">
        <v>1</v>
      </c>
      <c r="E89" s="119" t="s">
        <v>386</v>
      </c>
      <c r="F89" s="119" t="s">
        <v>285</v>
      </c>
      <c r="G89" s="139">
        <v>1</v>
      </c>
      <c r="H89" s="120" t="s">
        <v>386</v>
      </c>
      <c r="I89" s="120" t="s">
        <v>387</v>
      </c>
      <c r="J89" s="143">
        <v>1</v>
      </c>
      <c r="K89" s="135" t="s">
        <v>386</v>
      </c>
      <c r="L89" s="135" t="s">
        <v>387</v>
      </c>
      <c r="M89" s="146"/>
      <c r="N89" s="137"/>
      <c r="O89" s="137"/>
      <c r="R89" s="30">
        <f>COUNTIF(D89:D95,"1")</f>
        <v>6</v>
      </c>
      <c r="S89" s="30">
        <f>COUNTIF(G89:G95,"1")</f>
        <v>7</v>
      </c>
      <c r="T89" s="30">
        <f>COUNTIF(J89:J95,"1")</f>
        <v>7</v>
      </c>
      <c r="U89" s="30">
        <f>COUNTIF(M89:M95,"1")</f>
        <v>0</v>
      </c>
    </row>
    <row r="90" spans="1:21" ht="30" customHeight="1" x14ac:dyDescent="0.2">
      <c r="A90" s="208"/>
      <c r="B90" s="70"/>
      <c r="C90" s="42" t="s">
        <v>103</v>
      </c>
      <c r="D90" s="79">
        <v>1</v>
      </c>
      <c r="E90" s="133" t="s">
        <v>388</v>
      </c>
      <c r="F90" s="119" t="s">
        <v>274</v>
      </c>
      <c r="G90" s="139">
        <v>1</v>
      </c>
      <c r="H90" s="125" t="s">
        <v>389</v>
      </c>
      <c r="I90" s="120" t="s">
        <v>274</v>
      </c>
      <c r="J90" s="143">
        <v>1</v>
      </c>
      <c r="K90" s="135" t="s">
        <v>389</v>
      </c>
      <c r="L90" s="135" t="s">
        <v>274</v>
      </c>
      <c r="M90" s="146"/>
      <c r="N90" s="137"/>
      <c r="O90" s="137"/>
      <c r="R90" s="30">
        <f>COUNTIF(D89:D95,"2")</f>
        <v>0</v>
      </c>
      <c r="S90" s="30">
        <f>COUNTIF(G89:G95,"2")</f>
        <v>0</v>
      </c>
      <c r="T90" s="30">
        <f>COUNTIF(J89:J95,"2")</f>
        <v>0</v>
      </c>
      <c r="U90" s="30">
        <f>COUNTIF(M89:M95,"2")</f>
        <v>0</v>
      </c>
    </row>
    <row r="91" spans="1:21" ht="30" customHeight="1" x14ac:dyDescent="0.2">
      <c r="A91" s="208"/>
      <c r="B91" s="67"/>
      <c r="C91" s="41" t="s">
        <v>104</v>
      </c>
      <c r="D91" s="79">
        <v>1</v>
      </c>
      <c r="E91" s="133" t="s">
        <v>390</v>
      </c>
      <c r="F91" s="119" t="s">
        <v>274</v>
      </c>
      <c r="G91" s="139">
        <v>1</v>
      </c>
      <c r="H91" s="125" t="s">
        <v>390</v>
      </c>
      <c r="I91" s="120" t="s">
        <v>274</v>
      </c>
      <c r="J91" s="143">
        <v>1</v>
      </c>
      <c r="K91" s="135" t="s">
        <v>390</v>
      </c>
      <c r="L91" s="135" t="s">
        <v>274</v>
      </c>
      <c r="M91" s="146"/>
      <c r="N91" s="137"/>
      <c r="O91" s="137"/>
      <c r="R91" s="30">
        <f>COUNTIF(D89:D95,"3")</f>
        <v>1</v>
      </c>
      <c r="S91" s="30">
        <f>COUNTIF(G89:G95,"3")</f>
        <v>0</v>
      </c>
      <c r="T91" s="30">
        <f>COUNTIF(J89:J95,"3")</f>
        <v>0</v>
      </c>
      <c r="U91" s="30">
        <f>COUNTIF(M89:M95,"3")</f>
        <v>0</v>
      </c>
    </row>
    <row r="92" spans="1:21" ht="30" customHeight="1" x14ac:dyDescent="0.25">
      <c r="A92" s="208"/>
      <c r="B92" s="67"/>
      <c r="C92" s="42" t="s">
        <v>105</v>
      </c>
      <c r="D92" s="79">
        <v>1</v>
      </c>
      <c r="E92" s="149" t="s">
        <v>286</v>
      </c>
      <c r="F92" s="119" t="s">
        <v>401</v>
      </c>
      <c r="G92" s="139">
        <v>1</v>
      </c>
      <c r="H92" s="125" t="s">
        <v>286</v>
      </c>
      <c r="I92" s="120" t="s">
        <v>287</v>
      </c>
      <c r="J92" s="143">
        <v>1</v>
      </c>
      <c r="K92" s="135" t="s">
        <v>286</v>
      </c>
      <c r="L92" s="135" t="s">
        <v>391</v>
      </c>
      <c r="M92" s="146"/>
      <c r="N92" s="137"/>
      <c r="O92" s="137"/>
      <c r="R92" s="30">
        <f>COUNTIF(D89:D95,"4")</f>
        <v>0</v>
      </c>
      <c r="S92" s="30">
        <f>COUNTIF(G89:G95,"4")</f>
        <v>0</v>
      </c>
      <c r="T92" s="30">
        <f>COUNTIF(J89:J95,"4")</f>
        <v>0</v>
      </c>
      <c r="U92" s="30">
        <f>COUNTIF(M89:M95,"4")</f>
        <v>0</v>
      </c>
    </row>
    <row r="93" spans="1:21" ht="30" customHeight="1" x14ac:dyDescent="0.2">
      <c r="A93" s="208"/>
      <c r="B93" s="67"/>
      <c r="C93" s="41" t="s">
        <v>106</v>
      </c>
      <c r="D93" s="79">
        <v>1</v>
      </c>
      <c r="E93" s="133" t="s">
        <v>392</v>
      </c>
      <c r="F93" s="119" t="s">
        <v>288</v>
      </c>
      <c r="G93" s="139">
        <v>1</v>
      </c>
      <c r="H93" s="125" t="s">
        <v>392</v>
      </c>
      <c r="I93" s="120" t="s">
        <v>393</v>
      </c>
      <c r="J93" s="143">
        <v>1</v>
      </c>
      <c r="K93" s="135" t="s">
        <v>392</v>
      </c>
      <c r="L93" s="135" t="s">
        <v>288</v>
      </c>
      <c r="M93" s="146"/>
      <c r="N93" s="137"/>
      <c r="O93" s="137"/>
    </row>
    <row r="94" spans="1:21" ht="30" customHeight="1" x14ac:dyDescent="0.2">
      <c r="A94" s="208"/>
      <c r="B94" s="70"/>
      <c r="C94" s="42" t="s">
        <v>107</v>
      </c>
      <c r="D94" s="79">
        <v>1</v>
      </c>
      <c r="E94" s="133" t="s">
        <v>394</v>
      </c>
      <c r="F94" s="119" t="s">
        <v>288</v>
      </c>
      <c r="G94" s="139">
        <v>1</v>
      </c>
      <c r="H94" s="125" t="s">
        <v>394</v>
      </c>
      <c r="I94" s="120" t="s">
        <v>288</v>
      </c>
      <c r="J94" s="143">
        <v>1</v>
      </c>
      <c r="K94" s="135" t="s">
        <v>394</v>
      </c>
      <c r="L94" s="135" t="s">
        <v>288</v>
      </c>
      <c r="M94" s="146"/>
      <c r="N94" s="137"/>
      <c r="O94" s="137"/>
    </row>
    <row r="95" spans="1:21" ht="30" customHeight="1" x14ac:dyDescent="0.2">
      <c r="A95" s="208"/>
      <c r="B95" s="67"/>
      <c r="C95" s="41" t="s">
        <v>108</v>
      </c>
      <c r="D95" s="79">
        <v>3</v>
      </c>
      <c r="E95" s="133" t="s">
        <v>395</v>
      </c>
      <c r="F95" s="119" t="s">
        <v>289</v>
      </c>
      <c r="G95" s="139">
        <v>1</v>
      </c>
      <c r="H95" s="125" t="s">
        <v>396</v>
      </c>
      <c r="I95" s="120" t="s">
        <v>289</v>
      </c>
      <c r="J95" s="143">
        <v>1</v>
      </c>
      <c r="K95" s="135" t="s">
        <v>396</v>
      </c>
      <c r="L95" s="135" t="s">
        <v>289</v>
      </c>
      <c r="M95" s="146"/>
      <c r="N95" s="137"/>
      <c r="O95" s="137"/>
    </row>
    <row r="96" spans="1:21" ht="5.25" customHeight="1" x14ac:dyDescent="0.25">
      <c r="B96" s="243"/>
      <c r="C96" s="244"/>
      <c r="D96" s="60"/>
      <c r="E96" s="61"/>
      <c r="F96" s="61"/>
      <c r="G96" s="60"/>
      <c r="H96" s="61"/>
      <c r="I96" s="61"/>
      <c r="J96" s="60"/>
      <c r="K96" s="66"/>
      <c r="M96" s="60"/>
      <c r="N96" s="66"/>
    </row>
    <row r="97" spans="1:21" ht="18.75" x14ac:dyDescent="0.2">
      <c r="A97" s="208"/>
      <c r="B97" s="56"/>
      <c r="C97" s="219" t="s">
        <v>25</v>
      </c>
      <c r="D97" s="220"/>
      <c r="E97" s="220"/>
      <c r="F97" s="220"/>
      <c r="G97" s="220"/>
      <c r="H97" s="220"/>
      <c r="I97" s="220"/>
      <c r="J97" s="220"/>
      <c r="K97" s="220"/>
      <c r="L97" s="220"/>
      <c r="M97" s="106"/>
      <c r="N97" s="106"/>
      <c r="O97" s="113"/>
    </row>
    <row r="98" spans="1:21" ht="54.75" customHeight="1" x14ac:dyDescent="0.2">
      <c r="A98" s="208"/>
      <c r="B98" s="64"/>
      <c r="C98" s="39" t="s">
        <v>109</v>
      </c>
      <c r="D98" s="79">
        <v>2</v>
      </c>
      <c r="E98" s="82" t="s">
        <v>290</v>
      </c>
      <c r="F98" s="82" t="s">
        <v>397</v>
      </c>
      <c r="G98" s="80">
        <v>1</v>
      </c>
      <c r="H98" s="84" t="s">
        <v>290</v>
      </c>
      <c r="I98" s="84" t="s">
        <v>397</v>
      </c>
      <c r="J98" s="81">
        <v>1</v>
      </c>
      <c r="K98" s="87" t="s">
        <v>290</v>
      </c>
      <c r="L98" s="87" t="s">
        <v>397</v>
      </c>
      <c r="M98" s="109"/>
      <c r="N98" s="108"/>
      <c r="O98" s="108"/>
      <c r="R98" s="30">
        <f>COUNTIF(D98:D99,"1")</f>
        <v>0</v>
      </c>
      <c r="S98" s="30">
        <f>COUNTIF(G98:G99,"1")</f>
        <v>1</v>
      </c>
      <c r="T98" s="30">
        <f>COUNTIF(J98:J99,"1")</f>
        <v>1</v>
      </c>
      <c r="U98" s="30">
        <f>COUNTIF(M98:M99,"1")</f>
        <v>0</v>
      </c>
    </row>
    <row r="99" spans="1:21" ht="66.75" customHeight="1" x14ac:dyDescent="0.2">
      <c r="A99" s="208"/>
      <c r="B99" s="71"/>
      <c r="C99" s="42" t="s">
        <v>110</v>
      </c>
      <c r="D99" s="79">
        <v>3</v>
      </c>
      <c r="E99" s="83" t="s">
        <v>398</v>
      </c>
      <c r="F99" s="82" t="s">
        <v>283</v>
      </c>
      <c r="G99" s="80">
        <v>3</v>
      </c>
      <c r="H99" s="85" t="s">
        <v>399</v>
      </c>
      <c r="I99" s="84" t="s">
        <v>283</v>
      </c>
      <c r="J99" s="81">
        <v>3</v>
      </c>
      <c r="K99" s="87" t="s">
        <v>399</v>
      </c>
      <c r="L99" s="87" t="s">
        <v>400</v>
      </c>
      <c r="M99" s="109"/>
      <c r="N99" s="108"/>
      <c r="O99" s="108"/>
      <c r="R99" s="30">
        <f>COUNTIF(D98:D99,"2")</f>
        <v>1</v>
      </c>
      <c r="S99" s="30">
        <f>COUNTIF(G98:G99,"2")</f>
        <v>0</v>
      </c>
      <c r="T99" s="30">
        <f>COUNTIF(J98:J99,"2")</f>
        <v>0</v>
      </c>
      <c r="U99" s="30">
        <f>COUNTIF(M98:M99,"2")</f>
        <v>0</v>
      </c>
    </row>
    <row r="100" spans="1:21" ht="8.25" customHeight="1" x14ac:dyDescent="0.25">
      <c r="B100" s="243"/>
      <c r="C100" s="244"/>
      <c r="D100" s="60"/>
      <c r="E100" s="61"/>
      <c r="F100" s="61"/>
      <c r="G100" s="60"/>
      <c r="H100" s="61"/>
      <c r="I100" s="61"/>
      <c r="J100" s="60"/>
      <c r="K100" s="66"/>
      <c r="M100" s="60"/>
      <c r="N100" s="66"/>
      <c r="R100" s="30">
        <f>COUNTIF(D98:D99,"3")</f>
        <v>1</v>
      </c>
      <c r="S100" s="30">
        <f>COUNTIF(G98:G99,"3")</f>
        <v>1</v>
      </c>
      <c r="T100" s="30">
        <f>COUNTIF(J98:J99,"3")</f>
        <v>1</v>
      </c>
      <c r="U100" s="30">
        <f>COUNTIF(M98:M99,"3")</f>
        <v>0</v>
      </c>
    </row>
    <row r="101" spans="1:21" ht="18.75" x14ac:dyDescent="0.2">
      <c r="A101" s="208"/>
      <c r="B101" s="67"/>
      <c r="C101" s="220" t="s">
        <v>111</v>
      </c>
      <c r="D101" s="220"/>
      <c r="E101" s="220"/>
      <c r="F101" s="220"/>
      <c r="G101" s="220"/>
      <c r="H101" s="220"/>
      <c r="I101" s="220"/>
      <c r="J101" s="220"/>
      <c r="K101" s="221"/>
      <c r="L101" s="63"/>
      <c r="M101" s="63"/>
      <c r="N101" s="63"/>
      <c r="O101" s="63"/>
      <c r="R101" s="30">
        <f>COUNTIF(D98:D99,"4")</f>
        <v>0</v>
      </c>
      <c r="S101" s="30">
        <f>COUNTIF(G98:G99,"4")</f>
        <v>0</v>
      </c>
      <c r="T101" s="30">
        <f>COUNTIF(J98:J99,"4")</f>
        <v>0</v>
      </c>
      <c r="U101" s="30">
        <f>COUNTIF(M98:M99,"4")</f>
        <v>0</v>
      </c>
    </row>
    <row r="102" spans="1:21" ht="30" customHeight="1" x14ac:dyDescent="0.2">
      <c r="A102" s="208"/>
      <c r="B102" s="59"/>
      <c r="C102" s="48" t="s">
        <v>112</v>
      </c>
      <c r="D102" s="79">
        <v>3</v>
      </c>
      <c r="E102" s="119" t="s">
        <v>402</v>
      </c>
      <c r="F102" s="119" t="s">
        <v>239</v>
      </c>
      <c r="G102" s="139">
        <v>3</v>
      </c>
      <c r="H102" s="120" t="s">
        <v>402</v>
      </c>
      <c r="I102" s="120" t="s">
        <v>403</v>
      </c>
      <c r="J102" s="143">
        <v>3</v>
      </c>
      <c r="K102" s="135" t="s">
        <v>402</v>
      </c>
      <c r="L102" s="135" t="s">
        <v>258</v>
      </c>
      <c r="M102" s="146"/>
      <c r="N102" s="137"/>
      <c r="O102" s="137"/>
      <c r="R102" s="30">
        <f>COUNTIF(D102:D111,"1")</f>
        <v>4</v>
      </c>
      <c r="S102" s="30">
        <f>COUNTIF(G102:G111,"1")</f>
        <v>5</v>
      </c>
      <c r="T102" s="30">
        <f>COUNTIF(J102:J111,"1")</f>
        <v>5</v>
      </c>
      <c r="U102" s="30">
        <f>COUNTIF(M102:M111,"1")</f>
        <v>0</v>
      </c>
    </row>
    <row r="103" spans="1:21" ht="30" customHeight="1" x14ac:dyDescent="0.2">
      <c r="A103" s="208"/>
      <c r="B103" s="67"/>
      <c r="C103" s="41" t="s">
        <v>113</v>
      </c>
      <c r="D103" s="79">
        <v>3</v>
      </c>
      <c r="E103" s="133" t="s">
        <v>404</v>
      </c>
      <c r="F103" s="119" t="s">
        <v>306</v>
      </c>
      <c r="G103" s="139">
        <v>1</v>
      </c>
      <c r="H103" s="125" t="s">
        <v>405</v>
      </c>
      <c r="I103" s="120" t="s">
        <v>406</v>
      </c>
      <c r="J103" s="143">
        <v>1</v>
      </c>
      <c r="K103" s="135" t="s">
        <v>405</v>
      </c>
      <c r="L103" s="135" t="s">
        <v>407</v>
      </c>
      <c r="M103" s="146"/>
      <c r="N103" s="137"/>
      <c r="O103" s="137"/>
      <c r="R103" s="30">
        <f>COUNTIF(D102:D111,"2")</f>
        <v>2</v>
      </c>
      <c r="S103" s="30">
        <f>COUNTIF(G102:G111,"2")</f>
        <v>3</v>
      </c>
      <c r="T103" s="30">
        <f>COUNTIF(J102:J111,"2")</f>
        <v>3</v>
      </c>
      <c r="U103" s="30">
        <f>COUNTIF(M102:M111,"2")</f>
        <v>0</v>
      </c>
    </row>
    <row r="104" spans="1:21" ht="30" customHeight="1" x14ac:dyDescent="0.2">
      <c r="A104" s="208"/>
      <c r="B104" s="67"/>
      <c r="C104" s="41" t="s">
        <v>114</v>
      </c>
      <c r="D104" s="79">
        <v>1</v>
      </c>
      <c r="E104" s="133" t="s">
        <v>408</v>
      </c>
      <c r="F104" s="119" t="s">
        <v>239</v>
      </c>
      <c r="G104" s="139">
        <v>1</v>
      </c>
      <c r="H104" s="125" t="s">
        <v>409</v>
      </c>
      <c r="I104" s="120" t="s">
        <v>258</v>
      </c>
      <c r="J104" s="143">
        <v>1</v>
      </c>
      <c r="K104" s="135" t="s">
        <v>409</v>
      </c>
      <c r="L104" s="135" t="s">
        <v>258</v>
      </c>
      <c r="M104" s="146"/>
      <c r="N104" s="137"/>
      <c r="O104" s="137"/>
      <c r="R104" s="30">
        <f>COUNTIF(D102:D111,"3")</f>
        <v>4</v>
      </c>
      <c r="S104" s="30">
        <f>COUNTIF(G102:G111,"3")</f>
        <v>2</v>
      </c>
      <c r="T104" s="30">
        <f>COUNTIF(J102:J111,"3")</f>
        <v>2</v>
      </c>
      <c r="U104" s="30">
        <f>COUNTIF(M102:M111,"3")</f>
        <v>0</v>
      </c>
    </row>
    <row r="105" spans="1:21" ht="30" customHeight="1" x14ac:dyDescent="0.2">
      <c r="A105" s="208"/>
      <c r="B105" s="67"/>
      <c r="C105" s="41" t="s">
        <v>115</v>
      </c>
      <c r="D105" s="79">
        <v>2</v>
      </c>
      <c r="E105" s="133" t="s">
        <v>410</v>
      </c>
      <c r="F105" s="119" t="s">
        <v>239</v>
      </c>
      <c r="G105" s="139">
        <v>2</v>
      </c>
      <c r="H105" s="125" t="s">
        <v>411</v>
      </c>
      <c r="I105" s="120" t="s">
        <v>412</v>
      </c>
      <c r="J105" s="143">
        <v>2</v>
      </c>
      <c r="K105" s="135" t="s">
        <v>411</v>
      </c>
      <c r="L105" s="135" t="s">
        <v>413</v>
      </c>
      <c r="M105" s="146"/>
      <c r="N105" s="137"/>
      <c r="O105" s="137"/>
      <c r="R105" s="30">
        <f>COUNTIF(D102:D111,"4")</f>
        <v>0</v>
      </c>
      <c r="S105" s="30">
        <f>COUNTIF(G102:G111,"4")</f>
        <v>0</v>
      </c>
      <c r="T105" s="30">
        <f>COUNTIF(J102:J111,"4")</f>
        <v>0</v>
      </c>
      <c r="U105" s="30">
        <f>COUNTIF(M102:M111,"4")</f>
        <v>0</v>
      </c>
    </row>
    <row r="106" spans="1:21" ht="30" customHeight="1" x14ac:dyDescent="0.2">
      <c r="A106" s="208"/>
      <c r="B106" s="67"/>
      <c r="C106" s="41" t="s">
        <v>116</v>
      </c>
      <c r="D106" s="79">
        <v>3</v>
      </c>
      <c r="E106" s="133" t="s">
        <v>414</v>
      </c>
      <c r="F106" s="119" t="s">
        <v>239</v>
      </c>
      <c r="G106" s="139">
        <v>3</v>
      </c>
      <c r="H106" s="125" t="s">
        <v>415</v>
      </c>
      <c r="I106" s="120" t="s">
        <v>412</v>
      </c>
      <c r="J106" s="143">
        <v>3</v>
      </c>
      <c r="K106" s="135" t="s">
        <v>415</v>
      </c>
      <c r="L106" s="135" t="s">
        <v>416</v>
      </c>
      <c r="M106" s="146"/>
      <c r="N106" s="137"/>
      <c r="O106" s="137"/>
    </row>
    <row r="107" spans="1:21" ht="30" customHeight="1" x14ac:dyDescent="0.2">
      <c r="A107" s="208"/>
      <c r="B107" s="67"/>
      <c r="C107" s="41" t="s">
        <v>117</v>
      </c>
      <c r="D107" s="79">
        <v>1</v>
      </c>
      <c r="E107" s="133" t="s">
        <v>277</v>
      </c>
      <c r="F107" s="119" t="s">
        <v>284</v>
      </c>
      <c r="G107" s="139">
        <v>2</v>
      </c>
      <c r="H107" s="125" t="s">
        <v>417</v>
      </c>
      <c r="I107" s="120" t="s">
        <v>412</v>
      </c>
      <c r="J107" s="143">
        <v>2</v>
      </c>
      <c r="K107" s="135" t="s">
        <v>417</v>
      </c>
      <c r="L107" s="135" t="s">
        <v>413</v>
      </c>
      <c r="M107" s="146"/>
      <c r="N107" s="137"/>
      <c r="O107" s="137"/>
    </row>
    <row r="108" spans="1:21" ht="30" customHeight="1" x14ac:dyDescent="0.2">
      <c r="A108" s="208"/>
      <c r="B108" s="67"/>
      <c r="C108" s="41" t="s">
        <v>118</v>
      </c>
      <c r="D108" s="79">
        <v>2</v>
      </c>
      <c r="E108" s="133" t="s">
        <v>418</v>
      </c>
      <c r="F108" s="119" t="s">
        <v>258</v>
      </c>
      <c r="G108" s="139">
        <v>1</v>
      </c>
      <c r="H108" s="125" t="s">
        <v>420</v>
      </c>
      <c r="I108" s="120" t="s">
        <v>412</v>
      </c>
      <c r="J108" s="143">
        <v>1</v>
      </c>
      <c r="K108" s="135" t="s">
        <v>419</v>
      </c>
      <c r="L108" s="135" t="s">
        <v>413</v>
      </c>
      <c r="M108" s="146"/>
      <c r="N108" s="137"/>
      <c r="O108" s="137"/>
    </row>
    <row r="109" spans="1:21" ht="30" customHeight="1" x14ac:dyDescent="0.2">
      <c r="A109" s="208"/>
      <c r="B109" s="67"/>
      <c r="C109" s="41" t="s">
        <v>119</v>
      </c>
      <c r="D109" s="79">
        <v>1</v>
      </c>
      <c r="E109" s="133" t="s">
        <v>421</v>
      </c>
      <c r="F109" s="119"/>
      <c r="G109" s="139">
        <v>1</v>
      </c>
      <c r="H109" s="125" t="s">
        <v>421</v>
      </c>
      <c r="I109" s="120"/>
      <c r="J109" s="143">
        <v>1</v>
      </c>
      <c r="K109" s="135" t="s">
        <v>421</v>
      </c>
      <c r="L109" s="135"/>
      <c r="M109" s="146"/>
      <c r="N109" s="137"/>
      <c r="O109" s="137"/>
    </row>
    <row r="110" spans="1:21" ht="30" customHeight="1" x14ac:dyDescent="0.2">
      <c r="A110" s="208"/>
      <c r="B110" s="67"/>
      <c r="C110" s="41" t="s">
        <v>120</v>
      </c>
      <c r="D110" s="79">
        <v>3</v>
      </c>
      <c r="E110" s="133" t="s">
        <v>422</v>
      </c>
      <c r="F110" s="119" t="s">
        <v>309</v>
      </c>
      <c r="G110" s="139">
        <v>2</v>
      </c>
      <c r="H110" s="125" t="s">
        <v>423</v>
      </c>
      <c r="I110" s="120" t="s">
        <v>309</v>
      </c>
      <c r="J110" s="143">
        <v>2</v>
      </c>
      <c r="K110" s="135" t="s">
        <v>423</v>
      </c>
      <c r="L110" s="135" t="s">
        <v>309</v>
      </c>
      <c r="M110" s="146"/>
      <c r="N110" s="137"/>
      <c r="O110" s="137"/>
    </row>
    <row r="111" spans="1:21" ht="30" customHeight="1" x14ac:dyDescent="0.2">
      <c r="A111" s="208"/>
      <c r="B111" s="67"/>
      <c r="C111" s="41" t="s">
        <v>121</v>
      </c>
      <c r="D111" s="79">
        <v>1</v>
      </c>
      <c r="E111" s="133" t="s">
        <v>424</v>
      </c>
      <c r="F111" s="119" t="s">
        <v>274</v>
      </c>
      <c r="G111" s="139">
        <v>1</v>
      </c>
      <c r="H111" s="125" t="s">
        <v>424</v>
      </c>
      <c r="I111" s="120" t="s">
        <v>219</v>
      </c>
      <c r="J111" s="143">
        <v>1</v>
      </c>
      <c r="K111" s="135" t="s">
        <v>424</v>
      </c>
      <c r="L111" s="135" t="s">
        <v>407</v>
      </c>
      <c r="M111" s="146"/>
      <c r="N111" s="137"/>
      <c r="O111" s="137"/>
    </row>
    <row r="112" spans="1:21" ht="5.25" customHeight="1" x14ac:dyDescent="0.25">
      <c r="B112" s="245"/>
      <c r="C112" s="246"/>
      <c r="D112" s="72"/>
      <c r="E112" s="73"/>
      <c r="F112" s="73"/>
      <c r="G112" s="72"/>
      <c r="H112" s="73"/>
      <c r="I112" s="73"/>
      <c r="J112" s="72"/>
      <c r="K112" s="74"/>
      <c r="M112" s="72"/>
      <c r="N112" s="74"/>
    </row>
    <row r="113" spans="1:21" ht="18.75" x14ac:dyDescent="0.2">
      <c r="A113" s="208"/>
      <c r="B113" s="67"/>
      <c r="C113" s="220" t="s">
        <v>0</v>
      </c>
      <c r="D113" s="220"/>
      <c r="E113" s="220"/>
      <c r="F113" s="220"/>
      <c r="G113" s="220"/>
      <c r="H113" s="220"/>
      <c r="I113" s="220"/>
      <c r="J113" s="220"/>
      <c r="K113" s="221"/>
      <c r="L113" s="63"/>
      <c r="M113" s="63"/>
      <c r="N113" s="63"/>
      <c r="O113" s="63"/>
    </row>
    <row r="114" spans="1:21" ht="30" customHeight="1" x14ac:dyDescent="0.2">
      <c r="A114" s="208"/>
      <c r="B114" s="70"/>
      <c r="C114" s="42" t="s">
        <v>1</v>
      </c>
      <c r="D114" s="79">
        <v>2</v>
      </c>
      <c r="E114" s="133" t="s">
        <v>425</v>
      </c>
      <c r="F114" s="119" t="s">
        <v>308</v>
      </c>
      <c r="G114" s="139">
        <v>2</v>
      </c>
      <c r="H114" s="125" t="s">
        <v>426</v>
      </c>
      <c r="I114" s="120" t="s">
        <v>427</v>
      </c>
      <c r="J114" s="143">
        <v>2</v>
      </c>
      <c r="K114" s="135" t="s">
        <v>426</v>
      </c>
      <c r="L114" s="135" t="s">
        <v>427</v>
      </c>
      <c r="M114" s="146"/>
      <c r="N114" s="137"/>
      <c r="O114" s="137"/>
      <c r="R114" s="30">
        <f>COUNTIF(D114:D117,"1")</f>
        <v>0</v>
      </c>
      <c r="S114" s="30">
        <f>COUNTIF(G114:G117,"1")</f>
        <v>0</v>
      </c>
      <c r="T114" s="30">
        <f>COUNTIF(J114:J117,"1")</f>
        <v>0</v>
      </c>
      <c r="U114" s="30">
        <f>COUNTIF(M114:M117,"1")</f>
        <v>0</v>
      </c>
    </row>
    <row r="115" spans="1:21" ht="30" customHeight="1" x14ac:dyDescent="0.2">
      <c r="A115" s="208"/>
      <c r="B115" s="67"/>
      <c r="C115" s="41" t="s">
        <v>2</v>
      </c>
      <c r="D115" s="79">
        <v>2</v>
      </c>
      <c r="E115" s="133" t="s">
        <v>428</v>
      </c>
      <c r="F115" s="119" t="s">
        <v>307</v>
      </c>
      <c r="G115" s="139">
        <v>2</v>
      </c>
      <c r="H115" s="125" t="s">
        <v>429</v>
      </c>
      <c r="I115" s="120" t="s">
        <v>307</v>
      </c>
      <c r="J115" s="143">
        <v>2</v>
      </c>
      <c r="K115" s="135" t="s">
        <v>429</v>
      </c>
      <c r="L115" s="135" t="s">
        <v>307</v>
      </c>
      <c r="M115" s="146"/>
      <c r="N115" s="137"/>
      <c r="O115" s="137"/>
      <c r="R115" s="30">
        <f>COUNTIF(D114:D117,"2")</f>
        <v>4</v>
      </c>
      <c r="S115" s="30">
        <f>COUNTIF(G114:G117,"2")</f>
        <v>4</v>
      </c>
      <c r="T115" s="30">
        <f>COUNTIF(J114:J117,"2")</f>
        <v>4</v>
      </c>
      <c r="U115" s="30">
        <f>COUNTIF(M114:M117,"2")</f>
        <v>0</v>
      </c>
    </row>
    <row r="116" spans="1:21" ht="30" customHeight="1" x14ac:dyDescent="0.2">
      <c r="A116" s="208"/>
      <c r="B116" s="67"/>
      <c r="C116" s="41" t="s">
        <v>3</v>
      </c>
      <c r="D116" s="79">
        <v>2</v>
      </c>
      <c r="E116" s="133" t="s">
        <v>430</v>
      </c>
      <c r="F116" s="119" t="s">
        <v>292</v>
      </c>
      <c r="G116" s="139">
        <v>2</v>
      </c>
      <c r="H116" s="125" t="s">
        <v>431</v>
      </c>
      <c r="I116" s="120" t="s">
        <v>292</v>
      </c>
      <c r="J116" s="143">
        <v>2</v>
      </c>
      <c r="K116" s="135" t="s">
        <v>431</v>
      </c>
      <c r="L116" s="135" t="s">
        <v>292</v>
      </c>
      <c r="M116" s="146"/>
      <c r="N116" s="137"/>
      <c r="O116" s="137"/>
      <c r="R116" s="30">
        <f>COUNTIF(D114:D117,"3")</f>
        <v>0</v>
      </c>
      <c r="S116" s="30">
        <f>COUNTIF(G114:G117,"3")</f>
        <v>0</v>
      </c>
      <c r="T116" s="30">
        <f>COUNTIF(J114:J117,"3")</f>
        <v>0</v>
      </c>
      <c r="U116" s="30">
        <f>COUNTIF(M114:M117,"3")</f>
        <v>0</v>
      </c>
    </row>
    <row r="117" spans="1:21" ht="30" customHeight="1" x14ac:dyDescent="0.2">
      <c r="A117" s="208"/>
      <c r="B117" s="67"/>
      <c r="C117" s="41" t="s">
        <v>4</v>
      </c>
      <c r="D117" s="79">
        <v>2</v>
      </c>
      <c r="E117" s="133" t="s">
        <v>278</v>
      </c>
      <c r="F117" s="119" t="s">
        <v>291</v>
      </c>
      <c r="G117" s="139">
        <v>2</v>
      </c>
      <c r="H117" s="125" t="s">
        <v>432</v>
      </c>
      <c r="I117" s="120" t="s">
        <v>291</v>
      </c>
      <c r="J117" s="143">
        <v>2</v>
      </c>
      <c r="K117" s="135" t="s">
        <v>432</v>
      </c>
      <c r="L117" s="135" t="s">
        <v>291</v>
      </c>
      <c r="M117" s="146"/>
      <c r="N117" s="137"/>
      <c r="O117" s="137"/>
      <c r="R117" s="30">
        <f>COUNTIF(D114:D117,"4")</f>
        <v>0</v>
      </c>
      <c r="S117" s="30">
        <f>COUNTIF(G114:G117,"4")</f>
        <v>0</v>
      </c>
      <c r="T117" s="30">
        <f>COUNTIF(J114:J117,"4")</f>
        <v>0</v>
      </c>
      <c r="U117" s="30">
        <f>COUNTIF(M114:M117,"4")</f>
        <v>0</v>
      </c>
    </row>
    <row r="118" spans="1:21" ht="7.5" customHeight="1" x14ac:dyDescent="0.25">
      <c r="B118" s="243"/>
      <c r="C118" s="244"/>
      <c r="D118" s="72"/>
      <c r="E118" s="73"/>
      <c r="F118" s="73"/>
      <c r="G118" s="72"/>
      <c r="H118" s="73"/>
      <c r="I118" s="73"/>
      <c r="J118" s="60"/>
      <c r="K118" s="66"/>
      <c r="M118" s="60"/>
      <c r="N118" s="66"/>
    </row>
    <row r="119" spans="1:21" ht="15.75" customHeight="1" x14ac:dyDescent="0.2">
      <c r="B119" s="253" t="s">
        <v>24</v>
      </c>
      <c r="C119" s="254"/>
      <c r="D119" s="240" t="s">
        <v>275</v>
      </c>
      <c r="E119" s="241"/>
      <c r="F119" s="242"/>
      <c r="G119" s="237" t="s">
        <v>188</v>
      </c>
      <c r="H119" s="238"/>
      <c r="I119" s="239"/>
      <c r="J119" s="257" t="s">
        <v>189</v>
      </c>
      <c r="K119" s="257"/>
      <c r="L119" s="257"/>
      <c r="M119" s="270"/>
      <c r="N119" s="270"/>
      <c r="O119" s="270"/>
    </row>
    <row r="120" spans="1:21" ht="15.75" customHeight="1" x14ac:dyDescent="0.2">
      <c r="B120" s="255"/>
      <c r="C120" s="256"/>
      <c r="D120" s="53" t="s">
        <v>34</v>
      </c>
      <c r="E120" s="54" t="s">
        <v>122</v>
      </c>
      <c r="F120" s="54"/>
      <c r="G120" s="53" t="s">
        <v>34</v>
      </c>
      <c r="H120" s="54" t="s">
        <v>122</v>
      </c>
      <c r="I120" s="54"/>
      <c r="J120" s="53" t="s">
        <v>34</v>
      </c>
      <c r="K120" s="54" t="s">
        <v>122</v>
      </c>
      <c r="L120" s="75" t="s">
        <v>125</v>
      </c>
      <c r="M120" s="53" t="s">
        <v>34</v>
      </c>
      <c r="N120" s="54" t="s">
        <v>122</v>
      </c>
      <c r="O120" s="75"/>
    </row>
    <row r="121" spans="1:21" ht="18.75" x14ac:dyDescent="0.2">
      <c r="A121" s="208"/>
      <c r="B121" s="69"/>
      <c r="C121" s="220" t="s">
        <v>5</v>
      </c>
      <c r="D121" s="220"/>
      <c r="E121" s="220"/>
      <c r="F121" s="220"/>
      <c r="G121" s="220"/>
      <c r="H121" s="220"/>
      <c r="I121" s="220"/>
      <c r="J121" s="220"/>
      <c r="K121" s="221"/>
      <c r="L121" s="63"/>
      <c r="M121" s="63"/>
      <c r="N121" s="63"/>
      <c r="O121" s="63"/>
    </row>
    <row r="122" spans="1:21" ht="39" customHeight="1" x14ac:dyDescent="0.25">
      <c r="A122" s="208"/>
      <c r="B122" s="71"/>
      <c r="C122" s="76" t="s">
        <v>6</v>
      </c>
      <c r="D122" s="79">
        <v>1</v>
      </c>
      <c r="E122" s="151" t="s">
        <v>279</v>
      </c>
      <c r="F122" s="119" t="s">
        <v>258</v>
      </c>
      <c r="G122" s="139">
        <v>1</v>
      </c>
      <c r="H122" s="120" t="s">
        <v>433</v>
      </c>
      <c r="I122" s="120" t="s">
        <v>258</v>
      </c>
      <c r="J122" s="143">
        <v>1</v>
      </c>
      <c r="K122" s="135" t="s">
        <v>433</v>
      </c>
      <c r="L122" s="135" t="s">
        <v>258</v>
      </c>
      <c r="M122" s="146"/>
      <c r="N122" s="137"/>
      <c r="O122" s="137"/>
      <c r="R122" s="30">
        <f>COUNTIF(D122:D125,"1")</f>
        <v>3</v>
      </c>
      <c r="S122" s="30">
        <f>COUNTIF(G122:G125,"1")</f>
        <v>4</v>
      </c>
      <c r="T122" s="30">
        <f>COUNTIF(J122:J125,"1")</f>
        <v>4</v>
      </c>
      <c r="U122" s="30">
        <f>COUNTIF(M122:M125,"1")</f>
        <v>0</v>
      </c>
    </row>
    <row r="123" spans="1:21" ht="30" customHeight="1" x14ac:dyDescent="0.25">
      <c r="A123" s="208"/>
      <c r="B123" s="70"/>
      <c r="C123" s="42" t="s">
        <v>7</v>
      </c>
      <c r="D123" s="79">
        <v>1</v>
      </c>
      <c r="E123" s="151" t="s">
        <v>280</v>
      </c>
      <c r="F123" s="119" t="s">
        <v>258</v>
      </c>
      <c r="G123" s="139">
        <v>1</v>
      </c>
      <c r="H123" s="125" t="s">
        <v>434</v>
      </c>
      <c r="I123" s="120" t="s">
        <v>403</v>
      </c>
      <c r="J123" s="143">
        <v>1</v>
      </c>
      <c r="K123" s="135" t="s">
        <v>435</v>
      </c>
      <c r="L123" s="135" t="s">
        <v>258</v>
      </c>
      <c r="M123" s="146"/>
      <c r="N123" s="137"/>
      <c r="O123" s="137"/>
      <c r="R123" s="30">
        <f>COUNTIF(D122:D125,"2")</f>
        <v>1</v>
      </c>
      <c r="S123" s="30">
        <f>COUNTIF(G122:G125,"2")</f>
        <v>0</v>
      </c>
      <c r="T123" s="30">
        <f>COUNTIF(J122:J125,"2")</f>
        <v>0</v>
      </c>
      <c r="U123" s="30">
        <f>COUNTIF(M122:M125,"2")</f>
        <v>0</v>
      </c>
    </row>
    <row r="124" spans="1:21" ht="30" customHeight="1" x14ac:dyDescent="0.25">
      <c r="A124" s="208"/>
      <c r="B124" s="67"/>
      <c r="C124" s="42" t="s">
        <v>8</v>
      </c>
      <c r="D124" s="79">
        <v>2</v>
      </c>
      <c r="E124" s="151" t="s">
        <v>281</v>
      </c>
      <c r="F124" s="119" t="s">
        <v>310</v>
      </c>
      <c r="G124" s="139">
        <v>1</v>
      </c>
      <c r="H124" s="125" t="s">
        <v>436</v>
      </c>
      <c r="I124" s="120" t="s">
        <v>403</v>
      </c>
      <c r="J124" s="143">
        <v>1</v>
      </c>
      <c r="K124" s="135" t="s">
        <v>436</v>
      </c>
      <c r="L124" s="135" t="s">
        <v>403</v>
      </c>
      <c r="M124" s="146"/>
      <c r="N124" s="137"/>
      <c r="O124" s="137"/>
      <c r="R124" s="30">
        <f>COUNTIF(D122:D125,"3")</f>
        <v>0</v>
      </c>
      <c r="S124" s="30">
        <f>COUNTIF(G122:G125,"3")</f>
        <v>0</v>
      </c>
      <c r="T124" s="30">
        <f>COUNTIF(J122:J125,"3")</f>
        <v>0</v>
      </c>
      <c r="U124" s="30">
        <f>COUNTIF(M122:M125,"3")</f>
        <v>0</v>
      </c>
    </row>
    <row r="125" spans="1:21" ht="30" customHeight="1" x14ac:dyDescent="0.25">
      <c r="A125" s="208"/>
      <c r="B125" s="67"/>
      <c r="C125" s="41" t="s">
        <v>9</v>
      </c>
      <c r="D125" s="79">
        <v>1</v>
      </c>
      <c r="E125" s="151" t="s">
        <v>282</v>
      </c>
      <c r="F125" s="119" t="s">
        <v>311</v>
      </c>
      <c r="G125" s="139">
        <v>1</v>
      </c>
      <c r="H125" s="125" t="s">
        <v>437</v>
      </c>
      <c r="I125" s="120" t="s">
        <v>439</v>
      </c>
      <c r="J125" s="143">
        <v>1</v>
      </c>
      <c r="K125" s="135" t="s">
        <v>438</v>
      </c>
      <c r="L125" s="135" t="s">
        <v>311</v>
      </c>
      <c r="M125" s="146"/>
      <c r="N125" s="137"/>
      <c r="O125" s="137"/>
      <c r="R125" s="30">
        <f>COUNTIF(D122:D125,"4")</f>
        <v>0</v>
      </c>
      <c r="S125" s="30">
        <f>COUNTIF(G122:G125,"4")</f>
        <v>0</v>
      </c>
      <c r="T125" s="30">
        <f>COUNTIF(J122:J125,"4")</f>
        <v>0</v>
      </c>
      <c r="U125" s="30">
        <f>COUNTIF(M122:M125,"4")</f>
        <v>0</v>
      </c>
    </row>
    <row r="126" spans="1:21" ht="8.25" customHeight="1" x14ac:dyDescent="0.25">
      <c r="B126" s="243"/>
      <c r="C126" s="244"/>
      <c r="D126" s="60"/>
      <c r="E126" s="61"/>
      <c r="F126" s="61"/>
      <c r="G126" s="60"/>
      <c r="H126" s="61"/>
      <c r="I126" s="61"/>
      <c r="J126" s="60"/>
      <c r="K126" s="66"/>
      <c r="M126" s="60"/>
      <c r="N126" s="66"/>
    </row>
    <row r="127" spans="1:21" ht="18.75" x14ac:dyDescent="0.2">
      <c r="A127" s="208"/>
      <c r="B127" s="67"/>
      <c r="C127" s="220" t="s">
        <v>10</v>
      </c>
      <c r="D127" s="220"/>
      <c r="E127" s="220"/>
      <c r="F127" s="220"/>
      <c r="G127" s="220"/>
      <c r="H127" s="220"/>
      <c r="I127" s="220"/>
      <c r="J127" s="220"/>
      <c r="K127" s="221"/>
      <c r="L127" s="63"/>
      <c r="M127" s="63"/>
      <c r="N127" s="63"/>
      <c r="O127" s="63"/>
    </row>
    <row r="128" spans="1:21" ht="30" customHeight="1" x14ac:dyDescent="0.2">
      <c r="A128" s="208"/>
      <c r="B128" s="59"/>
      <c r="C128" s="48" t="s">
        <v>11</v>
      </c>
      <c r="D128" s="79">
        <v>3</v>
      </c>
      <c r="E128" s="119" t="s">
        <v>440</v>
      </c>
      <c r="F128" s="119" t="s">
        <v>312</v>
      </c>
      <c r="G128" s="139">
        <v>3</v>
      </c>
      <c r="H128" s="120" t="s">
        <v>440</v>
      </c>
      <c r="I128" s="120" t="s">
        <v>312</v>
      </c>
      <c r="J128" s="143">
        <v>3</v>
      </c>
      <c r="K128" s="135" t="s">
        <v>440</v>
      </c>
      <c r="L128" s="135" t="s">
        <v>312</v>
      </c>
      <c r="M128" s="146"/>
      <c r="N128" s="137"/>
      <c r="O128" s="137"/>
      <c r="R128" s="30">
        <f>COUNTIF(D128:D131,"1")</f>
        <v>1</v>
      </c>
      <c r="S128" s="30">
        <f>COUNTIF(G128:G131,"1")</f>
        <v>1</v>
      </c>
      <c r="T128" s="30">
        <f>COUNTIF(J128:J131,"1")</f>
        <v>1</v>
      </c>
      <c r="U128" s="30">
        <f>COUNTIF(M128:M131,"1")</f>
        <v>0</v>
      </c>
    </row>
    <row r="129" spans="1:21" ht="30" customHeight="1" x14ac:dyDescent="0.2">
      <c r="A129" s="208"/>
      <c r="B129" s="67"/>
      <c r="C129" s="41" t="s">
        <v>12</v>
      </c>
      <c r="D129" s="79">
        <v>2</v>
      </c>
      <c r="E129" s="133" t="s">
        <v>441</v>
      </c>
      <c r="F129" s="119" t="s">
        <v>313</v>
      </c>
      <c r="G129" s="139">
        <v>2</v>
      </c>
      <c r="H129" s="125" t="s">
        <v>442</v>
      </c>
      <c r="I129" s="120" t="s">
        <v>313</v>
      </c>
      <c r="J129" s="143">
        <v>2</v>
      </c>
      <c r="K129" s="135" t="s">
        <v>442</v>
      </c>
      <c r="L129" s="135" t="s">
        <v>313</v>
      </c>
      <c r="M129" s="146"/>
      <c r="N129" s="137"/>
      <c r="O129" s="137"/>
      <c r="R129" s="30">
        <f>COUNTIF(D128:D131,"2")</f>
        <v>1</v>
      </c>
      <c r="S129" s="30">
        <f>COUNTIF(G128:G131,"2")</f>
        <v>1</v>
      </c>
      <c r="T129" s="30">
        <f>COUNTIF(J128:J131,"2")</f>
        <v>1</v>
      </c>
      <c r="U129" s="30">
        <f>COUNTIF(M128:M131,"2")</f>
        <v>0</v>
      </c>
    </row>
    <row r="130" spans="1:21" ht="30" customHeight="1" x14ac:dyDescent="0.2">
      <c r="A130" s="208"/>
      <c r="B130" s="67"/>
      <c r="C130" s="41" t="s">
        <v>13</v>
      </c>
      <c r="D130" s="79">
        <v>1</v>
      </c>
      <c r="E130" s="133" t="s">
        <v>443</v>
      </c>
      <c r="F130" s="119"/>
      <c r="G130" s="139">
        <v>1</v>
      </c>
      <c r="H130" s="125" t="s">
        <v>443</v>
      </c>
      <c r="I130" s="120" t="s">
        <v>219</v>
      </c>
      <c r="J130" s="143">
        <v>1</v>
      </c>
      <c r="K130" s="135" t="s">
        <v>443</v>
      </c>
      <c r="L130" s="135" t="s">
        <v>219</v>
      </c>
      <c r="M130" s="146"/>
      <c r="N130" s="137"/>
      <c r="O130" s="137"/>
      <c r="R130" s="30">
        <f>COUNTIF(D128:D131,"3")</f>
        <v>2</v>
      </c>
      <c r="S130" s="30">
        <f>COUNTIF(G128:G131,"3")</f>
        <v>1</v>
      </c>
      <c r="T130" s="30">
        <f>COUNTIF(J128:J131,"3")</f>
        <v>1</v>
      </c>
      <c r="U130" s="30">
        <f>COUNTIF(M128:M131,"3")</f>
        <v>0</v>
      </c>
    </row>
    <row r="131" spans="1:21" ht="30" customHeight="1" x14ac:dyDescent="0.2">
      <c r="A131" s="208"/>
      <c r="B131" s="67"/>
      <c r="C131" s="41" t="s">
        <v>14</v>
      </c>
      <c r="D131" s="79">
        <v>3</v>
      </c>
      <c r="E131" s="133" t="s">
        <v>444</v>
      </c>
      <c r="F131" s="119" t="s">
        <v>314</v>
      </c>
      <c r="G131" s="139"/>
      <c r="H131" s="125" t="s">
        <v>445</v>
      </c>
      <c r="I131" s="120" t="s">
        <v>445</v>
      </c>
      <c r="J131" s="143"/>
      <c r="K131" s="135" t="s">
        <v>445</v>
      </c>
      <c r="L131" s="135" t="s">
        <v>445</v>
      </c>
      <c r="M131" s="146"/>
      <c r="N131" s="137"/>
      <c r="O131" s="137"/>
      <c r="R131" s="30">
        <f>COUNTIF(D128:D131,"4")</f>
        <v>0</v>
      </c>
      <c r="S131" s="30">
        <f>COUNTIF(G128:G131,"4")</f>
        <v>0</v>
      </c>
      <c r="T131" s="30">
        <f>COUNTIF(J128:J131,"4")</f>
        <v>0</v>
      </c>
      <c r="U131" s="30">
        <f>COUNTIF(M128:M131,"4")</f>
        <v>0</v>
      </c>
    </row>
    <row r="132" spans="1:21" ht="9" customHeight="1" x14ac:dyDescent="0.25">
      <c r="B132" s="243"/>
      <c r="C132" s="244"/>
      <c r="D132" s="60"/>
      <c r="E132" s="61"/>
      <c r="F132" s="61"/>
      <c r="G132" s="60"/>
      <c r="H132" s="61"/>
      <c r="I132" s="61"/>
      <c r="J132" s="60"/>
      <c r="K132" s="66"/>
      <c r="M132" s="60"/>
      <c r="N132" s="66"/>
    </row>
    <row r="133" spans="1:21" ht="18.75" x14ac:dyDescent="0.2">
      <c r="A133" s="208"/>
      <c r="B133" s="67"/>
      <c r="C133" s="220" t="s">
        <v>15</v>
      </c>
      <c r="D133" s="220"/>
      <c r="E133" s="220"/>
      <c r="F133" s="220"/>
      <c r="G133" s="220"/>
      <c r="H133" s="220"/>
      <c r="I133" s="220"/>
      <c r="J133" s="220"/>
      <c r="K133" s="221"/>
      <c r="L133" s="63"/>
      <c r="M133" s="63"/>
      <c r="N133" s="63"/>
      <c r="O133" s="63"/>
    </row>
    <row r="134" spans="1:21" ht="30" customHeight="1" x14ac:dyDescent="0.2">
      <c r="A134" s="208"/>
      <c r="B134" s="59"/>
      <c r="C134" s="48" t="s">
        <v>16</v>
      </c>
      <c r="D134" s="79">
        <v>2</v>
      </c>
      <c r="E134" s="119" t="s">
        <v>315</v>
      </c>
      <c r="F134" s="119" t="s">
        <v>316</v>
      </c>
      <c r="G134" s="139">
        <v>2</v>
      </c>
      <c r="H134" s="120" t="s">
        <v>446</v>
      </c>
      <c r="I134" s="120" t="s">
        <v>316</v>
      </c>
      <c r="J134" s="143">
        <v>2</v>
      </c>
      <c r="K134" s="135" t="s">
        <v>446</v>
      </c>
      <c r="L134" s="135" t="s">
        <v>316</v>
      </c>
      <c r="M134" s="146"/>
      <c r="N134" s="137"/>
      <c r="O134" s="137"/>
      <c r="R134" s="30">
        <f>COUNTIF(D134:D136,"1")</f>
        <v>0</v>
      </c>
      <c r="S134" s="30">
        <f>COUNTIF(G134:G136,"1")</f>
        <v>0</v>
      </c>
      <c r="T134" s="30">
        <f>COUNTIF(J134:J136,"1")</f>
        <v>0</v>
      </c>
      <c r="U134" s="30">
        <f>COUNTIF(M134:M136,"1")</f>
        <v>0</v>
      </c>
    </row>
    <row r="135" spans="1:21" ht="30" customHeight="1" x14ac:dyDescent="0.2">
      <c r="A135" s="208"/>
      <c r="B135" s="67"/>
      <c r="C135" s="41" t="s">
        <v>17</v>
      </c>
      <c r="D135" s="79">
        <v>3</v>
      </c>
      <c r="E135" s="119" t="s">
        <v>447</v>
      </c>
      <c r="F135" s="119" t="s">
        <v>317</v>
      </c>
      <c r="G135" s="139">
        <v>3</v>
      </c>
      <c r="H135" s="125" t="s">
        <v>448</v>
      </c>
      <c r="I135" s="120" t="s">
        <v>449</v>
      </c>
      <c r="J135" s="143">
        <v>3</v>
      </c>
      <c r="K135" s="135" t="s">
        <v>448</v>
      </c>
      <c r="L135" s="135" t="s">
        <v>449</v>
      </c>
      <c r="M135" s="146"/>
      <c r="N135" s="137"/>
      <c r="O135" s="137"/>
      <c r="R135" s="30">
        <f>COUNTIF(D134:D136,"2")</f>
        <v>1</v>
      </c>
      <c r="S135" s="30">
        <f>COUNTIF(G134:G136,"2")</f>
        <v>1</v>
      </c>
      <c r="T135" s="30">
        <f>COUNTIF(J134:J136,"2")</f>
        <v>1</v>
      </c>
      <c r="U135" s="30">
        <f>COUNTIF(M134:M136,"2")</f>
        <v>0</v>
      </c>
    </row>
    <row r="136" spans="1:21" ht="30" customHeight="1" x14ac:dyDescent="0.2">
      <c r="A136" s="208"/>
      <c r="B136" s="67"/>
      <c r="C136" s="41" t="s">
        <v>18</v>
      </c>
      <c r="D136" s="79">
        <v>3</v>
      </c>
      <c r="E136" s="133" t="s">
        <v>450</v>
      </c>
      <c r="F136" s="119" t="s">
        <v>318</v>
      </c>
      <c r="G136" s="139">
        <v>3</v>
      </c>
      <c r="H136" s="125" t="s">
        <v>451</v>
      </c>
      <c r="I136" s="120" t="s">
        <v>318</v>
      </c>
      <c r="J136" s="143">
        <v>3</v>
      </c>
      <c r="K136" s="135" t="s">
        <v>451</v>
      </c>
      <c r="L136" s="135" t="s">
        <v>318</v>
      </c>
      <c r="M136" s="146"/>
      <c r="N136" s="137"/>
      <c r="O136" s="137"/>
      <c r="R136" s="30">
        <f>COUNTIF(D134:D136,"3")</f>
        <v>2</v>
      </c>
      <c r="S136" s="30">
        <f>COUNTIF(G134:G136,"3")</f>
        <v>2</v>
      </c>
      <c r="T136" s="30">
        <f>COUNTIF(J134:J136,"3")</f>
        <v>2</v>
      </c>
      <c r="U136" s="30">
        <f>COUNTIF(M134:M136,"3")</f>
        <v>0</v>
      </c>
    </row>
    <row r="137" spans="1:21" ht="9" customHeight="1" x14ac:dyDescent="0.25">
      <c r="B137" s="243"/>
      <c r="C137" s="244"/>
      <c r="D137" s="60"/>
      <c r="E137" s="61"/>
      <c r="F137" s="61"/>
      <c r="G137" s="60"/>
      <c r="H137" s="61"/>
      <c r="I137" s="61"/>
      <c r="J137" s="60"/>
      <c r="K137" s="66"/>
      <c r="M137" s="60"/>
      <c r="N137" s="66"/>
      <c r="R137" s="30">
        <f>COUNTIF(D134:D136,"4")</f>
        <v>0</v>
      </c>
      <c r="S137" s="30">
        <f>COUNTIF(G134:G136,"4")</f>
        <v>0</v>
      </c>
      <c r="T137" s="30">
        <f>COUNTIF(J134:J136,"4")</f>
        <v>0</v>
      </c>
    </row>
    <row r="138" spans="1:21" ht="18.75" x14ac:dyDescent="0.2">
      <c r="A138" s="208"/>
      <c r="B138" s="67"/>
      <c r="C138" s="220" t="s">
        <v>19</v>
      </c>
      <c r="D138" s="220"/>
      <c r="E138" s="220"/>
      <c r="F138" s="220"/>
      <c r="G138" s="220"/>
      <c r="H138" s="220"/>
      <c r="I138" s="220"/>
      <c r="J138" s="220"/>
      <c r="K138" s="221"/>
      <c r="L138" s="63"/>
      <c r="M138" s="63"/>
      <c r="N138" s="63"/>
      <c r="O138" s="63"/>
    </row>
    <row r="139" spans="1:21" ht="30" customHeight="1" x14ac:dyDescent="0.2">
      <c r="A139" s="208"/>
      <c r="B139" s="59"/>
      <c r="C139" s="48" t="s">
        <v>20</v>
      </c>
      <c r="D139" s="79">
        <v>2</v>
      </c>
      <c r="E139" s="119" t="s">
        <v>452</v>
      </c>
      <c r="F139" s="119" t="s">
        <v>319</v>
      </c>
      <c r="G139" s="139">
        <v>2</v>
      </c>
      <c r="H139" s="120" t="s">
        <v>453</v>
      </c>
      <c r="I139" s="120" t="s">
        <v>454</v>
      </c>
      <c r="J139" s="143">
        <v>2</v>
      </c>
      <c r="K139" s="135" t="s">
        <v>453</v>
      </c>
      <c r="L139" s="135" t="s">
        <v>455</v>
      </c>
      <c r="M139" s="146"/>
      <c r="N139" s="137"/>
      <c r="O139" s="137"/>
      <c r="P139" s="141"/>
      <c r="Q139" s="141"/>
      <c r="R139" s="30">
        <f>COUNTIF(D139:D141,"1")</f>
        <v>2</v>
      </c>
      <c r="S139" s="30">
        <f>COUNTIF(G139:G141,"1")</f>
        <v>2</v>
      </c>
      <c r="T139" s="30">
        <f>COUNTIF(J139:J141,"1")</f>
        <v>2</v>
      </c>
      <c r="U139" s="30">
        <f>COUNTIF(M139:M141,"1")</f>
        <v>0</v>
      </c>
    </row>
    <row r="140" spans="1:21" ht="30" customHeight="1" x14ac:dyDescent="0.2">
      <c r="A140" s="208"/>
      <c r="B140" s="67"/>
      <c r="C140" s="41" t="s">
        <v>21</v>
      </c>
      <c r="D140" s="79">
        <v>1</v>
      </c>
      <c r="E140" s="133" t="s">
        <v>320</v>
      </c>
      <c r="F140" s="119"/>
      <c r="G140" s="139">
        <v>1</v>
      </c>
      <c r="H140" s="125" t="s">
        <v>320</v>
      </c>
      <c r="I140" s="120"/>
      <c r="J140" s="143">
        <v>1</v>
      </c>
      <c r="K140" s="135" t="s">
        <v>320</v>
      </c>
      <c r="L140" s="135"/>
      <c r="M140" s="146"/>
      <c r="N140" s="137"/>
      <c r="O140" s="137"/>
      <c r="P140" s="141"/>
      <c r="Q140" s="141"/>
      <c r="R140" s="30">
        <f>COUNTIF(D139:D141,"2")</f>
        <v>1</v>
      </c>
      <c r="S140" s="30">
        <f>COUNTIF(G139:G141,"2")</f>
        <v>1</v>
      </c>
      <c r="T140" s="30">
        <f>COUNTIF(J139:J141,"2")</f>
        <v>1</v>
      </c>
      <c r="U140" s="30">
        <f>COUNTIF(M139:M141,"2")</f>
        <v>0</v>
      </c>
    </row>
    <row r="141" spans="1:21" ht="30" customHeight="1" x14ac:dyDescent="0.2">
      <c r="A141" s="208"/>
      <c r="B141" s="67"/>
      <c r="C141" s="41" t="s">
        <v>22</v>
      </c>
      <c r="D141" s="79">
        <v>1</v>
      </c>
      <c r="E141" s="133" t="s">
        <v>456</v>
      </c>
      <c r="F141" s="119" t="s">
        <v>319</v>
      </c>
      <c r="G141" s="139">
        <v>1</v>
      </c>
      <c r="H141" s="125" t="s">
        <v>457</v>
      </c>
      <c r="I141" s="120" t="s">
        <v>458</v>
      </c>
      <c r="J141" s="143">
        <v>1</v>
      </c>
      <c r="K141" s="135" t="s">
        <v>457</v>
      </c>
      <c r="L141" s="135" t="s">
        <v>459</v>
      </c>
      <c r="M141" s="146"/>
      <c r="N141" s="137"/>
      <c r="O141" s="137"/>
      <c r="P141" s="141"/>
      <c r="Q141" s="141"/>
      <c r="R141" s="30">
        <f>COUNTIF(D139:D141,"3")</f>
        <v>0</v>
      </c>
      <c r="S141" s="30">
        <f>COUNTIF(G139:G141,"3")</f>
        <v>0</v>
      </c>
      <c r="T141" s="30">
        <f>COUNTIF(J139:J141,"3")</f>
        <v>0</v>
      </c>
      <c r="U141" s="30">
        <f>COUNTIF(M139:M141,"3")</f>
        <v>0</v>
      </c>
    </row>
    <row r="142" spans="1:21" x14ac:dyDescent="0.2">
      <c r="R142" s="30">
        <f>COUNTIF(D139:D141,"4")</f>
        <v>0</v>
      </c>
      <c r="S142" s="30">
        <f>COUNTIF(G139:G141,"4")</f>
        <v>0</v>
      </c>
      <c r="T142" s="30">
        <f>COUNTIF(J139:J141,"4")</f>
        <v>0</v>
      </c>
    </row>
    <row r="65530" spans="2:6" ht="15" x14ac:dyDescent="0.25">
      <c r="B65530" s="252" t="s">
        <v>29</v>
      </c>
      <c r="C65530" s="252"/>
      <c r="D65530" s="252"/>
      <c r="E65530" s="252"/>
      <c r="F65530" s="43"/>
    </row>
    <row r="65531" spans="2:6" x14ac:dyDescent="0.2">
      <c r="B65531" s="251" t="s">
        <v>30</v>
      </c>
      <c r="C65531" s="251"/>
      <c r="D65531" s="251"/>
      <c r="E65531" s="251"/>
      <c r="F65531" s="78"/>
    </row>
    <row r="65532" spans="2:6" x14ac:dyDescent="0.2">
      <c r="B65532" s="251" t="s">
        <v>31</v>
      </c>
      <c r="C65532" s="251"/>
      <c r="D65532" s="251"/>
      <c r="E65532" s="251"/>
      <c r="F65532" s="78"/>
    </row>
  </sheetData>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Q7">
    <cfRule type="cellIs" dxfId="1" priority="131" stopIfTrue="1" operator="lessThan">
      <formula>$Q$7</formula>
    </cfRule>
  </conditionalFormatting>
  <conditionalFormatting sqref="P7:P9">
    <cfRule type="iconSet" priority="130">
      <iconSet iconSet="3Flags">
        <cfvo type="percent" val="0"/>
        <cfvo type="num" val="0"/>
        <cfvo type="num" val="1" gte="0"/>
      </iconSet>
    </cfRule>
  </conditionalFormatting>
  <conditionalFormatting sqref="D20:D27">
    <cfRule type="iconSet" priority="129">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opLeftCell="A31" zoomScale="80" zoomScaleNormal="80" workbookViewId="0">
      <selection activeCell="B28" sqref="B28:U28"/>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79" t="s">
        <v>27</v>
      </c>
      <c r="C2" s="278" t="s">
        <v>187</v>
      </c>
      <c r="D2" s="278"/>
      <c r="E2" s="278"/>
      <c r="F2" s="278"/>
      <c r="G2" s="2"/>
      <c r="H2" s="276" t="s">
        <v>188</v>
      </c>
      <c r="I2" s="276"/>
      <c r="J2" s="276"/>
      <c r="K2" s="276"/>
      <c r="L2" s="3"/>
      <c r="M2" s="277" t="s">
        <v>189</v>
      </c>
      <c r="N2" s="277"/>
      <c r="O2" s="277"/>
      <c r="P2" s="277"/>
      <c r="Q2" s="112"/>
      <c r="R2" s="285" t="s">
        <v>176</v>
      </c>
      <c r="S2" s="285"/>
      <c r="T2" s="285"/>
      <c r="U2" s="285"/>
      <c r="V2" s="275"/>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80"/>
      <c r="C3" s="4">
        <v>1</v>
      </c>
      <c r="D3" s="4">
        <v>2</v>
      </c>
      <c r="E3" s="5">
        <v>3</v>
      </c>
      <c r="F3" s="6">
        <v>4</v>
      </c>
      <c r="G3" s="283"/>
      <c r="H3" s="4">
        <v>1</v>
      </c>
      <c r="I3" s="4">
        <v>2</v>
      </c>
      <c r="J3" s="5">
        <v>3</v>
      </c>
      <c r="K3" s="6">
        <v>4</v>
      </c>
      <c r="L3" s="281"/>
      <c r="M3" s="4">
        <v>1</v>
      </c>
      <c r="N3" s="4">
        <v>2</v>
      </c>
      <c r="O3" s="5">
        <v>3</v>
      </c>
      <c r="P3" s="6">
        <v>4</v>
      </c>
      <c r="Q3" s="112"/>
      <c r="R3" s="4">
        <v>1</v>
      </c>
      <c r="S3" s="4">
        <v>2</v>
      </c>
      <c r="T3" s="5">
        <v>3</v>
      </c>
      <c r="U3" s="6">
        <v>4</v>
      </c>
      <c r="V3" s="275"/>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0" t="s">
        <v>73</v>
      </c>
      <c r="C4" s="88">
        <f>Autoevaluación!R7/SUM(Autoevaluación!R7:R10)</f>
        <v>0</v>
      </c>
      <c r="D4" s="8">
        <f>Autoevaluación!R8/SUM(Autoevaluación!R7:R10)</f>
        <v>0</v>
      </c>
      <c r="E4" s="8">
        <f>Autoevaluación!R9/SUM(Autoevaluación!R7:R10)</f>
        <v>1</v>
      </c>
      <c r="F4" s="8">
        <f>Autoevaluación!R10/SUM(Autoevaluación!R7:R10)</f>
        <v>0</v>
      </c>
      <c r="G4" s="284"/>
      <c r="H4" s="8">
        <f>Autoevaluación!S7/SUM(Autoevaluación!S7:S10)</f>
        <v>0</v>
      </c>
      <c r="I4" s="8">
        <f>Autoevaluación!S8/SUM(Autoevaluación!S7:S10)</f>
        <v>0.75</v>
      </c>
      <c r="J4" s="8">
        <f>Autoevaluación!S9/SUM(Autoevaluación!S7:S10)</f>
        <v>0.25</v>
      </c>
      <c r="K4" s="8">
        <f>Autoevaluación!S10/SUM(Autoevaluación!S7:S10)</f>
        <v>0</v>
      </c>
      <c r="L4" s="282"/>
      <c r="M4" s="8">
        <f>Autoevaluación!T7/SUM(Autoevaluación!T7:T10)</f>
        <v>0</v>
      </c>
      <c r="N4" s="8">
        <f>Autoevaluación!T8/SUM(Autoevaluación!T7:T10)</f>
        <v>0.75</v>
      </c>
      <c r="O4" s="8">
        <f>Autoevaluación!T9/SUM(Autoevaluación!T7:T10)</f>
        <v>0.25</v>
      </c>
      <c r="P4" s="8">
        <f>Autoevaluación!T10/SUM(Autoevaluación!T7:T10)</f>
        <v>0</v>
      </c>
      <c r="Q4" s="110"/>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0" t="s">
        <v>72</v>
      </c>
      <c r="C5" s="88">
        <f>Autoevaluación!R13/SUM(Autoevaluación!R13:R16)</f>
        <v>0</v>
      </c>
      <c r="D5" s="8">
        <f>Autoevaluación!R14/SUM(Autoevaluación!R13:R16)</f>
        <v>0</v>
      </c>
      <c r="E5" s="8">
        <f>Autoevaluación!R15/SUM(Autoevaluación!R13:R16)</f>
        <v>0.8</v>
      </c>
      <c r="F5" s="8">
        <f>Autoevaluación!R16/SUM(Autoevaluación!R13:R16)</f>
        <v>0.2</v>
      </c>
      <c r="G5" s="284"/>
      <c r="H5" s="8">
        <f>Autoevaluación!S13/SUM(Autoevaluación!S13:S16)</f>
        <v>0.2</v>
      </c>
      <c r="I5" s="8">
        <f>Autoevaluación!S14/SUM(Autoevaluación!S13:S16)</f>
        <v>0.4</v>
      </c>
      <c r="J5" s="8">
        <f>Autoevaluación!S15/SUM(Autoevaluación!S13:S16)</f>
        <v>0.4</v>
      </c>
      <c r="K5" s="8">
        <f>Autoevaluación!S16/SUM(Autoevaluación!S13:S16)</f>
        <v>0</v>
      </c>
      <c r="L5" s="282"/>
      <c r="M5" s="8">
        <f>Autoevaluación!T13/SUM(Autoevaluación!T13:T16)</f>
        <v>0.2</v>
      </c>
      <c r="N5" s="8">
        <f>Autoevaluación!T14/SUM(Autoevaluación!T13:T16)</f>
        <v>0.2</v>
      </c>
      <c r="O5" s="8">
        <f>Autoevaluación!T15/SUM(Autoevaluación!T13:T16)</f>
        <v>0.6</v>
      </c>
      <c r="P5" s="8">
        <f>Autoevaluación!T16/SUM(Autoevaluación!T13:T16)</f>
        <v>0</v>
      </c>
      <c r="Q5" s="110"/>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0" t="s">
        <v>43</v>
      </c>
      <c r="C6" s="88">
        <f>Autoevaluación!R20/SUM(Autoevaluación!R20:R23)</f>
        <v>0.125</v>
      </c>
      <c r="D6" s="8">
        <f>Autoevaluación!R21/SUM(Autoevaluación!R20:R23)</f>
        <v>0.375</v>
      </c>
      <c r="E6" s="8">
        <f>Autoevaluación!R22/SUM(Autoevaluación!R20:R23)</f>
        <v>0.5</v>
      </c>
      <c r="F6" s="8">
        <f>Autoevaluación!R23/SUM(Autoevaluación!R20:R23)</f>
        <v>0</v>
      </c>
      <c r="G6" s="284"/>
      <c r="H6" s="8">
        <f>Autoevaluación!S20/SUM(Autoevaluación!S20:S23)</f>
        <v>0.125</v>
      </c>
      <c r="I6" s="8">
        <f>Autoevaluación!S21/SUM(Autoevaluación!S20:S23)</f>
        <v>0.375</v>
      </c>
      <c r="J6" s="8">
        <f>Autoevaluación!S20/SUM(Autoevaluación!S20:S23)</f>
        <v>0.125</v>
      </c>
      <c r="K6" s="8">
        <f>Autoevaluación!S23/SUM(Autoevaluación!S20:S23)</f>
        <v>0</v>
      </c>
      <c r="L6" s="282"/>
      <c r="M6" s="8">
        <f>Autoevaluación!T20/SUM(Autoevaluación!T20:T23)</f>
        <v>0</v>
      </c>
      <c r="N6" s="8">
        <f>Autoevaluación!T21/SUM(Autoevaluación!T20:T23)</f>
        <v>0.25</v>
      </c>
      <c r="O6" s="8">
        <f>Autoevaluación!T22/SUM(Autoevaluación!T20:T23)</f>
        <v>0.75</v>
      </c>
      <c r="P6" s="8">
        <f>Autoevaluación!T23/SUM(Autoevaluación!T20:T23)</f>
        <v>0</v>
      </c>
      <c r="Q6" s="110"/>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0" t="s">
        <v>52</v>
      </c>
      <c r="C7" s="88">
        <f>Autoevaluación!R30/SUM(Autoevaluación!R30:R33)</f>
        <v>0.5</v>
      </c>
      <c r="D7" s="8">
        <f>Autoevaluación!R31/SUM(Autoevaluación!R30:R33)</f>
        <v>0</v>
      </c>
      <c r="E7" s="8">
        <f>Autoevaluación!R32/SUM(Autoevaluación!R30:R33)</f>
        <v>0.5</v>
      </c>
      <c r="F7" s="8">
        <f>Autoevaluación!R33/SUM(Autoevaluación!R30:R33)</f>
        <v>0</v>
      </c>
      <c r="G7" s="284"/>
      <c r="H7" s="8">
        <f>Autoevaluación!S30/SUM(Autoevaluación!S30:S33)</f>
        <v>0.5</v>
      </c>
      <c r="I7" s="8">
        <f>Autoevaluación!S31/SUM(Autoevaluación!S30:S33)</f>
        <v>0</v>
      </c>
      <c r="J7" s="8">
        <f>Autoevaluación!S32/SUM(Autoevaluación!S30:S33)</f>
        <v>0.5</v>
      </c>
      <c r="K7" s="8">
        <f>Autoevaluación!S33/SUM(Autoevaluación!S30:S33)</f>
        <v>0</v>
      </c>
      <c r="L7" s="282"/>
      <c r="M7" s="8">
        <f>Autoevaluación!T30/SUM(Autoevaluación!T30:T33)</f>
        <v>1</v>
      </c>
      <c r="N7" s="8">
        <f>Autoevaluación!T31/SUM(Autoevaluación!T30:T33)</f>
        <v>0</v>
      </c>
      <c r="O7" s="8">
        <f>Autoevaluación!T32/SUM(Autoevaluación!T30:T33)</f>
        <v>0</v>
      </c>
      <c r="P7" s="8">
        <f>Autoevaluación!T33/SUM(Autoevaluación!T30:T33)</f>
        <v>0</v>
      </c>
      <c r="Q7" s="110"/>
      <c r="R7" s="8" t="e">
        <f>Autoevaluación!U30/SUM(Autoevaluación!U30:U33)</f>
        <v>#DIV/0!</v>
      </c>
      <c r="S7" s="8" t="e">
        <f>Autoevaluación!U31/SUM(Autoevaluación!U30:U33)</f>
        <v>#DIV/0!</v>
      </c>
      <c r="T7" s="8" t="e">
        <f>Autoevaluación!U32/SUM(Autoevaluación!U30:U33)</f>
        <v>#DIV/0!</v>
      </c>
      <c r="U7" s="8"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90" t="s">
        <v>57</v>
      </c>
      <c r="C8" s="88">
        <f>Autoevaluación!R36/SUM(Autoevaluación!R36:R39)</f>
        <v>0.1111111111111111</v>
      </c>
      <c r="D8" s="8">
        <f>Autoevaluación!R37/SUM(Autoevaluación!R36:R39)</f>
        <v>0.44444444444444442</v>
      </c>
      <c r="E8" s="8">
        <f>Autoevaluación!R38/SUM(Autoevaluación!R36:R39)</f>
        <v>0.33333333333333331</v>
      </c>
      <c r="F8" s="8">
        <f>Autoevaluación!R39/SUM(Autoevaluación!R36:R39)</f>
        <v>0.1111111111111111</v>
      </c>
      <c r="G8" s="284"/>
      <c r="H8" s="8">
        <f>Autoevaluación!S36/SUM(Autoevaluación!S36:S39)</f>
        <v>0.125</v>
      </c>
      <c r="I8" s="8">
        <f>Autoevaluación!S37/SUM(Autoevaluación!S36:S39)</f>
        <v>0.375</v>
      </c>
      <c r="J8" s="8">
        <f>Autoevaluación!S38/SUM(Autoevaluación!S36:S39)</f>
        <v>0.5</v>
      </c>
      <c r="K8" s="8">
        <f>Autoevaluación!S39/SUM(Autoevaluación!S36:S39)</f>
        <v>0</v>
      </c>
      <c r="L8" s="282"/>
      <c r="M8" s="8">
        <f>Autoevaluación!T36/SUM(Autoevaluación!T36:T39)</f>
        <v>0.1111111111111111</v>
      </c>
      <c r="N8" s="8">
        <f>Autoevaluación!T37/SUM(Autoevaluación!T36:T39)</f>
        <v>0.44444444444444442</v>
      </c>
      <c r="O8" s="8">
        <f>Autoevaluación!T38/SUM(Autoevaluación!T36:T39)</f>
        <v>0.44444444444444442</v>
      </c>
      <c r="P8" s="8">
        <f>Autoevaluación!T39/SUM(Autoevaluación!T36:T39)</f>
        <v>0</v>
      </c>
      <c r="Q8" s="110"/>
      <c r="R8" s="8" t="e">
        <f>Autoevaluación!U36/SUM(Autoevaluación!U36:U39)</f>
        <v>#DIV/0!</v>
      </c>
      <c r="S8" s="8" t="e">
        <f>Autoevaluación!U37/SUM(Autoevaluación!U36:U39)</f>
        <v>#DIV/0!</v>
      </c>
      <c r="T8" s="8" t="e">
        <f>Autoevaluación!U38/SUM(Autoevaluación!U36:U39)</f>
        <v>#DIV/0!</v>
      </c>
      <c r="U8" s="8"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90" t="s">
        <v>67</v>
      </c>
      <c r="C9" s="88">
        <f>Autoevaluación!R47/SUM(Autoevaluación!R47:R50)</f>
        <v>0.75</v>
      </c>
      <c r="D9" s="8">
        <f>Autoevaluación!R48/SUM(Autoevaluación!R47:R50)</f>
        <v>0</v>
      </c>
      <c r="E9" s="8">
        <f>Autoevaluación!R49/SUM(Autoevaluación!R47:R50)</f>
        <v>0.25</v>
      </c>
      <c r="F9" s="8">
        <f>Autoevaluación!R50/SUM(Autoevaluación!R47:R50)</f>
        <v>0</v>
      </c>
      <c r="G9" s="284"/>
      <c r="H9" s="8">
        <f>Autoevaluación!S47/SUM(Autoevaluación!S47:S50)</f>
        <v>0.75</v>
      </c>
      <c r="I9" s="8">
        <f>Autoevaluación!S48/SUM(Autoevaluación!S47:S50)</f>
        <v>0</v>
      </c>
      <c r="J9" s="8">
        <f>Autoevaluación!S49/SUM(Autoevaluación!S47:S50)</f>
        <v>0.25</v>
      </c>
      <c r="K9" s="8">
        <f>Autoevaluación!S50/SUM(Autoevaluación!S47:S50)</f>
        <v>0</v>
      </c>
      <c r="L9" s="282"/>
      <c r="M9" s="8">
        <f>Autoevaluación!T47/SUM(Autoevaluación!T47:T50)</f>
        <v>0.25</v>
      </c>
      <c r="N9" s="8">
        <f>Autoevaluación!T48/SUM(Autoevaluación!T47:T50)</f>
        <v>0.75</v>
      </c>
      <c r="O9" s="8">
        <f>Autoevaluación!T49/SUM(Autoevaluación!T47:T50)</f>
        <v>0</v>
      </c>
      <c r="P9" s="8">
        <f>Autoevaluación!T50/SUM(Autoevaluación!T47:T50)</f>
        <v>0</v>
      </c>
      <c r="Q9" s="110"/>
      <c r="R9" s="8" t="e">
        <f>Autoevaluación!U47/SUM(Autoevaluación!U47:U50)</f>
        <v>#DIV/0!</v>
      </c>
      <c r="S9" s="8" t="e">
        <f>Autoevaluación!U48/SUM(Autoevaluación!U47:U50)</f>
        <v>#DIV/0!</v>
      </c>
      <c r="T9" s="8" t="e">
        <f>Autoevaluación!U49/SUM(Autoevaluación!U47:U50)</f>
        <v>#DIV/0!</v>
      </c>
      <c r="U9" s="8"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89" t="s">
        <v>126</v>
      </c>
      <c r="C10" s="13">
        <f>AVERAGE(C4:C9)</f>
        <v>0.2476851851851852</v>
      </c>
      <c r="D10" s="13">
        <f>AVERAGE(D4:D9)</f>
        <v>0.13657407407407407</v>
      </c>
      <c r="E10" s="13">
        <f>AVERAGE(E4:E9)</f>
        <v>0.56388888888888888</v>
      </c>
      <c r="F10" s="13">
        <f>AVERAGE(F4:F9)</f>
        <v>5.185185185185185E-2</v>
      </c>
      <c r="G10" s="10"/>
      <c r="H10" s="13">
        <f>AVERAGE(H4:H9)</f>
        <v>0.28333333333333333</v>
      </c>
      <c r="I10" s="13">
        <f>AVERAGE(I4:I9)</f>
        <v>0.31666666666666665</v>
      </c>
      <c r="J10" s="13">
        <f>AVERAGE(J4:J9)</f>
        <v>0.33749999999999997</v>
      </c>
      <c r="K10" s="13">
        <f>AVERAGE(K4:K9)</f>
        <v>0</v>
      </c>
      <c r="L10" s="10"/>
      <c r="M10" s="13">
        <f>AVERAGE(M4:M9)</f>
        <v>0.26018518518518519</v>
      </c>
      <c r="N10" s="13">
        <f>AVERAGE(N4:N9)</f>
        <v>0.39907407407407408</v>
      </c>
      <c r="O10" s="13">
        <f>AVERAGE(O4:O9)</f>
        <v>0.34074074074074073</v>
      </c>
      <c r="P10" s="13">
        <f>AVERAGE(P4:P9)</f>
        <v>0</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90">
        <v>2020</v>
      </c>
      <c r="C12" s="291"/>
      <c r="D12" s="291"/>
      <c r="E12" s="291"/>
      <c r="F12" s="291"/>
      <c r="G12" s="291"/>
      <c r="H12" s="291"/>
      <c r="I12" s="291"/>
      <c r="J12" s="291"/>
      <c r="K12" s="291"/>
      <c r="L12" s="291"/>
      <c r="M12" s="291"/>
      <c r="N12" s="291"/>
      <c r="O12" s="291"/>
      <c r="P12" s="291"/>
      <c r="Q12" s="291"/>
      <c r="R12" s="291"/>
      <c r="S12" s="291"/>
      <c r="T12" s="291"/>
      <c r="U12" s="292"/>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293" t="s">
        <v>28</v>
      </c>
      <c r="C13" s="294"/>
      <c r="D13" s="294"/>
      <c r="E13" s="294"/>
      <c r="F13" s="294"/>
      <c r="G13" s="294"/>
      <c r="H13" s="294"/>
      <c r="I13" s="294"/>
      <c r="J13" s="294"/>
      <c r="K13" s="294"/>
      <c r="L13" s="294"/>
      <c r="M13" s="294"/>
      <c r="N13" s="294"/>
      <c r="O13" s="294"/>
      <c r="P13" s="294"/>
      <c r="Q13" s="294"/>
      <c r="R13" s="294"/>
      <c r="S13" s="294"/>
      <c r="T13" s="294"/>
      <c r="U13" s="294"/>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74" t="s">
        <v>461</v>
      </c>
      <c r="C14" s="274"/>
      <c r="D14" s="274"/>
      <c r="E14" s="274"/>
      <c r="F14" s="274"/>
      <c r="G14" s="274"/>
      <c r="H14" s="274"/>
      <c r="I14" s="274"/>
      <c r="J14" s="274"/>
      <c r="K14" s="274"/>
      <c r="L14" s="274"/>
      <c r="M14" s="274"/>
      <c r="N14" s="274"/>
      <c r="O14" s="274"/>
      <c r="P14" s="274"/>
      <c r="Q14" s="274"/>
      <c r="R14" s="274"/>
      <c r="S14" s="274"/>
      <c r="T14" s="274"/>
      <c r="U14" s="274"/>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74"/>
      <c r="C15" s="274"/>
      <c r="D15" s="274"/>
      <c r="E15" s="274"/>
      <c r="F15" s="274"/>
      <c r="G15" s="274"/>
      <c r="H15" s="274"/>
      <c r="I15" s="274"/>
      <c r="J15" s="274"/>
      <c r="K15" s="274"/>
      <c r="L15" s="274"/>
      <c r="M15" s="274"/>
      <c r="N15" s="274"/>
      <c r="O15" s="274"/>
      <c r="P15" s="274"/>
      <c r="Q15" s="274"/>
      <c r="R15" s="274"/>
      <c r="S15" s="274"/>
      <c r="T15" s="274"/>
      <c r="U15" s="274"/>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95" t="s">
        <v>123</v>
      </c>
      <c r="C16" s="296"/>
      <c r="D16" s="296"/>
      <c r="E16" s="296"/>
      <c r="F16" s="296"/>
      <c r="G16" s="296"/>
      <c r="H16" s="296"/>
      <c r="I16" s="296"/>
      <c r="J16" s="296"/>
      <c r="K16" s="296"/>
      <c r="L16" s="296"/>
      <c r="M16" s="296"/>
      <c r="N16" s="296"/>
      <c r="O16" s="296"/>
      <c r="P16" s="296"/>
      <c r="Q16" s="296"/>
      <c r="R16" s="296"/>
      <c r="S16" s="296"/>
      <c r="T16" s="296"/>
      <c r="U16" s="296"/>
    </row>
    <row r="17" spans="2:21" ht="60" customHeight="1" x14ac:dyDescent="0.2">
      <c r="B17" s="274" t="s">
        <v>462</v>
      </c>
      <c r="C17" s="274"/>
      <c r="D17" s="274"/>
      <c r="E17" s="274"/>
      <c r="F17" s="274"/>
      <c r="G17" s="274"/>
      <c r="H17" s="274"/>
      <c r="I17" s="274"/>
      <c r="J17" s="274"/>
      <c r="K17" s="274"/>
      <c r="L17" s="274"/>
      <c r="M17" s="274"/>
      <c r="N17" s="274"/>
      <c r="O17" s="274"/>
      <c r="P17" s="274"/>
      <c r="Q17" s="274"/>
      <c r="R17" s="274"/>
      <c r="S17" s="274"/>
      <c r="T17" s="274"/>
      <c r="U17" s="274"/>
    </row>
    <row r="18" spans="2:21" ht="60" customHeight="1" x14ac:dyDescent="0.2">
      <c r="B18" s="274"/>
      <c r="C18" s="274"/>
      <c r="D18" s="274"/>
      <c r="E18" s="274"/>
      <c r="F18" s="274"/>
      <c r="G18" s="274"/>
      <c r="H18" s="274"/>
      <c r="I18" s="274"/>
      <c r="J18" s="274"/>
      <c r="K18" s="274"/>
      <c r="L18" s="274"/>
      <c r="M18" s="274"/>
      <c r="N18" s="274"/>
      <c r="O18" s="274"/>
      <c r="P18" s="274"/>
      <c r="Q18" s="274"/>
      <c r="R18" s="274"/>
      <c r="S18" s="274"/>
      <c r="T18" s="274"/>
      <c r="U18" s="274"/>
    </row>
    <row r="19" spans="2:21" ht="60" customHeight="1" x14ac:dyDescent="0.2">
      <c r="B19" s="274"/>
      <c r="C19" s="274"/>
      <c r="D19" s="274"/>
      <c r="E19" s="274"/>
      <c r="F19" s="274"/>
      <c r="G19" s="274"/>
      <c r="H19" s="274"/>
      <c r="I19" s="274"/>
      <c r="J19" s="274"/>
      <c r="K19" s="274"/>
      <c r="L19" s="274"/>
      <c r="M19" s="274"/>
      <c r="N19" s="274"/>
      <c r="O19" s="274"/>
      <c r="P19" s="274"/>
      <c r="Q19" s="274"/>
      <c r="R19" s="274"/>
      <c r="S19" s="274"/>
      <c r="T19" s="274"/>
      <c r="U19" s="27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7">
        <v>2021</v>
      </c>
      <c r="C21" s="297"/>
      <c r="D21" s="297"/>
      <c r="E21" s="297"/>
      <c r="F21" s="297"/>
      <c r="G21" s="297"/>
      <c r="H21" s="297"/>
      <c r="I21" s="297"/>
      <c r="J21" s="297"/>
      <c r="K21" s="297"/>
      <c r="L21" s="297"/>
      <c r="M21" s="297"/>
      <c r="N21" s="297"/>
      <c r="O21" s="297"/>
      <c r="P21" s="297"/>
      <c r="Q21" s="297"/>
      <c r="R21" s="297"/>
      <c r="S21" s="297"/>
      <c r="T21" s="297"/>
      <c r="U21" s="297"/>
    </row>
    <row r="22" spans="2:21" ht="24.95" customHeight="1" x14ac:dyDescent="0.2">
      <c r="B22" s="298" t="s">
        <v>28</v>
      </c>
      <c r="C22" s="298"/>
      <c r="D22" s="298"/>
      <c r="E22" s="298"/>
      <c r="F22" s="298"/>
      <c r="G22" s="298"/>
      <c r="H22" s="298"/>
      <c r="I22" s="298"/>
      <c r="J22" s="298"/>
      <c r="K22" s="298"/>
      <c r="L22" s="298"/>
      <c r="M22" s="298"/>
      <c r="N22" s="298"/>
      <c r="O22" s="298"/>
      <c r="P22" s="298"/>
      <c r="Q22" s="298"/>
      <c r="R22" s="298"/>
      <c r="S22" s="298"/>
      <c r="T22" s="298"/>
      <c r="U22" s="298"/>
    </row>
    <row r="23" spans="2:21" ht="60" customHeight="1" x14ac:dyDescent="0.2">
      <c r="B23" s="274" t="s">
        <v>463</v>
      </c>
      <c r="C23" s="274"/>
      <c r="D23" s="274"/>
      <c r="E23" s="274"/>
      <c r="F23" s="274"/>
      <c r="G23" s="274"/>
      <c r="H23" s="274"/>
      <c r="I23" s="274"/>
      <c r="J23" s="274"/>
      <c r="K23" s="274"/>
      <c r="L23" s="274"/>
      <c r="M23" s="274"/>
      <c r="N23" s="274"/>
      <c r="O23" s="274"/>
      <c r="P23" s="274"/>
      <c r="Q23" s="274"/>
      <c r="R23" s="274"/>
      <c r="S23" s="274"/>
      <c r="T23" s="274"/>
      <c r="U23" s="274"/>
    </row>
    <row r="24" spans="2:21" ht="60" customHeight="1" x14ac:dyDescent="0.2">
      <c r="B24" s="274"/>
      <c r="C24" s="274"/>
      <c r="D24" s="274"/>
      <c r="E24" s="274"/>
      <c r="F24" s="274"/>
      <c r="G24" s="274"/>
      <c r="H24" s="274"/>
      <c r="I24" s="274"/>
      <c r="J24" s="274"/>
      <c r="K24" s="274"/>
      <c r="L24" s="274"/>
      <c r="M24" s="274"/>
      <c r="N24" s="274"/>
      <c r="O24" s="274"/>
      <c r="P24" s="274"/>
      <c r="Q24" s="274"/>
      <c r="R24" s="274"/>
      <c r="S24" s="274"/>
      <c r="T24" s="274"/>
      <c r="U24" s="274"/>
    </row>
    <row r="25" spans="2:21" s="15" customFormat="1" ht="24.95" customHeight="1" x14ac:dyDescent="0.25">
      <c r="B25" s="295" t="s">
        <v>123</v>
      </c>
      <c r="C25" s="296"/>
      <c r="D25" s="296"/>
      <c r="E25" s="296"/>
      <c r="F25" s="296"/>
      <c r="G25" s="296"/>
      <c r="H25" s="296"/>
      <c r="I25" s="296"/>
      <c r="J25" s="296"/>
      <c r="K25" s="296"/>
      <c r="L25" s="296"/>
      <c r="M25" s="296"/>
      <c r="N25" s="296"/>
      <c r="O25" s="296"/>
      <c r="P25" s="296"/>
      <c r="Q25" s="296"/>
      <c r="R25" s="296"/>
      <c r="S25" s="296"/>
      <c r="T25" s="296"/>
      <c r="U25" s="296"/>
    </row>
    <row r="26" spans="2:21" ht="60" customHeight="1" x14ac:dyDescent="0.2">
      <c r="B26" s="274" t="s">
        <v>464</v>
      </c>
      <c r="C26" s="274"/>
      <c r="D26" s="274"/>
      <c r="E26" s="274"/>
      <c r="F26" s="274"/>
      <c r="G26" s="274"/>
      <c r="H26" s="274"/>
      <c r="I26" s="274"/>
      <c r="J26" s="274"/>
      <c r="K26" s="274"/>
      <c r="L26" s="274"/>
      <c r="M26" s="274"/>
      <c r="N26" s="274"/>
      <c r="O26" s="274"/>
      <c r="P26" s="274"/>
      <c r="Q26" s="274"/>
      <c r="R26" s="274"/>
      <c r="S26" s="274"/>
      <c r="T26" s="274"/>
      <c r="U26" s="274"/>
    </row>
    <row r="27" spans="2:21" ht="60" customHeight="1" x14ac:dyDescent="0.2">
      <c r="B27" s="274"/>
      <c r="C27" s="274"/>
      <c r="D27" s="274"/>
      <c r="E27" s="274"/>
      <c r="F27" s="274"/>
      <c r="G27" s="274"/>
      <c r="H27" s="274"/>
      <c r="I27" s="274"/>
      <c r="J27" s="274"/>
      <c r="K27" s="274"/>
      <c r="L27" s="274"/>
      <c r="M27" s="274"/>
      <c r="N27" s="274"/>
      <c r="O27" s="274"/>
      <c r="P27" s="274"/>
      <c r="Q27" s="274"/>
      <c r="R27" s="274"/>
      <c r="S27" s="274"/>
      <c r="T27" s="274"/>
      <c r="U27" s="274"/>
    </row>
    <row r="28" spans="2:21" ht="60" customHeight="1" x14ac:dyDescent="0.2">
      <c r="B28" s="274"/>
      <c r="C28" s="274"/>
      <c r="D28" s="274"/>
      <c r="E28" s="274"/>
      <c r="F28" s="274"/>
      <c r="G28" s="274"/>
      <c r="H28" s="274"/>
      <c r="I28" s="274"/>
      <c r="J28" s="274"/>
      <c r="K28" s="274"/>
      <c r="L28" s="274"/>
      <c r="M28" s="274"/>
      <c r="N28" s="274"/>
      <c r="O28" s="274"/>
      <c r="P28" s="274"/>
      <c r="Q28" s="274"/>
      <c r="R28" s="274"/>
      <c r="S28" s="274"/>
      <c r="T28" s="274"/>
      <c r="U28" s="27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86">
        <v>2022</v>
      </c>
      <c r="C30" s="287"/>
      <c r="D30" s="287"/>
      <c r="E30" s="287"/>
      <c r="F30" s="287"/>
      <c r="G30" s="287"/>
      <c r="H30" s="287"/>
      <c r="I30" s="287"/>
      <c r="J30" s="287"/>
      <c r="K30" s="287"/>
      <c r="L30" s="287"/>
      <c r="M30" s="287"/>
      <c r="N30" s="287"/>
      <c r="O30" s="287"/>
      <c r="P30" s="287"/>
      <c r="Q30" s="287"/>
      <c r="R30" s="287"/>
      <c r="S30" s="287"/>
      <c r="T30" s="287"/>
      <c r="U30" s="287"/>
    </row>
    <row r="31" spans="2:21" ht="24.95" customHeight="1" x14ac:dyDescent="0.2">
      <c r="B31" s="288" t="s">
        <v>28</v>
      </c>
      <c r="C31" s="289"/>
      <c r="D31" s="289"/>
      <c r="E31" s="289"/>
      <c r="F31" s="289"/>
      <c r="G31" s="289"/>
      <c r="H31" s="289"/>
      <c r="I31" s="289"/>
      <c r="J31" s="289"/>
      <c r="K31" s="289"/>
      <c r="L31" s="289"/>
      <c r="M31" s="289"/>
      <c r="N31" s="289"/>
      <c r="O31" s="289"/>
      <c r="P31" s="289"/>
      <c r="Q31" s="289"/>
      <c r="R31" s="289"/>
      <c r="S31" s="289"/>
      <c r="T31" s="289"/>
      <c r="U31" s="289"/>
    </row>
    <row r="32" spans="2:21" ht="60" customHeight="1" x14ac:dyDescent="0.2">
      <c r="B32" s="274" t="s">
        <v>465</v>
      </c>
      <c r="C32" s="274"/>
      <c r="D32" s="274"/>
      <c r="E32" s="274"/>
      <c r="F32" s="274"/>
      <c r="G32" s="274"/>
      <c r="H32" s="274"/>
      <c r="I32" s="274"/>
      <c r="J32" s="274"/>
      <c r="K32" s="274"/>
      <c r="L32" s="274"/>
      <c r="M32" s="274"/>
      <c r="N32" s="274"/>
      <c r="O32" s="274"/>
      <c r="P32" s="274"/>
      <c r="Q32" s="274"/>
      <c r="R32" s="274"/>
      <c r="S32" s="274"/>
      <c r="T32" s="274"/>
      <c r="U32" s="274"/>
    </row>
    <row r="33" spans="2:21" ht="60" customHeight="1" x14ac:dyDescent="0.2">
      <c r="B33" s="274"/>
      <c r="C33" s="274"/>
      <c r="D33" s="274"/>
      <c r="E33" s="274"/>
      <c r="F33" s="274"/>
      <c r="G33" s="274"/>
      <c r="H33" s="274"/>
      <c r="I33" s="274"/>
      <c r="J33" s="274"/>
      <c r="K33" s="274"/>
      <c r="L33" s="274"/>
      <c r="M33" s="274"/>
      <c r="N33" s="274"/>
      <c r="O33" s="274"/>
      <c r="P33" s="274"/>
      <c r="Q33" s="274"/>
      <c r="R33" s="274"/>
      <c r="S33" s="274"/>
      <c r="T33" s="274"/>
      <c r="U33" s="274"/>
    </row>
    <row r="34" spans="2:21" s="15" customFormat="1" ht="24.95" customHeight="1" x14ac:dyDescent="0.25">
      <c r="B34" s="295" t="s">
        <v>123</v>
      </c>
      <c r="C34" s="296"/>
      <c r="D34" s="296"/>
      <c r="E34" s="296"/>
      <c r="F34" s="296"/>
      <c r="G34" s="296"/>
      <c r="H34" s="296"/>
      <c r="I34" s="296"/>
      <c r="J34" s="296"/>
      <c r="K34" s="296"/>
      <c r="L34" s="296"/>
      <c r="M34" s="296"/>
      <c r="N34" s="296"/>
      <c r="O34" s="296"/>
      <c r="P34" s="296"/>
      <c r="Q34" s="296"/>
      <c r="R34" s="296"/>
      <c r="S34" s="296"/>
      <c r="T34" s="296"/>
      <c r="U34" s="296"/>
    </row>
    <row r="35" spans="2:21" ht="60" customHeight="1" x14ac:dyDescent="0.2">
      <c r="B35" s="274" t="s">
        <v>466</v>
      </c>
      <c r="C35" s="274"/>
      <c r="D35" s="274"/>
      <c r="E35" s="274"/>
      <c r="F35" s="274"/>
      <c r="G35" s="274"/>
      <c r="H35" s="274"/>
      <c r="I35" s="274"/>
      <c r="J35" s="274"/>
      <c r="K35" s="274"/>
      <c r="L35" s="274"/>
      <c r="M35" s="274"/>
      <c r="N35" s="274"/>
      <c r="O35" s="274"/>
      <c r="P35" s="274"/>
      <c r="Q35" s="274"/>
      <c r="R35" s="274"/>
      <c r="S35" s="274"/>
      <c r="T35" s="274"/>
      <c r="U35" s="274"/>
    </row>
    <row r="36" spans="2:21" ht="60" customHeight="1" x14ac:dyDescent="0.2">
      <c r="B36" s="274"/>
      <c r="C36" s="274"/>
      <c r="D36" s="274"/>
      <c r="E36" s="274"/>
      <c r="F36" s="274"/>
      <c r="G36" s="274"/>
      <c r="H36" s="274"/>
      <c r="I36" s="274"/>
      <c r="J36" s="274"/>
      <c r="K36" s="274"/>
      <c r="L36" s="274"/>
      <c r="M36" s="274"/>
      <c r="N36" s="274"/>
      <c r="O36" s="274"/>
      <c r="P36" s="274"/>
      <c r="Q36" s="274"/>
      <c r="R36" s="274"/>
      <c r="S36" s="274"/>
      <c r="T36" s="274"/>
      <c r="U36" s="274"/>
    </row>
    <row r="37" spans="2:21" ht="60" customHeight="1" x14ac:dyDescent="0.2">
      <c r="B37" s="274"/>
      <c r="C37" s="274"/>
      <c r="D37" s="274"/>
      <c r="E37" s="274"/>
      <c r="F37" s="274"/>
      <c r="G37" s="274"/>
      <c r="H37" s="274"/>
      <c r="I37" s="274"/>
      <c r="J37" s="274"/>
      <c r="K37" s="274"/>
      <c r="L37" s="274"/>
      <c r="M37" s="274"/>
      <c r="N37" s="274"/>
      <c r="O37" s="274"/>
      <c r="P37" s="274"/>
      <c r="Q37" s="274"/>
      <c r="R37" s="274"/>
      <c r="S37" s="274"/>
      <c r="T37" s="274"/>
      <c r="U37" s="274"/>
    </row>
    <row r="39" spans="2:21" x14ac:dyDescent="0.2">
      <c r="B39" s="299">
        <v>2023</v>
      </c>
      <c r="C39" s="300"/>
      <c r="D39" s="300"/>
      <c r="E39" s="300"/>
      <c r="F39" s="300"/>
      <c r="G39" s="300"/>
      <c r="H39" s="300"/>
      <c r="I39" s="300"/>
      <c r="J39" s="300"/>
      <c r="K39" s="300"/>
      <c r="L39" s="300"/>
      <c r="M39" s="300"/>
      <c r="N39" s="300"/>
      <c r="O39" s="300"/>
      <c r="P39" s="300"/>
      <c r="Q39" s="300"/>
      <c r="R39" s="300"/>
      <c r="S39" s="300"/>
      <c r="T39" s="300"/>
      <c r="U39" s="300"/>
    </row>
    <row r="40" spans="2:21" ht="19.5" x14ac:dyDescent="0.2">
      <c r="B40" s="288" t="s">
        <v>28</v>
      </c>
      <c r="C40" s="289"/>
      <c r="D40" s="289"/>
      <c r="E40" s="289"/>
      <c r="F40" s="289"/>
      <c r="G40" s="289"/>
      <c r="H40" s="289"/>
      <c r="I40" s="289"/>
      <c r="J40" s="289"/>
      <c r="K40" s="289"/>
      <c r="L40" s="289"/>
      <c r="M40" s="289"/>
      <c r="N40" s="289"/>
      <c r="O40" s="289"/>
      <c r="P40" s="289"/>
      <c r="Q40" s="289"/>
      <c r="R40" s="289"/>
      <c r="S40" s="289"/>
      <c r="T40" s="289"/>
      <c r="U40" s="289"/>
    </row>
    <row r="41" spans="2:21" ht="60.75" customHeight="1" x14ac:dyDescent="0.2">
      <c r="B41" s="274"/>
      <c r="C41" s="274"/>
      <c r="D41" s="274"/>
      <c r="E41" s="274"/>
      <c r="F41" s="274"/>
      <c r="G41" s="274"/>
      <c r="H41" s="274"/>
      <c r="I41" s="274"/>
      <c r="J41" s="274"/>
      <c r="K41" s="274"/>
      <c r="L41" s="274"/>
      <c r="M41" s="274"/>
      <c r="N41" s="274"/>
      <c r="O41" s="274"/>
      <c r="P41" s="274"/>
      <c r="Q41" s="274"/>
      <c r="R41" s="274"/>
      <c r="S41" s="274"/>
      <c r="T41" s="274"/>
      <c r="U41" s="274"/>
    </row>
    <row r="42" spans="2:21" ht="60" customHeight="1" x14ac:dyDescent="0.2">
      <c r="B42" s="274"/>
      <c r="C42" s="274"/>
      <c r="D42" s="274"/>
      <c r="E42" s="274"/>
      <c r="F42" s="274"/>
      <c r="G42" s="274"/>
      <c r="H42" s="274"/>
      <c r="I42" s="274"/>
      <c r="J42" s="274"/>
      <c r="K42" s="274"/>
      <c r="L42" s="274"/>
      <c r="M42" s="274"/>
      <c r="N42" s="274"/>
      <c r="O42" s="274"/>
      <c r="P42" s="274"/>
      <c r="Q42" s="274"/>
      <c r="R42" s="274"/>
      <c r="S42" s="274"/>
      <c r="T42" s="274"/>
      <c r="U42" s="274"/>
    </row>
    <row r="43" spans="2:21" ht="19.5" x14ac:dyDescent="0.2">
      <c r="B43" s="295" t="s">
        <v>123</v>
      </c>
      <c r="C43" s="296"/>
      <c r="D43" s="296"/>
      <c r="E43" s="296"/>
      <c r="F43" s="296"/>
      <c r="G43" s="296"/>
      <c r="H43" s="296"/>
      <c r="I43" s="296"/>
      <c r="J43" s="296"/>
      <c r="K43" s="296"/>
      <c r="L43" s="296"/>
      <c r="M43" s="296"/>
      <c r="N43" s="296"/>
      <c r="O43" s="296"/>
      <c r="P43" s="296"/>
      <c r="Q43" s="296"/>
      <c r="R43" s="296"/>
      <c r="S43" s="296"/>
      <c r="T43" s="296"/>
      <c r="U43" s="296"/>
    </row>
    <row r="44" spans="2:21" ht="45.75" customHeight="1" x14ac:dyDescent="0.2">
      <c r="B44" s="274"/>
      <c r="C44" s="274"/>
      <c r="D44" s="274"/>
      <c r="E44" s="274"/>
      <c r="F44" s="274"/>
      <c r="G44" s="274"/>
      <c r="H44" s="274"/>
      <c r="I44" s="274"/>
      <c r="J44" s="274"/>
      <c r="K44" s="274"/>
      <c r="L44" s="274"/>
      <c r="M44" s="274"/>
      <c r="N44" s="274"/>
      <c r="O44" s="274"/>
      <c r="P44" s="274"/>
      <c r="Q44" s="274"/>
      <c r="R44" s="274"/>
      <c r="S44" s="274"/>
      <c r="T44" s="274"/>
      <c r="U44" s="274"/>
    </row>
    <row r="45" spans="2:21" ht="48" customHeight="1" x14ac:dyDescent="0.2">
      <c r="B45" s="274"/>
      <c r="C45" s="274"/>
      <c r="D45" s="274"/>
      <c r="E45" s="274"/>
      <c r="F45" s="274"/>
      <c r="G45" s="274"/>
      <c r="H45" s="274"/>
      <c r="I45" s="274"/>
      <c r="J45" s="274"/>
      <c r="K45" s="274"/>
      <c r="L45" s="274"/>
      <c r="M45" s="274"/>
      <c r="N45" s="274"/>
      <c r="O45" s="274"/>
      <c r="P45" s="274"/>
      <c r="Q45" s="274"/>
      <c r="R45" s="274"/>
      <c r="S45" s="274"/>
      <c r="T45" s="274"/>
      <c r="U45" s="274"/>
    </row>
    <row r="46" spans="2:21" ht="56.25" customHeight="1" x14ac:dyDescent="0.2">
      <c r="B46" s="274"/>
      <c r="C46" s="274"/>
      <c r="D46" s="274"/>
      <c r="E46" s="274"/>
      <c r="F46" s="274"/>
      <c r="G46" s="274"/>
      <c r="H46" s="274"/>
      <c r="I46" s="274"/>
      <c r="J46" s="274"/>
      <c r="K46" s="274"/>
      <c r="L46" s="274"/>
      <c r="M46" s="274"/>
      <c r="N46" s="274"/>
      <c r="O46" s="274"/>
      <c r="P46" s="274"/>
      <c r="Q46" s="274"/>
      <c r="R46" s="274"/>
      <c r="S46" s="274"/>
      <c r="T46" s="274"/>
      <c r="U46" s="27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36:U36"/>
    <mergeCell ref="B37:U37"/>
    <mergeCell ref="B45:U45"/>
    <mergeCell ref="B46:U46"/>
    <mergeCell ref="B39:U39"/>
    <mergeCell ref="B40:U40"/>
    <mergeCell ref="B41:U41"/>
    <mergeCell ref="B42:U42"/>
    <mergeCell ref="B43:U43"/>
    <mergeCell ref="B44:U44"/>
    <mergeCell ref="B27:U27"/>
    <mergeCell ref="B28:U28"/>
    <mergeCell ref="B32:U32"/>
    <mergeCell ref="B33:U33"/>
    <mergeCell ref="B34:U34"/>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topLeftCell="A37" zoomScale="70" zoomScaleNormal="70" workbookViewId="0">
      <selection activeCell="B41" sqref="B41:U41"/>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79" t="s">
        <v>127</v>
      </c>
      <c r="C2" s="278" t="s">
        <v>187</v>
      </c>
      <c r="D2" s="278"/>
      <c r="E2" s="278"/>
      <c r="F2" s="278"/>
      <c r="G2" s="2"/>
      <c r="H2" s="276" t="s">
        <v>188</v>
      </c>
      <c r="I2" s="276"/>
      <c r="J2" s="276"/>
      <c r="K2" s="276"/>
      <c r="L2" s="3"/>
      <c r="M2" s="277" t="s">
        <v>189</v>
      </c>
      <c r="N2" s="277"/>
      <c r="O2" s="277"/>
      <c r="P2" s="277"/>
      <c r="Q2" s="114"/>
      <c r="R2" s="285" t="s">
        <v>176</v>
      </c>
      <c r="S2" s="285"/>
      <c r="T2" s="285"/>
      <c r="U2" s="285"/>
      <c r="V2" s="275"/>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80"/>
      <c r="C3" s="4">
        <v>1</v>
      </c>
      <c r="D3" s="4">
        <v>2</v>
      </c>
      <c r="E3" s="5">
        <v>3</v>
      </c>
      <c r="F3" s="6">
        <v>4</v>
      </c>
      <c r="G3" s="283"/>
      <c r="H3" s="4">
        <v>1</v>
      </c>
      <c r="I3" s="4">
        <v>2</v>
      </c>
      <c r="J3" s="5">
        <v>3</v>
      </c>
      <c r="K3" s="6">
        <v>4</v>
      </c>
      <c r="L3" s="281"/>
      <c r="M3" s="4">
        <v>1</v>
      </c>
      <c r="N3" s="4">
        <v>2</v>
      </c>
      <c r="O3" s="5">
        <v>3</v>
      </c>
      <c r="P3" s="6">
        <v>4</v>
      </c>
      <c r="Q3" s="115"/>
      <c r="R3" s="4">
        <v>1</v>
      </c>
      <c r="S3" s="4">
        <v>2</v>
      </c>
      <c r="T3" s="5">
        <v>3</v>
      </c>
      <c r="U3" s="6">
        <v>4</v>
      </c>
      <c r="V3" s="275"/>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0" t="s">
        <v>128</v>
      </c>
      <c r="C4" s="88">
        <f>Autoevaluación!R55/SUM(Autoevaluación!R55:R58)</f>
        <v>0.2</v>
      </c>
      <c r="D4" s="8">
        <f>Autoevaluación!R56/SUM(Autoevaluación!R55:R58)</f>
        <v>0</v>
      </c>
      <c r="E4" s="8">
        <f>Autoevaluación!R57/SUM(Autoevaluación!R55:R58)</f>
        <v>0.8</v>
      </c>
      <c r="F4" s="8">
        <f>Autoevaluación!R58/SUM(Autoevaluación!R55:R58)</f>
        <v>0</v>
      </c>
      <c r="G4" s="284"/>
      <c r="H4" s="8">
        <f>Autoevaluación!S55/SUM(Autoevaluación!S55:S59)</f>
        <v>0.2</v>
      </c>
      <c r="I4" s="8">
        <f>Autoevaluación!S56/SUM(Autoevaluación!S55:S58)</f>
        <v>0.2</v>
      </c>
      <c r="J4" s="8">
        <f>Autoevaluación!S57/SUM(Autoevaluación!S55:S58)</f>
        <v>0.6</v>
      </c>
      <c r="K4" s="8">
        <f>Autoevaluación!S58/SUM(Autoevaluación!S55:S58)</f>
        <v>0</v>
      </c>
      <c r="L4" s="282"/>
      <c r="M4" s="8">
        <f>Autoevaluación!T55/SUM(Autoevaluación!T55:T58)</f>
        <v>0.2</v>
      </c>
      <c r="N4" s="8">
        <f>Autoevaluación!T56/SUM(Autoevaluación!T55:T58)</f>
        <v>0</v>
      </c>
      <c r="O4" s="8">
        <f>Autoevaluación!T57/SUM(Autoevaluación!T55:T58)</f>
        <v>0.8</v>
      </c>
      <c r="P4" s="8">
        <f>Autoevaluación!T58/SUM(Autoevaluación!T55:T58)</f>
        <v>0</v>
      </c>
      <c r="Q4" s="110"/>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0" t="s">
        <v>129</v>
      </c>
      <c r="C5" s="88">
        <f>Autoevaluación!R62/SUM(Autoevaluación!R62:R65)</f>
        <v>0</v>
      </c>
      <c r="D5" s="8">
        <f>Autoevaluación!R63/SUM(Autoevaluación!R62:R65)</f>
        <v>0</v>
      </c>
      <c r="E5" s="8">
        <f>Autoevaluación!R64/SUM(Autoevaluación!R62:R65)</f>
        <v>1</v>
      </c>
      <c r="F5" s="8">
        <f>Autoevaluación!R65/SUM(Autoevaluación!R62:R65)</f>
        <v>0</v>
      </c>
      <c r="G5" s="284"/>
      <c r="H5" s="8">
        <f>Autoevaluación!S62/SUM(Autoevaluación!S62:S65)</f>
        <v>0</v>
      </c>
      <c r="I5" s="8">
        <f>Autoevaluación!S63/SUM(Autoevaluación!S62:S65)</f>
        <v>0.25</v>
      </c>
      <c r="J5" s="8">
        <f>Autoevaluación!S64/SUM(Autoevaluación!S62:S65)</f>
        <v>0.75</v>
      </c>
      <c r="K5" s="8">
        <f>Autoevaluación!S65/SUM(Autoevaluación!S62:S65)</f>
        <v>0</v>
      </c>
      <c r="L5" s="282"/>
      <c r="M5" s="8">
        <f>Autoevaluación!T62/SUM(Autoevaluación!T62:T65)</f>
        <v>0</v>
      </c>
      <c r="N5" s="8">
        <f>Autoevaluación!T63/SUM(Autoevaluación!T62:T65)</f>
        <v>0.25</v>
      </c>
      <c r="O5" s="8">
        <f>Autoevaluación!T64/SUM(Autoevaluación!T62:T65)</f>
        <v>0.75</v>
      </c>
      <c r="P5" s="8">
        <f>Autoevaluación!T65/SUM(Autoevaluación!T62:T65)</f>
        <v>0</v>
      </c>
      <c r="Q5" s="110"/>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0" t="s">
        <v>130</v>
      </c>
      <c r="C6" s="88">
        <f>Autoevaluación!R68/SUM(Autoevaluación!R68:R71)</f>
        <v>0</v>
      </c>
      <c r="D6" s="8">
        <f>Autoevaluación!R69/SUM(Autoevaluación!R68:R71)</f>
        <v>0.25</v>
      </c>
      <c r="E6" s="8">
        <f>Autoevaluación!R70/SUM(Autoevaluación!R68:R71)</f>
        <v>0.75</v>
      </c>
      <c r="F6" s="8">
        <f>Autoevaluación!R71/SUM(Autoevaluación!R68:R71)</f>
        <v>0</v>
      </c>
      <c r="G6" s="284"/>
      <c r="H6" s="8">
        <f>Autoevaluación!S68/SUM(Autoevaluación!S68:S71)</f>
        <v>0</v>
      </c>
      <c r="I6" s="8">
        <f>Autoevaluación!S69/SUM(Autoevaluación!S68:S71)</f>
        <v>0.25</v>
      </c>
      <c r="J6" s="8">
        <f>Autoevaluación!S70/SUM(Autoevaluación!S68:S71)</f>
        <v>0.75</v>
      </c>
      <c r="K6" s="8">
        <f>Autoevaluación!S71/SUM(Autoevaluación!S68:S71)</f>
        <v>0</v>
      </c>
      <c r="L6" s="282"/>
      <c r="M6" s="8">
        <f>Autoevaluación!T68/SUM(Autoevaluación!T68:T71)</f>
        <v>0</v>
      </c>
      <c r="N6" s="8">
        <f>Autoevaluación!T69/SUM(Autoevaluación!T68:T71)</f>
        <v>0.25</v>
      </c>
      <c r="O6" s="8">
        <f>Autoevaluación!T70/SUM(Autoevaluación!T68:T71)</f>
        <v>0.75</v>
      </c>
      <c r="P6" s="8">
        <f>Autoevaluación!T71/SUM(Autoevaluación!T68:T71)</f>
        <v>0</v>
      </c>
      <c r="Q6" s="110"/>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0" t="s">
        <v>131</v>
      </c>
      <c r="C7" s="88">
        <f>Autoevaluación!R74/SUM(Autoevaluación!R74:R77)</f>
        <v>0.33333333333333331</v>
      </c>
      <c r="D7" s="8">
        <f>Autoevaluación!R75/SUM(Autoevaluación!R74:R77)</f>
        <v>0.33333333333333331</v>
      </c>
      <c r="E7" s="8">
        <f>Autoevaluación!R76/SUM(Autoevaluación!R74:R77)</f>
        <v>0.33333333333333331</v>
      </c>
      <c r="F7" s="8">
        <f>Autoevaluación!R77/SUM(Autoevaluación!R74:R77)</f>
        <v>0</v>
      </c>
      <c r="G7" s="284"/>
      <c r="H7" s="8">
        <f>Autoevaluación!S74/SUM(Autoevaluación!S74:S77)</f>
        <v>0.16666666666666666</v>
      </c>
      <c r="I7" s="8">
        <f>Autoevaluación!S75/SUM(Autoevaluación!S74:S77)</f>
        <v>0.16666666666666666</v>
      </c>
      <c r="J7" s="8">
        <f>Autoevaluación!S76/SUM(Autoevaluación!S74:S77)</f>
        <v>0.66666666666666663</v>
      </c>
      <c r="K7" s="8">
        <f>Autoevaluación!S77/SUM(Autoevaluación!S74:S77)</f>
        <v>0</v>
      </c>
      <c r="L7" s="282"/>
      <c r="M7" s="8">
        <f>Autoevaluación!T74/SUM(Autoevaluación!T74:T77)</f>
        <v>0.16666666666666666</v>
      </c>
      <c r="N7" s="8">
        <f>Autoevaluación!T75/SUM(Autoevaluación!T74:T77)</f>
        <v>0.16666666666666666</v>
      </c>
      <c r="O7" s="8">
        <f>Autoevaluación!T76/SUM(Autoevaluación!T74:T77)</f>
        <v>0.66666666666666663</v>
      </c>
      <c r="P7" s="8">
        <f>Autoevaluación!T77/SUM(Autoevaluación!T74:T77)</f>
        <v>0</v>
      </c>
      <c r="Q7" s="110"/>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91"/>
      <c r="C8" s="8"/>
      <c r="D8" s="8"/>
      <c r="E8" s="8"/>
      <c r="F8" s="8"/>
      <c r="G8" s="284"/>
      <c r="H8" s="8"/>
      <c r="I8" s="8"/>
      <c r="J8" s="8"/>
      <c r="K8" s="8"/>
      <c r="L8" s="282"/>
      <c r="M8" s="8"/>
      <c r="N8" s="8"/>
      <c r="O8" s="8"/>
      <c r="P8" s="8"/>
      <c r="Q8" s="110"/>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284"/>
      <c r="H9" s="8"/>
      <c r="I9" s="8"/>
      <c r="J9" s="8"/>
      <c r="K9" s="8"/>
      <c r="L9" s="282"/>
      <c r="M9" s="8"/>
      <c r="N9" s="8"/>
      <c r="O9" s="8"/>
      <c r="P9" s="8"/>
      <c r="Q9" s="110"/>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0.13333333333333333</v>
      </c>
      <c r="D10" s="13">
        <f>AVERAGE(D4:D9)</f>
        <v>0.14583333333333331</v>
      </c>
      <c r="E10" s="13">
        <f>AVERAGE(E4:E9)</f>
        <v>0.72083333333333333</v>
      </c>
      <c r="F10" s="13">
        <f>AVERAGE(F4:F9)</f>
        <v>0</v>
      </c>
      <c r="G10" s="10"/>
      <c r="H10" s="13">
        <f>AVERAGE(H4:H9)</f>
        <v>9.1666666666666674E-2</v>
      </c>
      <c r="I10" s="13">
        <f>AVERAGE(I4:I9)</f>
        <v>0.21666666666666665</v>
      </c>
      <c r="J10" s="13">
        <f>AVERAGE(J4:J9)</f>
        <v>0.69166666666666665</v>
      </c>
      <c r="K10" s="13">
        <f>AVERAGE(K4:K9)</f>
        <v>0</v>
      </c>
      <c r="L10" s="10"/>
      <c r="M10" s="13">
        <f>AVERAGE(M4:M9)</f>
        <v>9.1666666666666674E-2</v>
      </c>
      <c r="N10" s="13">
        <f>AVERAGE(N4:N9)</f>
        <v>0.16666666666666666</v>
      </c>
      <c r="O10" s="13">
        <f>AVERAGE(O4:O9)</f>
        <v>0.74166666666666659</v>
      </c>
      <c r="P10" s="13">
        <f>AVERAGE(P4:P9)</f>
        <v>0</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78" t="s">
        <v>187</v>
      </c>
      <c r="C12" s="278"/>
      <c r="D12" s="278"/>
      <c r="E12" s="278"/>
      <c r="F12" s="278"/>
      <c r="G12" s="278"/>
      <c r="H12" s="278"/>
      <c r="I12" s="278"/>
      <c r="J12" s="278"/>
      <c r="K12" s="278"/>
      <c r="L12" s="278"/>
      <c r="M12" s="278"/>
      <c r="N12" s="278"/>
      <c r="O12" s="278"/>
      <c r="P12" s="278"/>
      <c r="Q12" s="278"/>
      <c r="R12" s="278"/>
      <c r="S12" s="278"/>
      <c r="T12" s="278"/>
      <c r="U12" s="278"/>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03" t="s">
        <v>28</v>
      </c>
      <c r="C13" s="303"/>
      <c r="D13" s="303"/>
      <c r="E13" s="303"/>
      <c r="F13" s="303"/>
      <c r="G13" s="303"/>
      <c r="H13" s="303"/>
      <c r="I13" s="303"/>
      <c r="J13" s="303"/>
      <c r="K13" s="303"/>
      <c r="L13" s="303"/>
      <c r="M13" s="303"/>
      <c r="N13" s="303"/>
      <c r="O13" s="303"/>
      <c r="P13" s="303"/>
      <c r="Q13" s="303"/>
      <c r="R13" s="303"/>
      <c r="S13" s="303"/>
      <c r="T13" s="303"/>
      <c r="U13" s="303"/>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01" t="s">
        <v>467</v>
      </c>
      <c r="C14" s="301"/>
      <c r="D14" s="301"/>
      <c r="E14" s="301"/>
      <c r="F14" s="301"/>
      <c r="G14" s="301"/>
      <c r="H14" s="301"/>
      <c r="I14" s="301"/>
      <c r="J14" s="301"/>
      <c r="K14" s="301"/>
      <c r="L14" s="301"/>
      <c r="M14" s="301"/>
      <c r="N14" s="301"/>
      <c r="O14" s="301"/>
      <c r="P14" s="301"/>
      <c r="Q14" s="301"/>
      <c r="R14" s="301"/>
      <c r="S14" s="301"/>
      <c r="T14" s="301"/>
      <c r="U14" s="301"/>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01"/>
      <c r="C15" s="301"/>
      <c r="D15" s="301"/>
      <c r="E15" s="301"/>
      <c r="F15" s="301"/>
      <c r="G15" s="301"/>
      <c r="H15" s="301"/>
      <c r="I15" s="301"/>
      <c r="J15" s="301"/>
      <c r="K15" s="301"/>
      <c r="L15" s="301"/>
      <c r="M15" s="301"/>
      <c r="N15" s="301"/>
      <c r="O15" s="301"/>
      <c r="P15" s="301"/>
      <c r="Q15" s="301"/>
      <c r="R15" s="301"/>
      <c r="S15" s="301"/>
      <c r="T15" s="301"/>
      <c r="U15" s="301"/>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02" t="s">
        <v>123</v>
      </c>
      <c r="C16" s="302"/>
      <c r="D16" s="302"/>
      <c r="E16" s="302"/>
      <c r="F16" s="302"/>
      <c r="G16" s="302"/>
      <c r="H16" s="302"/>
      <c r="I16" s="302"/>
      <c r="J16" s="302"/>
      <c r="K16" s="302"/>
      <c r="L16" s="302"/>
      <c r="M16" s="302"/>
      <c r="N16" s="302"/>
      <c r="O16" s="302"/>
      <c r="P16" s="302"/>
      <c r="Q16" s="302"/>
      <c r="R16" s="302"/>
      <c r="S16" s="302"/>
      <c r="T16" s="302"/>
      <c r="U16" s="302"/>
    </row>
    <row r="17" spans="2:21" ht="60" customHeight="1" x14ac:dyDescent="0.2">
      <c r="B17" s="301" t="s">
        <v>468</v>
      </c>
      <c r="C17" s="301"/>
      <c r="D17" s="301"/>
      <c r="E17" s="301"/>
      <c r="F17" s="301"/>
      <c r="G17" s="301"/>
      <c r="H17" s="301"/>
      <c r="I17" s="301"/>
      <c r="J17" s="301"/>
      <c r="K17" s="301"/>
      <c r="L17" s="301"/>
      <c r="M17" s="301"/>
      <c r="N17" s="301"/>
      <c r="O17" s="301"/>
      <c r="P17" s="301"/>
      <c r="Q17" s="301"/>
      <c r="R17" s="301"/>
      <c r="S17" s="301"/>
      <c r="T17" s="301"/>
      <c r="U17" s="301"/>
    </row>
    <row r="18" spans="2:21" ht="60" customHeight="1" x14ac:dyDescent="0.2">
      <c r="B18" s="301"/>
      <c r="C18" s="301"/>
      <c r="D18" s="301"/>
      <c r="E18" s="301"/>
      <c r="F18" s="301"/>
      <c r="G18" s="301"/>
      <c r="H18" s="301"/>
      <c r="I18" s="301"/>
      <c r="J18" s="301"/>
      <c r="K18" s="301"/>
      <c r="L18" s="301"/>
      <c r="M18" s="301"/>
      <c r="N18" s="301"/>
      <c r="O18" s="301"/>
      <c r="P18" s="301"/>
      <c r="Q18" s="301"/>
      <c r="R18" s="301"/>
      <c r="S18" s="301"/>
      <c r="T18" s="301"/>
      <c r="U18" s="301"/>
    </row>
    <row r="19" spans="2:21" ht="60" customHeight="1" x14ac:dyDescent="0.2">
      <c r="B19" s="301"/>
      <c r="C19" s="301"/>
      <c r="D19" s="301"/>
      <c r="E19" s="301"/>
      <c r="F19" s="301"/>
      <c r="G19" s="301"/>
      <c r="H19" s="301"/>
      <c r="I19" s="301"/>
      <c r="J19" s="301"/>
      <c r="K19" s="301"/>
      <c r="L19" s="301"/>
      <c r="M19" s="301"/>
      <c r="N19" s="301"/>
      <c r="O19" s="301"/>
      <c r="P19" s="301"/>
      <c r="Q19" s="301"/>
      <c r="R19" s="301"/>
      <c r="S19" s="301"/>
      <c r="T19" s="301"/>
      <c r="U19" s="301"/>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7" t="s">
        <v>188</v>
      </c>
      <c r="C21" s="297"/>
      <c r="D21" s="297"/>
      <c r="E21" s="297"/>
      <c r="F21" s="297"/>
      <c r="G21" s="297"/>
      <c r="H21" s="297"/>
      <c r="I21" s="297"/>
      <c r="J21" s="297"/>
      <c r="K21" s="297"/>
      <c r="L21" s="297"/>
      <c r="M21" s="297"/>
      <c r="N21" s="297"/>
      <c r="O21" s="297"/>
      <c r="P21" s="297"/>
      <c r="Q21" s="297"/>
      <c r="R21" s="297"/>
      <c r="S21" s="297"/>
      <c r="T21" s="297"/>
      <c r="U21" s="297"/>
    </row>
    <row r="22" spans="2:21" ht="24.95" customHeight="1" x14ac:dyDescent="0.2">
      <c r="B22" s="298" t="s">
        <v>28</v>
      </c>
      <c r="C22" s="298"/>
      <c r="D22" s="298"/>
      <c r="E22" s="298"/>
      <c r="F22" s="298"/>
      <c r="G22" s="298"/>
      <c r="H22" s="298"/>
      <c r="I22" s="298"/>
      <c r="J22" s="298"/>
      <c r="K22" s="298"/>
      <c r="L22" s="298"/>
      <c r="M22" s="298"/>
      <c r="N22" s="298"/>
      <c r="O22" s="298"/>
      <c r="P22" s="298"/>
      <c r="Q22" s="298"/>
      <c r="R22" s="298"/>
      <c r="S22" s="298"/>
      <c r="T22" s="298"/>
      <c r="U22" s="298"/>
    </row>
    <row r="23" spans="2:21" ht="60" customHeight="1" x14ac:dyDescent="0.2">
      <c r="B23" s="301" t="s">
        <v>469</v>
      </c>
      <c r="C23" s="301"/>
      <c r="D23" s="301"/>
      <c r="E23" s="301"/>
      <c r="F23" s="301"/>
      <c r="G23" s="301"/>
      <c r="H23" s="301"/>
      <c r="I23" s="301"/>
      <c r="J23" s="301"/>
      <c r="K23" s="301"/>
      <c r="L23" s="301"/>
      <c r="M23" s="301"/>
      <c r="N23" s="301"/>
      <c r="O23" s="301"/>
      <c r="P23" s="301"/>
      <c r="Q23" s="301"/>
      <c r="R23" s="301"/>
      <c r="S23" s="301"/>
      <c r="T23" s="301"/>
      <c r="U23" s="301"/>
    </row>
    <row r="24" spans="2:21" ht="60" customHeight="1" x14ac:dyDescent="0.2">
      <c r="B24" s="301"/>
      <c r="C24" s="301"/>
      <c r="D24" s="301"/>
      <c r="E24" s="301"/>
      <c r="F24" s="301"/>
      <c r="G24" s="301"/>
      <c r="H24" s="301"/>
      <c r="I24" s="301"/>
      <c r="J24" s="301"/>
      <c r="K24" s="301"/>
      <c r="L24" s="301"/>
      <c r="M24" s="301"/>
      <c r="N24" s="301"/>
      <c r="O24" s="301"/>
      <c r="P24" s="301"/>
      <c r="Q24" s="301"/>
      <c r="R24" s="301"/>
      <c r="S24" s="301"/>
      <c r="T24" s="301"/>
      <c r="U24" s="301"/>
    </row>
    <row r="25" spans="2:21" s="15" customFormat="1" ht="24.95" customHeight="1" x14ac:dyDescent="0.25">
      <c r="B25" s="302" t="s">
        <v>123</v>
      </c>
      <c r="C25" s="302"/>
      <c r="D25" s="302"/>
      <c r="E25" s="302"/>
      <c r="F25" s="302"/>
      <c r="G25" s="302"/>
      <c r="H25" s="302"/>
      <c r="I25" s="302"/>
      <c r="J25" s="302"/>
      <c r="K25" s="302"/>
      <c r="L25" s="302"/>
      <c r="M25" s="302"/>
      <c r="N25" s="302"/>
      <c r="O25" s="302"/>
      <c r="P25" s="302"/>
      <c r="Q25" s="302"/>
      <c r="R25" s="302"/>
      <c r="S25" s="302"/>
      <c r="T25" s="302"/>
      <c r="U25" s="302"/>
    </row>
    <row r="26" spans="2:21" ht="60" customHeight="1" x14ac:dyDescent="0.2">
      <c r="B26" s="301" t="s">
        <v>470</v>
      </c>
      <c r="C26" s="301"/>
      <c r="D26" s="301"/>
      <c r="E26" s="301"/>
      <c r="F26" s="301"/>
      <c r="G26" s="301"/>
      <c r="H26" s="301"/>
      <c r="I26" s="301"/>
      <c r="J26" s="301"/>
      <c r="K26" s="301"/>
      <c r="L26" s="301"/>
      <c r="M26" s="301"/>
      <c r="N26" s="301"/>
      <c r="O26" s="301"/>
      <c r="P26" s="301"/>
      <c r="Q26" s="301"/>
      <c r="R26" s="301"/>
      <c r="S26" s="301"/>
      <c r="T26" s="301"/>
      <c r="U26" s="301"/>
    </row>
    <row r="27" spans="2:21" ht="60" customHeight="1" x14ac:dyDescent="0.2">
      <c r="B27" s="301"/>
      <c r="C27" s="301"/>
      <c r="D27" s="301"/>
      <c r="E27" s="301"/>
      <c r="F27" s="301"/>
      <c r="G27" s="301"/>
      <c r="H27" s="301"/>
      <c r="I27" s="301"/>
      <c r="J27" s="301"/>
      <c r="K27" s="301"/>
      <c r="L27" s="301"/>
      <c r="M27" s="301"/>
      <c r="N27" s="301"/>
      <c r="O27" s="301"/>
      <c r="P27" s="301"/>
      <c r="Q27" s="301"/>
      <c r="R27" s="301"/>
      <c r="S27" s="301"/>
      <c r="T27" s="301"/>
      <c r="U27" s="301"/>
    </row>
    <row r="28" spans="2:21" ht="60" customHeight="1" x14ac:dyDescent="0.2">
      <c r="B28" s="301"/>
      <c r="C28" s="301"/>
      <c r="D28" s="301"/>
      <c r="E28" s="301"/>
      <c r="F28" s="301"/>
      <c r="G28" s="301"/>
      <c r="H28" s="301"/>
      <c r="I28" s="301"/>
      <c r="J28" s="301"/>
      <c r="K28" s="301"/>
      <c r="L28" s="301"/>
      <c r="M28" s="301"/>
      <c r="N28" s="301"/>
      <c r="O28" s="301"/>
      <c r="P28" s="301"/>
      <c r="Q28" s="301"/>
      <c r="R28" s="301"/>
      <c r="S28" s="301"/>
      <c r="T28" s="301"/>
      <c r="U28" s="301"/>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04" t="s">
        <v>189</v>
      </c>
      <c r="C30" s="304"/>
      <c r="D30" s="304"/>
      <c r="E30" s="304"/>
      <c r="F30" s="304"/>
      <c r="G30" s="304"/>
      <c r="H30" s="304"/>
      <c r="I30" s="304"/>
      <c r="J30" s="304"/>
      <c r="K30" s="304"/>
      <c r="L30" s="304"/>
      <c r="M30" s="304"/>
      <c r="N30" s="304"/>
      <c r="O30" s="304"/>
      <c r="P30" s="304"/>
      <c r="Q30" s="304"/>
      <c r="R30" s="304"/>
      <c r="S30" s="304"/>
      <c r="T30" s="304"/>
      <c r="U30" s="304"/>
    </row>
    <row r="31" spans="2:21" ht="24.95" customHeight="1" x14ac:dyDescent="0.2">
      <c r="B31" s="305" t="s">
        <v>28</v>
      </c>
      <c r="C31" s="306"/>
      <c r="D31" s="306"/>
      <c r="E31" s="306"/>
      <c r="F31" s="306"/>
      <c r="G31" s="306"/>
      <c r="H31" s="306"/>
      <c r="I31" s="306"/>
      <c r="J31" s="306"/>
      <c r="K31" s="306"/>
      <c r="L31" s="306"/>
      <c r="M31" s="306"/>
      <c r="N31" s="306"/>
      <c r="O31" s="306"/>
      <c r="P31" s="306"/>
      <c r="Q31" s="306"/>
      <c r="R31" s="306"/>
      <c r="S31" s="306"/>
      <c r="T31" s="306"/>
      <c r="U31" s="306"/>
    </row>
    <row r="32" spans="2:21" ht="60" customHeight="1" x14ac:dyDescent="0.2">
      <c r="B32" s="301" t="s">
        <v>471</v>
      </c>
      <c r="C32" s="301"/>
      <c r="D32" s="301"/>
      <c r="E32" s="301"/>
      <c r="F32" s="301"/>
      <c r="G32" s="301"/>
      <c r="H32" s="301"/>
      <c r="I32" s="301"/>
      <c r="J32" s="301"/>
      <c r="K32" s="301"/>
      <c r="L32" s="301"/>
      <c r="M32" s="301"/>
      <c r="N32" s="301"/>
      <c r="O32" s="301"/>
      <c r="P32" s="301"/>
      <c r="Q32" s="301"/>
      <c r="R32" s="301"/>
      <c r="S32" s="301"/>
      <c r="T32" s="301"/>
      <c r="U32" s="301"/>
    </row>
    <row r="33" spans="2:21" ht="60" customHeight="1" x14ac:dyDescent="0.2">
      <c r="B33" s="301"/>
      <c r="C33" s="301"/>
      <c r="D33" s="301"/>
      <c r="E33" s="301"/>
      <c r="F33" s="301"/>
      <c r="G33" s="301"/>
      <c r="H33" s="301"/>
      <c r="I33" s="301"/>
      <c r="J33" s="301"/>
      <c r="K33" s="301"/>
      <c r="L33" s="301"/>
      <c r="M33" s="301"/>
      <c r="N33" s="301"/>
      <c r="O33" s="301"/>
      <c r="P33" s="301"/>
      <c r="Q33" s="301"/>
      <c r="R33" s="301"/>
      <c r="S33" s="301"/>
      <c r="T33" s="301"/>
      <c r="U33" s="301"/>
    </row>
    <row r="34" spans="2:21" s="15" customFormat="1" ht="24.95" customHeight="1" x14ac:dyDescent="0.25">
      <c r="B34" s="302" t="s">
        <v>123</v>
      </c>
      <c r="C34" s="302"/>
      <c r="D34" s="302"/>
      <c r="E34" s="302"/>
      <c r="F34" s="302"/>
      <c r="G34" s="302"/>
      <c r="H34" s="302"/>
      <c r="I34" s="302"/>
      <c r="J34" s="302"/>
      <c r="K34" s="302"/>
      <c r="L34" s="302"/>
      <c r="M34" s="302"/>
      <c r="N34" s="302"/>
      <c r="O34" s="302"/>
      <c r="P34" s="302"/>
      <c r="Q34" s="302"/>
      <c r="R34" s="302"/>
      <c r="S34" s="302"/>
      <c r="T34" s="302"/>
      <c r="U34" s="302"/>
    </row>
    <row r="35" spans="2:21" ht="60" customHeight="1" x14ac:dyDescent="0.2">
      <c r="B35" s="301" t="s">
        <v>472</v>
      </c>
      <c r="C35" s="301"/>
      <c r="D35" s="301"/>
      <c r="E35" s="301"/>
      <c r="F35" s="301"/>
      <c r="G35" s="301"/>
      <c r="H35" s="301"/>
      <c r="I35" s="301"/>
      <c r="J35" s="301"/>
      <c r="K35" s="301"/>
      <c r="L35" s="301"/>
      <c r="M35" s="301"/>
      <c r="N35" s="301"/>
      <c r="O35" s="301"/>
      <c r="P35" s="301"/>
      <c r="Q35" s="301"/>
      <c r="R35" s="301"/>
      <c r="S35" s="301"/>
      <c r="T35" s="301"/>
      <c r="U35" s="301"/>
    </row>
    <row r="36" spans="2:21" ht="60" customHeight="1" x14ac:dyDescent="0.2">
      <c r="B36" s="301"/>
      <c r="C36" s="301"/>
      <c r="D36" s="301"/>
      <c r="E36" s="301"/>
      <c r="F36" s="301"/>
      <c r="G36" s="301"/>
      <c r="H36" s="301"/>
      <c r="I36" s="301"/>
      <c r="J36" s="301"/>
      <c r="K36" s="301"/>
      <c r="L36" s="301"/>
      <c r="M36" s="301"/>
      <c r="N36" s="301"/>
      <c r="O36" s="301"/>
      <c r="P36" s="301"/>
      <c r="Q36" s="301"/>
      <c r="R36" s="301"/>
      <c r="S36" s="301"/>
      <c r="T36" s="301"/>
      <c r="U36" s="301"/>
    </row>
    <row r="37" spans="2:21" ht="60" customHeight="1" x14ac:dyDescent="0.2">
      <c r="B37" s="301"/>
      <c r="C37" s="301"/>
      <c r="D37" s="301"/>
      <c r="E37" s="301"/>
      <c r="F37" s="301"/>
      <c r="G37" s="301"/>
      <c r="H37" s="301"/>
      <c r="I37" s="301"/>
      <c r="J37" s="301"/>
      <c r="K37" s="301"/>
      <c r="L37" s="301"/>
      <c r="M37" s="301"/>
      <c r="N37" s="301"/>
      <c r="O37" s="301"/>
      <c r="P37" s="301"/>
      <c r="Q37" s="301"/>
      <c r="R37" s="301"/>
      <c r="S37" s="301"/>
      <c r="T37" s="301"/>
      <c r="U37" s="301"/>
    </row>
    <row r="39" spans="2:21" x14ac:dyDescent="0.2">
      <c r="B39" s="285" t="s">
        <v>460</v>
      </c>
      <c r="C39" s="285"/>
      <c r="D39" s="285"/>
      <c r="E39" s="285"/>
      <c r="F39" s="285"/>
      <c r="G39" s="285"/>
      <c r="H39" s="285"/>
      <c r="I39" s="285"/>
      <c r="J39" s="285"/>
      <c r="K39" s="285"/>
      <c r="L39" s="285"/>
      <c r="M39" s="285"/>
      <c r="N39" s="285"/>
      <c r="O39" s="285"/>
      <c r="P39" s="285"/>
      <c r="Q39" s="285"/>
      <c r="R39" s="285"/>
      <c r="S39" s="285"/>
      <c r="T39" s="285"/>
      <c r="U39" s="285"/>
    </row>
    <row r="40" spans="2:21" ht="19.5" x14ac:dyDescent="0.2">
      <c r="B40" s="305" t="s">
        <v>28</v>
      </c>
      <c r="C40" s="306"/>
      <c r="D40" s="306"/>
      <c r="E40" s="306"/>
      <c r="F40" s="306"/>
      <c r="G40" s="306"/>
      <c r="H40" s="306"/>
      <c r="I40" s="306"/>
      <c r="J40" s="306"/>
      <c r="K40" s="306"/>
      <c r="L40" s="306"/>
      <c r="M40" s="306"/>
      <c r="N40" s="306"/>
      <c r="O40" s="306"/>
      <c r="P40" s="306"/>
      <c r="Q40" s="306"/>
      <c r="R40" s="306"/>
      <c r="S40" s="306"/>
      <c r="T40" s="306"/>
      <c r="U40" s="306"/>
    </row>
    <row r="41" spans="2:21" ht="51.75" customHeight="1" x14ac:dyDescent="0.2">
      <c r="B41" s="301"/>
      <c r="C41" s="301"/>
      <c r="D41" s="301"/>
      <c r="E41" s="301"/>
      <c r="F41" s="301"/>
      <c r="G41" s="301"/>
      <c r="H41" s="301"/>
      <c r="I41" s="301"/>
      <c r="J41" s="301"/>
      <c r="K41" s="301"/>
      <c r="L41" s="301"/>
      <c r="M41" s="301"/>
      <c r="N41" s="301"/>
      <c r="O41" s="301"/>
      <c r="P41" s="301"/>
      <c r="Q41" s="301"/>
      <c r="R41" s="301"/>
      <c r="S41" s="301"/>
      <c r="T41" s="301"/>
      <c r="U41" s="301"/>
    </row>
    <row r="42" spans="2:21" ht="50.25" customHeight="1" x14ac:dyDescent="0.2">
      <c r="B42" s="301"/>
      <c r="C42" s="301"/>
      <c r="D42" s="301"/>
      <c r="E42" s="301"/>
      <c r="F42" s="301"/>
      <c r="G42" s="301"/>
      <c r="H42" s="301"/>
      <c r="I42" s="301"/>
      <c r="J42" s="301"/>
      <c r="K42" s="301"/>
      <c r="L42" s="301"/>
      <c r="M42" s="301"/>
      <c r="N42" s="301"/>
      <c r="O42" s="301"/>
      <c r="P42" s="301"/>
      <c r="Q42" s="301"/>
      <c r="R42" s="301"/>
      <c r="S42" s="301"/>
      <c r="T42" s="301"/>
      <c r="U42" s="301"/>
    </row>
    <row r="43" spans="2:21" ht="19.5" x14ac:dyDescent="0.2">
      <c r="B43" s="302" t="s">
        <v>123</v>
      </c>
      <c r="C43" s="302"/>
      <c r="D43" s="302"/>
      <c r="E43" s="302"/>
      <c r="F43" s="302"/>
      <c r="G43" s="302"/>
      <c r="H43" s="302"/>
      <c r="I43" s="302"/>
      <c r="J43" s="302"/>
      <c r="K43" s="302"/>
      <c r="L43" s="302"/>
      <c r="M43" s="302"/>
      <c r="N43" s="302"/>
      <c r="O43" s="302"/>
      <c r="P43" s="302"/>
      <c r="Q43" s="302"/>
      <c r="R43" s="302"/>
      <c r="S43" s="302"/>
      <c r="T43" s="302"/>
      <c r="U43" s="302"/>
    </row>
    <row r="44" spans="2:21" ht="69.75" customHeight="1" x14ac:dyDescent="0.2">
      <c r="B44" s="301"/>
      <c r="C44" s="301"/>
      <c r="D44" s="301"/>
      <c r="E44" s="301"/>
      <c r="F44" s="301"/>
      <c r="G44" s="301"/>
      <c r="H44" s="301"/>
      <c r="I44" s="301"/>
      <c r="J44" s="301"/>
      <c r="K44" s="301"/>
      <c r="L44" s="301"/>
      <c r="M44" s="301"/>
      <c r="N44" s="301"/>
      <c r="O44" s="301"/>
      <c r="P44" s="301"/>
      <c r="Q44" s="301"/>
      <c r="R44" s="301"/>
      <c r="S44" s="301"/>
      <c r="T44" s="301"/>
      <c r="U44" s="301"/>
    </row>
    <row r="45" spans="2:21" ht="60" customHeight="1" x14ac:dyDescent="0.2">
      <c r="B45" s="301"/>
      <c r="C45" s="301"/>
      <c r="D45" s="301"/>
      <c r="E45" s="301"/>
      <c r="F45" s="301"/>
      <c r="G45" s="301"/>
      <c r="H45" s="301"/>
      <c r="I45" s="301"/>
      <c r="J45" s="301"/>
      <c r="K45" s="301"/>
      <c r="L45" s="301"/>
      <c r="M45" s="301"/>
      <c r="N45" s="301"/>
      <c r="O45" s="301"/>
      <c r="P45" s="301"/>
      <c r="Q45" s="301"/>
      <c r="R45" s="301"/>
      <c r="S45" s="301"/>
      <c r="T45" s="301"/>
      <c r="U45" s="301"/>
    </row>
    <row r="46" spans="2:21" ht="59.25" customHeight="1" x14ac:dyDescent="0.2">
      <c r="B46" s="301"/>
      <c r="C46" s="301"/>
      <c r="D46" s="301"/>
      <c r="E46" s="301"/>
      <c r="F46" s="301"/>
      <c r="G46" s="301"/>
      <c r="H46" s="301"/>
      <c r="I46" s="301"/>
      <c r="J46" s="301"/>
      <c r="K46" s="301"/>
      <c r="L46" s="301"/>
      <c r="M46" s="301"/>
      <c r="N46" s="301"/>
      <c r="O46" s="301"/>
      <c r="P46" s="301"/>
      <c r="Q46" s="301"/>
      <c r="R46" s="301"/>
      <c r="S46" s="301"/>
      <c r="T46" s="301"/>
      <c r="U46" s="301"/>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6:U46"/>
    <mergeCell ref="B34:U34"/>
    <mergeCell ref="B35:U35"/>
    <mergeCell ref="B36:U36"/>
    <mergeCell ref="B37:U37"/>
    <mergeCell ref="B39:U39"/>
    <mergeCell ref="B40:U40"/>
    <mergeCell ref="B41:U41"/>
    <mergeCell ref="B42:U42"/>
    <mergeCell ref="B43:U43"/>
    <mergeCell ref="B44:U44"/>
    <mergeCell ref="B45:U45"/>
    <mergeCell ref="B33:U33"/>
    <mergeCell ref="B17:U17"/>
    <mergeCell ref="B18:U18"/>
    <mergeCell ref="B19:U19"/>
    <mergeCell ref="B21:U21"/>
    <mergeCell ref="B22:U22"/>
    <mergeCell ref="B23:U23"/>
    <mergeCell ref="B27:U27"/>
    <mergeCell ref="B28:U28"/>
    <mergeCell ref="B30:U30"/>
    <mergeCell ref="B31:U31"/>
    <mergeCell ref="B32:U32"/>
    <mergeCell ref="B26:U26"/>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topLeftCell="A40" zoomScale="70" zoomScaleNormal="70" workbookViewId="0">
      <selection activeCell="B35" sqref="B35:U35"/>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79" t="s">
        <v>137</v>
      </c>
      <c r="C2" s="278" t="s">
        <v>187</v>
      </c>
      <c r="D2" s="278"/>
      <c r="E2" s="278"/>
      <c r="F2" s="278"/>
      <c r="G2" s="2"/>
      <c r="H2" s="276" t="s">
        <v>188</v>
      </c>
      <c r="I2" s="276"/>
      <c r="J2" s="276"/>
      <c r="K2" s="276"/>
      <c r="L2" s="3"/>
      <c r="M2" s="277" t="s">
        <v>189</v>
      </c>
      <c r="N2" s="277"/>
      <c r="O2" s="277"/>
      <c r="P2" s="277"/>
      <c r="Q2" s="114"/>
      <c r="R2" s="285" t="s">
        <v>177</v>
      </c>
      <c r="S2" s="285"/>
      <c r="T2" s="285"/>
      <c r="U2" s="285"/>
      <c r="V2" s="275"/>
      <c r="W2" s="17"/>
      <c r="X2" s="17"/>
      <c r="Y2" s="17"/>
      <c r="Z2" s="17"/>
      <c r="AA2" s="17"/>
      <c r="AB2" s="17"/>
      <c r="AC2" s="17"/>
      <c r="AD2" s="17"/>
      <c r="AE2" s="17"/>
      <c r="AF2" s="17"/>
      <c r="AG2" s="17"/>
      <c r="AH2" s="17"/>
      <c r="AI2" s="17"/>
      <c r="AJ2" s="17"/>
      <c r="AK2" s="17"/>
      <c r="AL2" s="17"/>
      <c r="AM2" s="17"/>
      <c r="AN2" s="17"/>
    </row>
    <row r="3" spans="2:40" ht="24.75" customHeight="1" thickBot="1" x14ac:dyDescent="0.25">
      <c r="B3" s="280"/>
      <c r="C3" s="4">
        <v>1</v>
      </c>
      <c r="D3" s="4">
        <v>2</v>
      </c>
      <c r="E3" s="5">
        <v>3</v>
      </c>
      <c r="F3" s="6">
        <v>4</v>
      </c>
      <c r="G3" s="283"/>
      <c r="H3" s="4">
        <v>1</v>
      </c>
      <c r="I3" s="4">
        <v>2</v>
      </c>
      <c r="J3" s="5">
        <v>3</v>
      </c>
      <c r="K3" s="6">
        <v>4</v>
      </c>
      <c r="L3" s="281"/>
      <c r="M3" s="4">
        <v>1</v>
      </c>
      <c r="N3" s="4">
        <v>2</v>
      </c>
      <c r="O3" s="5">
        <v>3</v>
      </c>
      <c r="P3" s="6">
        <v>4</v>
      </c>
      <c r="Q3" s="115"/>
      <c r="R3" s="4">
        <v>1</v>
      </c>
      <c r="S3" s="4">
        <v>2</v>
      </c>
      <c r="T3" s="5">
        <v>3</v>
      </c>
      <c r="U3" s="6">
        <v>4</v>
      </c>
      <c r="V3" s="275"/>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0" t="s">
        <v>133</v>
      </c>
      <c r="C4" s="88">
        <f>Autoevaluación!R84/SUM(Autoevaluación!R84:R87)</f>
        <v>0</v>
      </c>
      <c r="D4" s="8">
        <f>Autoevaluación!R85/SUM(Autoevaluación!R84:R87)</f>
        <v>0</v>
      </c>
      <c r="E4" s="8">
        <f>Autoevaluación!R86/SUM(Autoevaluación!R84:R87)</f>
        <v>1</v>
      </c>
      <c r="F4" s="8">
        <f>Autoevaluación!R87/SUM(Autoevaluación!R84:R87)</f>
        <v>0</v>
      </c>
      <c r="G4" s="284"/>
      <c r="H4" s="19">
        <f>Autoevaluación!S84/SUM(Autoevaluación!S84:S87)</f>
        <v>0</v>
      </c>
      <c r="I4" s="8">
        <f>Autoevaluación!S85/SUM(Autoevaluación!S84:S87)</f>
        <v>0</v>
      </c>
      <c r="J4" s="8">
        <f>Autoevaluación!S86/SUM(Autoevaluación!S84:S87)</f>
        <v>1</v>
      </c>
      <c r="K4" s="8">
        <f>Autoevaluación!S87/SUM(Autoevaluación!S84:S87)</f>
        <v>0</v>
      </c>
      <c r="L4" s="282"/>
      <c r="M4" s="8">
        <f>Autoevaluación!T84/SUM(Autoevaluación!T84:T87)</f>
        <v>0</v>
      </c>
      <c r="N4" s="8">
        <f>Autoevaluación!T85/SUM(Autoevaluación!T84:T87)</f>
        <v>0</v>
      </c>
      <c r="O4" s="8">
        <f>Autoevaluación!T86/SUM(Autoevaluación!T84:T87)</f>
        <v>1</v>
      </c>
      <c r="P4" s="8">
        <f>Autoevaluación!T87/SUM(Autoevaluación!T84:T87)</f>
        <v>0</v>
      </c>
      <c r="Q4" s="110"/>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92" t="s">
        <v>134</v>
      </c>
      <c r="C5" s="88">
        <f>Autoevaluación!R89/SUM(Autoevaluación!R89:R92)</f>
        <v>0.8571428571428571</v>
      </c>
      <c r="D5" s="8">
        <f>Autoevaluación!R90/SUM(Autoevaluación!R89:R92)</f>
        <v>0</v>
      </c>
      <c r="E5" s="8">
        <f>Autoevaluación!R91/SUM(Autoevaluación!R89:R92)</f>
        <v>0.14285714285714285</v>
      </c>
      <c r="F5" s="8">
        <f>Autoevaluación!R92/SUM(Autoevaluación!R89:R92)</f>
        <v>0</v>
      </c>
      <c r="G5" s="284"/>
      <c r="H5" s="19">
        <f>Autoevaluación!S89/SUM(Autoevaluación!S89:S92)</f>
        <v>1</v>
      </c>
      <c r="I5" s="8">
        <f>Autoevaluación!S90/SUM(Autoevaluación!S89:S92)</f>
        <v>0</v>
      </c>
      <c r="J5" s="8" t="e">
        <f>Autoevaluación!S91/SUM(Autoevaluación!S89:Q92Q13:V16)</f>
        <v>#NAME?</v>
      </c>
      <c r="K5" s="8">
        <f>Autoevaluación!S92/SUM(Autoevaluación!S89:S92)</f>
        <v>0</v>
      </c>
      <c r="L5" s="282"/>
      <c r="M5" s="8">
        <f>Autoevaluación!T89/SUM(Autoevaluación!T89:T92)</f>
        <v>1</v>
      </c>
      <c r="N5" s="8">
        <f>Autoevaluación!T90/SUM(Autoevaluación!T89:T92)</f>
        <v>0</v>
      </c>
      <c r="O5" s="8">
        <f>Autoevaluación!T91/SUM(Autoevaluación!T89:T92)</f>
        <v>0</v>
      </c>
      <c r="P5" s="8">
        <f>Autoevaluación!T92/SUM(Autoevaluación!T89:T92)</f>
        <v>0</v>
      </c>
      <c r="Q5" s="110"/>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2" t="s">
        <v>32</v>
      </c>
      <c r="C6" s="88">
        <f>Autoevaluación!R98/SUM(Autoevaluación!R98:R101)</f>
        <v>0</v>
      </c>
      <c r="D6" s="8">
        <f>Autoevaluación!R99/SUM(Autoevaluación!R98:R101)</f>
        <v>0.5</v>
      </c>
      <c r="E6" s="8">
        <f>Autoevaluación!R100/SUM(Autoevaluación!R98:R101)</f>
        <v>0.5</v>
      </c>
      <c r="F6" s="8">
        <f>Autoevaluación!R101/SUM(Autoevaluación!R98:R101)</f>
        <v>0</v>
      </c>
      <c r="G6" s="284"/>
      <c r="H6" s="19">
        <f>Autoevaluación!S98/SUM(Autoevaluación!S98:S101)</f>
        <v>0.5</v>
      </c>
      <c r="I6" s="8">
        <f>Autoevaluación!S99/SUM(Autoevaluación!S98:S101)</f>
        <v>0</v>
      </c>
      <c r="J6" s="8">
        <f>Autoevaluación!S100/SUM(Autoevaluación!S98:S101)</f>
        <v>0.5</v>
      </c>
      <c r="K6" s="8">
        <f>Autoevaluación!S10/SUM(Autoevaluación!S98:S101)</f>
        <v>0</v>
      </c>
      <c r="L6" s="282"/>
      <c r="M6" s="8">
        <f>Autoevaluación!T98/SUM(Autoevaluación!T98:T101)</f>
        <v>0.5</v>
      </c>
      <c r="N6" s="8">
        <f>Autoevaluación!T99/SUM(Autoevaluación!T98:T101)</f>
        <v>0</v>
      </c>
      <c r="O6" s="8">
        <f>Autoevaluación!T100/SUM(Autoevaluación!T98:T101)</f>
        <v>0.5</v>
      </c>
      <c r="P6" s="8">
        <f>Autoevaluación!T101/SUM(Autoevaluación!T98:T101)</f>
        <v>0</v>
      </c>
      <c r="Q6" s="110"/>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0" t="s">
        <v>135</v>
      </c>
      <c r="C7" s="88">
        <f>Autoevaluación!R102/SUM(Autoevaluación!R102:R105)</f>
        <v>0.4</v>
      </c>
      <c r="D7" s="8">
        <f>Autoevaluación!R103/SUM(Autoevaluación!R102:R105)</f>
        <v>0.2</v>
      </c>
      <c r="E7" s="8">
        <f>Autoevaluación!R104/SUM(Autoevaluación!R102:R105)</f>
        <v>0.4</v>
      </c>
      <c r="F7" s="8">
        <f>Autoevaluación!R105/SUM(Autoevaluación!R102:R105)</f>
        <v>0</v>
      </c>
      <c r="G7" s="284"/>
      <c r="H7" s="19">
        <f>Autoevaluación!S102/SUM(Autoevaluación!S102:S105)</f>
        <v>0.5</v>
      </c>
      <c r="I7" s="8">
        <f>Autoevaluación!S103/SUM(Autoevaluación!S102:S105)</f>
        <v>0.3</v>
      </c>
      <c r="J7" s="8">
        <f>Autoevaluación!S104/SUM(Autoevaluación!S102:S105)</f>
        <v>0.2</v>
      </c>
      <c r="K7" s="8">
        <f>Autoevaluación!S105/SUM(Autoevaluación!S102:S105)</f>
        <v>0</v>
      </c>
      <c r="L7" s="282"/>
      <c r="M7" s="8">
        <f>Autoevaluación!T102/SUM(Autoevaluación!T102:T105)</f>
        <v>0.5</v>
      </c>
      <c r="N7" s="8">
        <f>Autoevaluación!T103/SUM(Autoevaluación!T102:T105)</f>
        <v>0.3</v>
      </c>
      <c r="O7" s="8">
        <f>Autoevaluación!T104/SUM(Autoevaluación!T102:T105)</f>
        <v>0.2</v>
      </c>
      <c r="P7" s="8">
        <f>Autoevaluación!T105/SUM(Autoevaluación!T102:T105)</f>
        <v>0</v>
      </c>
      <c r="Q7" s="110"/>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90" t="s">
        <v>136</v>
      </c>
      <c r="C8" s="88">
        <f>Autoevaluación!R114/SUM(Autoevaluación!R114:R117)</f>
        <v>0</v>
      </c>
      <c r="D8" s="8">
        <f>Autoevaluación!R115/SUM(Autoevaluación!R114:R117)</f>
        <v>1</v>
      </c>
      <c r="E8" s="8">
        <f>Autoevaluación!R116/SUM(Autoevaluación!R114:R117)</f>
        <v>0</v>
      </c>
      <c r="F8" s="8">
        <f>Autoevaluación!R117/SUM(Autoevaluación!R114:R117)</f>
        <v>0</v>
      </c>
      <c r="G8" s="284"/>
      <c r="H8" s="19">
        <f>Autoevaluación!S114/SUM(Autoevaluación!S114:S117)</f>
        <v>0</v>
      </c>
      <c r="I8" s="8">
        <f>Autoevaluación!S115/SUM(Autoevaluación!S114:S117)</f>
        <v>1</v>
      </c>
      <c r="J8" s="8">
        <f>Autoevaluación!S116/SUM(Autoevaluación!S114:S117)</f>
        <v>0</v>
      </c>
      <c r="K8" s="8">
        <f>Autoevaluación!S117/SUM(Autoevaluación!S114:S117)</f>
        <v>0</v>
      </c>
      <c r="L8" s="282"/>
      <c r="M8" s="8">
        <f>Autoevaluación!T114/SUM(Autoevaluación!T114:T117)</f>
        <v>0</v>
      </c>
      <c r="N8" s="8">
        <f>Autoevaluación!T115/SUM(Autoevaluación!T114:T117)</f>
        <v>1</v>
      </c>
      <c r="O8" s="8">
        <f>Autoevaluación!T116/SUM(Autoevaluación!T114:T117)</f>
        <v>0</v>
      </c>
      <c r="P8" s="8">
        <f>Autoevaluación!T117/SUM(Autoevaluación!T114:T117)</f>
        <v>0</v>
      </c>
      <c r="Q8" s="110"/>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91"/>
      <c r="C9" s="8"/>
      <c r="D9" s="8"/>
      <c r="E9" s="8"/>
      <c r="F9" s="8"/>
      <c r="G9" s="284"/>
      <c r="H9" s="8"/>
      <c r="I9" s="8"/>
      <c r="J9" s="8"/>
      <c r="K9" s="8"/>
      <c r="L9" s="282"/>
      <c r="M9" s="8"/>
      <c r="N9" s="8"/>
      <c r="O9" s="8"/>
      <c r="P9" s="8"/>
      <c r="Q9" s="110"/>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0.25142857142857145</v>
      </c>
      <c r="D10" s="13">
        <f>AVERAGE(D4:D9)</f>
        <v>0.33999999999999997</v>
      </c>
      <c r="E10" s="13">
        <f>AVERAGE(E4:E9)</f>
        <v>0.40857142857142853</v>
      </c>
      <c r="F10" s="13">
        <f>AVERAGE(F4:F9)</f>
        <v>0</v>
      </c>
      <c r="G10" s="10"/>
      <c r="H10" s="13">
        <f>AVERAGE(H4:H9)</f>
        <v>0.4</v>
      </c>
      <c r="I10" s="13">
        <f>AVERAGE(I4:I9)</f>
        <v>0.26</v>
      </c>
      <c r="J10" s="13" t="e">
        <f>AVERAGE(J4:J9)</f>
        <v>#NAME?</v>
      </c>
      <c r="K10" s="13">
        <f>AVERAGE(K4:K9)</f>
        <v>0</v>
      </c>
      <c r="L10" s="10"/>
      <c r="M10" s="13">
        <f>AVERAGE(M4:M9)</f>
        <v>0.4</v>
      </c>
      <c r="N10" s="13">
        <f>AVERAGE(N4:N9)</f>
        <v>0.26</v>
      </c>
      <c r="O10" s="13">
        <f>AVERAGE(O4:O9)</f>
        <v>0.33999999999999997</v>
      </c>
      <c r="P10" s="13">
        <f>AVERAGE(P4:P9)</f>
        <v>0</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78" t="s">
        <v>187</v>
      </c>
      <c r="C12" s="278"/>
      <c r="D12" s="278"/>
      <c r="E12" s="278"/>
      <c r="F12" s="278"/>
      <c r="G12" s="278"/>
      <c r="H12" s="278"/>
      <c r="I12" s="278"/>
      <c r="J12" s="278"/>
      <c r="K12" s="278"/>
      <c r="L12" s="278"/>
      <c r="M12" s="278"/>
      <c r="N12" s="278"/>
      <c r="O12" s="278"/>
      <c r="P12" s="278"/>
      <c r="Q12" s="278"/>
      <c r="R12" s="278"/>
      <c r="S12" s="278"/>
      <c r="T12" s="278"/>
      <c r="U12" s="278"/>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03" t="s">
        <v>28</v>
      </c>
      <c r="C13" s="303"/>
      <c r="D13" s="303"/>
      <c r="E13" s="303"/>
      <c r="F13" s="303"/>
      <c r="G13" s="303"/>
      <c r="H13" s="303"/>
      <c r="I13" s="303"/>
      <c r="J13" s="303"/>
      <c r="K13" s="303"/>
      <c r="L13" s="303"/>
      <c r="M13" s="303"/>
      <c r="N13" s="303"/>
      <c r="O13" s="303"/>
      <c r="P13" s="303"/>
      <c r="Q13" s="303"/>
      <c r="R13" s="303"/>
      <c r="S13" s="303"/>
      <c r="T13" s="303"/>
      <c r="U13" s="303"/>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74" t="s">
        <v>473</v>
      </c>
      <c r="C14" s="274"/>
      <c r="D14" s="274"/>
      <c r="E14" s="274"/>
      <c r="F14" s="274"/>
      <c r="G14" s="274"/>
      <c r="H14" s="274"/>
      <c r="I14" s="274"/>
      <c r="J14" s="274"/>
      <c r="K14" s="274"/>
      <c r="L14" s="274"/>
      <c r="M14" s="274"/>
      <c r="N14" s="274"/>
      <c r="O14" s="274"/>
      <c r="P14" s="274"/>
      <c r="Q14" s="274"/>
      <c r="R14" s="274"/>
      <c r="S14" s="274"/>
      <c r="T14" s="274"/>
      <c r="U14" s="274"/>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74"/>
      <c r="C15" s="274"/>
      <c r="D15" s="274"/>
      <c r="E15" s="274"/>
      <c r="F15" s="274"/>
      <c r="G15" s="274"/>
      <c r="H15" s="274"/>
      <c r="I15" s="274"/>
      <c r="J15" s="274"/>
      <c r="K15" s="274"/>
      <c r="L15" s="274"/>
      <c r="M15" s="274"/>
      <c r="N15" s="274"/>
      <c r="O15" s="274"/>
      <c r="P15" s="274"/>
      <c r="Q15" s="274"/>
      <c r="R15" s="274"/>
      <c r="S15" s="274"/>
      <c r="T15" s="274"/>
      <c r="U15" s="274"/>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02" t="s">
        <v>123</v>
      </c>
      <c r="C16" s="302"/>
      <c r="D16" s="302"/>
      <c r="E16" s="302"/>
      <c r="F16" s="302"/>
      <c r="G16" s="302"/>
      <c r="H16" s="302"/>
      <c r="I16" s="302"/>
      <c r="J16" s="302"/>
      <c r="K16" s="302"/>
      <c r="L16" s="302"/>
      <c r="M16" s="302"/>
      <c r="N16" s="302"/>
      <c r="O16" s="302"/>
      <c r="P16" s="302"/>
      <c r="Q16" s="302"/>
      <c r="R16" s="302"/>
      <c r="S16" s="302"/>
      <c r="T16" s="302"/>
      <c r="U16" s="302"/>
    </row>
    <row r="17" spans="2:21" ht="60" customHeight="1" x14ac:dyDescent="0.2">
      <c r="B17" s="274" t="s">
        <v>474</v>
      </c>
      <c r="C17" s="274"/>
      <c r="D17" s="274"/>
      <c r="E17" s="274"/>
      <c r="F17" s="274"/>
      <c r="G17" s="274"/>
      <c r="H17" s="274"/>
      <c r="I17" s="274"/>
      <c r="J17" s="274"/>
      <c r="K17" s="274"/>
      <c r="L17" s="274"/>
      <c r="M17" s="274"/>
      <c r="N17" s="274"/>
      <c r="O17" s="274"/>
      <c r="P17" s="274"/>
      <c r="Q17" s="274"/>
      <c r="R17" s="274"/>
      <c r="S17" s="274"/>
      <c r="T17" s="274"/>
      <c r="U17" s="274"/>
    </row>
    <row r="18" spans="2:21" ht="60" customHeight="1" x14ac:dyDescent="0.2">
      <c r="B18" s="274"/>
      <c r="C18" s="274"/>
      <c r="D18" s="274"/>
      <c r="E18" s="274"/>
      <c r="F18" s="274"/>
      <c r="G18" s="274"/>
      <c r="H18" s="274"/>
      <c r="I18" s="274"/>
      <c r="J18" s="274"/>
      <c r="K18" s="274"/>
      <c r="L18" s="274"/>
      <c r="M18" s="274"/>
      <c r="N18" s="274"/>
      <c r="O18" s="274"/>
      <c r="P18" s="274"/>
      <c r="Q18" s="274"/>
      <c r="R18" s="274"/>
      <c r="S18" s="274"/>
      <c r="T18" s="274"/>
      <c r="U18" s="274"/>
    </row>
    <row r="19" spans="2:21" ht="60" customHeight="1" x14ac:dyDescent="0.2">
      <c r="B19" s="274"/>
      <c r="C19" s="274"/>
      <c r="D19" s="274"/>
      <c r="E19" s="274"/>
      <c r="F19" s="274"/>
      <c r="G19" s="274"/>
      <c r="H19" s="274"/>
      <c r="I19" s="274"/>
      <c r="J19" s="274"/>
      <c r="K19" s="274"/>
      <c r="L19" s="274"/>
      <c r="M19" s="274"/>
      <c r="N19" s="274"/>
      <c r="O19" s="274"/>
      <c r="P19" s="274"/>
      <c r="Q19" s="274"/>
      <c r="R19" s="274"/>
      <c r="S19" s="274"/>
      <c r="T19" s="274"/>
      <c r="U19" s="27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7" t="s">
        <v>188</v>
      </c>
      <c r="C21" s="297"/>
      <c r="D21" s="297"/>
      <c r="E21" s="297"/>
      <c r="F21" s="297"/>
      <c r="G21" s="297"/>
      <c r="H21" s="297"/>
      <c r="I21" s="297"/>
      <c r="J21" s="297"/>
      <c r="K21" s="297"/>
      <c r="L21" s="297"/>
      <c r="M21" s="297"/>
      <c r="N21" s="297"/>
      <c r="O21" s="297"/>
      <c r="P21" s="297"/>
      <c r="Q21" s="297"/>
      <c r="R21" s="297"/>
      <c r="S21" s="297"/>
      <c r="T21" s="297"/>
      <c r="U21" s="297"/>
    </row>
    <row r="22" spans="2:21" ht="24.95" customHeight="1" x14ac:dyDescent="0.2">
      <c r="B22" s="305" t="s">
        <v>28</v>
      </c>
      <c r="C22" s="306"/>
      <c r="D22" s="306"/>
      <c r="E22" s="306"/>
      <c r="F22" s="306"/>
      <c r="G22" s="306"/>
      <c r="H22" s="306"/>
      <c r="I22" s="306"/>
      <c r="J22" s="306"/>
      <c r="K22" s="306"/>
      <c r="L22" s="306"/>
      <c r="M22" s="306"/>
      <c r="N22" s="306"/>
      <c r="O22" s="306"/>
      <c r="P22" s="306"/>
      <c r="Q22" s="306"/>
      <c r="R22" s="306"/>
      <c r="S22" s="306"/>
      <c r="T22" s="306"/>
      <c r="U22" s="306"/>
    </row>
    <row r="23" spans="2:21" ht="60" customHeight="1" x14ac:dyDescent="0.2">
      <c r="B23" s="274" t="s">
        <v>475</v>
      </c>
      <c r="C23" s="274"/>
      <c r="D23" s="274"/>
      <c r="E23" s="274"/>
      <c r="F23" s="274"/>
      <c r="G23" s="274"/>
      <c r="H23" s="274"/>
      <c r="I23" s="274"/>
      <c r="J23" s="274"/>
      <c r="K23" s="274"/>
      <c r="L23" s="274"/>
      <c r="M23" s="274"/>
      <c r="N23" s="274"/>
      <c r="O23" s="274"/>
      <c r="P23" s="274"/>
      <c r="Q23" s="274"/>
      <c r="R23" s="274"/>
      <c r="S23" s="274"/>
      <c r="T23" s="274"/>
      <c r="U23" s="274"/>
    </row>
    <row r="24" spans="2:21" ht="60" customHeight="1" x14ac:dyDescent="0.2">
      <c r="B24" s="274"/>
      <c r="C24" s="274"/>
      <c r="D24" s="274"/>
      <c r="E24" s="274"/>
      <c r="F24" s="274"/>
      <c r="G24" s="274"/>
      <c r="H24" s="274"/>
      <c r="I24" s="274"/>
      <c r="J24" s="274"/>
      <c r="K24" s="274"/>
      <c r="L24" s="274"/>
      <c r="M24" s="274"/>
      <c r="N24" s="274"/>
      <c r="O24" s="274"/>
      <c r="P24" s="274"/>
      <c r="Q24" s="274"/>
      <c r="R24" s="274"/>
      <c r="S24" s="274"/>
      <c r="T24" s="274"/>
      <c r="U24" s="274"/>
    </row>
    <row r="25" spans="2:21" s="15" customFormat="1" ht="24.95" customHeight="1" x14ac:dyDescent="0.25">
      <c r="B25" s="302" t="s">
        <v>123</v>
      </c>
      <c r="C25" s="302"/>
      <c r="D25" s="302"/>
      <c r="E25" s="302"/>
      <c r="F25" s="302"/>
      <c r="G25" s="302"/>
      <c r="H25" s="302"/>
      <c r="I25" s="302"/>
      <c r="J25" s="302"/>
      <c r="K25" s="302"/>
      <c r="L25" s="302"/>
      <c r="M25" s="302"/>
      <c r="N25" s="302"/>
      <c r="O25" s="302"/>
      <c r="P25" s="302"/>
      <c r="Q25" s="302"/>
      <c r="R25" s="302"/>
      <c r="S25" s="302"/>
      <c r="T25" s="302"/>
      <c r="U25" s="302"/>
    </row>
    <row r="26" spans="2:21" ht="60" customHeight="1" x14ac:dyDescent="0.2">
      <c r="B26" s="274" t="s">
        <v>476</v>
      </c>
      <c r="C26" s="274"/>
      <c r="D26" s="274"/>
      <c r="E26" s="274"/>
      <c r="F26" s="274"/>
      <c r="G26" s="274"/>
      <c r="H26" s="274"/>
      <c r="I26" s="274"/>
      <c r="J26" s="274"/>
      <c r="K26" s="274"/>
      <c r="L26" s="274"/>
      <c r="M26" s="274"/>
      <c r="N26" s="274"/>
      <c r="O26" s="274"/>
      <c r="P26" s="274"/>
      <c r="Q26" s="274"/>
      <c r="R26" s="274"/>
      <c r="S26" s="274"/>
      <c r="T26" s="274"/>
      <c r="U26" s="274"/>
    </row>
    <row r="27" spans="2:21" ht="60" customHeight="1" x14ac:dyDescent="0.2">
      <c r="B27" s="274"/>
      <c r="C27" s="274"/>
      <c r="D27" s="274"/>
      <c r="E27" s="274"/>
      <c r="F27" s="274"/>
      <c r="G27" s="274"/>
      <c r="H27" s="274"/>
      <c r="I27" s="274"/>
      <c r="J27" s="274"/>
      <c r="K27" s="274"/>
      <c r="L27" s="274"/>
      <c r="M27" s="274"/>
      <c r="N27" s="274"/>
      <c r="O27" s="274"/>
      <c r="P27" s="274"/>
      <c r="Q27" s="274"/>
      <c r="R27" s="274"/>
      <c r="S27" s="274"/>
      <c r="T27" s="274"/>
      <c r="U27" s="274"/>
    </row>
    <row r="28" spans="2:21" ht="60" customHeight="1" x14ac:dyDescent="0.2">
      <c r="B28" s="274"/>
      <c r="C28" s="274"/>
      <c r="D28" s="274"/>
      <c r="E28" s="274"/>
      <c r="F28" s="274"/>
      <c r="G28" s="274"/>
      <c r="H28" s="274"/>
      <c r="I28" s="274"/>
      <c r="J28" s="274"/>
      <c r="K28" s="274"/>
      <c r="L28" s="274"/>
      <c r="M28" s="274"/>
      <c r="N28" s="274"/>
      <c r="O28" s="274"/>
      <c r="P28" s="274"/>
      <c r="Q28" s="274"/>
      <c r="R28" s="274"/>
      <c r="S28" s="274"/>
      <c r="T28" s="274"/>
      <c r="U28" s="27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04" t="s">
        <v>189</v>
      </c>
      <c r="C30" s="304"/>
      <c r="D30" s="304"/>
      <c r="E30" s="304"/>
      <c r="F30" s="304"/>
      <c r="G30" s="304"/>
      <c r="H30" s="304"/>
      <c r="I30" s="304"/>
      <c r="J30" s="304"/>
      <c r="K30" s="304"/>
      <c r="L30" s="304"/>
      <c r="M30" s="304"/>
      <c r="N30" s="304"/>
      <c r="O30" s="304"/>
      <c r="P30" s="304"/>
      <c r="Q30" s="304"/>
      <c r="R30" s="304"/>
      <c r="S30" s="304"/>
      <c r="T30" s="304"/>
      <c r="U30" s="304"/>
    </row>
    <row r="31" spans="2:21" ht="24.95" customHeight="1" x14ac:dyDescent="0.2">
      <c r="B31" s="298" t="s">
        <v>28</v>
      </c>
      <c r="C31" s="298"/>
      <c r="D31" s="298"/>
      <c r="E31" s="298"/>
      <c r="F31" s="298"/>
      <c r="G31" s="298"/>
      <c r="H31" s="298"/>
      <c r="I31" s="298"/>
      <c r="J31" s="298"/>
      <c r="K31" s="298"/>
      <c r="L31" s="298"/>
      <c r="M31" s="298"/>
      <c r="N31" s="298"/>
      <c r="O31" s="298"/>
      <c r="P31" s="298"/>
      <c r="Q31" s="298"/>
      <c r="R31" s="298"/>
      <c r="S31" s="298"/>
      <c r="T31" s="298"/>
      <c r="U31" s="298"/>
    </row>
    <row r="32" spans="2:21" ht="60" customHeight="1" x14ac:dyDescent="0.2">
      <c r="B32" s="274" t="s">
        <v>477</v>
      </c>
      <c r="C32" s="274"/>
      <c r="D32" s="274"/>
      <c r="E32" s="274"/>
      <c r="F32" s="274"/>
      <c r="G32" s="274"/>
      <c r="H32" s="274"/>
      <c r="I32" s="274"/>
      <c r="J32" s="274"/>
      <c r="K32" s="274"/>
      <c r="L32" s="274"/>
      <c r="M32" s="274"/>
      <c r="N32" s="274"/>
      <c r="O32" s="274"/>
      <c r="P32" s="274"/>
      <c r="Q32" s="274"/>
      <c r="R32" s="274"/>
      <c r="S32" s="274"/>
      <c r="T32" s="274"/>
      <c r="U32" s="274"/>
    </row>
    <row r="33" spans="2:21" ht="60" customHeight="1" x14ac:dyDescent="0.2">
      <c r="B33" s="274"/>
      <c r="C33" s="274"/>
      <c r="D33" s="274"/>
      <c r="E33" s="274"/>
      <c r="F33" s="274"/>
      <c r="G33" s="274"/>
      <c r="H33" s="274"/>
      <c r="I33" s="274"/>
      <c r="J33" s="274"/>
      <c r="K33" s="274"/>
      <c r="L33" s="274"/>
      <c r="M33" s="274"/>
      <c r="N33" s="274"/>
      <c r="O33" s="274"/>
      <c r="P33" s="274"/>
      <c r="Q33" s="274"/>
      <c r="R33" s="274"/>
      <c r="S33" s="274"/>
      <c r="T33" s="274"/>
      <c r="U33" s="274"/>
    </row>
    <row r="34" spans="2:21" s="15" customFormat="1" ht="24.95" customHeight="1" x14ac:dyDescent="0.25">
      <c r="B34" s="302" t="s">
        <v>123</v>
      </c>
      <c r="C34" s="302"/>
      <c r="D34" s="302"/>
      <c r="E34" s="302"/>
      <c r="F34" s="302"/>
      <c r="G34" s="302"/>
      <c r="H34" s="302"/>
      <c r="I34" s="302"/>
      <c r="J34" s="302"/>
      <c r="K34" s="302"/>
      <c r="L34" s="302"/>
      <c r="M34" s="302"/>
      <c r="N34" s="302"/>
      <c r="O34" s="302"/>
      <c r="P34" s="302"/>
      <c r="Q34" s="302"/>
      <c r="R34" s="302"/>
      <c r="S34" s="302"/>
      <c r="T34" s="302"/>
      <c r="U34" s="302"/>
    </row>
    <row r="35" spans="2:21" ht="60" customHeight="1" x14ac:dyDescent="0.2">
      <c r="B35" s="274" t="s">
        <v>478</v>
      </c>
      <c r="C35" s="274"/>
      <c r="D35" s="274"/>
      <c r="E35" s="274"/>
      <c r="F35" s="274"/>
      <c r="G35" s="274"/>
      <c r="H35" s="274"/>
      <c r="I35" s="274"/>
      <c r="J35" s="274"/>
      <c r="K35" s="274"/>
      <c r="L35" s="274"/>
      <c r="M35" s="274"/>
      <c r="N35" s="274"/>
      <c r="O35" s="274"/>
      <c r="P35" s="274"/>
      <c r="Q35" s="274"/>
      <c r="R35" s="274"/>
      <c r="S35" s="274"/>
      <c r="T35" s="274"/>
      <c r="U35" s="274"/>
    </row>
    <row r="36" spans="2:21" ht="60" customHeight="1" x14ac:dyDescent="0.2">
      <c r="B36" s="274"/>
      <c r="C36" s="274"/>
      <c r="D36" s="274"/>
      <c r="E36" s="274"/>
      <c r="F36" s="274"/>
      <c r="G36" s="274"/>
      <c r="H36" s="274"/>
      <c r="I36" s="274"/>
      <c r="J36" s="274"/>
      <c r="K36" s="274"/>
      <c r="L36" s="274"/>
      <c r="M36" s="274"/>
      <c r="N36" s="274"/>
      <c r="O36" s="274"/>
      <c r="P36" s="274"/>
      <c r="Q36" s="274"/>
      <c r="R36" s="274"/>
      <c r="S36" s="274"/>
      <c r="T36" s="274"/>
      <c r="U36" s="274"/>
    </row>
    <row r="37" spans="2:21" ht="60" customHeight="1" x14ac:dyDescent="0.2">
      <c r="B37" s="274"/>
      <c r="C37" s="274"/>
      <c r="D37" s="274"/>
      <c r="E37" s="274"/>
      <c r="F37" s="274"/>
      <c r="G37" s="274"/>
      <c r="H37" s="274"/>
      <c r="I37" s="274"/>
      <c r="J37" s="274"/>
      <c r="K37" s="274"/>
      <c r="L37" s="274"/>
      <c r="M37" s="274"/>
      <c r="N37" s="274"/>
      <c r="O37" s="274"/>
      <c r="P37" s="274"/>
      <c r="Q37" s="274"/>
      <c r="R37" s="274"/>
      <c r="S37" s="274"/>
      <c r="T37" s="274"/>
      <c r="U37" s="274"/>
    </row>
    <row r="39" spans="2:21" x14ac:dyDescent="0.2">
      <c r="B39" s="285" t="s">
        <v>460</v>
      </c>
      <c r="C39" s="285"/>
      <c r="D39" s="285"/>
      <c r="E39" s="285"/>
      <c r="F39" s="285"/>
      <c r="G39" s="285"/>
      <c r="H39" s="285"/>
      <c r="I39" s="285"/>
      <c r="J39" s="285"/>
      <c r="K39" s="285"/>
      <c r="L39" s="285"/>
      <c r="M39" s="285"/>
      <c r="N39" s="285"/>
      <c r="O39" s="285"/>
      <c r="P39" s="285"/>
      <c r="Q39" s="285"/>
      <c r="R39" s="285"/>
      <c r="S39" s="285"/>
      <c r="T39" s="285"/>
      <c r="U39" s="285"/>
    </row>
    <row r="40" spans="2:21" ht="19.5" x14ac:dyDescent="0.2">
      <c r="B40" s="298" t="s">
        <v>28</v>
      </c>
      <c r="C40" s="298"/>
      <c r="D40" s="298"/>
      <c r="E40" s="298"/>
      <c r="F40" s="298"/>
      <c r="G40" s="298"/>
      <c r="H40" s="298"/>
      <c r="I40" s="298"/>
      <c r="J40" s="298"/>
      <c r="K40" s="298"/>
      <c r="L40" s="298"/>
      <c r="M40" s="298"/>
      <c r="N40" s="298"/>
      <c r="O40" s="298"/>
      <c r="P40" s="298"/>
      <c r="Q40" s="298"/>
      <c r="R40" s="298"/>
      <c r="S40" s="298"/>
      <c r="T40" s="298"/>
      <c r="U40" s="298"/>
    </row>
    <row r="41" spans="2:21" ht="50.25" customHeight="1" x14ac:dyDescent="0.2">
      <c r="B41" s="274"/>
      <c r="C41" s="274"/>
      <c r="D41" s="274"/>
      <c r="E41" s="274"/>
      <c r="F41" s="274"/>
      <c r="G41" s="274"/>
      <c r="H41" s="274"/>
      <c r="I41" s="274"/>
      <c r="J41" s="274"/>
      <c r="K41" s="274"/>
      <c r="L41" s="274"/>
      <c r="M41" s="274"/>
      <c r="N41" s="274"/>
      <c r="O41" s="274"/>
      <c r="P41" s="274"/>
      <c r="Q41" s="274"/>
      <c r="R41" s="274"/>
      <c r="S41" s="274"/>
      <c r="T41" s="274"/>
      <c r="U41" s="274"/>
    </row>
    <row r="42" spans="2:21" ht="51.75" customHeight="1" x14ac:dyDescent="0.2">
      <c r="B42" s="274"/>
      <c r="C42" s="274"/>
      <c r="D42" s="274"/>
      <c r="E42" s="274"/>
      <c r="F42" s="274"/>
      <c r="G42" s="274"/>
      <c r="H42" s="274"/>
      <c r="I42" s="274"/>
      <c r="J42" s="274"/>
      <c r="K42" s="274"/>
      <c r="L42" s="274"/>
      <c r="M42" s="274"/>
      <c r="N42" s="274"/>
      <c r="O42" s="274"/>
      <c r="P42" s="274"/>
      <c r="Q42" s="274"/>
      <c r="R42" s="274"/>
      <c r="S42" s="274"/>
      <c r="T42" s="274"/>
      <c r="U42" s="274"/>
    </row>
    <row r="43" spans="2:21" ht="19.5" x14ac:dyDescent="0.2">
      <c r="B43" s="302" t="s">
        <v>123</v>
      </c>
      <c r="C43" s="302"/>
      <c r="D43" s="302"/>
      <c r="E43" s="302"/>
      <c r="F43" s="302"/>
      <c r="G43" s="302"/>
      <c r="H43" s="302"/>
      <c r="I43" s="302"/>
      <c r="J43" s="302"/>
      <c r="K43" s="302"/>
      <c r="L43" s="302"/>
      <c r="M43" s="302"/>
      <c r="N43" s="302"/>
      <c r="O43" s="302"/>
      <c r="P43" s="302"/>
      <c r="Q43" s="302"/>
      <c r="R43" s="302"/>
      <c r="S43" s="302"/>
      <c r="T43" s="302"/>
      <c r="U43" s="302"/>
    </row>
    <row r="44" spans="2:21" ht="45" customHeight="1" x14ac:dyDescent="0.2">
      <c r="B44" s="274"/>
      <c r="C44" s="274"/>
      <c r="D44" s="274"/>
      <c r="E44" s="274"/>
      <c r="F44" s="274"/>
      <c r="G44" s="274"/>
      <c r="H44" s="274"/>
      <c r="I44" s="274"/>
      <c r="J44" s="274"/>
      <c r="K44" s="274"/>
      <c r="L44" s="274"/>
      <c r="M44" s="274"/>
      <c r="N44" s="274"/>
      <c r="O44" s="274"/>
      <c r="P44" s="274"/>
      <c r="Q44" s="274"/>
      <c r="R44" s="274"/>
      <c r="S44" s="274"/>
      <c r="T44" s="274"/>
      <c r="U44" s="274"/>
    </row>
    <row r="45" spans="2:21" ht="52.5" customHeight="1" x14ac:dyDescent="0.2">
      <c r="B45" s="274"/>
      <c r="C45" s="274"/>
      <c r="D45" s="274"/>
      <c r="E45" s="274"/>
      <c r="F45" s="274"/>
      <c r="G45" s="274"/>
      <c r="H45" s="274"/>
      <c r="I45" s="274"/>
      <c r="J45" s="274"/>
      <c r="K45" s="274"/>
      <c r="L45" s="274"/>
      <c r="M45" s="274"/>
      <c r="N45" s="274"/>
      <c r="O45" s="274"/>
      <c r="P45" s="274"/>
      <c r="Q45" s="274"/>
      <c r="R45" s="274"/>
      <c r="S45" s="274"/>
      <c r="T45" s="274"/>
      <c r="U45" s="274"/>
    </row>
    <row r="46" spans="2:21" ht="55.5" customHeight="1" x14ac:dyDescent="0.2">
      <c r="B46" s="274"/>
      <c r="C46" s="274"/>
      <c r="D46" s="274"/>
      <c r="E46" s="274"/>
      <c r="F46" s="274"/>
      <c r="G46" s="274"/>
      <c r="H46" s="274"/>
      <c r="I46" s="274"/>
      <c r="J46" s="274"/>
      <c r="K46" s="274"/>
      <c r="L46" s="274"/>
      <c r="M46" s="274"/>
      <c r="N46" s="274"/>
      <c r="O46" s="274"/>
      <c r="P46" s="274"/>
      <c r="Q46" s="274"/>
      <c r="R46" s="274"/>
      <c r="S46" s="274"/>
      <c r="T46" s="274"/>
      <c r="U46" s="27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R2:U2"/>
    <mergeCell ref="B2:B3"/>
    <mergeCell ref="C2:F2"/>
    <mergeCell ref="H2:K2"/>
    <mergeCell ref="M2:P2"/>
    <mergeCell ref="G3:G9"/>
    <mergeCell ref="B16:U16"/>
    <mergeCell ref="B17:U17"/>
    <mergeCell ref="B18:U18"/>
    <mergeCell ref="B19:U19"/>
    <mergeCell ref="B12:U12"/>
    <mergeCell ref="B13:U13"/>
    <mergeCell ref="B14:U14"/>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zoomScale="70" zoomScaleNormal="70" workbookViewId="0">
      <selection activeCell="B5" sqref="B5"/>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79" t="s">
        <v>24</v>
      </c>
      <c r="C2" s="278" t="s">
        <v>187</v>
      </c>
      <c r="D2" s="278"/>
      <c r="E2" s="278"/>
      <c r="F2" s="278"/>
      <c r="G2" s="2"/>
      <c r="H2" s="276" t="s">
        <v>188</v>
      </c>
      <c r="I2" s="276"/>
      <c r="J2" s="276"/>
      <c r="K2" s="276"/>
      <c r="L2" s="3"/>
      <c r="M2" s="277" t="s">
        <v>189</v>
      </c>
      <c r="N2" s="277"/>
      <c r="O2" s="277"/>
      <c r="P2" s="277"/>
      <c r="Q2" s="114"/>
      <c r="R2" s="285" t="s">
        <v>460</v>
      </c>
      <c r="S2" s="285"/>
      <c r="T2" s="285"/>
      <c r="U2" s="285"/>
      <c r="V2" s="275"/>
      <c r="W2" s="17"/>
      <c r="X2" s="17"/>
      <c r="Y2" s="17"/>
      <c r="Z2" s="17"/>
      <c r="AA2" s="17"/>
      <c r="AB2" s="17"/>
      <c r="AC2" s="17"/>
      <c r="AD2" s="17"/>
      <c r="AE2" s="17"/>
      <c r="AF2" s="17"/>
      <c r="AG2" s="17"/>
      <c r="AH2" s="17"/>
      <c r="AI2" s="17"/>
      <c r="AJ2" s="17"/>
      <c r="AK2" s="17"/>
      <c r="AL2" s="17"/>
      <c r="AM2" s="17"/>
      <c r="AN2" s="17"/>
    </row>
    <row r="3" spans="2:40" ht="24.75" customHeight="1" thickBot="1" x14ac:dyDescent="0.25">
      <c r="B3" s="280"/>
      <c r="C3" s="4">
        <v>1</v>
      </c>
      <c r="D3" s="4">
        <v>2</v>
      </c>
      <c r="E3" s="5">
        <v>3</v>
      </c>
      <c r="F3" s="6">
        <v>4</v>
      </c>
      <c r="G3" s="283"/>
      <c r="H3" s="4">
        <v>1</v>
      </c>
      <c r="I3" s="4">
        <v>2</v>
      </c>
      <c r="J3" s="5">
        <v>3</v>
      </c>
      <c r="K3" s="6">
        <v>4</v>
      </c>
      <c r="L3" s="281"/>
      <c r="M3" s="4">
        <v>1</v>
      </c>
      <c r="N3" s="4">
        <v>2</v>
      </c>
      <c r="O3" s="5">
        <v>3</v>
      </c>
      <c r="P3" s="6">
        <v>4</v>
      </c>
      <c r="Q3" s="115"/>
      <c r="R3" s="4">
        <v>1</v>
      </c>
      <c r="S3" s="4">
        <v>2</v>
      </c>
      <c r="T3" s="5">
        <v>3</v>
      </c>
      <c r="U3" s="6">
        <v>4</v>
      </c>
      <c r="V3" s="275"/>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3" t="s">
        <v>5</v>
      </c>
      <c r="C4" s="88">
        <f>Autoevaluación!R122/SUM(Autoevaluación!R122:R125)</f>
        <v>0.75</v>
      </c>
      <c r="D4" s="8">
        <f>Autoevaluación!R123/SUM(Autoevaluación!R122:R125)</f>
        <v>0.25</v>
      </c>
      <c r="E4" s="8">
        <f>Autoevaluación!R124/SUM(Autoevaluación!R122:R125)</f>
        <v>0</v>
      </c>
      <c r="F4" s="8">
        <f>Autoevaluación!R125/SUM(Autoevaluación!R122:R125)</f>
        <v>0</v>
      </c>
      <c r="G4" s="284"/>
      <c r="H4" s="8">
        <f>Autoevaluación!S122/SUM(Autoevaluación!S122:S125)</f>
        <v>1</v>
      </c>
      <c r="I4" s="8">
        <f>Autoevaluación!S123/SUM(Autoevaluación!S122:S125)</f>
        <v>0</v>
      </c>
      <c r="J4" s="8">
        <f>Autoevaluación!S124/SUM(Autoevaluación!S122:S125)</f>
        <v>0</v>
      </c>
      <c r="K4" s="8">
        <f>Autoevaluación!S125/SUM(Autoevaluación!S122:S125)</f>
        <v>0</v>
      </c>
      <c r="L4" s="282"/>
      <c r="M4" s="8">
        <f>Autoevaluación!T122/SUM(Autoevaluación!T122:T125)</f>
        <v>1</v>
      </c>
      <c r="N4" s="8">
        <f>Autoevaluación!T123/SUM(Autoevaluación!T122:T125)</f>
        <v>0</v>
      </c>
      <c r="O4" s="8">
        <f>Autoevaluación!T124/SUM(Autoevaluación!T122:T125)</f>
        <v>0</v>
      </c>
      <c r="P4" s="8">
        <f>Autoevaluación!T125/SUM(Autoevaluación!T122:T125)</f>
        <v>0</v>
      </c>
      <c r="Q4" s="110"/>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94" t="s">
        <v>10</v>
      </c>
      <c r="C5" s="88">
        <f>Autoevaluación!R128/SUM(Autoevaluación!R128:R131)</f>
        <v>0.25</v>
      </c>
      <c r="D5" s="8">
        <f>Autoevaluación!R129/SUM(Autoevaluación!R128:R131)</f>
        <v>0.25</v>
      </c>
      <c r="E5" s="8">
        <f>Autoevaluación!R130/SUM(Autoevaluación!R128:R131)</f>
        <v>0.5</v>
      </c>
      <c r="F5" s="8">
        <f>Autoevaluación!R131/SUM(Autoevaluación!R128:R131)</f>
        <v>0</v>
      </c>
      <c r="G5" s="284"/>
      <c r="H5" s="8">
        <f>Autoevaluación!S128/SUM(Autoevaluación!S128:S131)</f>
        <v>0.33333333333333331</v>
      </c>
      <c r="I5" s="8">
        <f>Autoevaluación!S129/SUM(Autoevaluación!S128:S131)</f>
        <v>0.33333333333333331</v>
      </c>
      <c r="J5" s="8">
        <f>Autoevaluación!S130/SUM(Autoevaluación!S128:S131)</f>
        <v>0.33333333333333331</v>
      </c>
      <c r="K5" s="8">
        <f>Autoevaluación!S131/SUM(Autoevaluación!S128:S131)</f>
        <v>0</v>
      </c>
      <c r="L5" s="282"/>
      <c r="M5" s="8">
        <f>Autoevaluación!T128/SUM(Autoevaluación!T128:T131)</f>
        <v>0.33333333333333331</v>
      </c>
      <c r="N5" s="8">
        <f>Autoevaluación!T129/SUM(Autoevaluación!T128:T131)</f>
        <v>0.33333333333333331</v>
      </c>
      <c r="O5" s="8">
        <f>Autoevaluación!T130/SUM(Autoevaluación!T128:T131)</f>
        <v>0.33333333333333331</v>
      </c>
      <c r="P5" s="8">
        <f>Autoevaluación!T131/SUM(Autoevaluación!T128:T131)</f>
        <v>0</v>
      </c>
      <c r="Q5" s="110"/>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4" t="s">
        <v>15</v>
      </c>
      <c r="C6" s="88">
        <f>Autoevaluación!R134/SUM(Autoevaluación!R134:R137)</f>
        <v>0</v>
      </c>
      <c r="D6" s="8">
        <f>Autoevaluación!R135/SUM(Autoevaluación!R134:R137)</f>
        <v>0.33333333333333331</v>
      </c>
      <c r="E6" s="8">
        <f>Autoevaluación!R136/SUM(Autoevaluación!R134:R137)</f>
        <v>0.66666666666666663</v>
      </c>
      <c r="F6" s="8">
        <f>Autoevaluación!R137/SUM(Autoevaluación!R134:R137)</f>
        <v>0</v>
      </c>
      <c r="G6" s="284"/>
      <c r="H6" s="8">
        <f>Autoevaluación!S134/SUM(Autoevaluación!S134:S137)</f>
        <v>0</v>
      </c>
      <c r="I6" s="8">
        <f>Autoevaluación!S135/SUM(Autoevaluación!S134:S137)</f>
        <v>0.33333333333333331</v>
      </c>
      <c r="J6" s="8">
        <f>Autoevaluación!S136/SUM(Autoevaluación!S134:S137)</f>
        <v>0.66666666666666663</v>
      </c>
      <c r="K6" s="8">
        <f>Autoevaluación!S137/SUM(Autoevaluación!S134:S137)</f>
        <v>0</v>
      </c>
      <c r="L6" s="282"/>
      <c r="M6" s="8">
        <f>Autoevaluación!T134/SUM(Autoevaluación!T134:T137)</f>
        <v>0</v>
      </c>
      <c r="N6" s="8">
        <f>Autoevaluación!T135/SUM(Autoevaluación!T134:T137)</f>
        <v>0.33333333333333331</v>
      </c>
      <c r="O6" s="8">
        <f>Autoevaluación!T136/SUM(Autoevaluación!T134:T137)</f>
        <v>0.66666666666666663</v>
      </c>
      <c r="P6" s="8">
        <f>Autoevaluación!T137/SUM(Autoevaluación!T134:T137)</f>
        <v>0</v>
      </c>
      <c r="Q6" s="110"/>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3" t="s">
        <v>19</v>
      </c>
      <c r="C7" s="88">
        <f>Autoevaluación!R139/SUM(Autoevaluación!R139:R142)</f>
        <v>0.66666666666666663</v>
      </c>
      <c r="D7" s="8">
        <f>Autoevaluación!R140/SUM(Autoevaluación!R139:R142)</f>
        <v>0.33333333333333331</v>
      </c>
      <c r="E7" s="8">
        <f>Autoevaluación!R141/SUM(Autoevaluación!R139:R142)</f>
        <v>0</v>
      </c>
      <c r="F7" s="8">
        <f>Autoevaluación!R142/SUM(Autoevaluación!R139:R142)</f>
        <v>0</v>
      </c>
      <c r="G7" s="284"/>
      <c r="H7" s="8">
        <f>Autoevaluación!S139/SUM(Autoevaluación!S139:S142)</f>
        <v>0.66666666666666663</v>
      </c>
      <c r="I7" s="8">
        <f>Autoevaluación!S140/SUM(Autoevaluación!S139:S142)</f>
        <v>0.33333333333333331</v>
      </c>
      <c r="J7" s="8">
        <f>Autoevaluación!S141/SUM(Autoevaluación!S139:S142)</f>
        <v>0</v>
      </c>
      <c r="K7" s="8">
        <f>Autoevaluación!S142/SUM(Autoevaluación!S139:S142)</f>
        <v>0</v>
      </c>
      <c r="L7" s="282"/>
      <c r="M7" s="8">
        <f>Autoevaluación!T139/SUM(Autoevaluación!T139:T142)</f>
        <v>0.66666666666666663</v>
      </c>
      <c r="N7" s="8">
        <f>Autoevaluación!T140/SUM(Autoevaluación!T139:T142)</f>
        <v>0.33333333333333331</v>
      </c>
      <c r="O7" s="8">
        <f>Autoevaluación!T141/SUM(Autoevaluación!T139:T142)</f>
        <v>0</v>
      </c>
      <c r="P7" s="8">
        <f>Autoevaluación!T142/SUM(Autoevaluación!T139:T142)</f>
        <v>0</v>
      </c>
      <c r="Q7" s="110"/>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91"/>
      <c r="C8" s="8"/>
      <c r="D8" s="8"/>
      <c r="E8" s="8"/>
      <c r="F8" s="8"/>
      <c r="G8" s="284"/>
      <c r="H8" s="8"/>
      <c r="I8" s="8"/>
      <c r="J8" s="8"/>
      <c r="K8" s="8"/>
      <c r="L8" s="282"/>
      <c r="M8" s="8"/>
      <c r="N8" s="8"/>
      <c r="O8" s="8"/>
      <c r="P8" s="8"/>
      <c r="Q8" s="110"/>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284"/>
      <c r="H9" s="8"/>
      <c r="I9" s="8"/>
      <c r="J9" s="8"/>
      <c r="K9" s="8"/>
      <c r="L9" s="282"/>
      <c r="M9" s="8"/>
      <c r="N9" s="8"/>
      <c r="O9" s="8"/>
      <c r="P9" s="8"/>
      <c r="Q9" s="110"/>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0.41666666666666663</v>
      </c>
      <c r="D10" s="13">
        <f>AVERAGE(D4:D9)</f>
        <v>0.29166666666666663</v>
      </c>
      <c r="E10" s="13">
        <f>AVERAGE(E4:E9)</f>
        <v>0.29166666666666663</v>
      </c>
      <c r="F10" s="13">
        <f>AVERAGE(F4:F9)</f>
        <v>0</v>
      </c>
      <c r="G10" s="10"/>
      <c r="H10" s="13">
        <f>AVERAGE(H4:H9)</f>
        <v>0.5</v>
      </c>
      <c r="I10" s="13">
        <f>AVERAGE(I4:I9)</f>
        <v>0.25</v>
      </c>
      <c r="J10" s="13">
        <f>AVERAGE(J4:J9)</f>
        <v>0.25</v>
      </c>
      <c r="K10" s="13">
        <f>AVERAGE(K4:K9)</f>
        <v>0</v>
      </c>
      <c r="L10" s="10"/>
      <c r="M10" s="13">
        <f>AVERAGE(M4:M9)</f>
        <v>0.5</v>
      </c>
      <c r="N10" s="13">
        <f>AVERAGE(N4:N9)</f>
        <v>0.25</v>
      </c>
      <c r="O10" s="13">
        <f>AVERAGE(O4:O9)</f>
        <v>0.25</v>
      </c>
      <c r="P10" s="13">
        <f>AVERAGE(P4:P9)</f>
        <v>0</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78" t="s">
        <v>187</v>
      </c>
      <c r="C12" s="278"/>
      <c r="D12" s="278"/>
      <c r="E12" s="278"/>
      <c r="F12" s="278"/>
      <c r="G12" s="278"/>
      <c r="H12" s="278"/>
      <c r="I12" s="278"/>
      <c r="J12" s="278"/>
      <c r="K12" s="278"/>
      <c r="L12" s="278"/>
      <c r="M12" s="278"/>
      <c r="N12" s="278"/>
      <c r="O12" s="278"/>
      <c r="P12" s="278"/>
      <c r="Q12" s="278"/>
      <c r="R12" s="278"/>
      <c r="S12" s="278"/>
      <c r="T12" s="278"/>
      <c r="U12" s="278"/>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03" t="s">
        <v>28</v>
      </c>
      <c r="C13" s="303"/>
      <c r="D13" s="303"/>
      <c r="E13" s="303"/>
      <c r="F13" s="303"/>
      <c r="G13" s="303"/>
      <c r="H13" s="303"/>
      <c r="I13" s="303"/>
      <c r="J13" s="303"/>
      <c r="K13" s="303"/>
      <c r="L13" s="303"/>
      <c r="M13" s="303"/>
      <c r="N13" s="303"/>
      <c r="O13" s="303"/>
      <c r="P13" s="303"/>
      <c r="Q13" s="303"/>
      <c r="R13" s="303"/>
      <c r="S13" s="303"/>
      <c r="T13" s="303"/>
      <c r="U13" s="303"/>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74" t="s">
        <v>479</v>
      </c>
      <c r="C14" s="274"/>
      <c r="D14" s="274"/>
      <c r="E14" s="274"/>
      <c r="F14" s="274"/>
      <c r="G14" s="274"/>
      <c r="H14" s="274"/>
      <c r="I14" s="274"/>
      <c r="J14" s="274"/>
      <c r="K14" s="274"/>
      <c r="L14" s="274"/>
      <c r="M14" s="274"/>
      <c r="N14" s="274"/>
      <c r="O14" s="274"/>
      <c r="P14" s="274"/>
      <c r="Q14" s="274"/>
      <c r="R14" s="274"/>
      <c r="S14" s="274"/>
      <c r="T14" s="274"/>
      <c r="U14" s="274"/>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74"/>
      <c r="C15" s="274"/>
      <c r="D15" s="274"/>
      <c r="E15" s="274"/>
      <c r="F15" s="274"/>
      <c r="G15" s="274"/>
      <c r="H15" s="274"/>
      <c r="I15" s="274"/>
      <c r="J15" s="274"/>
      <c r="K15" s="274"/>
      <c r="L15" s="274"/>
      <c r="M15" s="274"/>
      <c r="N15" s="274"/>
      <c r="O15" s="274"/>
      <c r="P15" s="274"/>
      <c r="Q15" s="274"/>
      <c r="R15" s="274"/>
      <c r="S15" s="274"/>
      <c r="T15" s="274"/>
      <c r="U15" s="274"/>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02" t="s">
        <v>123</v>
      </c>
      <c r="C16" s="302"/>
      <c r="D16" s="302"/>
      <c r="E16" s="302"/>
      <c r="F16" s="302"/>
      <c r="G16" s="302"/>
      <c r="H16" s="302"/>
      <c r="I16" s="302"/>
      <c r="J16" s="302"/>
      <c r="K16" s="302"/>
      <c r="L16" s="302"/>
      <c r="M16" s="302"/>
      <c r="N16" s="302"/>
      <c r="O16" s="302"/>
      <c r="P16" s="302"/>
      <c r="Q16" s="302"/>
      <c r="R16" s="302"/>
      <c r="S16" s="302"/>
      <c r="T16" s="302"/>
      <c r="U16" s="302"/>
    </row>
    <row r="17" spans="2:21" ht="60" customHeight="1" x14ac:dyDescent="0.2">
      <c r="B17" s="274" t="s">
        <v>480</v>
      </c>
      <c r="C17" s="274"/>
      <c r="D17" s="274"/>
      <c r="E17" s="274"/>
      <c r="F17" s="274"/>
      <c r="G17" s="274"/>
      <c r="H17" s="274"/>
      <c r="I17" s="274"/>
      <c r="J17" s="274"/>
      <c r="K17" s="274"/>
      <c r="L17" s="274"/>
      <c r="M17" s="274"/>
      <c r="N17" s="274"/>
      <c r="O17" s="274"/>
      <c r="P17" s="274"/>
      <c r="Q17" s="274"/>
      <c r="R17" s="274"/>
      <c r="S17" s="274"/>
      <c r="T17" s="274"/>
      <c r="U17" s="274"/>
    </row>
    <row r="18" spans="2:21" ht="60" customHeight="1" x14ac:dyDescent="0.2">
      <c r="B18" s="274"/>
      <c r="C18" s="274"/>
      <c r="D18" s="274"/>
      <c r="E18" s="274"/>
      <c r="F18" s="274"/>
      <c r="G18" s="274"/>
      <c r="H18" s="274"/>
      <c r="I18" s="274"/>
      <c r="J18" s="274"/>
      <c r="K18" s="274"/>
      <c r="L18" s="274"/>
      <c r="M18" s="274"/>
      <c r="N18" s="274"/>
      <c r="O18" s="274"/>
      <c r="P18" s="274"/>
      <c r="Q18" s="274"/>
      <c r="R18" s="274"/>
      <c r="S18" s="274"/>
      <c r="T18" s="274"/>
      <c r="U18" s="274"/>
    </row>
    <row r="19" spans="2:21" ht="60" customHeight="1" x14ac:dyDescent="0.2">
      <c r="B19" s="274"/>
      <c r="C19" s="274"/>
      <c r="D19" s="274"/>
      <c r="E19" s="274"/>
      <c r="F19" s="274"/>
      <c r="G19" s="274"/>
      <c r="H19" s="274"/>
      <c r="I19" s="274"/>
      <c r="J19" s="274"/>
      <c r="K19" s="274"/>
      <c r="L19" s="274"/>
      <c r="M19" s="274"/>
      <c r="N19" s="274"/>
      <c r="O19" s="274"/>
      <c r="P19" s="274"/>
      <c r="Q19" s="274"/>
      <c r="R19" s="274"/>
      <c r="S19" s="274"/>
      <c r="T19" s="274"/>
      <c r="U19" s="27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7" t="s">
        <v>188</v>
      </c>
      <c r="C21" s="297"/>
      <c r="D21" s="297"/>
      <c r="E21" s="297"/>
      <c r="F21" s="297"/>
      <c r="G21" s="297"/>
      <c r="H21" s="297"/>
      <c r="I21" s="297"/>
      <c r="J21" s="297"/>
      <c r="K21" s="297"/>
      <c r="L21" s="297"/>
      <c r="M21" s="297"/>
      <c r="N21" s="297"/>
      <c r="O21" s="297"/>
      <c r="P21" s="297"/>
      <c r="Q21" s="297"/>
      <c r="R21" s="297"/>
      <c r="S21" s="297"/>
      <c r="T21" s="297"/>
      <c r="U21" s="297"/>
    </row>
    <row r="22" spans="2:21" ht="24.95" customHeight="1" x14ac:dyDescent="0.2">
      <c r="B22" s="298" t="s">
        <v>28</v>
      </c>
      <c r="C22" s="298"/>
      <c r="D22" s="298"/>
      <c r="E22" s="298"/>
      <c r="F22" s="298"/>
      <c r="G22" s="298"/>
      <c r="H22" s="298"/>
      <c r="I22" s="298"/>
      <c r="J22" s="298"/>
      <c r="K22" s="298"/>
      <c r="L22" s="298"/>
      <c r="M22" s="298"/>
      <c r="N22" s="298"/>
      <c r="O22" s="298"/>
      <c r="P22" s="298"/>
      <c r="Q22" s="298"/>
      <c r="R22" s="298"/>
      <c r="S22" s="298"/>
      <c r="T22" s="298"/>
      <c r="U22" s="298"/>
    </row>
    <row r="23" spans="2:21" ht="60" customHeight="1" x14ac:dyDescent="0.2">
      <c r="B23" s="274" t="s">
        <v>481</v>
      </c>
      <c r="C23" s="274"/>
      <c r="D23" s="274"/>
      <c r="E23" s="274"/>
      <c r="F23" s="274"/>
      <c r="G23" s="274"/>
      <c r="H23" s="274"/>
      <c r="I23" s="274"/>
      <c r="J23" s="274"/>
      <c r="K23" s="274"/>
      <c r="L23" s="274"/>
      <c r="M23" s="274"/>
      <c r="N23" s="274"/>
      <c r="O23" s="274"/>
      <c r="P23" s="274"/>
      <c r="Q23" s="274"/>
      <c r="R23" s="274"/>
      <c r="S23" s="274"/>
      <c r="T23" s="274"/>
      <c r="U23" s="274"/>
    </row>
    <row r="24" spans="2:21" ht="60" customHeight="1" x14ac:dyDescent="0.2">
      <c r="B24" s="274"/>
      <c r="C24" s="274"/>
      <c r="D24" s="274"/>
      <c r="E24" s="274"/>
      <c r="F24" s="274"/>
      <c r="G24" s="274"/>
      <c r="H24" s="274"/>
      <c r="I24" s="274"/>
      <c r="J24" s="274"/>
      <c r="K24" s="274"/>
      <c r="L24" s="274"/>
      <c r="M24" s="274"/>
      <c r="N24" s="274"/>
      <c r="O24" s="274"/>
      <c r="P24" s="274"/>
      <c r="Q24" s="274"/>
      <c r="R24" s="274"/>
      <c r="S24" s="274"/>
      <c r="T24" s="274"/>
      <c r="U24" s="274"/>
    </row>
    <row r="25" spans="2:21" s="15" customFormat="1" ht="24.95" customHeight="1" x14ac:dyDescent="0.25">
      <c r="B25" s="302" t="s">
        <v>123</v>
      </c>
      <c r="C25" s="302"/>
      <c r="D25" s="302"/>
      <c r="E25" s="302"/>
      <c r="F25" s="302"/>
      <c r="G25" s="302"/>
      <c r="H25" s="302"/>
      <c r="I25" s="302"/>
      <c r="J25" s="302"/>
      <c r="K25" s="302"/>
      <c r="L25" s="302"/>
      <c r="M25" s="302"/>
      <c r="N25" s="302"/>
      <c r="O25" s="302"/>
      <c r="P25" s="302"/>
      <c r="Q25" s="302"/>
      <c r="R25" s="302"/>
      <c r="S25" s="302"/>
      <c r="T25" s="302"/>
      <c r="U25" s="302"/>
    </row>
    <row r="26" spans="2:21" ht="60" customHeight="1" x14ac:dyDescent="0.2">
      <c r="B26" s="274" t="s">
        <v>480</v>
      </c>
      <c r="C26" s="274"/>
      <c r="D26" s="274"/>
      <c r="E26" s="274"/>
      <c r="F26" s="274"/>
      <c r="G26" s="274"/>
      <c r="H26" s="274"/>
      <c r="I26" s="274"/>
      <c r="J26" s="274"/>
      <c r="K26" s="274"/>
      <c r="L26" s="274"/>
      <c r="M26" s="274"/>
      <c r="N26" s="274"/>
      <c r="O26" s="274"/>
      <c r="P26" s="274"/>
      <c r="Q26" s="274"/>
      <c r="R26" s="274"/>
      <c r="S26" s="274"/>
      <c r="T26" s="274"/>
      <c r="U26" s="274"/>
    </row>
    <row r="27" spans="2:21" ht="60" customHeight="1" x14ac:dyDescent="0.2">
      <c r="B27" s="274"/>
      <c r="C27" s="274"/>
      <c r="D27" s="274"/>
      <c r="E27" s="274"/>
      <c r="F27" s="274"/>
      <c r="G27" s="274"/>
      <c r="H27" s="274"/>
      <c r="I27" s="274"/>
      <c r="J27" s="274"/>
      <c r="K27" s="274"/>
      <c r="L27" s="274"/>
      <c r="M27" s="274"/>
      <c r="N27" s="274"/>
      <c r="O27" s="274"/>
      <c r="P27" s="274"/>
      <c r="Q27" s="274"/>
      <c r="R27" s="274"/>
      <c r="S27" s="274"/>
      <c r="T27" s="274"/>
      <c r="U27" s="274"/>
    </row>
    <row r="28" spans="2:21" ht="60" customHeight="1" x14ac:dyDescent="0.2">
      <c r="B28" s="274"/>
      <c r="C28" s="274"/>
      <c r="D28" s="274"/>
      <c r="E28" s="274"/>
      <c r="F28" s="274"/>
      <c r="G28" s="274"/>
      <c r="H28" s="274"/>
      <c r="I28" s="274"/>
      <c r="J28" s="274"/>
      <c r="K28" s="274"/>
      <c r="L28" s="274"/>
      <c r="M28" s="274"/>
      <c r="N28" s="274"/>
      <c r="O28" s="274"/>
      <c r="P28" s="274"/>
      <c r="Q28" s="274"/>
      <c r="R28" s="274"/>
      <c r="S28" s="274"/>
      <c r="T28" s="274"/>
      <c r="U28" s="27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04" t="s">
        <v>189</v>
      </c>
      <c r="C30" s="304"/>
      <c r="D30" s="304"/>
      <c r="E30" s="304"/>
      <c r="F30" s="304"/>
      <c r="G30" s="304"/>
      <c r="H30" s="304"/>
      <c r="I30" s="304"/>
      <c r="J30" s="304"/>
      <c r="K30" s="304"/>
      <c r="L30" s="304"/>
      <c r="M30" s="304"/>
      <c r="N30" s="304"/>
      <c r="O30" s="304"/>
      <c r="P30" s="304"/>
      <c r="Q30" s="304"/>
      <c r="R30" s="304"/>
      <c r="S30" s="304"/>
      <c r="T30" s="304"/>
      <c r="U30" s="304"/>
    </row>
    <row r="31" spans="2:21" ht="24.95" customHeight="1" x14ac:dyDescent="0.2">
      <c r="B31" s="305" t="s">
        <v>28</v>
      </c>
      <c r="C31" s="306"/>
      <c r="D31" s="306"/>
      <c r="E31" s="306"/>
      <c r="F31" s="306"/>
      <c r="G31" s="306"/>
      <c r="H31" s="306"/>
      <c r="I31" s="306"/>
      <c r="J31" s="306"/>
      <c r="K31" s="306"/>
      <c r="L31" s="306"/>
      <c r="M31" s="306"/>
      <c r="N31" s="306"/>
      <c r="O31" s="306"/>
      <c r="P31" s="306"/>
      <c r="Q31" s="306"/>
      <c r="R31" s="306"/>
      <c r="S31" s="306"/>
      <c r="T31" s="306"/>
      <c r="U31" s="306"/>
    </row>
    <row r="32" spans="2:21" ht="60" customHeight="1" x14ac:dyDescent="0.2">
      <c r="B32" s="274" t="s">
        <v>481</v>
      </c>
      <c r="C32" s="274"/>
      <c r="D32" s="274"/>
      <c r="E32" s="274"/>
      <c r="F32" s="274"/>
      <c r="G32" s="274"/>
      <c r="H32" s="274"/>
      <c r="I32" s="274"/>
      <c r="J32" s="274"/>
      <c r="K32" s="274"/>
      <c r="L32" s="274"/>
      <c r="M32" s="274"/>
      <c r="N32" s="274"/>
      <c r="O32" s="274"/>
      <c r="P32" s="274"/>
      <c r="Q32" s="274"/>
      <c r="R32" s="274"/>
      <c r="S32" s="274"/>
      <c r="T32" s="274"/>
      <c r="U32" s="274"/>
    </row>
    <row r="33" spans="2:21" ht="60" customHeight="1" x14ac:dyDescent="0.2">
      <c r="B33" s="274"/>
      <c r="C33" s="274"/>
      <c r="D33" s="274"/>
      <c r="E33" s="274"/>
      <c r="F33" s="274"/>
      <c r="G33" s="274"/>
      <c r="H33" s="274"/>
      <c r="I33" s="274"/>
      <c r="J33" s="274"/>
      <c r="K33" s="274"/>
      <c r="L33" s="274"/>
      <c r="M33" s="274"/>
      <c r="N33" s="274"/>
      <c r="O33" s="274"/>
      <c r="P33" s="274"/>
      <c r="Q33" s="274"/>
      <c r="R33" s="274"/>
      <c r="S33" s="274"/>
      <c r="T33" s="274"/>
      <c r="U33" s="274"/>
    </row>
    <row r="34" spans="2:21" s="15" customFormat="1" ht="24.95" customHeight="1" x14ac:dyDescent="0.25">
      <c r="B34" s="302" t="s">
        <v>123</v>
      </c>
      <c r="C34" s="302"/>
      <c r="D34" s="302"/>
      <c r="E34" s="302"/>
      <c r="F34" s="302"/>
      <c r="G34" s="302"/>
      <c r="H34" s="302"/>
      <c r="I34" s="302"/>
      <c r="J34" s="302"/>
      <c r="K34" s="302"/>
      <c r="L34" s="302"/>
      <c r="M34" s="302"/>
      <c r="N34" s="302"/>
      <c r="O34" s="302"/>
      <c r="P34" s="302"/>
      <c r="Q34" s="302"/>
      <c r="R34" s="302"/>
      <c r="S34" s="302"/>
      <c r="T34" s="302"/>
      <c r="U34" s="302"/>
    </row>
    <row r="35" spans="2:21" ht="60" customHeight="1" x14ac:dyDescent="0.2">
      <c r="B35" s="274" t="s">
        <v>480</v>
      </c>
      <c r="C35" s="274"/>
      <c r="D35" s="274"/>
      <c r="E35" s="274"/>
      <c r="F35" s="274"/>
      <c r="G35" s="274"/>
      <c r="H35" s="274"/>
      <c r="I35" s="274"/>
      <c r="J35" s="274"/>
      <c r="K35" s="274"/>
      <c r="L35" s="274"/>
      <c r="M35" s="274"/>
      <c r="N35" s="274"/>
      <c r="O35" s="274"/>
      <c r="P35" s="274"/>
      <c r="Q35" s="274"/>
      <c r="R35" s="274"/>
      <c r="S35" s="274"/>
      <c r="T35" s="274"/>
      <c r="U35" s="274"/>
    </row>
    <row r="36" spans="2:21" ht="60" customHeight="1" x14ac:dyDescent="0.2">
      <c r="B36" s="274"/>
      <c r="C36" s="274"/>
      <c r="D36" s="274"/>
      <c r="E36" s="274"/>
      <c r="F36" s="274"/>
      <c r="G36" s="274"/>
      <c r="H36" s="274"/>
      <c r="I36" s="274"/>
      <c r="J36" s="274"/>
      <c r="K36" s="274"/>
      <c r="L36" s="274"/>
      <c r="M36" s="274"/>
      <c r="N36" s="274"/>
      <c r="O36" s="274"/>
      <c r="P36" s="274"/>
      <c r="Q36" s="274"/>
      <c r="R36" s="274"/>
      <c r="S36" s="274"/>
      <c r="T36" s="274"/>
      <c r="U36" s="274"/>
    </row>
    <row r="37" spans="2:21" ht="60" customHeight="1" x14ac:dyDescent="0.2">
      <c r="B37" s="274"/>
      <c r="C37" s="274"/>
      <c r="D37" s="274"/>
      <c r="E37" s="274"/>
      <c r="F37" s="274"/>
      <c r="G37" s="274"/>
      <c r="H37" s="274"/>
      <c r="I37" s="274"/>
      <c r="J37" s="274"/>
      <c r="K37" s="274"/>
      <c r="L37" s="274"/>
      <c r="M37" s="274"/>
      <c r="N37" s="274"/>
      <c r="O37" s="274"/>
      <c r="P37" s="274"/>
      <c r="Q37" s="274"/>
      <c r="R37" s="274"/>
      <c r="S37" s="274"/>
      <c r="T37" s="274"/>
      <c r="U37" s="274"/>
    </row>
    <row r="40" spans="2:21" x14ac:dyDescent="0.2">
      <c r="B40" s="285" t="s">
        <v>460</v>
      </c>
      <c r="C40" s="285"/>
      <c r="D40" s="285"/>
      <c r="E40" s="285"/>
      <c r="F40" s="285"/>
      <c r="G40" s="285"/>
      <c r="H40" s="285"/>
      <c r="I40" s="285"/>
      <c r="J40" s="285"/>
      <c r="K40" s="285"/>
      <c r="L40" s="285"/>
      <c r="M40" s="285"/>
      <c r="N40" s="285"/>
      <c r="O40" s="285"/>
      <c r="P40" s="285"/>
      <c r="Q40" s="285"/>
      <c r="R40" s="285"/>
      <c r="S40" s="285"/>
      <c r="T40" s="285"/>
      <c r="U40" s="285"/>
    </row>
    <row r="41" spans="2:21" ht="19.5" x14ac:dyDescent="0.2">
      <c r="B41" s="305" t="s">
        <v>28</v>
      </c>
      <c r="C41" s="306"/>
      <c r="D41" s="306"/>
      <c r="E41" s="306"/>
      <c r="F41" s="306"/>
      <c r="G41" s="306"/>
      <c r="H41" s="306"/>
      <c r="I41" s="306"/>
      <c r="J41" s="306"/>
      <c r="K41" s="306"/>
      <c r="L41" s="306"/>
      <c r="M41" s="306"/>
      <c r="N41" s="306"/>
      <c r="O41" s="306"/>
      <c r="P41" s="306"/>
      <c r="Q41" s="306"/>
      <c r="R41" s="306"/>
      <c r="S41" s="306"/>
      <c r="T41" s="306"/>
      <c r="U41" s="306"/>
    </row>
    <row r="42" spans="2:21" ht="62.25" customHeight="1" x14ac:dyDescent="0.2">
      <c r="B42" s="274"/>
      <c r="C42" s="274"/>
      <c r="D42" s="274"/>
      <c r="E42" s="274"/>
      <c r="F42" s="274"/>
      <c r="G42" s="274"/>
      <c r="H42" s="274"/>
      <c r="I42" s="274"/>
      <c r="J42" s="274"/>
      <c r="K42" s="274"/>
      <c r="L42" s="274"/>
      <c r="M42" s="274"/>
      <c r="N42" s="274"/>
      <c r="O42" s="274"/>
      <c r="P42" s="274"/>
      <c r="Q42" s="274"/>
      <c r="R42" s="274"/>
      <c r="S42" s="274"/>
      <c r="T42" s="274"/>
      <c r="U42" s="274"/>
    </row>
    <row r="43" spans="2:21" ht="64.5" customHeight="1" x14ac:dyDescent="0.2">
      <c r="B43" s="274"/>
      <c r="C43" s="274"/>
      <c r="D43" s="274"/>
      <c r="E43" s="274"/>
      <c r="F43" s="274"/>
      <c r="G43" s="274"/>
      <c r="H43" s="274"/>
      <c r="I43" s="274"/>
      <c r="J43" s="274"/>
      <c r="K43" s="274"/>
      <c r="L43" s="274"/>
      <c r="M43" s="274"/>
      <c r="N43" s="274"/>
      <c r="O43" s="274"/>
      <c r="P43" s="274"/>
      <c r="Q43" s="274"/>
      <c r="R43" s="274"/>
      <c r="S43" s="274"/>
      <c r="T43" s="274"/>
      <c r="U43" s="274"/>
    </row>
    <row r="44" spans="2:21" ht="19.5" x14ac:dyDescent="0.2">
      <c r="B44" s="302" t="s">
        <v>123</v>
      </c>
      <c r="C44" s="302"/>
      <c r="D44" s="302"/>
      <c r="E44" s="302"/>
      <c r="F44" s="302"/>
      <c r="G44" s="302"/>
      <c r="H44" s="302"/>
      <c r="I44" s="302"/>
      <c r="J44" s="302"/>
      <c r="K44" s="302"/>
      <c r="L44" s="302"/>
      <c r="M44" s="302"/>
      <c r="N44" s="302"/>
      <c r="O44" s="302"/>
      <c r="P44" s="302"/>
      <c r="Q44" s="302"/>
      <c r="R44" s="302"/>
      <c r="S44" s="302"/>
      <c r="T44" s="302"/>
      <c r="U44" s="302"/>
    </row>
    <row r="45" spans="2:21" ht="54.75" customHeight="1" x14ac:dyDescent="0.2">
      <c r="B45" s="274"/>
      <c r="C45" s="274"/>
      <c r="D45" s="274"/>
      <c r="E45" s="274"/>
      <c r="F45" s="274"/>
      <c r="G45" s="274"/>
      <c r="H45" s="274"/>
      <c r="I45" s="274"/>
      <c r="J45" s="274"/>
      <c r="K45" s="274"/>
      <c r="L45" s="274"/>
      <c r="M45" s="274"/>
      <c r="N45" s="274"/>
      <c r="O45" s="274"/>
      <c r="P45" s="274"/>
      <c r="Q45" s="274"/>
      <c r="R45" s="274"/>
      <c r="S45" s="274"/>
      <c r="T45" s="274"/>
      <c r="U45" s="274"/>
    </row>
    <row r="46" spans="2:21" ht="61.5" customHeight="1" x14ac:dyDescent="0.2">
      <c r="B46" s="274"/>
      <c r="C46" s="274"/>
      <c r="D46" s="274"/>
      <c r="E46" s="274"/>
      <c r="F46" s="274"/>
      <c r="G46" s="274"/>
      <c r="H46" s="274"/>
      <c r="I46" s="274"/>
      <c r="J46" s="274"/>
      <c r="K46" s="274"/>
      <c r="L46" s="274"/>
      <c r="M46" s="274"/>
      <c r="N46" s="274"/>
      <c r="O46" s="274"/>
      <c r="P46" s="274"/>
      <c r="Q46" s="274"/>
      <c r="R46" s="274"/>
      <c r="S46" s="274"/>
      <c r="T46" s="274"/>
      <c r="U46" s="274"/>
    </row>
    <row r="47" spans="2:21" ht="64.5" customHeight="1" x14ac:dyDescent="0.2">
      <c r="B47" s="274"/>
      <c r="C47" s="274"/>
      <c r="D47" s="274"/>
      <c r="E47" s="274"/>
      <c r="F47" s="274"/>
      <c r="G47" s="274"/>
      <c r="H47" s="274"/>
      <c r="I47" s="274"/>
      <c r="J47" s="274"/>
      <c r="K47" s="274"/>
      <c r="L47" s="274"/>
      <c r="M47" s="274"/>
      <c r="N47" s="274"/>
      <c r="O47" s="274"/>
      <c r="P47" s="274"/>
      <c r="Q47" s="274"/>
      <c r="R47" s="274"/>
      <c r="S47" s="274"/>
      <c r="T47" s="274"/>
      <c r="U47" s="27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Windows User</cp:lastModifiedBy>
  <cp:lastPrinted>2011-10-07T14:16:27Z</cp:lastPrinted>
  <dcterms:created xsi:type="dcterms:W3CDTF">2010-02-23T19:10:51Z</dcterms:created>
  <dcterms:modified xsi:type="dcterms:W3CDTF">2023-06-30T15:01:32Z</dcterms:modified>
</cp:coreProperties>
</file>