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rimaria\"/>
    </mc:Choice>
  </mc:AlternateContent>
  <xr:revisionPtr revIDLastSave="0" documentId="13_ncr:1_{A36B7139-A9D7-499E-BC61-9D655A9BE13D}" xr6:coauthVersionLast="44" xr6:coauthVersionMax="44" xr10:uidLastSave="{00000000-0000-0000-0000-000000000000}"/>
  <bookViews>
    <workbookView xWindow="-108" yWindow="-108" windowWidth="23256" windowHeight="12456" firstSheet="5" activeTab="8" xr2:uid="{B53E4ACB-4517-48C1-A48C-B55855B64351}"/>
  </bookViews>
  <sheets>
    <sheet name="TERCERO LENGUAJE" sheetId="1" r:id="rId1"/>
    <sheet name="Hoja1" sheetId="10" r:id="rId2"/>
    <sheet name="TERCERO MATEMATICAS" sheetId="2" r:id="rId3"/>
    <sheet name="CUARTO LENGUAJE" sheetId="3" r:id="rId4"/>
    <sheet name="CUARTO MATEMATICAS" sheetId="4" r:id="rId5"/>
    <sheet name="QUINTO LENGUAJE" sheetId="5" r:id="rId6"/>
    <sheet name="QUINTO MATEMATICAS" sheetId="6" r:id="rId7"/>
    <sheet name="QUINTO CIENCIAS" sheetId="8" r:id="rId8"/>
    <sheet name="QUINTO COMPET CIUDADANAS" sheetId="9" r:id="rId9"/>
  </sheets>
  <externalReferences>
    <externalReference r:id="rId10"/>
    <externalReference r:id="rId11"/>
    <externalReference r:id="rId12"/>
    <externalReference r:id="rId13"/>
    <externalReference r:id="rId1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35" i="9" l="1" a="1"/>
  <c r="V35" i="9" s="1"/>
  <c r="W35" i="9" s="1"/>
  <c r="X35" i="9" s="1"/>
  <c r="V34" i="9" a="1"/>
  <c r="V34" i="9" s="1"/>
  <c r="W34" i="9" s="1"/>
  <c r="X34" i="9" s="1"/>
  <c r="V33" i="9" a="1"/>
  <c r="V33" i="9" s="1"/>
  <c r="W33" i="9" s="1"/>
  <c r="X33" i="9" s="1"/>
  <c r="V32" i="9" a="1"/>
  <c r="V32" i="9" s="1"/>
  <c r="W32" i="9" s="1"/>
  <c r="X32" i="9" s="1"/>
  <c r="V31" i="9" a="1"/>
  <c r="V31" i="9" s="1"/>
  <c r="W31" i="9" s="1"/>
  <c r="X31" i="9" s="1"/>
  <c r="V30" i="9" a="1"/>
  <c r="V30" i="9" s="1"/>
  <c r="W30" i="9" s="1"/>
  <c r="X30" i="9" s="1"/>
  <c r="V29" i="9" a="1"/>
  <c r="V29" i="9" s="1"/>
  <c r="W29" i="9" s="1"/>
  <c r="X29" i="9" s="1"/>
  <c r="V28" i="9" a="1"/>
  <c r="V28" i="9" s="1"/>
  <c r="W28" i="9" s="1"/>
  <c r="X28" i="9" s="1"/>
  <c r="V27" i="9" a="1"/>
  <c r="V27" i="9" s="1"/>
  <c r="W27" i="9" s="1"/>
  <c r="X27" i="9" s="1"/>
  <c r="V26" i="9" a="1"/>
  <c r="V26" i="9" s="1"/>
  <c r="W26" i="9" s="1"/>
  <c r="X26" i="9" s="1"/>
  <c r="V25" i="9" a="1"/>
  <c r="V25" i="9" s="1"/>
  <c r="W25" i="9" s="1"/>
  <c r="X25" i="9" s="1"/>
  <c r="V24" i="9" a="1"/>
  <c r="V24" i="9" s="1"/>
  <c r="W24" i="9" s="1"/>
  <c r="X24" i="9" s="1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19" i="9"/>
  <c r="B19" i="9"/>
  <c r="X37" i="8" l="1"/>
  <c r="W37" i="8"/>
  <c r="X36" i="8"/>
  <c r="W36" i="8"/>
  <c r="X35" i="8"/>
  <c r="W35" i="8"/>
  <c r="X34" i="8"/>
  <c r="W34" i="8"/>
  <c r="X33" i="8"/>
  <c r="W33" i="8"/>
  <c r="X32" i="8"/>
  <c r="W32" i="8"/>
  <c r="X31" i="8"/>
  <c r="W31" i="8"/>
  <c r="X30" i="8"/>
  <c r="W30" i="8"/>
  <c r="X29" i="8"/>
  <c r="W29" i="8"/>
  <c r="X28" i="8"/>
  <c r="W28" i="8"/>
  <c r="X27" i="8"/>
  <c r="W27" i="8"/>
  <c r="X26" i="8"/>
  <c r="W26" i="8"/>
  <c r="X25" i="8"/>
  <c r="W25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W37" i="6" l="1"/>
  <c r="X37" i="6" s="1"/>
  <c r="V37" i="6"/>
  <c r="V37" i="6" a="1"/>
  <c r="V36" i="6" a="1"/>
  <c r="V36" i="6" s="1"/>
  <c r="W36" i="6" s="1"/>
  <c r="X36" i="6" s="1"/>
  <c r="W35" i="6"/>
  <c r="X35" i="6" s="1"/>
  <c r="V35" i="6"/>
  <c r="V35" i="6" a="1"/>
  <c r="V34" i="6" a="1"/>
  <c r="V34" i="6" s="1"/>
  <c r="W34" i="6" s="1"/>
  <c r="X34" i="6" s="1"/>
  <c r="V33" i="6" a="1"/>
  <c r="V33" i="6" s="1"/>
  <c r="W33" i="6" s="1"/>
  <c r="X33" i="6" s="1"/>
  <c r="V32" i="6" a="1"/>
  <c r="V32" i="6" s="1"/>
  <c r="W32" i="6" s="1"/>
  <c r="X32" i="6" s="1"/>
  <c r="V31" i="6" a="1"/>
  <c r="V31" i="6" s="1"/>
  <c r="W31" i="6" s="1"/>
  <c r="X31" i="6" s="1"/>
  <c r="V30" i="6" a="1"/>
  <c r="V30" i="6" s="1"/>
  <c r="W30" i="6" s="1"/>
  <c r="X30" i="6" s="1"/>
  <c r="V29" i="6" a="1"/>
  <c r="V29" i="6" s="1"/>
  <c r="W29" i="6" s="1"/>
  <c r="X29" i="6" s="1"/>
  <c r="V28" i="6" a="1"/>
  <c r="V28" i="6" s="1"/>
  <c r="W28" i="6" s="1"/>
  <c r="X28" i="6" s="1"/>
  <c r="V27" i="6" a="1"/>
  <c r="V27" i="6" s="1"/>
  <c r="W27" i="6" s="1"/>
  <c r="X27" i="6" s="1"/>
  <c r="V26" i="6" a="1"/>
  <c r="V26" i="6" s="1"/>
  <c r="W26" i="6" s="1"/>
  <c r="X26" i="6" s="1"/>
  <c r="V25" i="6" a="1"/>
  <c r="V25" i="6" s="1"/>
  <c r="W25" i="6" s="1"/>
  <c r="X25" i="6" s="1"/>
  <c r="V24" i="6" a="1"/>
  <c r="V24" i="6" s="1"/>
  <c r="W24" i="6" s="1"/>
  <c r="X24" i="6" s="1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V36" i="5" l="1" a="1"/>
  <c r="V36" i="5" s="1"/>
  <c r="W36" i="5" s="1"/>
  <c r="X36" i="5" s="1"/>
  <c r="V35" i="5" a="1"/>
  <c r="V35" i="5" s="1"/>
  <c r="W35" i="5" s="1"/>
  <c r="X35" i="5" s="1"/>
  <c r="V34" i="5"/>
  <c r="W34" i="5" s="1"/>
  <c r="X34" i="5" s="1"/>
  <c r="V34" i="5" a="1"/>
  <c r="V33" i="5" a="1"/>
  <c r="V33" i="5" s="1"/>
  <c r="W33" i="5" s="1"/>
  <c r="X33" i="5" s="1"/>
  <c r="V32" i="5"/>
  <c r="W32" i="5" s="1"/>
  <c r="X32" i="5" s="1"/>
  <c r="V32" i="5" a="1"/>
  <c r="V31" i="5" a="1"/>
  <c r="V31" i="5" s="1"/>
  <c r="W31" i="5" s="1"/>
  <c r="X31" i="5" s="1"/>
  <c r="V30" i="5"/>
  <c r="W30" i="5" s="1"/>
  <c r="X30" i="5" s="1"/>
  <c r="V30" i="5" a="1"/>
  <c r="V29" i="5" a="1"/>
  <c r="V29" i="5" s="1"/>
  <c r="W29" i="5" s="1"/>
  <c r="X29" i="5" s="1"/>
  <c r="V28" i="5"/>
  <c r="W28" i="5" s="1"/>
  <c r="X28" i="5" s="1"/>
  <c r="V28" i="5" a="1"/>
  <c r="V27" i="5"/>
  <c r="W27" i="5" s="1"/>
  <c r="X27" i="5" s="1"/>
  <c r="V27" i="5" a="1"/>
  <c r="V26" i="5"/>
  <c r="W26" i="5" s="1"/>
  <c r="X26" i="5" s="1"/>
  <c r="V26" i="5" a="1"/>
  <c r="V25" i="5"/>
  <c r="W25" i="5" s="1"/>
  <c r="X25" i="5" s="1"/>
  <c r="V25" i="5" a="1"/>
  <c r="V24" i="5"/>
  <c r="W24" i="5" s="1"/>
  <c r="X24" i="5" s="1"/>
  <c r="V24" i="5" a="1"/>
  <c r="U19" i="5"/>
  <c r="T19" i="5"/>
  <c r="S19" i="5"/>
  <c r="R19" i="5"/>
  <c r="Q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W32" i="4" l="1"/>
  <c r="X32" i="4" s="1"/>
  <c r="W31" i="4"/>
  <c r="X31" i="4" s="1"/>
  <c r="X30" i="4"/>
  <c r="W30" i="4"/>
  <c r="W29" i="4"/>
  <c r="X29" i="4" s="1"/>
  <c r="W28" i="4"/>
  <c r="X28" i="4" s="1"/>
  <c r="W27" i="4"/>
  <c r="X27" i="4" s="1"/>
  <c r="X26" i="4"/>
  <c r="W26" i="4"/>
  <c r="W25" i="4"/>
  <c r="X25" i="4" s="1"/>
  <c r="W24" i="4"/>
  <c r="X24" i="4" s="1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</calcChain>
</file>

<file path=xl/sharedStrings.xml><?xml version="1.0" encoding="utf-8"?>
<sst xmlns="http://schemas.openxmlformats.org/spreadsheetml/2006/main" count="2461" uniqueCount="309">
  <si>
    <t>2. ANALISIS</t>
  </si>
  <si>
    <t>3. Priorizacion G</t>
  </si>
  <si>
    <t>4. Priorizacion E</t>
  </si>
  <si>
    <t xml:space="preserve">1. Sabana  </t>
  </si>
  <si>
    <t xml:space="preserve">5 Reflexion P -Docente </t>
  </si>
  <si>
    <t xml:space="preserve">6 Resultado-Docente  </t>
  </si>
  <si>
    <t>7 Resultados</t>
  </si>
  <si>
    <t>Número de la Pregunta</t>
  </si>
  <si>
    <t>Columna4</t>
  </si>
  <si>
    <t>Columna5</t>
  </si>
  <si>
    <t>Columna6</t>
  </si>
  <si>
    <t>Columna7</t>
  </si>
  <si>
    <t>Columna8</t>
  </si>
  <si>
    <t>Columna9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</si>
  <si>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</si>
  <si>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</si>
  <si>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</si>
  <si>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</si>
  <si>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</si>
  <si>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</si>
  <si>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</si>
  <si>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</si>
  <si>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</si>
  <si>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</si>
  <si>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Columna20</t>
  </si>
  <si>
    <t>Columna21</t>
  </si>
  <si>
    <t>Columna22</t>
  </si>
  <si>
    <t>Columna23</t>
  </si>
  <si>
    <t>Columna1</t>
  </si>
  <si>
    <t>Columna2</t>
  </si>
  <si>
    <t>Columna3</t>
  </si>
  <si>
    <t>Item de la Pregunta</t>
  </si>
  <si>
    <t>I_1874618</t>
  </si>
  <si>
    <t>I_1874622</t>
  </si>
  <si>
    <t>I_1874638</t>
  </si>
  <si>
    <t>I_1874641</t>
  </si>
  <si>
    <t>I_1874652</t>
  </si>
  <si>
    <t>I_1874669</t>
  </si>
  <si>
    <t>I_1874674</t>
  </si>
  <si>
    <t>I_1874681</t>
  </si>
  <si>
    <t>I_1874698</t>
  </si>
  <si>
    <t>I_1874709</t>
  </si>
  <si>
    <t>I_1874711</t>
  </si>
  <si>
    <t>I_1874721</t>
  </si>
  <si>
    <t>I_1874732</t>
  </si>
  <si>
    <t>I_1874740</t>
  </si>
  <si>
    <t>I_1874755</t>
  </si>
  <si>
    <t>I_1875104</t>
  </si>
  <si>
    <t>I_1875112</t>
  </si>
  <si>
    <t>I_1875125</t>
  </si>
  <si>
    <t>I_1875131</t>
  </si>
  <si>
    <t>I_1875144</t>
  </si>
  <si>
    <t>Opción de clave correcta</t>
  </si>
  <si>
    <t>B</t>
  </si>
  <si>
    <t>D</t>
  </si>
  <si>
    <t>C</t>
  </si>
  <si>
    <t>A</t>
  </si>
  <si>
    <t>Indicador de Dificultad</t>
  </si>
  <si>
    <t>Facil</t>
  </si>
  <si>
    <t>Dificil</t>
  </si>
  <si>
    <t>Dificultad Moderada</t>
  </si>
  <si>
    <t>Muy Difícil</t>
  </si>
  <si>
    <t>Componente</t>
  </si>
  <si>
    <t>No aplica componente</t>
  </si>
  <si>
    <t>Competencia</t>
  </si>
  <si>
    <t>Comprensión lectora-No aplica componente</t>
  </si>
  <si>
    <t>Afirmación</t>
  </si>
  <si>
    <t>1. Recupera información literal expresada en fragmentos del texto.</t>
  </si>
  <si>
    <t>2. Comprende el sentido local y global del texto mediante inferencias de información implícita.</t>
  </si>
  <si>
    <t>3. Asume una posición crítica sobre el texto mediante la evaluación de su forma y contenido.</t>
  </si>
  <si>
    <t>Evidencia</t>
  </si>
  <si>
    <t>1.1 Reconoce y entiende el vocabulario y su función.</t>
  </si>
  <si>
    <t>1.2 Ubica elementos del contenido de diferentes tipos de textos (tiempo, lugares, hechos, personajes y narrador).</t>
  </si>
  <si>
    <t>2.3 Distingue las relaciones entre las personas (o personajes) que desempeñan un papel en una argumentación o una narración (voces).</t>
  </si>
  <si>
    <t>3.3 Relaciona y compara diferentes textos.</t>
  </si>
  <si>
    <t>2.5 Deduce las relaciones entre elementos lingüísticos y no lingüísticos.</t>
  </si>
  <si>
    <t>2.6 Reconoce significados, resúmenes, análisis y paráfrasis apropiados de un texto.</t>
  </si>
  <si>
    <t>3.2 Evalúa las ideas expresadas en un texto.</t>
  </si>
  <si>
    <t>2.1 Infiere la intención comunicativa de enunciados del texto.</t>
  </si>
  <si>
    <t>2.2 Diferencia las funciones de las partes en las que se estructura un texto.</t>
  </si>
  <si>
    <t>3.4 Infiere estrategias discursivas del texto.</t>
  </si>
  <si>
    <t>Total respuestas correctas por estudiante</t>
  </si>
  <si>
    <t>% respuestas correctas por estudiante</t>
  </si>
  <si>
    <t>% de omisiones por estudiante</t>
  </si>
  <si>
    <t>DIOMER JHONEIDER VEGA TARAZONA</t>
  </si>
  <si>
    <t>O</t>
  </si>
  <si>
    <t>DAYA   VALENCIA AGUABLANCA</t>
  </si>
  <si>
    <t>DANIA MARITH LIZARAZO GANSHOA</t>
  </si>
  <si>
    <t>CARMEN SOFIA CUENCA PARADA</t>
  </si>
  <si>
    <t>IVET ALEJANDRA JAIMES ACEVEDO</t>
  </si>
  <si>
    <t>GERSON ARLEY ACEVEDO CARRILLO</t>
  </si>
  <si>
    <t>SHERYLL DANIELA GRANADOS SANTOS</t>
  </si>
  <si>
    <t>JADE ISABELLA JULIOS LIZARAZO</t>
  </si>
  <si>
    <t>DYLAN DAMIAN RODRIGUEZ CORONADO</t>
  </si>
  <si>
    <t>I_1890538</t>
  </si>
  <si>
    <t>I_1891239</t>
  </si>
  <si>
    <t>I_1890238</t>
  </si>
  <si>
    <t>I_1890367</t>
  </si>
  <si>
    <t>I_1890521</t>
  </si>
  <si>
    <t>I_1890327</t>
  </si>
  <si>
    <t>I_1890489</t>
  </si>
  <si>
    <t>I_1890415</t>
  </si>
  <si>
    <t>I_1890153</t>
  </si>
  <si>
    <t>I_1890503</t>
  </si>
  <si>
    <t>I_1890551</t>
  </si>
  <si>
    <t>I_1890296</t>
  </si>
  <si>
    <t>I_1890103</t>
  </si>
  <si>
    <t>I_1890582</t>
  </si>
  <si>
    <t>I_1890142</t>
  </si>
  <si>
    <t>I_1890562</t>
  </si>
  <si>
    <t>I_1890182</t>
  </si>
  <si>
    <t>I_1890571</t>
  </si>
  <si>
    <t>I_1890075</t>
  </si>
  <si>
    <t>I_1890545</t>
  </si>
  <si>
    <t>Numérico Variacional</t>
  </si>
  <si>
    <t>Espacial Métrico</t>
  </si>
  <si>
    <t>Aleatorio</t>
  </si>
  <si>
    <t>Resolución de problemas-Numérico Variacional</t>
  </si>
  <si>
    <t>Resolución de problemas-Espacial Métrico</t>
  </si>
  <si>
    <t>Resolución de problemas-Aleatorio</t>
  </si>
  <si>
    <t>Razonamiento-Numérico Variacional</t>
  </si>
  <si>
    <t>Razonamiento-Aleatorio</t>
  </si>
  <si>
    <t>Comunicación-Numérico Variacional</t>
  </si>
  <si>
    <t>Comunicación-Espacial Métrico</t>
  </si>
  <si>
    <t>Resuelve situaciones aditivas y multiplicativas en diferentes contextos.</t>
  </si>
  <si>
    <t>Resuelve problemas aditivos, multiplicativos y de proporción.</t>
  </si>
  <si>
    <t>Resuelve problemas de medición que requieran el uso de patrones estandarizados o no estandarizados.</t>
  </si>
  <si>
    <t>Resuelve problemas que requieran el uso de frecuencias de datos representados a partir de diferentes formas: lenguaje natural, gráficas o tablas.</t>
  </si>
  <si>
    <t>Descubre regularidades de las secuencias, la ordenación y sobre las equivalencias entre las situaciones aditivas y multiplicativas (arreglos rectangulares, producto cartesiano, adición repetida).</t>
  </si>
  <si>
    <t>Explica la naturaleza de los eventos posibles, imposibles o seguros.</t>
  </si>
  <si>
    <t>Reconoce el significado, el uso y equivalencia de números naturales y fracciones simples (1/2, 1/3, 1/4), y la codificación numérica en la secuenciación, la mensurabilidad y la asignación.</t>
  </si>
  <si>
    <t>Reconoce las características medibles y de posición de objetos bidimensionales y de movimientos simples de estos: rotación, traslación y reflexión.</t>
  </si>
  <si>
    <t>Usar estrategias multiplicativas para dar solución a diferentes problemas.</t>
  </si>
  <si>
    <t>Utilizar la proporcionalidad en contextos de relacionamiento de magnitudes.</t>
  </si>
  <si>
    <t>Usar patrones estandarizados para enfrentar situaciones de medición.</t>
  </si>
  <si>
    <t>Usar la moda o la frecuencia de los datos para solucionar situaciones en las cuales se han organizado los datos a partir de gráficas, listas, tablas o lenguaje natural.</t>
  </si>
  <si>
    <t>Describir las regularidades en secuencias creadas a partir de objetos numéricos o mediciones de objetos geométricos.</t>
  </si>
  <si>
    <t>Tomar decisiones a partir de la comparación del nivel de posibilidad de un evento simple.</t>
  </si>
  <si>
    <t>Asignar códigos numéricos, textuales y simbólicos, en sistema decimal a diferentes objetos y situaciones en las que existe orden.</t>
  </si>
  <si>
    <t>Señalar elementos definitorios (patrón y término siguiente) de las secuencias con elementos numéricos o geométricos, considerando contextos con categorías de números pares, impares, relaciones de orden.</t>
  </si>
  <si>
    <t>Identificar la imagen o la preimagen de una figura a partir de una transformación en un sistema de referencia cercano al contexto inmediato: arriba, abajo, derecha, izquierda.</t>
  </si>
  <si>
    <t>Señalar los atributos medibles de una figura junto con sus posibles unidades y magnitudes.</t>
  </si>
  <si>
    <t>Usar patrones no estandarizados para enfrentar situaciones de medición.</t>
  </si>
  <si>
    <t>Usar la moda o la frecuencia para solucionar situaciones en las cuales se han organizado los datos usando varios tipos de registro.</t>
  </si>
  <si>
    <t>Determinar cuándo un evento es posible, imposible o seguro.</t>
  </si>
  <si>
    <t>I_1875161</t>
  </si>
  <si>
    <t>I_1875178</t>
  </si>
  <si>
    <t>I_1875186</t>
  </si>
  <si>
    <t>I_1875190</t>
  </si>
  <si>
    <t>I_1875216</t>
  </si>
  <si>
    <t>I_1875228</t>
  </si>
  <si>
    <t>I_1875236</t>
  </si>
  <si>
    <t>I_1875243</t>
  </si>
  <si>
    <t>I_1875269</t>
  </si>
  <si>
    <t>I_1875276</t>
  </si>
  <si>
    <t>I_1875573</t>
  </si>
  <si>
    <t>I_1875582</t>
  </si>
  <si>
    <t>I_1875606</t>
  </si>
  <si>
    <t>I_1875619</t>
  </si>
  <si>
    <t>I_1875623</t>
  </si>
  <si>
    <t>I_1875639</t>
  </si>
  <si>
    <t>I_1875656</t>
  </si>
  <si>
    <t>I_1875660</t>
  </si>
  <si>
    <t>I_1875673</t>
  </si>
  <si>
    <t>I_1875682</t>
  </si>
  <si>
    <t>2.4 Identifica el contenido de cada parte funcional del texto.</t>
  </si>
  <si>
    <t>AYLEEN LINEY ESTEBAN MENDOZA</t>
  </si>
  <si>
    <t>EIGNER ROSTNEY HERNANDEZ VALENCIA</t>
  </si>
  <si>
    <t>BRANDON SANTIAGO ROJAS BARRIENTOS</t>
  </si>
  <si>
    <t>JHEYRON LEANDRO CARRILLO CRISTANCHO</t>
  </si>
  <si>
    <t>DIEGO ANDRES CASTILLO GARCIA</t>
  </si>
  <si>
    <t>ANDRES FELIPE CUENCA PARADA</t>
  </si>
  <si>
    <t>WILBER FABIAN AREVALO LESMES</t>
  </si>
  <si>
    <t>JAMES ANDRES SILVA SANTOS</t>
  </si>
  <si>
    <t>DAFNE NICOL CORREA RAMIREZ</t>
  </si>
  <si>
    <t>JHONDER ANDREY PEÑA VEGA</t>
  </si>
  <si>
    <t>FRANKIL JAVIER CORREA VILLAMIZAR</t>
  </si>
  <si>
    <t>PAIVER ITARASA RUNIA GANSHOA</t>
  </si>
  <si>
    <t>DAVIDSON SAMIR FUENTES CHAVEZ</t>
  </si>
  <si>
    <t>4 Priorizacion E</t>
  </si>
  <si>
    <t>3 Priorizacion G</t>
  </si>
  <si>
    <t xml:space="preserve">2 Analisis </t>
  </si>
  <si>
    <t>1 Sabana</t>
  </si>
  <si>
    <t>I_1891207</t>
  </si>
  <si>
    <t>I_1892338</t>
  </si>
  <si>
    <t>I_1891191</t>
  </si>
  <si>
    <t>I_1890408</t>
  </si>
  <si>
    <t>I_1891220</t>
  </si>
  <si>
    <t>I_1892305</t>
  </si>
  <si>
    <t>I_1891240</t>
  </si>
  <si>
    <t>I_1890601</t>
  </si>
  <si>
    <t>I_1892321</t>
  </si>
  <si>
    <t>I_1891267</t>
  </si>
  <si>
    <t>I_1891165</t>
  </si>
  <si>
    <t>I_1892435</t>
  </si>
  <si>
    <t>I_1891286</t>
  </si>
  <si>
    <t>I_1892361</t>
  </si>
  <si>
    <t>I_1892391</t>
  </si>
  <si>
    <t>I_1890268</t>
  </si>
  <si>
    <t>I_1892401</t>
  </si>
  <si>
    <t>I_1891138</t>
  </si>
  <si>
    <t>I_1890359</t>
  </si>
  <si>
    <t>I_1892455</t>
  </si>
  <si>
    <t>Razonamiento-Espacial Métrico</t>
  </si>
  <si>
    <t>Comunicación-Aleatorio</t>
  </si>
  <si>
    <t>Resuelve problemas de medición de perímetro, de área y superficie, de capacidad y volumen de diversos objetos.</t>
  </si>
  <si>
    <t>Explica las características y las propiedades de secuencias, numéricas o geométricas, y expresiones numéricas.</t>
  </si>
  <si>
    <t>Comprende las condiciones de semejanza y congruencia en figuras poligonales.</t>
  </si>
  <si>
    <t>Analiza datos representados de diferentes formas.</t>
  </si>
  <si>
    <t>Reconoce las propiedades de las fracciones, los números naturales, la representación decimal, las operaciones y las relaciones en distintos contextos.</t>
  </si>
  <si>
    <t>Interpreta la naturaleza y posibilidad de ocurrencia de eventos aleatorios simples.</t>
  </si>
  <si>
    <t>Usar adiciones y productos en contextos escolares y extraescolares.</t>
  </si>
  <si>
    <t>Utiliza estrategias no estandarizadas (recubrimientos y patrones no convencionales) para encontrar perímetros, áreas y volúmenes de diferentes objetos, en contextos escolares y extraescolares.</t>
  </si>
  <si>
    <t>Establecer equivalencias a partir de las relaciones, propiedades o dependencia entre magnitudes y expresiones numéricas.</t>
  </si>
  <si>
    <t>Determinar figuras congruentes o las condiciones para que se dé la congruencia.</t>
  </si>
  <si>
    <t>Determinar diferencias y similitudes en distintas representaciones de conjuntos de datos de una misma situación.</t>
  </si>
  <si>
    <t>Representar fracciones y decimales de distintas formas.</t>
  </si>
  <si>
    <t>Expresar grado de probabilidad de un evento, usando frecuencias o razones.</t>
  </si>
  <si>
    <t>Determinar equivalencias entre modelos aditivos o multiplicativos, considerando los procesos de transformación y composición.</t>
  </si>
  <si>
    <t>DARIANA ALEJANDRA TORRES ORTEGA</t>
  </si>
  <si>
    <t>I_1891100</t>
  </si>
  <si>
    <t>I_1891012</t>
  </si>
  <si>
    <t>I_1891027</t>
  </si>
  <si>
    <t>I_1891050</t>
  </si>
  <si>
    <t>I_1890986</t>
  </si>
  <si>
    <t>I_1890925</t>
  </si>
  <si>
    <t>I_1891118</t>
  </si>
  <si>
    <t>I_1891032</t>
  </si>
  <si>
    <t>I_1890975</t>
  </si>
  <si>
    <t>I_1891084</t>
  </si>
  <si>
    <t>I_1890930</t>
  </si>
  <si>
    <t>I_1891004</t>
  </si>
  <si>
    <t>I_1891096</t>
  </si>
  <si>
    <t>I_1891060</t>
  </si>
  <si>
    <t>I_1890962</t>
  </si>
  <si>
    <t>I_1891048</t>
  </si>
  <si>
    <t>I_1890952</t>
  </si>
  <si>
    <t>I_1890991</t>
  </si>
  <si>
    <t>I_1890945</t>
  </si>
  <si>
    <t>Entorno vivo</t>
  </si>
  <si>
    <t>Ciencia, tecnología y sociedad</t>
  </si>
  <si>
    <t>Entorno físico</t>
  </si>
  <si>
    <t>Uso comprensivo del conocimiento científico-Entorno vivo</t>
  </si>
  <si>
    <t>Uso comprensivo del conocimiento científico-Ciencia, tecnología y sociedad</t>
  </si>
  <si>
    <t>Uso comprensivo del conocimiento científico-Entorno físico</t>
  </si>
  <si>
    <t>Explicación de fenómenos-Entorno vivo</t>
  </si>
  <si>
    <t>Indagación-Entorno físico</t>
  </si>
  <si>
    <t>Explicación de fenómenos-Ciencia, tecnología y sociedad</t>
  </si>
  <si>
    <t>Indagación-Entorno vivo</t>
  </si>
  <si>
    <t>Indagación-Ciencia, tecnología y sociedad</t>
  </si>
  <si>
    <t>Explicación de fenómenos-Entorno físico</t>
  </si>
  <si>
    <t>Reconoce, compara y clasifica seres vivos, entornos, sistemas, materiales y objetos de acuerdo con sus características.</t>
  </si>
  <si>
    <t>Reconoce y establece las interacciones que ocurren dentro o entre estructuras, sistemas o ciclos asociados a los seres vivos, a los objetos inertes o al entorno.</t>
  </si>
  <si>
    <t>Argumenta las afirmaciones sobre fenómenos, sistemas, estructuras y modelos que permiten analizar, interpretar, proponer y dar solución a una situación problema, además de la admisibilidad y de la aceptabilidad de estas propuestas de solución a partir de las leyes, teorías, modelos y conceptos de las ciencias naturales en contextos naturales y ambientales.</t>
  </si>
  <si>
    <t>Diseña y evalúa procedimientos experimentales en contextos naturales y ambientales; además, comunica resultados que permiten dar respuesta a preguntas e hipótesis.</t>
  </si>
  <si>
    <t>Explica cómo ocurren algunos fenómenos de las ciencias naturales y situaciones o problemáticas ambientales a partir de las relaciones causales que se establecen en las leyes, teorías, modelos y conceptos de las ciencias naturales y de la dimensión ambiental.</t>
  </si>
  <si>
    <t>Comprende que el conocimiento científico es una construcción humana y social, que se transforma y se reconstruye continuamente a través de la investigación, respondiendo a momentos históricos.</t>
  </si>
  <si>
    <t>Identifica seres vivos, entornos, sistemas, materiales y objetos de acuerdo con su estructura, función, uso u otra característica dada.</t>
  </si>
  <si>
    <t>Reconoce las leyes, teorías, modelos y conceptos que permiten realizar inferencias respecto a los fenómenos que ocurren en una situación problema.</t>
  </si>
  <si>
    <t>Explica las funciones, propósitos y usos de un sistema, o partes del mismo, en la solución de una situación problema en contextos naturales y ambientales.</t>
  </si>
  <si>
    <t>Utiliza diversas formas de representación para comunicar los resultados y plantear conclusiones derivados de una investigación científica referida a contextos naturales y ambientales.</t>
  </si>
  <si>
    <t>Explica fenómenos de las ciencias naturales y situaciones o problemáticas ambientales a partir de las relaciones causales establecidas en las leyes, teorías, modelos y conceptos de las ciencias naturales y de la dimensión ambiental haciendo uso de diversos modelos, exceptuando los icónicos.</t>
  </si>
  <si>
    <t>Compara y clasifica seres vivos, entornos, sistemas, materiales y objetos de acuerdo con un conjunto de criterios.</t>
  </si>
  <si>
    <t>Establece relaciones entre las variables que definen la dinámica de un sistema o las partes de una estructura, para hacer inferencias.</t>
  </si>
  <si>
    <t>Comprende que a partir de la investigación científica se construyen explicaciones sobre seres vivos, sistemas, procesos y fenómenos naturales, incluyendo aquellos que tienen incidencia social, y que estas son susceptibles a cambiar con el tiempo y a ser evaluadas de acuerdo con la evidencia.</t>
  </si>
  <si>
    <t>Propone preguntas y explicaciones acerca de seres vivos, sistemas, procesos y fenómenos naturales, incluyendo aquellos que tienen incidencia social, a partir de la información científica disponible.</t>
  </si>
  <si>
    <t>Argumenta acerca de la admisibilidad y de la aceptabilidad de una afirmación a partir de las leyes, teorías, modelos y conceptos de las ciencias naturales en contextos naturales y ambientales.</t>
  </si>
  <si>
    <t>Explica fenómenos de las ciencias naturales y situaciones o problemáticas ambientales a partir de las relaciones causales establecidas en las leyes, teorías, modelos y conceptos de las ciencias naturales y de la dimensión ambiental haciendo uso explícito de modelos icónicos.</t>
  </si>
  <si>
    <t>I_1896368</t>
  </si>
  <si>
    <t>I_1896375</t>
  </si>
  <si>
    <t>I_1896383</t>
  </si>
  <si>
    <t>I_1896399</t>
  </si>
  <si>
    <t>I_1896302</t>
  </si>
  <si>
    <t>I_1896315</t>
  </si>
  <si>
    <t>I_1896338</t>
  </si>
  <si>
    <t>I_1896327</t>
  </si>
  <si>
    <t>I_1896342</t>
  </si>
  <si>
    <t>I_1896354</t>
  </si>
  <si>
    <t>I_1892997</t>
  </si>
  <si>
    <t>I_1893007</t>
  </si>
  <si>
    <t>I_1893010</t>
  </si>
  <si>
    <t>I_1893024</t>
  </si>
  <si>
    <t>I_1893030</t>
  </si>
  <si>
    <t>I_1893047</t>
  </si>
  <si>
    <t>I_1893059</t>
  </si>
  <si>
    <t>I_1893062</t>
  </si>
  <si>
    <t>I_1893070</t>
  </si>
  <si>
    <t>I_1893082</t>
  </si>
  <si>
    <t>Multiperspectivismo-No aplica componente</t>
  </si>
  <si>
    <t>Pensamiento sistémico-No aplica componente</t>
  </si>
  <si>
    <t>Argumentación en contextos ciudadanos-No aplica componente</t>
  </si>
  <si>
    <t>Conocimientos-No aplica componente</t>
  </si>
  <si>
    <t>1. Reconoce la existencia de diferentes perspectivas y las analiza.</t>
  </si>
  <si>
    <t>1. Comprende que las problemáticas sociales y sus soluciones involucran distintos aspectos  y reconoce relaciones entre estos.</t>
  </si>
  <si>
    <t>1. Analiza y evalúa la intención, credibilidad, pertinencia y solidez de posiciones enmarcadas en asuntos ciudadanos, así como sus posibles impactos negativos.</t>
  </si>
  <si>
    <t>1. Conoce la Constitución y su función de enmarcar y regular las acciones de las personas y grupos en la sociedad.</t>
  </si>
  <si>
    <t>2. Conoce los mecanismos que los ciudadanos tienen a su disposición para la participación democrática y para garantizar la protección de sus derechos.</t>
  </si>
  <si>
    <t>1.1. Reconoce y compara las posiciones o intereses de las partes presentes en una situación y puede identificar la existencia de un conflicto.</t>
  </si>
  <si>
    <t>1.2. Establece relaciones entre perspectivas presentes en un conflicto y propuestas de solución.</t>
  </si>
  <si>
    <t>1.3. Reconoce que las diferentes concepciones y roles sociales determinan diferentes posiciones y comportamientos.</t>
  </si>
  <si>
    <t>1.3. Analiza efectos de decisiones en distintos aspectos de una situación problemática.</t>
  </si>
  <si>
    <t>1.1. Identifica prejuicios e intenciones de enunciados enmarcados en asuntos ciudadanos, así como sus posibles impactos negativos.</t>
  </si>
  <si>
    <t>1.1. Conoce algunos de los principios fundamentales de la Constitución.</t>
  </si>
  <si>
    <t>2.3. Reconoce situaciones en las que se requiere formas alternativas de participación ciudadana en diferentes niveles (familiar, escolar, municipal).</t>
  </si>
  <si>
    <t>1.2. Establece relaciones entre aspectos de una situación problemática.</t>
  </si>
  <si>
    <t>1.1. Reconoce los diferentes aspectos que se consideran o se omiten en la descripción propuesta de una situación problemática.</t>
  </si>
  <si>
    <t>2.1. Identifica la estructura y las funciones de la institución escolar y el papel de sus diferentes constituyentes.</t>
  </si>
  <si>
    <t>2.2. Reconoce la función de las figuras de autoridad en diferentes niveles (familiar, escolar, municipal, departamental y nacional) y el alcance de su autoridad.</t>
  </si>
  <si>
    <t>1.2. Evalúa la solidez, credibilidad y pertinencia de posiciones enmarcadas en asuntos ciudadanos.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</si>
</sst>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4"/>
      <color theme="1"/>
      <name val="Calibri"/>
      <family val="2"/>
      <scheme val="minor"/>
    </font>
    <font>
      <sz val="13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theme="6"/>
      </patternFill>
    </fill>
  </fills>
  <borders count="1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7">
    <xf numFmtId="0" fontId="0" fillId="0" borderId="0"/>
    <xf numFmtId="0" fontId="5" fillId="0" borderId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</cellStyleXfs>
  <cellXfs count="166">
    <xf numFmtId="0" fontId="0" fillId="0" borderId="0" xfId="0"/>
    <xf numFmtId="0" fontId="0" fillId="0" borderId="0" xfId="0" applyAlignment="1"/>
    <xf numFmtId="0" fontId="9" fillId="5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hidden="1"/>
    </xf>
    <xf numFmtId="0" fontId="10" fillId="6" borderId="2" xfId="0" applyFont="1" applyFill="1" applyBorder="1" applyAlignment="1" applyProtection="1">
      <alignment horizontal="center" vertical="center" wrapText="1"/>
      <protection hidden="1"/>
    </xf>
    <xf numFmtId="0" fontId="10" fillId="6" borderId="3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 applyAlignment="1" applyProtection="1">
      <alignment horizontal="center" vertical="center" wrapText="1"/>
      <protection locked="0"/>
    </xf>
    <xf numFmtId="9" fontId="0" fillId="5" borderId="0" xfId="0" applyNumberFormat="1" applyFill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  <protection locked="0"/>
    </xf>
    <xf numFmtId="0" fontId="8" fillId="0" borderId="0" xfId="2" applyFont="1" applyAlignment="1" applyProtection="1">
      <alignment horizontal="center" vertical="center" wrapText="1"/>
      <protection locked="0"/>
    </xf>
    <xf numFmtId="0" fontId="0" fillId="0" borderId="0" xfId="0" applyAlignment="1">
      <alignment horizontal="center" vertical="center" wrapText="1"/>
    </xf>
    <xf numFmtId="0" fontId="0" fillId="0" borderId="0" xfId="3" applyFont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0" fontId="3" fillId="0" borderId="0" xfId="1" applyFont="1" applyAlignment="1" applyProtection="1">
      <alignment horizontal="center" vertical="center" wrapText="1"/>
      <protection locked="0"/>
    </xf>
    <xf numFmtId="0" fontId="1" fillId="0" borderId="0" xfId="2" applyAlignment="1" applyProtection="1">
      <alignment horizontal="center" vertical="center" wrapText="1"/>
      <protection locked="0"/>
    </xf>
    <xf numFmtId="0" fontId="0" fillId="0" borderId="0" xfId="4" applyFont="1" applyAlignment="1">
      <alignment horizontal="center" vertical="center" wrapText="1"/>
    </xf>
    <xf numFmtId="0" fontId="0" fillId="0" borderId="0" xfId="2" applyFont="1" applyAlignment="1" applyProtection="1">
      <alignment horizontal="center" vertical="center" wrapText="1"/>
      <protection hidden="1"/>
    </xf>
    <xf numFmtId="9" fontId="1" fillId="0" borderId="0" xfId="2" applyNumberFormat="1" applyAlignment="1" applyProtection="1">
      <alignment horizontal="center" vertical="center" wrapText="1"/>
      <protection hidden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6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vertical="center" wrapText="1"/>
    </xf>
    <xf numFmtId="9" fontId="0" fillId="5" borderId="1" xfId="0" applyNumberFormat="1" applyFill="1" applyBorder="1" applyAlignment="1">
      <alignment vertical="center" wrapText="1"/>
    </xf>
    <xf numFmtId="9" fontId="0" fillId="5" borderId="8" xfId="0" applyNumberFormat="1" applyFill="1" applyBorder="1" applyAlignment="1">
      <alignment vertical="center" wrapText="1"/>
    </xf>
    <xf numFmtId="0" fontId="3" fillId="2" borderId="7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wrapText="1"/>
    </xf>
    <xf numFmtId="9" fontId="0" fillId="5" borderId="1" xfId="0" applyNumberFormat="1" applyFill="1" applyBorder="1" applyAlignment="1">
      <alignment wrapText="1"/>
    </xf>
    <xf numFmtId="0" fontId="0" fillId="5" borderId="8" xfId="0" applyFill="1" applyBorder="1" applyAlignment="1">
      <alignment wrapText="1"/>
    </xf>
    <xf numFmtId="0" fontId="0" fillId="5" borderId="8" xfId="0" applyFill="1" applyBorder="1" applyAlignment="1">
      <alignment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0" fontId="11" fillId="7" borderId="5" xfId="2" applyFont="1" applyFill="1" applyBorder="1" applyAlignment="1">
      <alignment horizontal="center" vertical="center" wrapText="1"/>
    </xf>
    <xf numFmtId="0" fontId="0" fillId="2" borderId="1" xfId="0" applyFill="1" applyBorder="1" applyAlignment="1">
      <alignment wrapText="1"/>
    </xf>
    <xf numFmtId="0" fontId="3" fillId="3" borderId="7" xfId="1" applyFont="1" applyFill="1" applyBorder="1" applyAlignment="1">
      <alignment horizontal="left" vertical="center" wrapText="1"/>
    </xf>
    <xf numFmtId="0" fontId="0" fillId="3" borderId="1" xfId="2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3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wrapText="1"/>
    </xf>
    <xf numFmtId="9" fontId="0" fillId="3" borderId="1" xfId="2" applyNumberFormat="1" applyFont="1" applyFill="1" applyBorder="1" applyAlignment="1">
      <alignment horizontal="center" vertical="center" wrapText="1"/>
    </xf>
    <xf numFmtId="9" fontId="0" fillId="3" borderId="8" xfId="2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wrapText="1"/>
    </xf>
    <xf numFmtId="9" fontId="0" fillId="2" borderId="1" xfId="2" applyNumberFormat="1" applyFont="1" applyFill="1" applyBorder="1" applyAlignment="1">
      <alignment horizontal="center" vertical="center" wrapText="1"/>
    </xf>
    <xf numFmtId="9" fontId="0" fillId="2" borderId="8" xfId="2" applyNumberFormat="1" applyFont="1" applyFill="1" applyBorder="1" applyAlignment="1">
      <alignment horizontal="center" vertical="center" wrapText="1"/>
    </xf>
    <xf numFmtId="0" fontId="0" fillId="2" borderId="1" xfId="7" applyFont="1" applyFill="1" applyBorder="1" applyAlignment="1">
      <alignment wrapText="1"/>
    </xf>
    <xf numFmtId="0" fontId="0" fillId="2" borderId="1" xfId="8" applyFont="1" applyFill="1" applyBorder="1" applyAlignment="1">
      <alignment wrapText="1"/>
    </xf>
    <xf numFmtId="0" fontId="0" fillId="2" borderId="1" xfId="9" applyFont="1" applyFill="1" applyBorder="1" applyAlignment="1">
      <alignment wrapText="1"/>
    </xf>
    <xf numFmtId="0" fontId="0" fillId="2" borderId="1" xfId="10" applyFont="1" applyFill="1" applyBorder="1" applyAlignment="1">
      <alignment wrapText="1"/>
    </xf>
    <xf numFmtId="0" fontId="0" fillId="2" borderId="1" xfId="11" applyFont="1" applyFill="1" applyBorder="1" applyAlignment="1">
      <alignment wrapText="1"/>
    </xf>
    <xf numFmtId="0" fontId="0" fillId="2" borderId="1" xfId="12" applyFont="1" applyFill="1" applyBorder="1" applyAlignment="1">
      <alignment wrapText="1"/>
    </xf>
    <xf numFmtId="0" fontId="0" fillId="2" borderId="1" xfId="13" applyFont="1" applyFill="1" applyBorder="1" applyAlignment="1">
      <alignment wrapText="1"/>
    </xf>
    <xf numFmtId="0" fontId="0" fillId="2" borderId="1" xfId="14" applyFont="1" applyFill="1" applyBorder="1" applyAlignment="1">
      <alignment wrapText="1"/>
    </xf>
    <xf numFmtId="0" fontId="0" fillId="2" borderId="1" xfId="15" applyFont="1" applyFill="1" applyBorder="1" applyAlignment="1">
      <alignment wrapText="1"/>
    </xf>
    <xf numFmtId="0" fontId="0" fillId="2" borderId="1" xfId="16" applyFont="1" applyFill="1" applyBorder="1" applyAlignment="1">
      <alignment wrapText="1"/>
    </xf>
    <xf numFmtId="0" fontId="0" fillId="2" borderId="1" xfId="17" applyFont="1" applyFill="1" applyBorder="1" applyAlignment="1">
      <alignment wrapText="1"/>
    </xf>
    <xf numFmtId="0" fontId="0" fillId="2" borderId="1" xfId="18" applyFont="1" applyFill="1" applyBorder="1" applyAlignment="1">
      <alignment wrapText="1"/>
    </xf>
    <xf numFmtId="0" fontId="0" fillId="2" borderId="1" xfId="19" applyFont="1" applyFill="1" applyBorder="1" applyAlignment="1">
      <alignment wrapText="1"/>
    </xf>
    <xf numFmtId="0" fontId="0" fillId="2" borderId="1" xfId="20" applyFont="1" applyFill="1" applyBorder="1" applyAlignment="1">
      <alignment wrapText="1"/>
    </xf>
    <xf numFmtId="0" fontId="0" fillId="2" borderId="1" xfId="21" applyFont="1" applyFill="1" applyBorder="1" applyAlignment="1">
      <alignment wrapText="1"/>
    </xf>
    <xf numFmtId="0" fontId="0" fillId="2" borderId="1" xfId="22" applyFont="1" applyFill="1" applyBorder="1" applyAlignment="1">
      <alignment wrapText="1"/>
    </xf>
    <xf numFmtId="0" fontId="0" fillId="2" borderId="1" xfId="23" applyFont="1" applyFill="1" applyBorder="1" applyAlignment="1">
      <alignment wrapText="1"/>
    </xf>
    <xf numFmtId="0" fontId="0" fillId="2" borderId="1" xfId="24" applyFont="1" applyFill="1" applyBorder="1" applyAlignment="1">
      <alignment wrapText="1"/>
    </xf>
    <xf numFmtId="0" fontId="0" fillId="3" borderId="1" xfId="25" applyFont="1" applyFill="1" applyBorder="1" applyAlignment="1">
      <alignment wrapText="1"/>
    </xf>
    <xf numFmtId="0" fontId="0" fillId="3" borderId="1" xfId="26" applyFont="1" applyFill="1" applyBorder="1" applyAlignment="1">
      <alignment wrapText="1"/>
    </xf>
    <xf numFmtId="0" fontId="0" fillId="3" borderId="1" xfId="27" applyFont="1" applyFill="1" applyBorder="1" applyAlignment="1">
      <alignment wrapText="1"/>
    </xf>
    <xf numFmtId="0" fontId="0" fillId="3" borderId="1" xfId="28" applyFont="1" applyFill="1" applyBorder="1" applyAlignment="1">
      <alignment wrapText="1"/>
    </xf>
    <xf numFmtId="0" fontId="0" fillId="3" borderId="1" xfId="29" applyFont="1" applyFill="1" applyBorder="1" applyAlignment="1">
      <alignment wrapText="1"/>
    </xf>
    <xf numFmtId="0" fontId="0" fillId="3" borderId="1" xfId="30" applyFont="1" applyFill="1" applyBorder="1" applyAlignment="1">
      <alignment wrapText="1"/>
    </xf>
    <xf numFmtId="0" fontId="0" fillId="3" borderId="1" xfId="31" applyFont="1" applyFill="1" applyBorder="1" applyAlignment="1">
      <alignment wrapText="1"/>
    </xf>
    <xf numFmtId="0" fontId="0" fillId="3" borderId="1" xfId="32" applyFont="1" applyFill="1" applyBorder="1" applyAlignment="1">
      <alignment wrapText="1"/>
    </xf>
    <xf numFmtId="0" fontId="0" fillId="3" borderId="1" xfId="33" applyFont="1" applyFill="1" applyBorder="1" applyAlignment="1">
      <alignment wrapText="1"/>
    </xf>
    <xf numFmtId="0" fontId="0" fillId="3" borderId="1" xfId="34" applyFont="1" applyFill="1" applyBorder="1" applyAlignment="1">
      <alignment wrapText="1"/>
    </xf>
    <xf numFmtId="0" fontId="0" fillId="3" borderId="1" xfId="35" applyFont="1" applyFill="1" applyBorder="1" applyAlignment="1">
      <alignment wrapText="1"/>
    </xf>
    <xf numFmtId="0" fontId="0" fillId="3" borderId="1" xfId="36" applyFont="1" applyFill="1" applyBorder="1" applyAlignment="1">
      <alignment wrapText="1"/>
    </xf>
    <xf numFmtId="0" fontId="0" fillId="3" borderId="1" xfId="37" applyFont="1" applyFill="1" applyBorder="1" applyAlignment="1">
      <alignment wrapText="1"/>
    </xf>
    <xf numFmtId="0" fontId="0" fillId="3" borderId="1" xfId="38" applyFont="1" applyFill="1" applyBorder="1" applyAlignment="1">
      <alignment wrapText="1"/>
    </xf>
    <xf numFmtId="0" fontId="0" fillId="3" borderId="1" xfId="39" applyFont="1" applyFill="1" applyBorder="1" applyAlignment="1">
      <alignment wrapText="1"/>
    </xf>
    <xf numFmtId="0" fontId="0" fillId="3" borderId="1" xfId="40" applyFont="1" applyFill="1" applyBorder="1" applyAlignment="1">
      <alignment wrapText="1"/>
    </xf>
    <xf numFmtId="0" fontId="0" fillId="3" borderId="1" xfId="41" applyFont="1" applyFill="1" applyBorder="1" applyAlignment="1">
      <alignment wrapText="1"/>
    </xf>
    <xf numFmtId="0" fontId="0" fillId="2" borderId="1" xfId="25" applyFont="1" applyFill="1" applyBorder="1" applyAlignment="1">
      <alignment wrapText="1"/>
    </xf>
    <xf numFmtId="0" fontId="0" fillId="2" borderId="1" xfId="26" applyFont="1" applyFill="1" applyBorder="1" applyAlignment="1">
      <alignment wrapText="1"/>
    </xf>
    <xf numFmtId="0" fontId="0" fillId="2" borderId="1" xfId="27" applyFont="1" applyFill="1" applyBorder="1" applyAlignment="1">
      <alignment wrapText="1"/>
    </xf>
    <xf numFmtId="0" fontId="0" fillId="2" borderId="1" xfId="28" applyFont="1" applyFill="1" applyBorder="1" applyAlignment="1">
      <alignment wrapText="1"/>
    </xf>
    <xf numFmtId="0" fontId="0" fillId="2" borderId="1" xfId="29" applyFont="1" applyFill="1" applyBorder="1" applyAlignment="1">
      <alignment wrapText="1"/>
    </xf>
    <xf numFmtId="0" fontId="0" fillId="2" borderId="1" xfId="30" applyFont="1" applyFill="1" applyBorder="1" applyAlignment="1">
      <alignment wrapText="1"/>
    </xf>
    <xf numFmtId="0" fontId="0" fillId="2" borderId="1" xfId="31" applyFont="1" applyFill="1" applyBorder="1" applyAlignment="1">
      <alignment wrapText="1"/>
    </xf>
    <xf numFmtId="0" fontId="0" fillId="2" borderId="1" xfId="32" applyFont="1" applyFill="1" applyBorder="1" applyAlignment="1">
      <alignment wrapText="1"/>
    </xf>
    <xf numFmtId="0" fontId="0" fillId="2" borderId="1" xfId="33" applyFont="1" applyFill="1" applyBorder="1" applyAlignment="1">
      <alignment wrapText="1"/>
    </xf>
    <xf numFmtId="0" fontId="0" fillId="2" borderId="1" xfId="34" applyFont="1" applyFill="1" applyBorder="1" applyAlignment="1">
      <alignment wrapText="1"/>
    </xf>
    <xf numFmtId="0" fontId="0" fillId="2" borderId="1" xfId="35" applyFont="1" applyFill="1" applyBorder="1" applyAlignment="1">
      <alignment wrapText="1"/>
    </xf>
    <xf numFmtId="0" fontId="0" fillId="2" borderId="1" xfId="36" applyFont="1" applyFill="1" applyBorder="1" applyAlignment="1">
      <alignment wrapText="1"/>
    </xf>
    <xf numFmtId="0" fontId="0" fillId="2" borderId="1" xfId="37" applyFont="1" applyFill="1" applyBorder="1" applyAlignment="1">
      <alignment wrapText="1"/>
    </xf>
    <xf numFmtId="0" fontId="0" fillId="2" borderId="1" xfId="38" applyFont="1" applyFill="1" applyBorder="1" applyAlignment="1">
      <alignment wrapText="1"/>
    </xf>
    <xf numFmtId="0" fontId="0" fillId="2" borderId="1" xfId="39" applyFont="1" applyFill="1" applyBorder="1" applyAlignment="1">
      <alignment wrapText="1"/>
    </xf>
    <xf numFmtId="0" fontId="0" fillId="2" borderId="1" xfId="40" applyFont="1" applyFill="1" applyBorder="1" applyAlignment="1">
      <alignment wrapText="1"/>
    </xf>
    <xf numFmtId="0" fontId="0" fillId="2" borderId="1" xfId="41" applyFont="1" applyFill="1" applyBorder="1" applyAlignment="1">
      <alignment wrapText="1"/>
    </xf>
    <xf numFmtId="0" fontId="0" fillId="3" borderId="7" xfId="42" applyFont="1" applyFill="1" applyBorder="1" applyAlignment="1">
      <alignment wrapText="1"/>
    </xf>
    <xf numFmtId="0" fontId="0" fillId="3" borderId="1" xfId="43" applyFont="1" applyFill="1" applyBorder="1" applyAlignment="1">
      <alignment wrapText="1"/>
    </xf>
    <xf numFmtId="0" fontId="0" fillId="3" borderId="1" xfId="44" applyFont="1" applyFill="1" applyBorder="1" applyAlignment="1">
      <alignment wrapText="1"/>
    </xf>
    <xf numFmtId="0" fontId="0" fillId="3" borderId="1" xfId="45" applyFont="1" applyFill="1" applyBorder="1" applyAlignment="1">
      <alignment wrapText="1"/>
    </xf>
    <xf numFmtId="0" fontId="0" fillId="3" borderId="1" xfId="46" applyFont="1" applyFill="1" applyBorder="1" applyAlignment="1">
      <alignment wrapText="1"/>
    </xf>
    <xf numFmtId="0" fontId="0" fillId="3" borderId="1" xfId="47" applyFont="1" applyFill="1" applyBorder="1" applyAlignment="1">
      <alignment wrapText="1"/>
    </xf>
    <xf numFmtId="0" fontId="0" fillId="3" borderId="1" xfId="48" applyFont="1" applyFill="1" applyBorder="1" applyAlignment="1">
      <alignment wrapText="1"/>
    </xf>
    <xf numFmtId="0" fontId="0" fillId="3" borderId="1" xfId="49" applyFont="1" applyFill="1" applyBorder="1" applyAlignment="1">
      <alignment wrapText="1"/>
    </xf>
    <xf numFmtId="0" fontId="0" fillId="3" borderId="1" xfId="50" applyFont="1" applyFill="1" applyBorder="1" applyAlignment="1">
      <alignment wrapText="1"/>
    </xf>
    <xf numFmtId="0" fontId="0" fillId="3" borderId="1" xfId="51" applyFont="1" applyFill="1" applyBorder="1" applyAlignment="1">
      <alignment wrapText="1"/>
    </xf>
    <xf numFmtId="0" fontId="0" fillId="3" borderId="1" xfId="52" applyFont="1" applyFill="1" applyBorder="1" applyAlignment="1">
      <alignment wrapText="1"/>
    </xf>
    <xf numFmtId="0" fontId="0" fillId="3" borderId="1" xfId="53" applyFont="1" applyFill="1" applyBorder="1" applyAlignment="1">
      <alignment wrapText="1"/>
    </xf>
    <xf numFmtId="0" fontId="0" fillId="3" borderId="1" xfId="54" applyFont="1" applyFill="1" applyBorder="1" applyAlignment="1">
      <alignment wrapText="1"/>
    </xf>
    <xf numFmtId="0" fontId="0" fillId="3" borderId="1" xfId="55" applyFont="1" applyFill="1" applyBorder="1" applyAlignment="1">
      <alignment wrapText="1"/>
    </xf>
    <xf numFmtId="0" fontId="0" fillId="3" borderId="1" xfId="56" applyFont="1" applyFill="1" applyBorder="1" applyAlignment="1">
      <alignment wrapText="1"/>
    </xf>
    <xf numFmtId="0" fontId="0" fillId="3" borderId="1" xfId="57" applyFont="1" applyFill="1" applyBorder="1" applyAlignment="1">
      <alignment wrapText="1"/>
    </xf>
    <xf numFmtId="0" fontId="0" fillId="3" borderId="1" xfId="58" applyFont="1" applyFill="1" applyBorder="1" applyAlignment="1">
      <alignment wrapText="1"/>
    </xf>
    <xf numFmtId="0" fontId="0" fillId="2" borderId="7" xfId="42" applyFont="1" applyFill="1" applyBorder="1" applyAlignment="1">
      <alignment wrapText="1"/>
    </xf>
    <xf numFmtId="0" fontId="0" fillId="2" borderId="1" xfId="43" applyFont="1" applyFill="1" applyBorder="1" applyAlignment="1">
      <alignment wrapText="1"/>
    </xf>
    <xf numFmtId="0" fontId="0" fillId="2" borderId="1" xfId="44" applyFont="1" applyFill="1" applyBorder="1" applyAlignment="1">
      <alignment wrapText="1"/>
    </xf>
    <xf numFmtId="0" fontId="0" fillId="2" borderId="1" xfId="45" applyFont="1" applyFill="1" applyBorder="1" applyAlignment="1">
      <alignment wrapText="1"/>
    </xf>
    <xf numFmtId="0" fontId="0" fillId="2" borderId="1" xfId="46" applyFont="1" applyFill="1" applyBorder="1" applyAlignment="1">
      <alignment wrapText="1"/>
    </xf>
    <xf numFmtId="0" fontId="0" fillId="2" borderId="1" xfId="47" applyFont="1" applyFill="1" applyBorder="1" applyAlignment="1">
      <alignment wrapText="1"/>
    </xf>
    <xf numFmtId="0" fontId="0" fillId="2" borderId="1" xfId="48" applyFont="1" applyFill="1" applyBorder="1" applyAlignment="1">
      <alignment wrapText="1"/>
    </xf>
    <xf numFmtId="0" fontId="0" fillId="2" borderId="1" xfId="49" applyFont="1" applyFill="1" applyBorder="1" applyAlignment="1">
      <alignment wrapText="1"/>
    </xf>
    <xf numFmtId="0" fontId="0" fillId="2" borderId="1" xfId="50" applyFont="1" applyFill="1" applyBorder="1" applyAlignment="1">
      <alignment wrapText="1"/>
    </xf>
    <xf numFmtId="0" fontId="0" fillId="2" borderId="1" xfId="51" applyFont="1" applyFill="1" applyBorder="1" applyAlignment="1">
      <alignment wrapText="1"/>
    </xf>
    <xf numFmtId="0" fontId="0" fillId="2" borderId="1" xfId="52" applyFont="1" applyFill="1" applyBorder="1" applyAlignment="1">
      <alignment wrapText="1"/>
    </xf>
    <xf numFmtId="0" fontId="0" fillId="2" borderId="1" xfId="53" applyFont="1" applyFill="1" applyBorder="1" applyAlignment="1">
      <alignment wrapText="1"/>
    </xf>
    <xf numFmtId="0" fontId="0" fillId="2" borderId="1" xfId="54" applyFont="1" applyFill="1" applyBorder="1" applyAlignment="1">
      <alignment wrapText="1"/>
    </xf>
    <xf numFmtId="0" fontId="0" fillId="2" borderId="1" xfId="55" applyFont="1" applyFill="1" applyBorder="1" applyAlignment="1">
      <alignment wrapText="1"/>
    </xf>
    <xf numFmtId="0" fontId="0" fillId="2" borderId="1" xfId="56" applyFont="1" applyFill="1" applyBorder="1" applyAlignment="1">
      <alignment wrapText="1"/>
    </xf>
    <xf numFmtId="0" fontId="0" fillId="2" borderId="1" xfId="57" applyFont="1" applyFill="1" applyBorder="1" applyAlignment="1">
      <alignment wrapText="1"/>
    </xf>
    <xf numFmtId="0" fontId="0" fillId="2" borderId="1" xfId="58" applyFont="1" applyFill="1" applyBorder="1" applyAlignment="1">
      <alignment wrapText="1"/>
    </xf>
    <xf numFmtId="0" fontId="0" fillId="3" borderId="7" xfId="4" applyFont="1" applyFill="1" applyBorder="1" applyAlignment="1">
      <alignment wrapText="1"/>
    </xf>
    <xf numFmtId="0" fontId="0" fillId="3" borderId="1" xfId="3" applyFont="1" applyFill="1" applyBorder="1" applyAlignment="1">
      <alignment wrapText="1"/>
    </xf>
    <xf numFmtId="0" fontId="0" fillId="3" borderId="1" xfId="59" applyFont="1" applyFill="1" applyBorder="1" applyAlignment="1">
      <alignment wrapText="1"/>
    </xf>
    <xf numFmtId="0" fontId="0" fillId="3" borderId="1" xfId="7" applyFont="1" applyFill="1" applyBorder="1" applyAlignment="1">
      <alignment wrapText="1"/>
    </xf>
    <xf numFmtId="0" fontId="0" fillId="3" borderId="1" xfId="8" applyFont="1" applyFill="1" applyBorder="1" applyAlignment="1">
      <alignment wrapText="1"/>
    </xf>
    <xf numFmtId="0" fontId="0" fillId="3" borderId="1" xfId="60" applyFont="1" applyFill="1" applyBorder="1" applyAlignment="1">
      <alignment wrapText="1"/>
    </xf>
    <xf numFmtId="0" fontId="0" fillId="3" borderId="1" xfId="61" applyFont="1" applyFill="1" applyBorder="1" applyAlignment="1">
      <alignment wrapText="1"/>
    </xf>
    <xf numFmtId="0" fontId="0" fillId="3" borderId="1" xfId="9" applyFont="1" applyFill="1" applyBorder="1" applyAlignment="1">
      <alignment wrapText="1"/>
    </xf>
    <xf numFmtId="0" fontId="0" fillId="3" borderId="1" xfId="62" applyFont="1" applyFill="1" applyBorder="1" applyAlignment="1">
      <alignment wrapText="1"/>
    </xf>
    <xf numFmtId="0" fontId="0" fillId="3" borderId="1" xfId="63" applyFont="1" applyFill="1" applyBorder="1" applyAlignment="1">
      <alignment wrapText="1"/>
    </xf>
    <xf numFmtId="0" fontId="0" fillId="3" borderId="1" xfId="10" applyFont="1" applyFill="1" applyBorder="1" applyAlignment="1">
      <alignment wrapText="1"/>
    </xf>
    <xf numFmtId="0" fontId="0" fillId="3" borderId="1" xfId="64" applyFont="1" applyFill="1" applyBorder="1" applyAlignment="1">
      <alignment wrapText="1"/>
    </xf>
    <xf numFmtId="0" fontId="0" fillId="3" borderId="1" xfId="11" applyFont="1" applyFill="1" applyBorder="1" applyAlignment="1">
      <alignment wrapText="1"/>
    </xf>
    <xf numFmtId="0" fontId="0" fillId="3" borderId="1" xfId="65" applyFont="1" applyFill="1" applyBorder="1" applyAlignment="1">
      <alignment wrapText="1"/>
    </xf>
    <xf numFmtId="0" fontId="0" fillId="3" borderId="1" xfId="12" applyFont="1" applyFill="1" applyBorder="1" applyAlignment="1">
      <alignment wrapText="1"/>
    </xf>
    <xf numFmtId="0" fontId="0" fillId="2" borderId="7" xfId="4" applyFont="1" applyFill="1" applyBorder="1" applyAlignment="1">
      <alignment wrapText="1"/>
    </xf>
    <xf numFmtId="0" fontId="0" fillId="2" borderId="1" xfId="3" applyFont="1" applyFill="1" applyBorder="1" applyAlignment="1">
      <alignment wrapText="1"/>
    </xf>
    <xf numFmtId="0" fontId="0" fillId="2" borderId="1" xfId="59" applyFont="1" applyFill="1" applyBorder="1" applyAlignment="1">
      <alignment wrapText="1"/>
    </xf>
    <xf numFmtId="0" fontId="0" fillId="2" borderId="1" xfId="60" applyFont="1" applyFill="1" applyBorder="1" applyAlignment="1">
      <alignment wrapText="1"/>
    </xf>
    <xf numFmtId="0" fontId="0" fillId="2" borderId="1" xfId="61" applyFont="1" applyFill="1" applyBorder="1" applyAlignment="1">
      <alignment wrapText="1"/>
    </xf>
    <xf numFmtId="0" fontId="0" fillId="2" borderId="1" xfId="62" applyFont="1" applyFill="1" applyBorder="1" applyAlignment="1">
      <alignment wrapText="1"/>
    </xf>
    <xf numFmtId="0" fontId="0" fillId="2" borderId="1" xfId="63" applyFont="1" applyFill="1" applyBorder="1" applyAlignment="1">
      <alignment wrapText="1"/>
    </xf>
    <xf numFmtId="0" fontId="0" fillId="2" borderId="1" xfId="64" applyFont="1" applyFill="1" applyBorder="1" applyAlignment="1">
      <alignment wrapText="1"/>
    </xf>
    <xf numFmtId="0" fontId="0" fillId="2" borderId="1" xfId="65" applyFont="1" applyFill="1" applyBorder="1" applyAlignment="1">
      <alignment wrapText="1"/>
    </xf>
    <xf numFmtId="0" fontId="0" fillId="3" borderId="7" xfId="3" applyFont="1" applyFill="1" applyBorder="1" applyAlignment="1">
      <alignment wrapText="1"/>
    </xf>
    <xf numFmtId="0" fontId="0" fillId="3" borderId="1" xfId="66" applyFont="1" applyFill="1" applyBorder="1" applyAlignment="1">
      <alignment wrapText="1"/>
    </xf>
    <xf numFmtId="0" fontId="0" fillId="2" borderId="7" xfId="3" applyFont="1" applyFill="1" applyBorder="1" applyAlignment="1">
      <alignment wrapText="1"/>
    </xf>
    <xf numFmtId="0" fontId="0" fillId="2" borderId="1" xfId="66" applyFont="1" applyFill="1" applyBorder="1" applyAlignment="1">
      <alignment wrapText="1"/>
    </xf>
    <xf numFmtId="0" fontId="0" fillId="2" borderId="1" xfId="2" applyFont="1" applyFill="1" applyBorder="1" applyAlignment="1">
      <alignment wrapText="1"/>
    </xf>
    <xf numFmtId="0" fontId="0" fillId="0" borderId="0" xfId="0" applyAlignment="1">
      <alignment horizontal="center"/>
    </xf>
    <xf numFmtId="0" fontId="6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6" fillId="4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7" fillId="4" borderId="0" xfId="0" applyFont="1" applyFill="1" applyAlignment="1">
      <alignment horizontal="center"/>
    </xf>
  </cellXfs>
  <cellStyles count="67">
    <cellStyle name="Normal" xfId="0" builtinId="0"/>
    <cellStyle name="Normal 10" xfId="59" xr:uid="{AD536BA6-14F7-4953-9C77-00B533AD4FB4}"/>
    <cellStyle name="Normal 11" xfId="7" xr:uid="{00D2AC1E-E96C-4769-A0F0-EDB153EE55CD}"/>
    <cellStyle name="Normal 12" xfId="25" xr:uid="{3BEC3A07-6AB0-445B-9F84-CC63D2B1F91B}"/>
    <cellStyle name="Normal 13" xfId="60" xr:uid="{3954215B-3617-4D95-A33A-D3789F1B871E}"/>
    <cellStyle name="Normal 14" xfId="8" xr:uid="{54917591-87F0-4121-8C78-D98AF2E341EF}"/>
    <cellStyle name="Normal 15" xfId="26" xr:uid="{1C776D28-B47A-4C7C-9A30-3FB53F3F640B}"/>
    <cellStyle name="Normal 16" xfId="61" xr:uid="{16F599A3-84C6-4A27-9CB5-D343415D0102}"/>
    <cellStyle name="Normal 17" xfId="9" xr:uid="{E7DE930F-716A-43BD-8BF8-5848C1BB508A}"/>
    <cellStyle name="Normal 18" xfId="62" xr:uid="{3F0679B2-B02A-40C9-941C-8AF96A1CF803}"/>
    <cellStyle name="Normal 19" xfId="27" xr:uid="{4DD0B704-9396-4A19-8C74-EE3F2F652898}"/>
    <cellStyle name="Normal 2" xfId="1" xr:uid="{A7FFE666-F2F3-4E71-B759-DCEC2E296886}"/>
    <cellStyle name="Normal 20" xfId="63" xr:uid="{4C076E20-8435-4245-AE6E-2B57EDA220C2}"/>
    <cellStyle name="Normal 21" xfId="10" xr:uid="{8A81C837-A75C-49CB-B947-505A3ECC086E}"/>
    <cellStyle name="Normal 22" xfId="28" xr:uid="{87A8694E-AACB-429C-B9F8-FEA91751F1AC}"/>
    <cellStyle name="Normal 23" xfId="64" xr:uid="{CF6570E3-0B88-4911-B668-32861FE3D19A}"/>
    <cellStyle name="Normal 24" xfId="11" xr:uid="{B8595039-25C6-4AE8-AD11-D9A8EFECD9E0}"/>
    <cellStyle name="Normal 25" xfId="29" xr:uid="{C69CBFDB-EE1D-42FD-B008-88CDAA6D0842}"/>
    <cellStyle name="Normal 26" xfId="65" xr:uid="{1B3FD488-5AC2-46A3-9566-7D0086DD1036}"/>
    <cellStyle name="Normal 27" xfId="12" xr:uid="{7E60E530-1BD6-4131-8402-8084AD13E5DA}"/>
    <cellStyle name="Normal 28" xfId="30" xr:uid="{3E4B0D1C-8959-47BF-B8E2-BE2A13997E84}"/>
    <cellStyle name="Normal 29" xfId="66" xr:uid="{BC8CB144-DD3F-47CF-93E3-1C02CFCFD010}"/>
    <cellStyle name="Normal 30" xfId="13" xr:uid="{C5199402-CB27-45FD-998E-C97E44760D7F}"/>
    <cellStyle name="Normal 31" xfId="31" xr:uid="{6755A547-61E1-4334-9FA2-68D75C3CFA44}"/>
    <cellStyle name="Normal 34" xfId="14" xr:uid="{BB21708F-0C52-43F9-ACB5-DEA390B4C671}"/>
    <cellStyle name="Normal 35" xfId="32" xr:uid="{90292BF6-DFD6-43C9-ACA6-63B7485B6BC1}"/>
    <cellStyle name="Normal 38" xfId="15" xr:uid="{760815EC-BFC3-484A-8130-39470C982AFA}"/>
    <cellStyle name="Normal 39" xfId="33" xr:uid="{52E13895-4A98-428D-92AC-D90A588B2BC6}"/>
    <cellStyle name="Normal 42" xfId="16" xr:uid="{A74078A4-ABEE-4236-992D-044EF6AD54C4}"/>
    <cellStyle name="Normal 43" xfId="34" xr:uid="{A516E780-892D-483E-BBC3-2A0CD1CAB7A4}"/>
    <cellStyle name="Normal 49" xfId="17" xr:uid="{CFE78E98-CCED-48CD-A8D5-ED18DE2D7F78}"/>
    <cellStyle name="Normal 5" xfId="2" xr:uid="{0C29C641-08D0-47AE-9C1C-7725BAC8EE03}"/>
    <cellStyle name="Normal 52" xfId="18" xr:uid="{0534E4E3-DD8C-45D4-B800-D4385865D0EF}"/>
    <cellStyle name="Normal 53" xfId="35" xr:uid="{ADADD06D-0E22-4D1D-BFC5-F39B4550263E}"/>
    <cellStyle name="Normal 55" xfId="19" xr:uid="{DD2FEDD7-339D-49BE-BA8F-29A97DF9FA90}"/>
    <cellStyle name="Normal 56" xfId="36" xr:uid="{8E08CADE-8DEE-49A9-8DC9-5255086320D2}"/>
    <cellStyle name="Normal 58" xfId="20" xr:uid="{AF7219A3-106A-409F-AD4F-DF3BE83182BE}"/>
    <cellStyle name="Normal 59" xfId="37" xr:uid="{FAE64A33-25E8-40A1-8805-82628F74C330}"/>
    <cellStyle name="Normal 6" xfId="5" xr:uid="{763D5538-FE45-468D-AC99-D7797FC69211}"/>
    <cellStyle name="Normal 61" xfId="21" xr:uid="{53EB5E03-272C-47C3-A363-6398DCC58A18}"/>
    <cellStyle name="Normal 62" xfId="38" xr:uid="{0FA32E3A-9AF3-40BD-99DA-7A27EFB4D0EF}"/>
    <cellStyle name="Normal 65" xfId="39" xr:uid="{90D5E301-BFDF-435F-98E5-B2EBA5B9956E}"/>
    <cellStyle name="Normal 67" xfId="22" xr:uid="{DC1B6980-99F9-45D1-86BB-411AF7F9C36D}"/>
    <cellStyle name="Normal 69" xfId="23" xr:uid="{DDC4E019-27B2-4C04-955D-351A8CBF16C8}"/>
    <cellStyle name="Normal 7" xfId="6" xr:uid="{6DD88671-5773-4D0A-8680-A922B1C895BD}"/>
    <cellStyle name="Normal 70" xfId="40" xr:uid="{6F558FF3-CE54-466C-B19D-203B89EEC0E9}"/>
    <cellStyle name="Normal 72" xfId="24" xr:uid="{0BB03856-079B-40C7-A004-D2A9BFE2EF32}"/>
    <cellStyle name="Normal 74" xfId="41" xr:uid="{11D1D049-8F07-45B8-B3E9-CDC1B5855EDB}"/>
    <cellStyle name="Normal 75" xfId="42" xr:uid="{8C8E153B-6A76-489A-B488-F7F6F8BCCFB2}"/>
    <cellStyle name="Normal 76" xfId="44" xr:uid="{BBCC67B5-BC40-4952-AB16-2962FB6DC5E6}"/>
    <cellStyle name="Normal 77" xfId="43" xr:uid="{31D21388-ECC5-4B6D-9C9C-C4901BEBCC45}"/>
    <cellStyle name="Normal 78" xfId="45" xr:uid="{0E4CF991-9F68-402A-8BEE-1AA6C1EB8357}"/>
    <cellStyle name="Normal 79" xfId="46" xr:uid="{EE6ECCCE-2630-4692-8B5B-B4A108425B37}"/>
    <cellStyle name="Normal 8" xfId="4" xr:uid="{4256B8B1-AF9D-4E7A-88D8-BDC080E72B8B}"/>
    <cellStyle name="Normal 80" xfId="47" xr:uid="{DFEBDBE0-A31D-4331-A69B-347499DBC354}"/>
    <cellStyle name="Normal 81" xfId="48" xr:uid="{A4265BA2-6205-401D-946F-31C2B5A9B9C7}"/>
    <cellStyle name="Normal 82" xfId="50" xr:uid="{AAB7747F-F300-49C4-8A67-371C86731288}"/>
    <cellStyle name="Normal 83" xfId="49" xr:uid="{555FE48F-4B47-4BED-BACD-6C67AB7AA6EC}"/>
    <cellStyle name="Normal 84" xfId="51" xr:uid="{3FD3C633-99E5-4D16-8B2F-F33F1B69F990}"/>
    <cellStyle name="Normal 85" xfId="52" xr:uid="{E1692442-5EC1-4FE7-85B2-CA1B79CD7DE6}"/>
    <cellStyle name="Normal 89" xfId="53" xr:uid="{3F2DD17A-6E4C-4DEB-85EE-5471EAD33437}"/>
    <cellStyle name="Normal 9" xfId="3" xr:uid="{6AF3ED0D-6623-4DBE-B9CD-118B3E18E633}"/>
    <cellStyle name="Normal 90" xfId="54" xr:uid="{A25456BA-029B-44B6-8C98-20313D4FBDC2}"/>
    <cellStyle name="Normal 91" xfId="55" xr:uid="{7C0E7E65-6F09-4321-A1A4-C3DCE150884D}"/>
    <cellStyle name="Normal 92" xfId="56" xr:uid="{380B3681-A56A-4A2B-8D9F-CA7C97365B42}"/>
    <cellStyle name="Normal 93" xfId="57" xr:uid="{F93EDDDA-F10E-4303-9C24-7877400AD7AC}"/>
    <cellStyle name="Normal 94" xfId="58" xr:uid="{AA229D7C-CCED-4716-8978-48432020935B}"/>
  </cellStyles>
  <dxfs count="88"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border>
        <vertical/>
        <horizontal/>
      </border>
    </dxf>
    <dxf>
      <fill>
        <patternFill>
          <bgColor rgb="FFFF4747"/>
        </patternFill>
      </fill>
    </dxf>
    <dxf>
      <fill>
        <patternFill>
          <bgColor rgb="FFFEBD66"/>
        </patternFill>
      </fill>
    </dxf>
    <dxf>
      <fill>
        <patternFill>
          <bgColor rgb="FF19D5C3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rgb="FFFF4747"/>
        </patternFill>
      </fill>
    </dxf>
    <dxf>
      <fill>
        <patternFill>
          <bgColor rgb="FFFE9202"/>
        </patternFill>
      </fill>
    </dxf>
    <dxf>
      <fill>
        <patternFill>
          <bgColor rgb="FF92F2E9"/>
        </patternFill>
      </fill>
    </dxf>
    <dxf>
      <fill>
        <patternFill>
          <bgColor rgb="FF68C5F4"/>
        </patternFill>
      </fill>
    </dxf>
    <dxf>
      <fill>
        <patternFill>
          <bgColor rgb="FFFBFB7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3" Type="http://schemas.openxmlformats.org/officeDocument/2006/relationships/image" Target="../media/image12.emf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5" Type="http://schemas.openxmlformats.org/officeDocument/2006/relationships/image" Target="../media/image14.emf"/><Relationship Id="rId4" Type="http://schemas.openxmlformats.org/officeDocument/2006/relationships/image" Target="../media/image13.emf"/><Relationship Id="rId9" Type="http://schemas.openxmlformats.org/officeDocument/2006/relationships/image" Target="../media/image18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emf"/><Relationship Id="rId3" Type="http://schemas.openxmlformats.org/officeDocument/2006/relationships/image" Target="../media/image21.emf"/><Relationship Id="rId7" Type="http://schemas.openxmlformats.org/officeDocument/2006/relationships/image" Target="../media/image25.png"/><Relationship Id="rId2" Type="http://schemas.openxmlformats.org/officeDocument/2006/relationships/image" Target="../media/image20.emf"/><Relationship Id="rId1" Type="http://schemas.openxmlformats.org/officeDocument/2006/relationships/image" Target="../media/image19.emf"/><Relationship Id="rId6" Type="http://schemas.openxmlformats.org/officeDocument/2006/relationships/image" Target="../media/image24.emf"/><Relationship Id="rId5" Type="http://schemas.openxmlformats.org/officeDocument/2006/relationships/image" Target="../media/image23.emf"/><Relationship Id="rId10" Type="http://schemas.openxmlformats.org/officeDocument/2006/relationships/image" Target="../media/image28.emf"/><Relationship Id="rId4" Type="http://schemas.openxmlformats.org/officeDocument/2006/relationships/image" Target="../media/image22.emf"/><Relationship Id="rId9" Type="http://schemas.openxmlformats.org/officeDocument/2006/relationships/image" Target="../media/image27.emf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png"/><Relationship Id="rId2" Type="http://schemas.openxmlformats.org/officeDocument/2006/relationships/image" Target="../media/image30.emf"/><Relationship Id="rId1" Type="http://schemas.openxmlformats.org/officeDocument/2006/relationships/image" Target="../media/image29.emf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10" Type="http://schemas.openxmlformats.org/officeDocument/2006/relationships/image" Target="../media/image38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emf"/><Relationship Id="rId3" Type="http://schemas.openxmlformats.org/officeDocument/2006/relationships/image" Target="../media/image41.emf"/><Relationship Id="rId7" Type="http://schemas.openxmlformats.org/officeDocument/2006/relationships/image" Target="../media/image45.png"/><Relationship Id="rId2" Type="http://schemas.openxmlformats.org/officeDocument/2006/relationships/image" Target="../media/image40.emf"/><Relationship Id="rId1" Type="http://schemas.openxmlformats.org/officeDocument/2006/relationships/image" Target="../media/image39.emf"/><Relationship Id="rId6" Type="http://schemas.openxmlformats.org/officeDocument/2006/relationships/image" Target="../media/image44.emf"/><Relationship Id="rId5" Type="http://schemas.openxmlformats.org/officeDocument/2006/relationships/image" Target="../media/image43.emf"/><Relationship Id="rId10" Type="http://schemas.openxmlformats.org/officeDocument/2006/relationships/image" Target="../media/image48.emf"/><Relationship Id="rId4" Type="http://schemas.openxmlformats.org/officeDocument/2006/relationships/image" Target="../media/image42.emf"/><Relationship Id="rId9" Type="http://schemas.openxmlformats.org/officeDocument/2006/relationships/image" Target="../media/image47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3" Type="http://schemas.openxmlformats.org/officeDocument/2006/relationships/image" Target="../media/image51.emf"/><Relationship Id="rId7" Type="http://schemas.openxmlformats.org/officeDocument/2006/relationships/image" Target="../media/image55.png"/><Relationship Id="rId2" Type="http://schemas.openxmlformats.org/officeDocument/2006/relationships/image" Target="../media/image50.emf"/><Relationship Id="rId1" Type="http://schemas.openxmlformats.org/officeDocument/2006/relationships/image" Target="../media/image49.emf"/><Relationship Id="rId6" Type="http://schemas.openxmlformats.org/officeDocument/2006/relationships/image" Target="../media/image54.emf"/><Relationship Id="rId5" Type="http://schemas.openxmlformats.org/officeDocument/2006/relationships/image" Target="../media/image53.emf"/><Relationship Id="rId10" Type="http://schemas.openxmlformats.org/officeDocument/2006/relationships/image" Target="../media/image58.emf"/><Relationship Id="rId4" Type="http://schemas.openxmlformats.org/officeDocument/2006/relationships/image" Target="../media/image52.emf"/><Relationship Id="rId9" Type="http://schemas.openxmlformats.org/officeDocument/2006/relationships/image" Target="../media/image57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emf"/><Relationship Id="rId2" Type="http://schemas.openxmlformats.org/officeDocument/2006/relationships/image" Target="../media/image60.emf"/><Relationship Id="rId1" Type="http://schemas.openxmlformats.org/officeDocument/2006/relationships/image" Target="../media/image59.emf"/><Relationship Id="rId5" Type="http://schemas.openxmlformats.org/officeDocument/2006/relationships/image" Target="../media/image63.emf"/><Relationship Id="rId4" Type="http://schemas.openxmlformats.org/officeDocument/2006/relationships/image" Target="../media/image6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6.emf"/><Relationship Id="rId2" Type="http://schemas.openxmlformats.org/officeDocument/2006/relationships/image" Target="../media/image65.emf"/><Relationship Id="rId1" Type="http://schemas.openxmlformats.org/officeDocument/2006/relationships/image" Target="../media/image64.emf"/><Relationship Id="rId5" Type="http://schemas.openxmlformats.org/officeDocument/2006/relationships/image" Target="../media/image68.emf"/><Relationship Id="rId4" Type="http://schemas.openxmlformats.org/officeDocument/2006/relationships/image" Target="../media/image6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</xdr:rowOff>
    </xdr:from>
    <xdr:to>
      <xdr:col>15</xdr:col>
      <xdr:colOff>68580</xdr:colOff>
      <xdr:row>17</xdr:row>
      <xdr:rowOff>91440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2B7F7B-E5C2-4B41-A42B-36FBC8DF6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3380"/>
          <a:ext cx="1195578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15240</xdr:rowOff>
    </xdr:from>
    <xdr:to>
      <xdr:col>15</xdr:col>
      <xdr:colOff>779050</xdr:colOff>
      <xdr:row>55</xdr:row>
      <xdr:rowOff>160020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350A2A5-0B13-4B46-99A1-62CA1EC205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12666250" cy="617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58</xdr:row>
      <xdr:rowOff>175260</xdr:rowOff>
    </xdr:from>
    <xdr:to>
      <xdr:col>38</xdr:col>
      <xdr:colOff>779876</xdr:colOff>
      <xdr:row>117</xdr:row>
      <xdr:rowOff>83820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29E3FEF-D7E1-4D37-8FE1-2C99AB17E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10782300"/>
          <a:ext cx="30878876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120</xdr:row>
      <xdr:rowOff>175260</xdr:rowOff>
    </xdr:from>
    <xdr:to>
      <xdr:col>11</xdr:col>
      <xdr:colOff>769620</xdr:colOff>
      <xdr:row>183</xdr:row>
      <xdr:rowOff>112770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F40A853-3E04-4824-86FA-76697BDD8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22120860"/>
          <a:ext cx="9464040" cy="11458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188</xdr:row>
      <xdr:rowOff>15240</xdr:rowOff>
    </xdr:from>
    <xdr:to>
      <xdr:col>36</xdr:col>
      <xdr:colOff>586740</xdr:colOff>
      <xdr:row>344</xdr:row>
      <xdr:rowOff>7620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F0101F5-3D23-4315-B9EA-8F3DA6B8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34396680"/>
          <a:ext cx="29100780" cy="2852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129540</xdr:colOff>
      <xdr:row>345</xdr:row>
      <xdr:rowOff>53341</xdr:rowOff>
    </xdr:from>
    <xdr:to>
      <xdr:col>8</xdr:col>
      <xdr:colOff>751369</xdr:colOff>
      <xdr:row>364</xdr:row>
      <xdr:rowOff>152400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CC51BD7D-D5AF-4173-BFBE-3368B32D5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14500" y="63146941"/>
          <a:ext cx="5376709" cy="3573779"/>
        </a:xfrm>
        <a:prstGeom prst="rect">
          <a:avLst/>
        </a:prstGeom>
      </xdr:spPr>
    </xdr:pic>
    <xdr:clientData/>
  </xdr:twoCellAnchor>
  <xdr:twoCellAnchor editAs="oneCell">
    <xdr:from>
      <xdr:col>10</xdr:col>
      <xdr:colOff>45720</xdr:colOff>
      <xdr:row>348</xdr:row>
      <xdr:rowOff>45720</xdr:rowOff>
    </xdr:from>
    <xdr:to>
      <xdr:col>15</xdr:col>
      <xdr:colOff>777240</xdr:colOff>
      <xdr:row>357</xdr:row>
      <xdr:rowOff>144780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5EE9795F-E8BD-4DAC-884F-E5DB0B35D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0520" y="63687960"/>
          <a:ext cx="469392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369</xdr:row>
      <xdr:rowOff>0</xdr:rowOff>
    </xdr:from>
    <xdr:to>
      <xdr:col>26</xdr:col>
      <xdr:colOff>487680</xdr:colOff>
      <xdr:row>427</xdr:row>
      <xdr:rowOff>91440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BD70398-E9B6-4643-888B-670623B82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6748272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</xdr:colOff>
      <xdr:row>432</xdr:row>
      <xdr:rowOff>22860</xdr:rowOff>
    </xdr:from>
    <xdr:to>
      <xdr:col>21</xdr:col>
      <xdr:colOff>716280</xdr:colOff>
      <xdr:row>445</xdr:row>
      <xdr:rowOff>129540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D79EA5D-383C-4BC4-84E5-8B6FCCCCC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79027020"/>
          <a:ext cx="1734312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314</xdr:col>
      <xdr:colOff>396240</xdr:colOff>
      <xdr:row>359</xdr:row>
      <xdr:rowOff>45720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B7BA2A-2781-4687-A3B4-525C76D13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"/>
          <a:ext cx="249234960" cy="6533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23</xdr:col>
      <xdr:colOff>30480</xdr:colOff>
      <xdr:row>410</xdr:row>
      <xdr:rowOff>129540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6D8931D-35E9-4DB3-899A-84BCD7B48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20256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60</xdr:col>
      <xdr:colOff>784860</xdr:colOff>
      <xdr:row>482</xdr:row>
      <xdr:rowOff>106680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2B92572-0F4E-4D5C-9CC4-B582E18B7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529440"/>
          <a:ext cx="48333660" cy="127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487</xdr:row>
      <xdr:rowOff>0</xdr:rowOff>
    </xdr:from>
    <xdr:to>
      <xdr:col>11</xdr:col>
      <xdr:colOff>464820</xdr:colOff>
      <xdr:row>547</xdr:row>
      <xdr:rowOff>144780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C52FAEA-5F79-46B5-9BDA-4A55799E9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62560"/>
          <a:ext cx="9182100" cy="11117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36</xdr:col>
      <xdr:colOff>571500</xdr:colOff>
      <xdr:row>701</xdr:row>
      <xdr:rowOff>144780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FABDDE10-5655-4800-906C-124EC13D8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949760"/>
          <a:ext cx="29100780" cy="273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</xdr:colOff>
      <xdr:row>703</xdr:row>
      <xdr:rowOff>148619</xdr:rowOff>
    </xdr:from>
    <xdr:to>
      <xdr:col>8</xdr:col>
      <xdr:colOff>243840</xdr:colOff>
      <xdr:row>722</xdr:row>
      <xdr:rowOff>55465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2045640-5388-48D4-87BE-35BA8241F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7820" y="128713259"/>
          <a:ext cx="4975860" cy="3381566"/>
        </a:xfrm>
        <a:prstGeom prst="rect">
          <a:avLst/>
        </a:prstGeom>
      </xdr:spPr>
    </xdr:pic>
    <xdr:clientData/>
  </xdr:twoCellAnchor>
  <xdr:twoCellAnchor editAs="oneCell">
    <xdr:from>
      <xdr:col>8</xdr:col>
      <xdr:colOff>594360</xdr:colOff>
      <xdr:row>706</xdr:row>
      <xdr:rowOff>22860</xdr:rowOff>
    </xdr:from>
    <xdr:to>
      <xdr:col>14</xdr:col>
      <xdr:colOff>533400</xdr:colOff>
      <xdr:row>713</xdr:row>
      <xdr:rowOff>76200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4243CE9-937A-4850-83A5-C2E45536B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29136140"/>
          <a:ext cx="469392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727</xdr:row>
      <xdr:rowOff>0</xdr:rowOff>
    </xdr:from>
    <xdr:to>
      <xdr:col>26</xdr:col>
      <xdr:colOff>464820</xdr:colOff>
      <xdr:row>785</xdr:row>
      <xdr:rowOff>91440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5E47BDC-D90B-4F3B-8307-516994BFB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95376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790</xdr:row>
      <xdr:rowOff>0</xdr:rowOff>
    </xdr:from>
    <xdr:to>
      <xdr:col>95</xdr:col>
      <xdr:colOff>175260</xdr:colOff>
      <xdr:row>803</xdr:row>
      <xdr:rowOff>106680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474DCF0-650F-4ED1-B9C1-3DE9AD0E4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475200"/>
          <a:ext cx="7546086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28</xdr:col>
      <xdr:colOff>53340</xdr:colOff>
      <xdr:row>48</xdr:row>
      <xdr:rowOff>83820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6349B7B-3954-486C-AC8E-D9D1D01BC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435608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777240</xdr:colOff>
      <xdr:row>4</xdr:row>
      <xdr:rowOff>91440</xdr:rowOff>
    </xdr:from>
    <xdr:to>
      <xdr:col>33</xdr:col>
      <xdr:colOff>403860</xdr:colOff>
      <xdr:row>16</xdr:row>
      <xdr:rowOff>205740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74A0246-F62A-4894-8844-4F562D914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240" y="45720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23</xdr:col>
      <xdr:colOff>30480</xdr:colOff>
      <xdr:row>100</xdr:row>
      <xdr:rowOff>129540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5BB992A-20C2-424B-A0B5-D6B26EB0D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7672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71</xdr:col>
      <xdr:colOff>647700</xdr:colOff>
      <xdr:row>192</xdr:row>
      <xdr:rowOff>15240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A5BA550-3FA9-4EBB-AB17-16C1A20C4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03600"/>
          <a:ext cx="56913780" cy="1629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11</xdr:col>
      <xdr:colOff>464820</xdr:colOff>
      <xdr:row>264</xdr:row>
      <xdr:rowOff>114300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5123CC6-61AF-43B9-A929-DA131F785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1144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36</xdr:col>
      <xdr:colOff>571500</xdr:colOff>
      <xdr:row>417</xdr:row>
      <xdr:rowOff>144780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E6E7CAD-7D03-48F8-A0A0-D80562C71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78800"/>
          <a:ext cx="29100780" cy="273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769620</xdr:colOff>
      <xdr:row>419</xdr:row>
      <xdr:rowOff>38099</xdr:rowOff>
    </xdr:from>
    <xdr:to>
      <xdr:col>6</xdr:col>
      <xdr:colOff>642089</xdr:colOff>
      <xdr:row>435</xdr:row>
      <xdr:rowOff>136214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6A17F9A6-1099-46DA-A019-4E8992AE3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620" y="86631779"/>
          <a:ext cx="4627349" cy="302419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421</xdr:row>
      <xdr:rowOff>0</xdr:rowOff>
    </xdr:from>
    <xdr:to>
      <xdr:col>13</xdr:col>
      <xdr:colOff>731520</xdr:colOff>
      <xdr:row>430</xdr:row>
      <xdr:rowOff>99060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9810F450-CEEA-45C3-B6C9-EC8FAF241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9840" y="86959440"/>
          <a:ext cx="469392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26</xdr:col>
      <xdr:colOff>464820</xdr:colOff>
      <xdr:row>498</xdr:row>
      <xdr:rowOff>91440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A3211AF-4F35-4FD1-8A26-2CBEBE66C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3416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95</xdr:col>
      <xdr:colOff>175260</xdr:colOff>
      <xdr:row>515</xdr:row>
      <xdr:rowOff>106680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9835AB9-F6CD-4C19-98F0-63720F28B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772720"/>
          <a:ext cx="7546086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32</xdr:col>
      <xdr:colOff>419100</xdr:colOff>
      <xdr:row>14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1E13DE0-7174-449C-B152-FD1BCBDB0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27</xdr:col>
      <xdr:colOff>53340</xdr:colOff>
      <xdr:row>47</xdr:row>
      <xdr:rowOff>83820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4A4043C-5450-4F56-BB2F-12C6F6A13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9196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23</xdr:col>
      <xdr:colOff>30480</xdr:colOff>
      <xdr:row>100</xdr:row>
      <xdr:rowOff>129540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2EE68BA5-F051-450F-B096-FB2717233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4956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71</xdr:col>
      <xdr:colOff>647700</xdr:colOff>
      <xdr:row>171</xdr:row>
      <xdr:rowOff>106680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3C8B2B37-ED2F-4999-9457-9CF9E44D8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93560"/>
          <a:ext cx="56913780" cy="1272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11</xdr:col>
      <xdr:colOff>464820</xdr:colOff>
      <xdr:row>244</xdr:row>
      <xdr:rowOff>114300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9E1155B-7FF6-4929-9445-77EEF31A3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82668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36</xdr:col>
      <xdr:colOff>571500</xdr:colOff>
      <xdr:row>397</xdr:row>
      <xdr:rowOff>144780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777D99F-2DAF-4355-90F0-3946BFC4D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994040"/>
          <a:ext cx="29100780" cy="273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769620</xdr:colOff>
      <xdr:row>399</xdr:row>
      <xdr:rowOff>7619</xdr:rowOff>
    </xdr:from>
    <xdr:to>
      <xdr:col>8</xdr:col>
      <xdr:colOff>71150</xdr:colOff>
      <xdr:row>419</xdr:row>
      <xdr:rowOff>163666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2DD31F-EA7A-4DB9-BF33-3197B136F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69620" y="86616539"/>
          <a:ext cx="5641370" cy="3813647"/>
        </a:xfrm>
        <a:prstGeom prst="rect">
          <a:avLst/>
        </a:prstGeom>
      </xdr:spPr>
    </xdr:pic>
    <xdr:clientData/>
  </xdr:twoCellAnchor>
  <xdr:twoCellAnchor editAs="oneCell">
    <xdr:from>
      <xdr:col>8</xdr:col>
      <xdr:colOff>784860</xdr:colOff>
      <xdr:row>402</xdr:row>
      <xdr:rowOff>160020</xdr:rowOff>
    </xdr:from>
    <xdr:to>
      <xdr:col>14</xdr:col>
      <xdr:colOff>723900</xdr:colOff>
      <xdr:row>412</xdr:row>
      <xdr:rowOff>76200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FF37B19-5E1A-4712-BE7A-6B537173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87317580"/>
          <a:ext cx="4693920" cy="1744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26</xdr:col>
      <xdr:colOff>464820</xdr:colOff>
      <xdr:row>481</xdr:row>
      <xdr:rowOff>91440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D8CA5D41-F1EB-4B85-9C08-6C4EAD9EA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99804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95</xdr:col>
      <xdr:colOff>175260</xdr:colOff>
      <xdr:row>498</xdr:row>
      <xdr:rowOff>106680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5D9A8CC-3118-421C-9AA3-C5232ED6B6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36600"/>
          <a:ext cx="7546086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32</xdr:col>
      <xdr:colOff>419100</xdr:colOff>
      <xdr:row>14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E05F293-7852-4F02-8A76-CD506B538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27</xdr:col>
      <xdr:colOff>53340</xdr:colOff>
      <xdr:row>51</xdr:row>
      <xdr:rowOff>83820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38A92D-0278-4E7E-9F96-E282A45BB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9196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23</xdr:col>
      <xdr:colOff>30480</xdr:colOff>
      <xdr:row>103</xdr:row>
      <xdr:rowOff>129540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5DD13E-9AD9-4EDF-9A62-CF8510A81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96668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71</xdr:col>
      <xdr:colOff>647700</xdr:colOff>
      <xdr:row>213</xdr:row>
      <xdr:rowOff>106680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4DB19F1-6593-4444-97FD-BEEB2832DF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110680"/>
          <a:ext cx="56913780" cy="1985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11</xdr:col>
      <xdr:colOff>464820</xdr:colOff>
      <xdr:row>286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DAF06CB-81B7-4C8A-A53A-08AED21EB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7612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36</xdr:col>
      <xdr:colOff>571500</xdr:colOff>
      <xdr:row>439</xdr:row>
      <xdr:rowOff>144780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EB2AFDE-5CDA-4E00-9C0B-F330144B6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943480"/>
          <a:ext cx="29100780" cy="273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22860</xdr:colOff>
      <xdr:row>441</xdr:row>
      <xdr:rowOff>31797</xdr:rowOff>
    </xdr:from>
    <xdr:to>
      <xdr:col>8</xdr:col>
      <xdr:colOff>167002</xdr:colOff>
      <xdr:row>461</xdr:row>
      <xdr:rowOff>160608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92103BF-E807-4FFA-A827-883ADC955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15340" y="93590157"/>
          <a:ext cx="5691502" cy="378641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446</xdr:row>
      <xdr:rowOff>0</xdr:rowOff>
    </xdr:from>
    <xdr:to>
      <xdr:col>14</xdr:col>
      <xdr:colOff>731520</xdr:colOff>
      <xdr:row>456</xdr:row>
      <xdr:rowOff>99060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F42D746-5C28-42DB-8F1C-1B803B25D0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2320" y="94472760"/>
          <a:ext cx="4693920" cy="1927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26</xdr:col>
      <xdr:colOff>464820</xdr:colOff>
      <xdr:row>524</xdr:row>
      <xdr:rowOff>91440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1D5CA9A4-4659-44AF-AEB0-F4B8E4F9F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13036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95</xdr:col>
      <xdr:colOff>175260</xdr:colOff>
      <xdr:row>541</xdr:row>
      <xdr:rowOff>106680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19AEC8C-096E-41C4-A84C-463556D0F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68920"/>
          <a:ext cx="7546086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32</xdr:col>
      <xdr:colOff>419100</xdr:colOff>
      <xdr:row>14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B0BA4D-269C-42BE-83EA-DC149282C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716280</xdr:rowOff>
    </xdr:from>
    <xdr:to>
      <xdr:col>27</xdr:col>
      <xdr:colOff>53340</xdr:colOff>
      <xdr:row>52</xdr:row>
      <xdr:rowOff>68580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11BEB6E-9F61-46FB-848D-BE3AC380F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13432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23</xdr:col>
      <xdr:colOff>30480</xdr:colOff>
      <xdr:row>104</xdr:row>
      <xdr:rowOff>129540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38CB1FC-A6E3-4B31-A967-0E59A5AEB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2428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71</xdr:col>
      <xdr:colOff>647700</xdr:colOff>
      <xdr:row>195</xdr:row>
      <xdr:rowOff>15240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163C2D-18A9-4AFD-852F-311ECCC9F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768280"/>
          <a:ext cx="56913780" cy="16291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11</xdr:col>
      <xdr:colOff>464820</xdr:colOff>
      <xdr:row>267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71C1207-E9B8-42B6-97BF-2AA757BD0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77612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36</xdr:col>
      <xdr:colOff>571500</xdr:colOff>
      <xdr:row>421</xdr:row>
      <xdr:rowOff>144780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2979450-92B9-42BD-B6FC-0267AFEBC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26360"/>
          <a:ext cx="29100780" cy="2739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30480</xdr:colOff>
      <xdr:row>423</xdr:row>
      <xdr:rowOff>16908</xdr:rowOff>
    </xdr:from>
    <xdr:to>
      <xdr:col>8</xdr:col>
      <xdr:colOff>297180</xdr:colOff>
      <xdr:row>443</xdr:row>
      <xdr:rowOff>159075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1C4508D-F4A3-4AB8-B7C1-A0E6E4C05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2960" y="93758148"/>
          <a:ext cx="5814060" cy="3799767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425</xdr:row>
      <xdr:rowOff>0</xdr:rowOff>
    </xdr:from>
    <xdr:to>
      <xdr:col>14</xdr:col>
      <xdr:colOff>731520</xdr:colOff>
      <xdr:row>435</xdr:row>
      <xdr:rowOff>99060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4DB62F-F673-4822-A01E-FC4F3CDB4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2320" y="94107000"/>
          <a:ext cx="4693920" cy="1927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26</xdr:col>
      <xdr:colOff>464820</xdr:colOff>
      <xdr:row>506</xdr:row>
      <xdr:rowOff>91440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192CB7A7-DE66-40B8-AF01-36102FB75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13240"/>
          <a:ext cx="21069300" cy="10698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95</xdr:col>
      <xdr:colOff>175260</xdr:colOff>
      <xdr:row>523</xdr:row>
      <xdr:rowOff>106680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77E2DD9E-95E5-487C-81E9-25897A8A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651800"/>
          <a:ext cx="75460860" cy="2484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32</xdr:col>
      <xdr:colOff>419100</xdr:colOff>
      <xdr:row>15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01F2F0-28F2-4E9F-9B60-C0B2B794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864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27</xdr:col>
      <xdr:colOff>53340</xdr:colOff>
      <xdr:row>52</xdr:row>
      <xdr:rowOff>83820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4C41591-B79F-4EAD-963C-7FDFC8407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0904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23</xdr:col>
      <xdr:colOff>30480</xdr:colOff>
      <xdr:row>104</xdr:row>
      <xdr:rowOff>129540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50FC25-EC6A-407C-991C-69B280C06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8376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72</xdr:col>
      <xdr:colOff>30480</xdr:colOff>
      <xdr:row>254</xdr:row>
      <xdr:rowOff>106680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D191892-0405-435C-9EA0-114F5F4AF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10640"/>
          <a:ext cx="57089040" cy="26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11</xdr:col>
      <xdr:colOff>464820</xdr:colOff>
      <xdr:row>327</xdr:row>
      <xdr:rowOff>114300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988CAFA-1AFC-4463-B8E0-44844EA37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20840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32</xdr:col>
      <xdr:colOff>419100</xdr:colOff>
      <xdr:row>14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B0DC87F-7CD4-409B-B3E4-195512CC3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760"/>
          <a:ext cx="25778460" cy="2308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27</xdr:col>
      <xdr:colOff>53340</xdr:colOff>
      <xdr:row>50</xdr:row>
      <xdr:rowOff>83820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8E8E06-5ACC-4D0F-9371-2EC287DFF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06360"/>
          <a:ext cx="21450300" cy="2827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23</xdr:col>
      <xdr:colOff>30480</xdr:colOff>
      <xdr:row>102</xdr:row>
      <xdr:rowOff>129540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1834F6-3B3F-4F0E-9E1E-DF7D6AB9D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881080"/>
          <a:ext cx="18257520" cy="890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71</xdr:col>
      <xdr:colOff>647700</xdr:colOff>
      <xdr:row>252</xdr:row>
      <xdr:rowOff>106680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00F8A6C-9A77-412B-BF6E-87CFE574D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07960"/>
          <a:ext cx="56913780" cy="269900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11</xdr:col>
      <xdr:colOff>464820</xdr:colOff>
      <xdr:row>324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C94B8FC-F701-4283-811F-BEDF1F6F4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822840"/>
          <a:ext cx="9182100" cy="12550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CUARTO/6.1%20Instrumento%20Analisis_de_resultados_EPA_2022_Version_2def%20MATEMATICA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O/6.1%20Instrumento%20Analisis_de_resultados_EPA_2022_Version_2def%20lenguaj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O/6.1%20Instrumento%20Analisis_de_resultados_EPA_2022_Version_2def%20%20MATEMATICA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O/6.1%20Instrumento%20Analisis_de_resultados_EPA_2022_Version_2def%20cienci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QUINTO/6.1%20Instrumento%20Analisis_de_resultados_EPA_2022_Version_2def%20compet%20ciudadan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Sabana"/>
      <sheetName val="2 Analisis "/>
      <sheetName val="3 Priorizacion G"/>
      <sheetName val="4 Priorizacion E"/>
      <sheetName val="5 Reflexion P -Docente "/>
      <sheetName val="6 Resultado-Docente  "/>
      <sheetName val="Hoja1"/>
      <sheetName val="Hoja2"/>
      <sheetName val="Hoja3"/>
      <sheetName val="Hoja4"/>
      <sheetName val="7 Resultados"/>
      <sheetName val="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editos "/>
      <sheetName val="1 Sabana"/>
      <sheetName val="2 Analisis "/>
      <sheetName val="3 Priorizacion G"/>
      <sheetName val="4 Priorizacion E"/>
      <sheetName val="5 Reflexion P -Docente "/>
      <sheetName val="6 Resultado-Docente  "/>
      <sheetName val="7 Resultados"/>
      <sheetName val="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B4977-25F7-49F9-8417-9A2F46526AE1}">
  <dimension ref="A2:AV446"/>
  <sheetViews>
    <sheetView topLeftCell="A414" workbookViewId="0">
      <selection activeCell="B432" sqref="B432:F432"/>
    </sheetView>
  </sheetViews>
  <sheetFormatPr baseColWidth="10" defaultRowHeight="14.4" x14ac:dyDescent="0.3"/>
  <sheetData>
    <row r="2" spans="2:6" x14ac:dyDescent="0.3">
      <c r="B2" s="161" t="s">
        <v>3</v>
      </c>
      <c r="C2" s="162"/>
      <c r="D2" s="162"/>
      <c r="E2" s="162"/>
      <c r="F2" s="162"/>
    </row>
    <row r="22" spans="1:17" x14ac:dyDescent="0.3">
      <c r="B22" s="161" t="s">
        <v>0</v>
      </c>
      <c r="C22" s="162"/>
      <c r="D22" s="162"/>
      <c r="E22" s="162"/>
      <c r="F22" s="162"/>
    </row>
    <row r="23" spans="1:17" x14ac:dyDescent="0.3">
      <c r="A23" s="160"/>
      <c r="B23" s="160"/>
      <c r="C23" s="160"/>
      <c r="D23" s="160"/>
      <c r="E23" s="160"/>
      <c r="F23" s="160"/>
      <c r="G23" s="160"/>
      <c r="H23" s="160"/>
      <c r="I23" s="160"/>
      <c r="J23" s="160"/>
      <c r="K23" s="160"/>
      <c r="L23" s="160"/>
      <c r="M23" s="160"/>
      <c r="N23" s="160"/>
      <c r="O23" s="160"/>
      <c r="P23" s="160"/>
      <c r="Q23" s="1"/>
    </row>
    <row r="24" spans="1:17" x14ac:dyDescent="0.3">
      <c r="A24" s="160"/>
      <c r="B24" s="160"/>
      <c r="C24" s="160"/>
      <c r="D24" s="160"/>
      <c r="E24" s="160"/>
      <c r="F24" s="160"/>
      <c r="G24" s="160"/>
      <c r="H24" s="160"/>
      <c r="I24" s="160"/>
      <c r="J24" s="160"/>
      <c r="K24" s="160"/>
      <c r="L24" s="160"/>
      <c r="M24" s="160"/>
      <c r="N24" s="160"/>
      <c r="O24" s="160"/>
      <c r="P24" s="160"/>
      <c r="Q24" s="1"/>
    </row>
    <row r="25" spans="1:17" x14ac:dyDescent="0.3">
      <c r="A25" s="160"/>
      <c r="B25" s="160"/>
      <c r="C25" s="160"/>
      <c r="D25" s="160"/>
      <c r="E25" s="160"/>
      <c r="F25" s="160"/>
      <c r="G25" s="160"/>
      <c r="H25" s="160"/>
      <c r="I25" s="160"/>
      <c r="J25" s="160"/>
      <c r="K25" s="160"/>
      <c r="L25" s="160"/>
      <c r="M25" s="160"/>
      <c r="N25" s="160"/>
      <c r="O25" s="160"/>
      <c r="P25" s="160"/>
      <c r="Q25" s="1"/>
    </row>
    <row r="26" spans="1:17" x14ac:dyDescent="0.3">
      <c r="A26" s="160"/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60"/>
      <c r="P26" s="160"/>
      <c r="Q26" s="1"/>
    </row>
    <row r="27" spans="1:17" x14ac:dyDescent="0.3">
      <c r="A27" s="160"/>
      <c r="B27" s="160"/>
      <c r="C27" s="160"/>
      <c r="D27" s="160"/>
      <c r="E27" s="160"/>
      <c r="F27" s="160"/>
      <c r="G27" s="160"/>
      <c r="H27" s="160"/>
      <c r="I27" s="160"/>
      <c r="J27" s="160"/>
      <c r="K27" s="160"/>
      <c r="L27" s="160"/>
      <c r="M27" s="160"/>
      <c r="N27" s="160"/>
      <c r="O27" s="160"/>
      <c r="P27" s="160"/>
      <c r="Q27" s="1"/>
    </row>
    <row r="28" spans="1:17" x14ac:dyDescent="0.3">
      <c r="A28" s="160"/>
      <c r="B28" s="160"/>
      <c r="C28" s="160"/>
      <c r="D28" s="160"/>
      <c r="E28" s="160"/>
      <c r="F28" s="160"/>
      <c r="G28" s="160"/>
      <c r="H28" s="160"/>
      <c r="I28" s="160"/>
      <c r="J28" s="160"/>
      <c r="K28" s="160"/>
      <c r="L28" s="160"/>
      <c r="M28" s="160"/>
      <c r="N28" s="160"/>
      <c r="O28" s="160"/>
      <c r="P28" s="160"/>
      <c r="Q28" s="1"/>
    </row>
    <row r="29" spans="1:17" x14ac:dyDescent="0.3">
      <c r="A29" s="160"/>
      <c r="B29" s="160"/>
      <c r="C29" s="160"/>
      <c r="D29" s="160"/>
      <c r="E29" s="160"/>
      <c r="F29" s="160"/>
      <c r="G29" s="160"/>
      <c r="H29" s="160"/>
      <c r="I29" s="160"/>
      <c r="J29" s="160"/>
      <c r="K29" s="160"/>
      <c r="L29" s="160"/>
      <c r="M29" s="160"/>
      <c r="N29" s="160"/>
      <c r="O29" s="160"/>
      <c r="P29" s="160"/>
      <c r="Q29" s="1"/>
    </row>
    <row r="30" spans="1:17" x14ac:dyDescent="0.3">
      <c r="A30" s="160"/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60"/>
      <c r="O30" s="160"/>
      <c r="P30" s="160"/>
      <c r="Q30" s="1"/>
    </row>
    <row r="31" spans="1:17" x14ac:dyDescent="0.3">
      <c r="A31" s="160"/>
      <c r="B31" s="160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"/>
    </row>
    <row r="32" spans="1:17" x14ac:dyDescent="0.3">
      <c r="A32" s="160"/>
      <c r="B32" s="160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"/>
    </row>
    <row r="33" spans="1:17" x14ac:dyDescent="0.3">
      <c r="A33" s="160"/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"/>
    </row>
    <row r="34" spans="1:17" x14ac:dyDescent="0.3">
      <c r="A34" s="160"/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"/>
    </row>
    <row r="35" spans="1:17" x14ac:dyDescent="0.3">
      <c r="A35" s="160"/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"/>
    </row>
    <row r="36" spans="1:17" x14ac:dyDescent="0.3">
      <c r="A36" s="160"/>
      <c r="B36" s="160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"/>
    </row>
    <row r="37" spans="1:17" x14ac:dyDescent="0.3">
      <c r="A37" s="160"/>
      <c r="B37" s="160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"/>
    </row>
    <row r="38" spans="1:17" x14ac:dyDescent="0.3">
      <c r="A38" s="160"/>
      <c r="B38" s="160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"/>
    </row>
    <row r="39" spans="1:17" x14ac:dyDescent="0.3">
      <c r="A39" s="160"/>
      <c r="B39" s="160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"/>
    </row>
    <row r="40" spans="1:17" x14ac:dyDescent="0.3">
      <c r="A40" s="160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"/>
    </row>
    <row r="41" spans="1:17" x14ac:dyDescent="0.3">
      <c r="A41" s="160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"/>
    </row>
    <row r="42" spans="1:17" x14ac:dyDescent="0.3">
      <c r="A42" s="160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"/>
    </row>
    <row r="43" spans="1:17" x14ac:dyDescent="0.3">
      <c r="A43" s="160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"/>
    </row>
    <row r="44" spans="1:17" x14ac:dyDescent="0.3">
      <c r="A44" s="160"/>
      <c r="B44" s="160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"/>
    </row>
    <row r="45" spans="1:17" x14ac:dyDescent="0.3">
      <c r="A45" s="160"/>
      <c r="B45" s="160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"/>
    </row>
    <row r="46" spans="1:17" x14ac:dyDescent="0.3">
      <c r="A46" s="160"/>
      <c r="B46" s="160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"/>
    </row>
    <row r="47" spans="1:17" x14ac:dyDescent="0.3">
      <c r="A47" s="160"/>
      <c r="B47" s="160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"/>
    </row>
    <row r="48" spans="1:17" x14ac:dyDescent="0.3">
      <c r="A48" s="160"/>
      <c r="B48" s="160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"/>
    </row>
    <row r="49" spans="1:48" x14ac:dyDescent="0.3">
      <c r="A49" s="160"/>
      <c r="B49" s="16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"/>
    </row>
    <row r="50" spans="1:48" x14ac:dyDescent="0.3">
      <c r="A50" s="160"/>
      <c r="B50" s="160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"/>
    </row>
    <row r="51" spans="1:48" x14ac:dyDescent="0.3">
      <c r="A51" s="160"/>
      <c r="B51" s="16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"/>
    </row>
    <row r="52" spans="1:48" x14ac:dyDescent="0.3">
      <c r="A52" s="160"/>
      <c r="B52" s="16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"/>
    </row>
    <row r="53" spans="1:48" x14ac:dyDescent="0.3">
      <c r="A53" s="160"/>
      <c r="B53" s="16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"/>
    </row>
    <row r="54" spans="1:48" x14ac:dyDescent="0.3">
      <c r="A54" s="160"/>
      <c r="B54" s="16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"/>
    </row>
    <row r="55" spans="1:48" x14ac:dyDescent="0.3">
      <c r="A55" s="160"/>
      <c r="B55" s="16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"/>
    </row>
    <row r="56" spans="1:48" x14ac:dyDescent="0.3">
      <c r="A56" s="160"/>
      <c r="B56" s="16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"/>
    </row>
    <row r="57" spans="1:48" x14ac:dyDescent="0.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</row>
    <row r="58" spans="1:48" x14ac:dyDescent="0.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</row>
    <row r="59" spans="1:48" x14ac:dyDescent="0.3">
      <c r="A59" s="1"/>
      <c r="B59" s="161" t="s">
        <v>1</v>
      </c>
      <c r="C59" s="162"/>
      <c r="D59" s="162"/>
      <c r="E59" s="162"/>
      <c r="F59" s="162"/>
      <c r="G59" s="162"/>
      <c r="H59" s="1"/>
      <c r="I59" s="1"/>
      <c r="J59" s="1"/>
      <c r="K59" s="1"/>
      <c r="L59" s="1"/>
      <c r="M59" s="1"/>
      <c r="N59" s="1"/>
      <c r="O59" s="1"/>
      <c r="P59" s="1"/>
      <c r="Q59" s="1"/>
    </row>
    <row r="60" spans="1:48" x14ac:dyDescent="0.3">
      <c r="A60" s="160"/>
      <c r="B60" s="16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  <c r="Y60" s="160"/>
      <c r="Z60" s="160"/>
      <c r="AA60" s="160"/>
      <c r="AB60" s="160"/>
      <c r="AC60" s="160"/>
      <c r="AD60" s="160"/>
      <c r="AE60" s="160"/>
      <c r="AF60" s="160"/>
      <c r="AG60" s="160"/>
      <c r="AH60" s="160"/>
      <c r="AI60" s="160"/>
      <c r="AJ60" s="160"/>
      <c r="AK60" s="160"/>
      <c r="AL60" s="160"/>
      <c r="AM60" s="160"/>
      <c r="AN60" s="1"/>
      <c r="AO60" s="1"/>
      <c r="AP60" s="1"/>
      <c r="AQ60" s="1"/>
      <c r="AR60" s="1"/>
      <c r="AS60" s="1"/>
      <c r="AT60" s="1"/>
      <c r="AU60" s="1"/>
      <c r="AV60" s="1"/>
    </row>
    <row r="61" spans="1:48" x14ac:dyDescent="0.3">
      <c r="A61" s="160"/>
      <c r="B61" s="16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  <c r="Y61" s="160"/>
      <c r="Z61" s="160"/>
      <c r="AA61" s="160"/>
      <c r="AB61" s="160"/>
      <c r="AC61" s="160"/>
      <c r="AD61" s="160"/>
      <c r="AE61" s="160"/>
      <c r="AF61" s="160"/>
      <c r="AG61" s="160"/>
      <c r="AH61" s="160"/>
      <c r="AI61" s="160"/>
      <c r="AJ61" s="160"/>
      <c r="AK61" s="160"/>
      <c r="AL61" s="160"/>
      <c r="AM61" s="160"/>
      <c r="AN61" s="1"/>
      <c r="AO61" s="1"/>
      <c r="AP61" s="1"/>
      <c r="AQ61" s="1"/>
      <c r="AR61" s="1"/>
      <c r="AS61" s="1"/>
      <c r="AT61" s="1"/>
      <c r="AU61" s="1"/>
      <c r="AV61" s="1"/>
    </row>
    <row r="62" spans="1:48" x14ac:dyDescent="0.3">
      <c r="A62" s="160"/>
      <c r="B62" s="16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  <c r="Y62" s="160"/>
      <c r="Z62" s="160"/>
      <c r="AA62" s="160"/>
      <c r="AB62" s="160"/>
      <c r="AC62" s="160"/>
      <c r="AD62" s="160"/>
      <c r="AE62" s="160"/>
      <c r="AF62" s="160"/>
      <c r="AG62" s="160"/>
      <c r="AH62" s="160"/>
      <c r="AI62" s="160"/>
      <c r="AJ62" s="160"/>
      <c r="AK62" s="160"/>
      <c r="AL62" s="160"/>
      <c r="AM62" s="160"/>
      <c r="AN62" s="1"/>
      <c r="AO62" s="1"/>
      <c r="AP62" s="1"/>
      <c r="AQ62" s="1"/>
      <c r="AR62" s="1"/>
      <c r="AS62" s="1"/>
      <c r="AT62" s="1"/>
      <c r="AU62" s="1"/>
      <c r="AV62" s="1"/>
    </row>
    <row r="63" spans="1:48" x14ac:dyDescent="0.3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"/>
      <c r="AO63" s="1"/>
      <c r="AP63" s="1"/>
      <c r="AQ63" s="1"/>
      <c r="AR63" s="1"/>
      <c r="AS63" s="1"/>
      <c r="AT63" s="1"/>
      <c r="AU63" s="1"/>
      <c r="AV63" s="1"/>
    </row>
    <row r="64" spans="1:48" x14ac:dyDescent="0.3">
      <c r="A64" s="160"/>
      <c r="B64" s="160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60"/>
      <c r="AF64" s="160"/>
      <c r="AG64" s="160"/>
      <c r="AH64" s="160"/>
      <c r="AI64" s="160"/>
      <c r="AJ64" s="160"/>
      <c r="AK64" s="160"/>
      <c r="AL64" s="160"/>
      <c r="AM64" s="160"/>
      <c r="AN64" s="1"/>
      <c r="AO64" s="1"/>
      <c r="AP64" s="1"/>
      <c r="AQ64" s="1"/>
      <c r="AR64" s="1"/>
      <c r="AS64" s="1"/>
      <c r="AT64" s="1"/>
      <c r="AU64" s="1"/>
      <c r="AV64" s="1"/>
    </row>
    <row r="65" spans="1:48" x14ac:dyDescent="0.3">
      <c r="A65" s="160"/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60"/>
      <c r="AF65" s="160"/>
      <c r="AG65" s="160"/>
      <c r="AH65" s="160"/>
      <c r="AI65" s="160"/>
      <c r="AJ65" s="160"/>
      <c r="AK65" s="160"/>
      <c r="AL65" s="160"/>
      <c r="AM65" s="160"/>
      <c r="AN65" s="1"/>
      <c r="AO65" s="1"/>
      <c r="AP65" s="1"/>
      <c r="AQ65" s="1"/>
      <c r="AR65" s="1"/>
      <c r="AS65" s="1"/>
      <c r="AT65" s="1"/>
      <c r="AU65" s="1"/>
      <c r="AV65" s="1"/>
    </row>
    <row r="66" spans="1:48" x14ac:dyDescent="0.3">
      <c r="A66" s="160"/>
      <c r="B66" s="160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  <c r="Y66" s="160"/>
      <c r="Z66" s="160"/>
      <c r="AA66" s="160"/>
      <c r="AB66" s="160"/>
      <c r="AC66" s="160"/>
      <c r="AD66" s="160"/>
      <c r="AE66" s="160"/>
      <c r="AF66" s="160"/>
      <c r="AG66" s="160"/>
      <c r="AH66" s="160"/>
      <c r="AI66" s="160"/>
      <c r="AJ66" s="160"/>
      <c r="AK66" s="160"/>
      <c r="AL66" s="160"/>
      <c r="AM66" s="160"/>
      <c r="AN66" s="1"/>
      <c r="AO66" s="1"/>
      <c r="AP66" s="1"/>
      <c r="AQ66" s="1"/>
      <c r="AR66" s="1"/>
      <c r="AS66" s="1"/>
      <c r="AT66" s="1"/>
      <c r="AU66" s="1"/>
      <c r="AV66" s="1"/>
    </row>
    <row r="67" spans="1:48" x14ac:dyDescent="0.3">
      <c r="A67" s="160"/>
      <c r="B67" s="160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  <c r="Y67" s="160"/>
      <c r="Z67" s="160"/>
      <c r="AA67" s="160"/>
      <c r="AB67" s="160"/>
      <c r="AC67" s="160"/>
      <c r="AD67" s="160"/>
      <c r="AE67" s="160"/>
      <c r="AF67" s="160"/>
      <c r="AG67" s="160"/>
      <c r="AH67" s="160"/>
      <c r="AI67" s="160"/>
      <c r="AJ67" s="160"/>
      <c r="AK67" s="160"/>
      <c r="AL67" s="160"/>
      <c r="AM67" s="160"/>
      <c r="AN67" s="1"/>
      <c r="AO67" s="1"/>
      <c r="AP67" s="1"/>
      <c r="AQ67" s="1"/>
      <c r="AR67" s="1"/>
      <c r="AS67" s="1"/>
      <c r="AT67" s="1"/>
      <c r="AU67" s="1"/>
      <c r="AV67" s="1"/>
    </row>
    <row r="68" spans="1:48" x14ac:dyDescent="0.3">
      <c r="A68" s="160"/>
      <c r="B68" s="160"/>
      <c r="C68" s="160"/>
      <c r="D68" s="160"/>
      <c r="E68" s="160"/>
      <c r="F68" s="160"/>
      <c r="G68" s="160"/>
      <c r="H68" s="160"/>
      <c r="I68" s="160"/>
      <c r="J68" s="160"/>
      <c r="K68" s="160"/>
      <c r="L68" s="160"/>
      <c r="M68" s="160"/>
      <c r="N68" s="160"/>
      <c r="O68" s="160"/>
      <c r="P68" s="160"/>
      <c r="Q68" s="160"/>
      <c r="R68" s="160"/>
      <c r="S68" s="160"/>
      <c r="T68" s="160"/>
      <c r="U68" s="160"/>
      <c r="V68" s="160"/>
      <c r="W68" s="160"/>
      <c r="X68" s="160"/>
      <c r="Y68" s="160"/>
      <c r="Z68" s="160"/>
      <c r="AA68" s="160"/>
      <c r="AB68" s="160"/>
      <c r="AC68" s="160"/>
      <c r="AD68" s="160"/>
      <c r="AE68" s="160"/>
      <c r="AF68" s="160"/>
      <c r="AG68" s="160"/>
      <c r="AH68" s="160"/>
      <c r="AI68" s="160"/>
      <c r="AJ68" s="160"/>
      <c r="AK68" s="160"/>
      <c r="AL68" s="160"/>
      <c r="AM68" s="160"/>
      <c r="AN68" s="1"/>
      <c r="AO68" s="1"/>
      <c r="AP68" s="1"/>
      <c r="AQ68" s="1"/>
      <c r="AR68" s="1"/>
      <c r="AS68" s="1"/>
      <c r="AT68" s="1"/>
      <c r="AU68" s="1"/>
      <c r="AV68" s="1"/>
    </row>
    <row r="69" spans="1:48" x14ac:dyDescent="0.3">
      <c r="A69" s="160"/>
      <c r="B69" s="160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  <c r="Y69" s="160"/>
      <c r="Z69" s="160"/>
      <c r="AA69" s="160"/>
      <c r="AB69" s="160"/>
      <c r="AC69" s="160"/>
      <c r="AD69" s="160"/>
      <c r="AE69" s="160"/>
      <c r="AF69" s="160"/>
      <c r="AG69" s="160"/>
      <c r="AH69" s="160"/>
      <c r="AI69" s="160"/>
      <c r="AJ69" s="160"/>
      <c r="AK69" s="160"/>
      <c r="AL69" s="160"/>
      <c r="AM69" s="160"/>
      <c r="AN69" s="1"/>
      <c r="AO69" s="1"/>
      <c r="AP69" s="1"/>
      <c r="AQ69" s="1"/>
      <c r="AR69" s="1"/>
      <c r="AS69" s="1"/>
      <c r="AT69" s="1"/>
      <c r="AU69" s="1"/>
      <c r="AV69" s="1"/>
    </row>
    <row r="70" spans="1:48" x14ac:dyDescent="0.3">
      <c r="A70" s="160"/>
      <c r="B70" s="160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  <c r="Y70" s="160"/>
      <c r="Z70" s="160"/>
      <c r="AA70" s="160"/>
      <c r="AB70" s="160"/>
      <c r="AC70" s="160"/>
      <c r="AD70" s="160"/>
      <c r="AE70" s="160"/>
      <c r="AF70" s="160"/>
      <c r="AG70" s="160"/>
      <c r="AH70" s="160"/>
      <c r="AI70" s="160"/>
      <c r="AJ70" s="160"/>
      <c r="AK70" s="160"/>
      <c r="AL70" s="160"/>
      <c r="AM70" s="160"/>
      <c r="AN70" s="1"/>
      <c r="AO70" s="1"/>
      <c r="AP70" s="1"/>
      <c r="AQ70" s="1"/>
      <c r="AR70" s="1"/>
      <c r="AS70" s="1"/>
      <c r="AT70" s="1"/>
      <c r="AU70" s="1"/>
      <c r="AV70" s="1"/>
    </row>
    <row r="71" spans="1:48" x14ac:dyDescent="0.3">
      <c r="A71" s="160"/>
      <c r="B71" s="160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  <c r="Y71" s="160"/>
      <c r="Z71" s="160"/>
      <c r="AA71" s="160"/>
      <c r="AB71" s="160"/>
      <c r="AC71" s="160"/>
      <c r="AD71" s="160"/>
      <c r="AE71" s="160"/>
      <c r="AF71" s="160"/>
      <c r="AG71" s="160"/>
      <c r="AH71" s="160"/>
      <c r="AI71" s="160"/>
      <c r="AJ71" s="160"/>
      <c r="AK71" s="160"/>
      <c r="AL71" s="160"/>
      <c r="AM71" s="160"/>
      <c r="AN71" s="1"/>
      <c r="AO71" s="1"/>
      <c r="AP71" s="1"/>
      <c r="AQ71" s="1"/>
      <c r="AR71" s="1"/>
      <c r="AS71" s="1"/>
      <c r="AT71" s="1"/>
      <c r="AU71" s="1"/>
      <c r="AV71" s="1"/>
    </row>
    <row r="72" spans="1:48" x14ac:dyDescent="0.3">
      <c r="A72" s="160"/>
      <c r="B72" s="160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  <c r="Y72" s="160"/>
      <c r="Z72" s="160"/>
      <c r="AA72" s="160"/>
      <c r="AB72" s="160"/>
      <c r="AC72" s="160"/>
      <c r="AD72" s="160"/>
      <c r="AE72" s="160"/>
      <c r="AF72" s="160"/>
      <c r="AG72" s="160"/>
      <c r="AH72" s="160"/>
      <c r="AI72" s="160"/>
      <c r="AJ72" s="160"/>
      <c r="AK72" s="160"/>
      <c r="AL72" s="160"/>
      <c r="AM72" s="160"/>
      <c r="AN72" s="1"/>
      <c r="AO72" s="1"/>
      <c r="AP72" s="1"/>
      <c r="AQ72" s="1"/>
      <c r="AR72" s="1"/>
      <c r="AS72" s="1"/>
      <c r="AT72" s="1"/>
      <c r="AU72" s="1"/>
      <c r="AV72" s="1"/>
    </row>
    <row r="73" spans="1:48" x14ac:dyDescent="0.3">
      <c r="A73" s="160"/>
      <c r="B73" s="160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  <c r="Y73" s="160"/>
      <c r="Z73" s="160"/>
      <c r="AA73" s="160"/>
      <c r="AB73" s="160"/>
      <c r="AC73" s="160"/>
      <c r="AD73" s="160"/>
      <c r="AE73" s="160"/>
      <c r="AF73" s="160"/>
      <c r="AG73" s="160"/>
      <c r="AH73" s="160"/>
      <c r="AI73" s="160"/>
      <c r="AJ73" s="160"/>
      <c r="AK73" s="160"/>
      <c r="AL73" s="160"/>
      <c r="AM73" s="160"/>
      <c r="AN73" s="1"/>
      <c r="AO73" s="1"/>
      <c r="AP73" s="1"/>
      <c r="AQ73" s="1"/>
      <c r="AR73" s="1"/>
      <c r="AS73" s="1"/>
      <c r="AT73" s="1"/>
      <c r="AU73" s="1"/>
      <c r="AV73" s="1"/>
    </row>
    <row r="74" spans="1:48" x14ac:dyDescent="0.3">
      <c r="A74" s="160"/>
      <c r="B74" s="160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  <c r="Y74" s="160"/>
      <c r="Z74" s="160"/>
      <c r="AA74" s="160"/>
      <c r="AB74" s="160"/>
      <c r="AC74" s="160"/>
      <c r="AD74" s="160"/>
      <c r="AE74" s="160"/>
      <c r="AF74" s="160"/>
      <c r="AG74" s="160"/>
      <c r="AH74" s="160"/>
      <c r="AI74" s="160"/>
      <c r="AJ74" s="160"/>
      <c r="AK74" s="160"/>
      <c r="AL74" s="160"/>
      <c r="AM74" s="160"/>
      <c r="AN74" s="1"/>
      <c r="AO74" s="1"/>
      <c r="AP74" s="1"/>
      <c r="AQ74" s="1"/>
      <c r="AR74" s="1"/>
      <c r="AS74" s="1"/>
      <c r="AT74" s="1"/>
      <c r="AU74" s="1"/>
      <c r="AV74" s="1"/>
    </row>
    <row r="75" spans="1:48" x14ac:dyDescent="0.3">
      <c r="A75" s="160"/>
      <c r="B75" s="160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  <c r="Y75" s="160"/>
      <c r="Z75" s="160"/>
      <c r="AA75" s="160"/>
      <c r="AB75" s="160"/>
      <c r="AC75" s="160"/>
      <c r="AD75" s="160"/>
      <c r="AE75" s="160"/>
      <c r="AF75" s="160"/>
      <c r="AG75" s="160"/>
      <c r="AH75" s="160"/>
      <c r="AI75" s="160"/>
      <c r="AJ75" s="160"/>
      <c r="AK75" s="160"/>
      <c r="AL75" s="160"/>
      <c r="AM75" s="160"/>
      <c r="AN75" s="1"/>
      <c r="AO75" s="1"/>
      <c r="AP75" s="1"/>
      <c r="AQ75" s="1"/>
      <c r="AR75" s="1"/>
      <c r="AS75" s="1"/>
      <c r="AT75" s="1"/>
      <c r="AU75" s="1"/>
      <c r="AV75" s="1"/>
    </row>
    <row r="76" spans="1:48" x14ac:dyDescent="0.3">
      <c r="A76" s="160"/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  <c r="Y76" s="160"/>
      <c r="Z76" s="160"/>
      <c r="AA76" s="160"/>
      <c r="AB76" s="160"/>
      <c r="AC76" s="160"/>
      <c r="AD76" s="160"/>
      <c r="AE76" s="160"/>
      <c r="AF76" s="160"/>
      <c r="AG76" s="160"/>
      <c r="AH76" s="160"/>
      <c r="AI76" s="160"/>
      <c r="AJ76" s="160"/>
      <c r="AK76" s="160"/>
      <c r="AL76" s="160"/>
      <c r="AM76" s="160"/>
      <c r="AN76" s="1"/>
      <c r="AO76" s="1"/>
      <c r="AP76" s="1"/>
      <c r="AQ76" s="1"/>
      <c r="AR76" s="1"/>
      <c r="AS76" s="1"/>
      <c r="AT76" s="1"/>
      <c r="AU76" s="1"/>
      <c r="AV76" s="1"/>
    </row>
    <row r="77" spans="1:48" x14ac:dyDescent="0.3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"/>
      <c r="AO77" s="1"/>
      <c r="AP77" s="1"/>
      <c r="AQ77" s="1"/>
      <c r="AR77" s="1"/>
      <c r="AS77" s="1"/>
      <c r="AT77" s="1"/>
      <c r="AU77" s="1"/>
      <c r="AV77" s="1"/>
    </row>
    <row r="78" spans="1:48" x14ac:dyDescent="0.3">
      <c r="A78" s="160"/>
      <c r="B78" s="160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  <c r="Y78" s="160"/>
      <c r="Z78" s="160"/>
      <c r="AA78" s="160"/>
      <c r="AB78" s="160"/>
      <c r="AC78" s="160"/>
      <c r="AD78" s="160"/>
      <c r="AE78" s="160"/>
      <c r="AF78" s="160"/>
      <c r="AG78" s="160"/>
      <c r="AH78" s="160"/>
      <c r="AI78" s="160"/>
      <c r="AJ78" s="160"/>
      <c r="AK78" s="160"/>
      <c r="AL78" s="160"/>
      <c r="AM78" s="160"/>
      <c r="AN78" s="1"/>
      <c r="AO78" s="1"/>
      <c r="AP78" s="1"/>
      <c r="AQ78" s="1"/>
      <c r="AR78" s="1"/>
      <c r="AS78" s="1"/>
      <c r="AT78" s="1"/>
      <c r="AU78" s="1"/>
      <c r="AV78" s="1"/>
    </row>
    <row r="79" spans="1:48" x14ac:dyDescent="0.3">
      <c r="A79" s="160"/>
      <c r="B79" s="160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  <c r="Y79" s="160"/>
      <c r="Z79" s="160"/>
      <c r="AA79" s="160"/>
      <c r="AB79" s="160"/>
      <c r="AC79" s="160"/>
      <c r="AD79" s="160"/>
      <c r="AE79" s="160"/>
      <c r="AF79" s="160"/>
      <c r="AG79" s="160"/>
      <c r="AH79" s="160"/>
      <c r="AI79" s="160"/>
      <c r="AJ79" s="160"/>
      <c r="AK79" s="160"/>
      <c r="AL79" s="160"/>
      <c r="AM79" s="160"/>
      <c r="AN79" s="1"/>
      <c r="AO79" s="1"/>
      <c r="AP79" s="1"/>
      <c r="AQ79" s="1"/>
      <c r="AR79" s="1"/>
      <c r="AS79" s="1"/>
      <c r="AT79" s="1"/>
      <c r="AU79" s="1"/>
      <c r="AV79" s="1"/>
    </row>
    <row r="80" spans="1:48" x14ac:dyDescent="0.3">
      <c r="A80" s="160"/>
      <c r="B80" s="160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  <c r="Y80" s="160"/>
      <c r="Z80" s="160"/>
      <c r="AA80" s="160"/>
      <c r="AB80" s="160"/>
      <c r="AC80" s="160"/>
      <c r="AD80" s="160"/>
      <c r="AE80" s="160"/>
      <c r="AF80" s="160"/>
      <c r="AG80" s="160"/>
      <c r="AH80" s="160"/>
      <c r="AI80" s="160"/>
      <c r="AJ80" s="160"/>
      <c r="AK80" s="160"/>
      <c r="AL80" s="160"/>
      <c r="AM80" s="160"/>
      <c r="AN80" s="1"/>
      <c r="AO80" s="1"/>
      <c r="AP80" s="1"/>
      <c r="AQ80" s="1"/>
      <c r="AR80" s="1"/>
      <c r="AS80" s="1"/>
      <c r="AT80" s="1"/>
      <c r="AU80" s="1"/>
      <c r="AV80" s="1"/>
    </row>
    <row r="81" spans="1:48" x14ac:dyDescent="0.3">
      <c r="A81" s="160"/>
      <c r="B81" s="160"/>
      <c r="C81" s="160"/>
      <c r="D81" s="160"/>
      <c r="E81" s="160"/>
      <c r="F81" s="160"/>
      <c r="G81" s="160"/>
      <c r="H81" s="160"/>
      <c r="I81" s="160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0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"/>
      <c r="AO81" s="1"/>
      <c r="AP81" s="1"/>
      <c r="AQ81" s="1"/>
      <c r="AR81" s="1"/>
      <c r="AS81" s="1"/>
      <c r="AT81" s="1"/>
      <c r="AU81" s="1"/>
      <c r="AV81" s="1"/>
    </row>
    <row r="82" spans="1:48" x14ac:dyDescent="0.3">
      <c r="A82" s="160"/>
      <c r="B82" s="160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  <c r="Y82" s="160"/>
      <c r="Z82" s="160"/>
      <c r="AA82" s="160"/>
      <c r="AB82" s="160"/>
      <c r="AC82" s="160"/>
      <c r="AD82" s="160"/>
      <c r="AE82" s="160"/>
      <c r="AF82" s="160"/>
      <c r="AG82" s="160"/>
      <c r="AH82" s="160"/>
      <c r="AI82" s="160"/>
      <c r="AJ82" s="160"/>
      <c r="AK82" s="160"/>
      <c r="AL82" s="160"/>
      <c r="AM82" s="160"/>
      <c r="AN82" s="1"/>
      <c r="AO82" s="1"/>
      <c r="AP82" s="1"/>
      <c r="AQ82" s="1"/>
      <c r="AR82" s="1"/>
      <c r="AS82" s="1"/>
      <c r="AT82" s="1"/>
      <c r="AU82" s="1"/>
      <c r="AV82" s="1"/>
    </row>
    <row r="83" spans="1:48" x14ac:dyDescent="0.3">
      <c r="A83" s="160"/>
      <c r="B83" s="160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0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"/>
      <c r="AO83" s="1"/>
      <c r="AP83" s="1"/>
      <c r="AQ83" s="1"/>
      <c r="AR83" s="1"/>
      <c r="AS83" s="1"/>
      <c r="AT83" s="1"/>
      <c r="AU83" s="1"/>
      <c r="AV83" s="1"/>
    </row>
    <row r="84" spans="1:48" x14ac:dyDescent="0.3">
      <c r="A84" s="160"/>
      <c r="B84" s="160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  <c r="Y84" s="160"/>
      <c r="Z84" s="160"/>
      <c r="AA84" s="160"/>
      <c r="AB84" s="160"/>
      <c r="AC84" s="160"/>
      <c r="AD84" s="160"/>
      <c r="AE84" s="160"/>
      <c r="AF84" s="160"/>
      <c r="AG84" s="160"/>
      <c r="AH84" s="160"/>
      <c r="AI84" s="160"/>
      <c r="AJ84" s="160"/>
      <c r="AK84" s="160"/>
      <c r="AL84" s="160"/>
      <c r="AM84" s="160"/>
      <c r="AN84" s="1"/>
      <c r="AO84" s="1"/>
      <c r="AP84" s="1"/>
      <c r="AQ84" s="1"/>
      <c r="AR84" s="1"/>
      <c r="AS84" s="1"/>
      <c r="AT84" s="1"/>
      <c r="AU84" s="1"/>
      <c r="AV84" s="1"/>
    </row>
    <row r="85" spans="1:48" x14ac:dyDescent="0.3">
      <c r="A85" s="160"/>
      <c r="B85" s="160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  <c r="Y85" s="160"/>
      <c r="Z85" s="160"/>
      <c r="AA85" s="160"/>
      <c r="AB85" s="160"/>
      <c r="AC85" s="160"/>
      <c r="AD85" s="160"/>
      <c r="AE85" s="160"/>
      <c r="AF85" s="160"/>
      <c r="AG85" s="160"/>
      <c r="AH85" s="160"/>
      <c r="AI85" s="160"/>
      <c r="AJ85" s="160"/>
      <c r="AK85" s="160"/>
      <c r="AL85" s="160"/>
      <c r="AM85" s="160"/>
      <c r="AN85" s="1"/>
      <c r="AO85" s="1"/>
      <c r="AP85" s="1"/>
      <c r="AQ85" s="1"/>
      <c r="AR85" s="1"/>
      <c r="AS85" s="1"/>
      <c r="AT85" s="1"/>
      <c r="AU85" s="1"/>
      <c r="AV85" s="1"/>
    </row>
    <row r="86" spans="1:48" x14ac:dyDescent="0.3">
      <c r="A86" s="160"/>
      <c r="B86" s="160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  <c r="Y86" s="160"/>
      <c r="Z86" s="160"/>
      <c r="AA86" s="160"/>
      <c r="AB86" s="160"/>
      <c r="AC86" s="160"/>
      <c r="AD86" s="160"/>
      <c r="AE86" s="160"/>
      <c r="AF86" s="160"/>
      <c r="AG86" s="160"/>
      <c r="AH86" s="160"/>
      <c r="AI86" s="160"/>
      <c r="AJ86" s="160"/>
      <c r="AK86" s="160"/>
      <c r="AL86" s="160"/>
      <c r="AM86" s="160"/>
      <c r="AN86" s="1"/>
      <c r="AO86" s="1"/>
      <c r="AP86" s="1"/>
      <c r="AQ86" s="1"/>
      <c r="AR86" s="1"/>
      <c r="AS86" s="1"/>
      <c r="AT86" s="1"/>
      <c r="AU86" s="1"/>
      <c r="AV86" s="1"/>
    </row>
    <row r="87" spans="1:48" x14ac:dyDescent="0.3">
      <c r="A87" s="160"/>
      <c r="B87" s="160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  <c r="Y87" s="160"/>
      <c r="Z87" s="160"/>
      <c r="AA87" s="160"/>
      <c r="AB87" s="160"/>
      <c r="AC87" s="160"/>
      <c r="AD87" s="160"/>
      <c r="AE87" s="160"/>
      <c r="AF87" s="160"/>
      <c r="AG87" s="160"/>
      <c r="AH87" s="160"/>
      <c r="AI87" s="160"/>
      <c r="AJ87" s="160"/>
      <c r="AK87" s="160"/>
      <c r="AL87" s="160"/>
      <c r="AM87" s="160"/>
      <c r="AN87" s="1"/>
      <c r="AO87" s="1"/>
      <c r="AP87" s="1"/>
      <c r="AQ87" s="1"/>
      <c r="AR87" s="1"/>
      <c r="AS87" s="1"/>
      <c r="AT87" s="1"/>
      <c r="AU87" s="1"/>
      <c r="AV87" s="1"/>
    </row>
    <row r="88" spans="1:48" x14ac:dyDescent="0.3">
      <c r="A88" s="160"/>
      <c r="B88" s="160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  <c r="Y88" s="160"/>
      <c r="Z88" s="160"/>
      <c r="AA88" s="160"/>
      <c r="AB88" s="160"/>
      <c r="AC88" s="160"/>
      <c r="AD88" s="160"/>
      <c r="AE88" s="160"/>
      <c r="AF88" s="160"/>
      <c r="AG88" s="160"/>
      <c r="AH88" s="160"/>
      <c r="AI88" s="160"/>
      <c r="AJ88" s="160"/>
      <c r="AK88" s="160"/>
      <c r="AL88" s="160"/>
      <c r="AM88" s="160"/>
      <c r="AN88" s="1"/>
      <c r="AO88" s="1"/>
      <c r="AP88" s="1"/>
      <c r="AQ88" s="1"/>
      <c r="AR88" s="1"/>
      <c r="AS88" s="1"/>
      <c r="AT88" s="1"/>
      <c r="AU88" s="1"/>
      <c r="AV88" s="1"/>
    </row>
    <row r="89" spans="1:48" x14ac:dyDescent="0.3">
      <c r="A89" s="160"/>
      <c r="B89" s="160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  <c r="Y89" s="160"/>
      <c r="Z89" s="160"/>
      <c r="AA89" s="160"/>
      <c r="AB89" s="160"/>
      <c r="AC89" s="160"/>
      <c r="AD89" s="160"/>
      <c r="AE89" s="160"/>
      <c r="AF89" s="160"/>
      <c r="AG89" s="160"/>
      <c r="AH89" s="160"/>
      <c r="AI89" s="160"/>
      <c r="AJ89" s="160"/>
      <c r="AK89" s="160"/>
      <c r="AL89" s="160"/>
      <c r="AM89" s="160"/>
      <c r="AN89" s="1"/>
      <c r="AO89" s="1"/>
      <c r="AP89" s="1"/>
      <c r="AQ89" s="1"/>
      <c r="AR89" s="1"/>
      <c r="AS89" s="1"/>
      <c r="AT89" s="1"/>
      <c r="AU89" s="1"/>
      <c r="AV89" s="1"/>
    </row>
    <row r="90" spans="1:48" x14ac:dyDescent="0.3">
      <c r="A90" s="160"/>
      <c r="B90" s="160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  <c r="Y90" s="160"/>
      <c r="Z90" s="160"/>
      <c r="AA90" s="160"/>
      <c r="AB90" s="160"/>
      <c r="AC90" s="160"/>
      <c r="AD90" s="160"/>
      <c r="AE90" s="160"/>
      <c r="AF90" s="160"/>
      <c r="AG90" s="160"/>
      <c r="AH90" s="160"/>
      <c r="AI90" s="160"/>
      <c r="AJ90" s="160"/>
      <c r="AK90" s="160"/>
      <c r="AL90" s="160"/>
      <c r="AM90" s="160"/>
      <c r="AN90" s="1"/>
      <c r="AO90" s="1"/>
      <c r="AP90" s="1"/>
      <c r="AQ90" s="1"/>
      <c r="AR90" s="1"/>
      <c r="AS90" s="1"/>
      <c r="AT90" s="1"/>
      <c r="AU90" s="1"/>
      <c r="AV90" s="1"/>
    </row>
    <row r="91" spans="1:48" x14ac:dyDescent="0.3">
      <c r="A91" s="160"/>
      <c r="B91" s="160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  <c r="Y91" s="160"/>
      <c r="Z91" s="160"/>
      <c r="AA91" s="160"/>
      <c r="AB91" s="160"/>
      <c r="AC91" s="160"/>
      <c r="AD91" s="160"/>
      <c r="AE91" s="160"/>
      <c r="AF91" s="160"/>
      <c r="AG91" s="160"/>
      <c r="AH91" s="160"/>
      <c r="AI91" s="160"/>
      <c r="AJ91" s="160"/>
      <c r="AK91" s="160"/>
      <c r="AL91" s="160"/>
      <c r="AM91" s="160"/>
      <c r="AN91" s="1"/>
      <c r="AO91" s="1"/>
      <c r="AP91" s="1"/>
      <c r="AQ91" s="1"/>
      <c r="AR91" s="1"/>
      <c r="AS91" s="1"/>
      <c r="AT91" s="1"/>
      <c r="AU91" s="1"/>
      <c r="AV91" s="1"/>
    </row>
    <row r="92" spans="1:48" x14ac:dyDescent="0.3">
      <c r="A92" s="160"/>
      <c r="B92" s="160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  <c r="Y92" s="160"/>
      <c r="Z92" s="160"/>
      <c r="AA92" s="160"/>
      <c r="AB92" s="160"/>
      <c r="AC92" s="160"/>
      <c r="AD92" s="160"/>
      <c r="AE92" s="160"/>
      <c r="AF92" s="160"/>
      <c r="AG92" s="160"/>
      <c r="AH92" s="160"/>
      <c r="AI92" s="160"/>
      <c r="AJ92" s="160"/>
      <c r="AK92" s="160"/>
      <c r="AL92" s="160"/>
      <c r="AM92" s="160"/>
      <c r="AN92" s="1"/>
      <c r="AO92" s="1"/>
      <c r="AP92" s="1"/>
      <c r="AQ92" s="1"/>
      <c r="AR92" s="1"/>
      <c r="AS92" s="1"/>
      <c r="AT92" s="1"/>
      <c r="AU92" s="1"/>
      <c r="AV92" s="1"/>
    </row>
    <row r="93" spans="1:48" x14ac:dyDescent="0.3">
      <c r="A93" s="160"/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Z93" s="160"/>
      <c r="AA93" s="160"/>
      <c r="AB93" s="160"/>
      <c r="AC93" s="160"/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</row>
    <row r="94" spans="1:48" x14ac:dyDescent="0.3">
      <c r="A94" s="160"/>
      <c r="B94" s="160"/>
      <c r="C94" s="160"/>
      <c r="D94" s="160"/>
      <c r="E94" s="160"/>
      <c r="F94" s="160"/>
      <c r="G94" s="160"/>
      <c r="H94" s="160"/>
      <c r="I94" s="160"/>
      <c r="J94" s="160"/>
      <c r="K94" s="160"/>
      <c r="L94" s="160"/>
      <c r="M94" s="160"/>
      <c r="N94" s="160"/>
      <c r="O94" s="160"/>
      <c r="P94" s="160"/>
      <c r="Q94" s="160"/>
      <c r="R94" s="160"/>
      <c r="S94" s="160"/>
      <c r="T94" s="160"/>
      <c r="U94" s="160"/>
      <c r="V94" s="160"/>
      <c r="W94" s="160"/>
      <c r="X94" s="160"/>
      <c r="Y94" s="160"/>
      <c r="Z94" s="160"/>
      <c r="AA94" s="160"/>
      <c r="AB94" s="160"/>
      <c r="AC94" s="160"/>
      <c r="AD94" s="160"/>
      <c r="AE94" s="160"/>
      <c r="AF94" s="160"/>
      <c r="AG94" s="160"/>
      <c r="AH94" s="160"/>
      <c r="AI94" s="160"/>
      <c r="AJ94" s="160"/>
      <c r="AK94" s="160"/>
      <c r="AL94" s="160"/>
      <c r="AM94" s="160"/>
    </row>
    <row r="95" spans="1:48" x14ac:dyDescent="0.3">
      <c r="A95" s="160"/>
      <c r="B95" s="160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  <c r="Y95" s="160"/>
      <c r="Z95" s="160"/>
      <c r="AA95" s="160"/>
      <c r="AB95" s="160"/>
      <c r="AC95" s="160"/>
      <c r="AD95" s="160"/>
      <c r="AE95" s="160"/>
      <c r="AF95" s="160"/>
      <c r="AG95" s="160"/>
      <c r="AH95" s="160"/>
      <c r="AI95" s="160"/>
      <c r="AJ95" s="160"/>
      <c r="AK95" s="160"/>
      <c r="AL95" s="160"/>
      <c r="AM95" s="160"/>
    </row>
    <row r="96" spans="1:48" x14ac:dyDescent="0.3">
      <c r="A96" s="160"/>
      <c r="B96" s="160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  <c r="Y96" s="160"/>
      <c r="Z96" s="160"/>
      <c r="AA96" s="160"/>
      <c r="AB96" s="160"/>
      <c r="AC96" s="160"/>
      <c r="AD96" s="160"/>
      <c r="AE96" s="160"/>
      <c r="AF96" s="160"/>
      <c r="AG96" s="160"/>
      <c r="AH96" s="160"/>
      <c r="AI96" s="160"/>
      <c r="AJ96" s="160"/>
      <c r="AK96" s="160"/>
      <c r="AL96" s="160"/>
      <c r="AM96" s="160"/>
    </row>
    <row r="97" spans="1:39" x14ac:dyDescent="0.3">
      <c r="A97" s="160"/>
      <c r="B97" s="160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  <c r="Y97" s="160"/>
      <c r="Z97" s="160"/>
      <c r="AA97" s="160"/>
      <c r="AB97" s="160"/>
      <c r="AC97" s="160"/>
      <c r="AD97" s="160"/>
      <c r="AE97" s="160"/>
      <c r="AF97" s="160"/>
      <c r="AG97" s="160"/>
      <c r="AH97" s="160"/>
      <c r="AI97" s="160"/>
      <c r="AJ97" s="160"/>
      <c r="AK97" s="160"/>
      <c r="AL97" s="160"/>
      <c r="AM97" s="160"/>
    </row>
    <row r="98" spans="1:39" x14ac:dyDescent="0.3">
      <c r="A98" s="160"/>
      <c r="B98" s="160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  <c r="Y98" s="160"/>
      <c r="Z98" s="160"/>
      <c r="AA98" s="160"/>
      <c r="AB98" s="160"/>
      <c r="AC98" s="160"/>
      <c r="AD98" s="160"/>
      <c r="AE98" s="160"/>
      <c r="AF98" s="160"/>
      <c r="AG98" s="160"/>
      <c r="AH98" s="160"/>
      <c r="AI98" s="160"/>
      <c r="AJ98" s="160"/>
      <c r="AK98" s="160"/>
      <c r="AL98" s="160"/>
      <c r="AM98" s="160"/>
    </row>
    <row r="99" spans="1:39" x14ac:dyDescent="0.3">
      <c r="A99" s="160"/>
      <c r="B99" s="160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  <c r="Y99" s="160"/>
      <c r="Z99" s="160"/>
      <c r="AA99" s="160"/>
      <c r="AB99" s="160"/>
      <c r="AC99" s="160"/>
      <c r="AD99" s="160"/>
      <c r="AE99" s="160"/>
      <c r="AF99" s="160"/>
      <c r="AG99" s="160"/>
      <c r="AH99" s="160"/>
      <c r="AI99" s="160"/>
      <c r="AJ99" s="160"/>
      <c r="AK99" s="160"/>
      <c r="AL99" s="160"/>
      <c r="AM99" s="160"/>
    </row>
    <row r="100" spans="1:39" x14ac:dyDescent="0.3">
      <c r="A100" s="160"/>
      <c r="B100" s="160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  <c r="Y100" s="160"/>
      <c r="Z100" s="160"/>
      <c r="AA100" s="160"/>
      <c r="AB100" s="160"/>
      <c r="AC100" s="160"/>
      <c r="AD100" s="160"/>
      <c r="AE100" s="160"/>
      <c r="AF100" s="160"/>
      <c r="AG100" s="160"/>
      <c r="AH100" s="160"/>
      <c r="AI100" s="160"/>
      <c r="AJ100" s="160"/>
      <c r="AK100" s="160"/>
      <c r="AL100" s="160"/>
      <c r="AM100" s="160"/>
    </row>
    <row r="101" spans="1:39" x14ac:dyDescent="0.3">
      <c r="A101" s="160"/>
      <c r="B101" s="160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  <c r="Y101" s="160"/>
      <c r="Z101" s="160"/>
      <c r="AA101" s="160"/>
      <c r="AB101" s="160"/>
      <c r="AC101" s="160"/>
      <c r="AD101" s="160"/>
      <c r="AE101" s="160"/>
      <c r="AF101" s="160"/>
      <c r="AG101" s="160"/>
      <c r="AH101" s="160"/>
      <c r="AI101" s="160"/>
      <c r="AJ101" s="160"/>
      <c r="AK101" s="160"/>
      <c r="AL101" s="160"/>
      <c r="AM101" s="160"/>
    </row>
    <row r="102" spans="1:39" x14ac:dyDescent="0.3">
      <c r="A102" s="160"/>
      <c r="B102" s="160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Z102" s="160"/>
      <c r="AA102" s="160"/>
      <c r="AB102" s="160"/>
      <c r="AC102" s="160"/>
      <c r="AD102" s="160"/>
      <c r="AE102" s="160"/>
      <c r="AF102" s="160"/>
      <c r="AG102" s="160"/>
      <c r="AH102" s="160"/>
      <c r="AI102" s="160"/>
      <c r="AJ102" s="160"/>
      <c r="AK102" s="160"/>
      <c r="AL102" s="160"/>
      <c r="AM102" s="160"/>
    </row>
    <row r="103" spans="1:39" x14ac:dyDescent="0.3">
      <c r="A103" s="160"/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Z103" s="160"/>
      <c r="AA103" s="160"/>
      <c r="AB103" s="160"/>
      <c r="AC103" s="160"/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</row>
    <row r="104" spans="1:39" x14ac:dyDescent="0.3">
      <c r="A104" s="160"/>
      <c r="B104" s="160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  <c r="Y104" s="160"/>
      <c r="Z104" s="160"/>
      <c r="AA104" s="160"/>
      <c r="AB104" s="160"/>
      <c r="AC104" s="160"/>
      <c r="AD104" s="160"/>
      <c r="AE104" s="160"/>
      <c r="AF104" s="160"/>
      <c r="AG104" s="160"/>
      <c r="AH104" s="160"/>
      <c r="AI104" s="160"/>
      <c r="AJ104" s="160"/>
      <c r="AK104" s="160"/>
      <c r="AL104" s="160"/>
      <c r="AM104" s="160"/>
    </row>
    <row r="105" spans="1:39" x14ac:dyDescent="0.3">
      <c r="A105" s="160"/>
      <c r="B105" s="160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  <c r="Y105" s="160"/>
      <c r="Z105" s="160"/>
      <c r="AA105" s="160"/>
      <c r="AB105" s="160"/>
      <c r="AC105" s="160"/>
      <c r="AD105" s="160"/>
      <c r="AE105" s="160"/>
      <c r="AF105" s="160"/>
      <c r="AG105" s="160"/>
      <c r="AH105" s="160"/>
      <c r="AI105" s="160"/>
      <c r="AJ105" s="160"/>
      <c r="AK105" s="160"/>
      <c r="AL105" s="160"/>
      <c r="AM105" s="160"/>
    </row>
    <row r="106" spans="1:39" x14ac:dyDescent="0.3">
      <c r="A106" s="160"/>
      <c r="B106" s="160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  <c r="Y106" s="160"/>
      <c r="Z106" s="160"/>
      <c r="AA106" s="160"/>
      <c r="AB106" s="160"/>
      <c r="AC106" s="160"/>
      <c r="AD106" s="160"/>
      <c r="AE106" s="160"/>
      <c r="AF106" s="160"/>
      <c r="AG106" s="160"/>
      <c r="AH106" s="160"/>
      <c r="AI106" s="160"/>
      <c r="AJ106" s="160"/>
      <c r="AK106" s="160"/>
      <c r="AL106" s="160"/>
      <c r="AM106" s="160"/>
    </row>
    <row r="107" spans="1:39" x14ac:dyDescent="0.3">
      <c r="A107" s="160"/>
      <c r="B107" s="160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  <c r="S107" s="160"/>
      <c r="T107" s="160"/>
      <c r="U107" s="160"/>
      <c r="V107" s="160"/>
      <c r="W107" s="160"/>
      <c r="X107" s="160"/>
      <c r="Y107" s="160"/>
      <c r="Z107" s="160"/>
      <c r="AA107" s="160"/>
      <c r="AB107" s="160"/>
      <c r="AC107" s="160"/>
      <c r="AD107" s="160"/>
      <c r="AE107" s="160"/>
      <c r="AF107" s="160"/>
      <c r="AG107" s="160"/>
      <c r="AH107" s="160"/>
      <c r="AI107" s="160"/>
      <c r="AJ107" s="160"/>
      <c r="AK107" s="160"/>
      <c r="AL107" s="160"/>
      <c r="AM107" s="160"/>
    </row>
    <row r="108" spans="1:39" x14ac:dyDescent="0.3">
      <c r="A108" s="160"/>
      <c r="B108" s="160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  <c r="Y108" s="160"/>
      <c r="Z108" s="160"/>
      <c r="AA108" s="160"/>
      <c r="AB108" s="160"/>
      <c r="AC108" s="160"/>
      <c r="AD108" s="160"/>
      <c r="AE108" s="160"/>
      <c r="AF108" s="160"/>
      <c r="AG108" s="160"/>
      <c r="AH108" s="160"/>
      <c r="AI108" s="160"/>
      <c r="AJ108" s="160"/>
      <c r="AK108" s="160"/>
      <c r="AL108" s="160"/>
      <c r="AM108" s="160"/>
    </row>
    <row r="109" spans="1:39" x14ac:dyDescent="0.3">
      <c r="A109" s="160"/>
      <c r="B109" s="160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  <c r="Y109" s="160"/>
      <c r="Z109" s="160"/>
      <c r="AA109" s="160"/>
      <c r="AB109" s="160"/>
      <c r="AC109" s="160"/>
      <c r="AD109" s="160"/>
      <c r="AE109" s="160"/>
      <c r="AF109" s="160"/>
      <c r="AG109" s="160"/>
      <c r="AH109" s="160"/>
      <c r="AI109" s="160"/>
      <c r="AJ109" s="160"/>
      <c r="AK109" s="160"/>
      <c r="AL109" s="160"/>
      <c r="AM109" s="160"/>
    </row>
    <row r="110" spans="1:39" x14ac:dyDescent="0.3">
      <c r="A110" s="160"/>
      <c r="B110" s="160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  <c r="Y110" s="160"/>
      <c r="Z110" s="160"/>
      <c r="AA110" s="160"/>
      <c r="AB110" s="160"/>
      <c r="AC110" s="160"/>
      <c r="AD110" s="160"/>
      <c r="AE110" s="160"/>
      <c r="AF110" s="160"/>
      <c r="AG110" s="160"/>
      <c r="AH110" s="160"/>
      <c r="AI110" s="160"/>
      <c r="AJ110" s="160"/>
      <c r="AK110" s="160"/>
      <c r="AL110" s="160"/>
      <c r="AM110" s="160"/>
    </row>
    <row r="111" spans="1:39" x14ac:dyDescent="0.3">
      <c r="A111" s="160"/>
      <c r="B111" s="160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  <c r="Y111" s="160"/>
      <c r="Z111" s="160"/>
      <c r="AA111" s="160"/>
      <c r="AB111" s="160"/>
      <c r="AC111" s="160"/>
      <c r="AD111" s="160"/>
      <c r="AE111" s="160"/>
      <c r="AF111" s="160"/>
      <c r="AG111" s="160"/>
      <c r="AH111" s="160"/>
      <c r="AI111" s="160"/>
      <c r="AJ111" s="160"/>
      <c r="AK111" s="160"/>
      <c r="AL111" s="160"/>
      <c r="AM111" s="160"/>
    </row>
    <row r="112" spans="1:39" x14ac:dyDescent="0.3">
      <c r="A112" s="160"/>
      <c r="B112" s="160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  <c r="Y112" s="160"/>
      <c r="Z112" s="160"/>
      <c r="AA112" s="160"/>
      <c r="AB112" s="160"/>
      <c r="AC112" s="160"/>
      <c r="AD112" s="160"/>
      <c r="AE112" s="160"/>
      <c r="AF112" s="160"/>
      <c r="AG112" s="160"/>
      <c r="AH112" s="160"/>
      <c r="AI112" s="160"/>
      <c r="AJ112" s="160"/>
      <c r="AK112" s="160"/>
      <c r="AL112" s="160"/>
      <c r="AM112" s="160"/>
    </row>
    <row r="113" spans="1:39" x14ac:dyDescent="0.3">
      <c r="A113" s="160"/>
      <c r="B113" s="160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  <c r="Y113" s="160"/>
      <c r="Z113" s="160"/>
      <c r="AA113" s="160"/>
      <c r="AB113" s="160"/>
      <c r="AC113" s="160"/>
      <c r="AD113" s="160"/>
      <c r="AE113" s="160"/>
      <c r="AF113" s="160"/>
      <c r="AG113" s="160"/>
      <c r="AH113" s="160"/>
      <c r="AI113" s="160"/>
      <c r="AJ113" s="160"/>
      <c r="AK113" s="160"/>
      <c r="AL113" s="160"/>
      <c r="AM113" s="160"/>
    </row>
    <row r="114" spans="1:39" x14ac:dyDescent="0.3">
      <c r="A114" s="160"/>
      <c r="B114" s="160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  <c r="Y114" s="160"/>
      <c r="Z114" s="160"/>
      <c r="AA114" s="160"/>
      <c r="AB114" s="160"/>
      <c r="AC114" s="160"/>
      <c r="AD114" s="160"/>
      <c r="AE114" s="160"/>
      <c r="AF114" s="160"/>
      <c r="AG114" s="160"/>
      <c r="AH114" s="160"/>
      <c r="AI114" s="160"/>
      <c r="AJ114" s="160"/>
      <c r="AK114" s="160"/>
      <c r="AL114" s="160"/>
      <c r="AM114" s="160"/>
    </row>
    <row r="115" spans="1:39" x14ac:dyDescent="0.3">
      <c r="A115" s="160"/>
      <c r="B115" s="160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  <c r="Y115" s="160"/>
      <c r="Z115" s="160"/>
      <c r="AA115" s="160"/>
      <c r="AB115" s="160"/>
      <c r="AC115" s="160"/>
      <c r="AD115" s="160"/>
      <c r="AE115" s="160"/>
      <c r="AF115" s="160"/>
      <c r="AG115" s="160"/>
      <c r="AH115" s="160"/>
      <c r="AI115" s="160"/>
      <c r="AJ115" s="160"/>
      <c r="AK115" s="160"/>
      <c r="AL115" s="160"/>
      <c r="AM115" s="160"/>
    </row>
    <row r="116" spans="1:39" x14ac:dyDescent="0.3">
      <c r="A116" s="160"/>
      <c r="B116" s="160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  <c r="Y116" s="160"/>
      <c r="Z116" s="160"/>
      <c r="AA116" s="160"/>
      <c r="AB116" s="160"/>
      <c r="AC116" s="160"/>
      <c r="AD116" s="160"/>
      <c r="AE116" s="160"/>
      <c r="AF116" s="160"/>
      <c r="AG116" s="160"/>
      <c r="AH116" s="160"/>
      <c r="AI116" s="160"/>
      <c r="AJ116" s="160"/>
      <c r="AK116" s="160"/>
      <c r="AL116" s="160"/>
      <c r="AM116" s="160"/>
    </row>
    <row r="117" spans="1:39" x14ac:dyDescent="0.3">
      <c r="A117" s="160"/>
      <c r="B117" s="160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  <c r="Y117" s="160"/>
      <c r="Z117" s="160"/>
      <c r="AA117" s="160"/>
      <c r="AB117" s="160"/>
      <c r="AC117" s="160"/>
      <c r="AD117" s="160"/>
      <c r="AE117" s="160"/>
      <c r="AF117" s="160"/>
      <c r="AG117" s="160"/>
      <c r="AH117" s="160"/>
      <c r="AI117" s="160"/>
      <c r="AJ117" s="160"/>
      <c r="AK117" s="160"/>
      <c r="AL117" s="160"/>
      <c r="AM117" s="160"/>
    </row>
    <row r="121" spans="1:39" x14ac:dyDescent="0.3">
      <c r="B121" s="161" t="s">
        <v>2</v>
      </c>
      <c r="C121" s="162"/>
      <c r="D121" s="162"/>
      <c r="E121" s="162"/>
      <c r="F121" s="162"/>
      <c r="G121" s="162"/>
    </row>
    <row r="122" spans="1:39" x14ac:dyDescent="0.3">
      <c r="A122" s="160"/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</row>
    <row r="123" spans="1:39" x14ac:dyDescent="0.3">
      <c r="A123" s="160"/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</row>
    <row r="124" spans="1:39" x14ac:dyDescent="0.3">
      <c r="A124" s="160"/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</row>
    <row r="125" spans="1:39" x14ac:dyDescent="0.3">
      <c r="A125" s="160"/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</row>
    <row r="126" spans="1:39" x14ac:dyDescent="0.3">
      <c r="A126" s="160"/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</row>
    <row r="127" spans="1:39" x14ac:dyDescent="0.3">
      <c r="A127" s="160"/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</row>
    <row r="128" spans="1:39" x14ac:dyDescent="0.3">
      <c r="A128" s="160"/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</row>
    <row r="129" spans="1:12" x14ac:dyDescent="0.3">
      <c r="A129" s="160"/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</row>
    <row r="130" spans="1:12" x14ac:dyDescent="0.3">
      <c r="A130" s="160"/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</row>
    <row r="131" spans="1:12" x14ac:dyDescent="0.3">
      <c r="A131" s="160"/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</row>
    <row r="132" spans="1:12" x14ac:dyDescent="0.3">
      <c r="A132" s="160"/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</row>
    <row r="133" spans="1:12" x14ac:dyDescent="0.3">
      <c r="A133" s="160"/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</row>
    <row r="134" spans="1:12" x14ac:dyDescent="0.3">
      <c r="A134" s="160"/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</row>
    <row r="135" spans="1:12" x14ac:dyDescent="0.3">
      <c r="A135" s="160"/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</row>
    <row r="136" spans="1:12" x14ac:dyDescent="0.3">
      <c r="A136" s="160"/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</row>
    <row r="137" spans="1:12" x14ac:dyDescent="0.3">
      <c r="A137" s="160"/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</row>
    <row r="138" spans="1:12" x14ac:dyDescent="0.3">
      <c r="A138" s="160"/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</row>
    <row r="139" spans="1:12" x14ac:dyDescent="0.3">
      <c r="A139" s="160"/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</row>
    <row r="140" spans="1:12" x14ac:dyDescent="0.3">
      <c r="A140" s="160"/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</row>
    <row r="141" spans="1:12" x14ac:dyDescent="0.3">
      <c r="A141" s="160"/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</row>
    <row r="142" spans="1:12" x14ac:dyDescent="0.3">
      <c r="A142" s="160"/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</row>
    <row r="143" spans="1:12" x14ac:dyDescent="0.3">
      <c r="A143" s="160"/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</row>
    <row r="144" spans="1:12" x14ac:dyDescent="0.3">
      <c r="A144" s="160"/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</row>
    <row r="145" spans="1:12" x14ac:dyDescent="0.3">
      <c r="A145" s="160"/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</row>
    <row r="146" spans="1:12" x14ac:dyDescent="0.3">
      <c r="A146" s="160"/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</row>
    <row r="147" spans="1:12" x14ac:dyDescent="0.3">
      <c r="A147" s="160"/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</row>
    <row r="148" spans="1:12" x14ac:dyDescent="0.3">
      <c r="A148" s="160"/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</row>
    <row r="149" spans="1:12" x14ac:dyDescent="0.3">
      <c r="A149" s="160"/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</row>
    <row r="150" spans="1:12" x14ac:dyDescent="0.3">
      <c r="A150" s="160"/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</row>
    <row r="151" spans="1:12" x14ac:dyDescent="0.3">
      <c r="A151" s="160"/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</row>
    <row r="152" spans="1:12" x14ac:dyDescent="0.3">
      <c r="A152" s="160"/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</row>
    <row r="153" spans="1:12" x14ac:dyDescent="0.3">
      <c r="A153" s="160"/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</row>
    <row r="154" spans="1:12" x14ac:dyDescent="0.3">
      <c r="A154" s="160"/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</row>
    <row r="155" spans="1:12" x14ac:dyDescent="0.3">
      <c r="A155" s="160"/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</row>
    <row r="156" spans="1:12" x14ac:dyDescent="0.3">
      <c r="A156" s="160"/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</row>
    <row r="157" spans="1:12" x14ac:dyDescent="0.3">
      <c r="A157" s="160"/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</row>
    <row r="158" spans="1:12" x14ac:dyDescent="0.3">
      <c r="A158" s="160"/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</row>
    <row r="159" spans="1:12" x14ac:dyDescent="0.3">
      <c r="A159" s="160"/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</row>
    <row r="160" spans="1:12" x14ac:dyDescent="0.3">
      <c r="A160" s="160"/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</row>
    <row r="161" spans="1:12" x14ac:dyDescent="0.3">
      <c r="A161" s="160"/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</row>
    <row r="162" spans="1:12" x14ac:dyDescent="0.3">
      <c r="A162" s="160"/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</row>
    <row r="163" spans="1:12" x14ac:dyDescent="0.3">
      <c r="A163" s="160"/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</row>
    <row r="164" spans="1:12" x14ac:dyDescent="0.3">
      <c r="A164" s="160"/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</row>
    <row r="165" spans="1:12" x14ac:dyDescent="0.3">
      <c r="A165" s="160"/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</row>
    <row r="166" spans="1:12" x14ac:dyDescent="0.3">
      <c r="A166" s="160"/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</row>
    <row r="167" spans="1:12" x14ac:dyDescent="0.3">
      <c r="A167" s="160"/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</row>
    <row r="168" spans="1:12" x14ac:dyDescent="0.3">
      <c r="A168" s="160"/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</row>
    <row r="169" spans="1:12" x14ac:dyDescent="0.3">
      <c r="A169" s="160"/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</row>
    <row r="170" spans="1:12" x14ac:dyDescent="0.3">
      <c r="A170" s="160"/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</row>
    <row r="171" spans="1:12" x14ac:dyDescent="0.3">
      <c r="A171" s="160"/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</row>
    <row r="172" spans="1:12" x14ac:dyDescent="0.3">
      <c r="A172" s="160"/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</row>
    <row r="173" spans="1:12" x14ac:dyDescent="0.3">
      <c r="A173" s="160"/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</row>
    <row r="174" spans="1:12" x14ac:dyDescent="0.3">
      <c r="A174" s="160"/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</row>
    <row r="175" spans="1:12" x14ac:dyDescent="0.3">
      <c r="A175" s="160"/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</row>
    <row r="176" spans="1:12" x14ac:dyDescent="0.3">
      <c r="A176" s="160"/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</row>
    <row r="177" spans="1:37" x14ac:dyDescent="0.3">
      <c r="A177" s="160"/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</row>
    <row r="178" spans="1:37" x14ac:dyDescent="0.3">
      <c r="A178" s="160"/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</row>
    <row r="179" spans="1:37" x14ac:dyDescent="0.3">
      <c r="A179" s="160"/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</row>
    <row r="180" spans="1:37" x14ac:dyDescent="0.3">
      <c r="A180" s="160"/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</row>
    <row r="181" spans="1:37" x14ac:dyDescent="0.3">
      <c r="A181" s="160"/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</row>
    <row r="182" spans="1:37" x14ac:dyDescent="0.3">
      <c r="A182" s="160"/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</row>
    <row r="183" spans="1:37" x14ac:dyDescent="0.3">
      <c r="A183" s="160"/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</row>
    <row r="184" spans="1:37" x14ac:dyDescent="0.3">
      <c r="A184" s="160"/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</row>
    <row r="188" spans="1:37" x14ac:dyDescent="0.3">
      <c r="B188" s="161" t="s">
        <v>4</v>
      </c>
      <c r="C188" s="162"/>
      <c r="D188" s="162"/>
      <c r="E188" s="162"/>
      <c r="F188" s="162"/>
    </row>
    <row r="189" spans="1:37" x14ac:dyDescent="0.3">
      <c r="A189" s="160"/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</row>
    <row r="190" spans="1:37" x14ac:dyDescent="0.3">
      <c r="A190" s="160"/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</row>
    <row r="191" spans="1:37" x14ac:dyDescent="0.3">
      <c r="A191" s="160"/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</row>
    <row r="192" spans="1:37" x14ac:dyDescent="0.3">
      <c r="A192" s="160"/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</row>
    <row r="193" spans="1:37" x14ac:dyDescent="0.3">
      <c r="A193" s="160"/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</row>
    <row r="194" spans="1:37" x14ac:dyDescent="0.3">
      <c r="A194" s="160"/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</row>
    <row r="195" spans="1:37" x14ac:dyDescent="0.3">
      <c r="A195" s="160"/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</row>
    <row r="196" spans="1:37" x14ac:dyDescent="0.3">
      <c r="A196" s="160"/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</row>
    <row r="197" spans="1:37" x14ac:dyDescent="0.3">
      <c r="A197" s="160"/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</row>
    <row r="198" spans="1:37" x14ac:dyDescent="0.3">
      <c r="A198" s="160"/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</row>
    <row r="199" spans="1:37" x14ac:dyDescent="0.3">
      <c r="A199" s="160"/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</row>
    <row r="200" spans="1:37" x14ac:dyDescent="0.3">
      <c r="A200" s="160"/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</row>
    <row r="201" spans="1:37" x14ac:dyDescent="0.3">
      <c r="A201" s="160"/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</row>
    <row r="202" spans="1:37" x14ac:dyDescent="0.3">
      <c r="A202" s="160"/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</row>
    <row r="203" spans="1:37" x14ac:dyDescent="0.3">
      <c r="A203" s="160"/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</row>
    <row r="204" spans="1:37" x14ac:dyDescent="0.3">
      <c r="A204" s="160"/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</row>
    <row r="205" spans="1:37" x14ac:dyDescent="0.3">
      <c r="A205" s="160"/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</row>
    <row r="206" spans="1:37" x14ac:dyDescent="0.3">
      <c r="A206" s="160"/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</row>
    <row r="207" spans="1:37" x14ac:dyDescent="0.3">
      <c r="A207" s="160"/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</row>
    <row r="208" spans="1:37" x14ac:dyDescent="0.3">
      <c r="A208" s="160"/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</row>
    <row r="209" spans="1:37" x14ac:dyDescent="0.3">
      <c r="A209" s="160"/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</row>
    <row r="210" spans="1:37" x14ac:dyDescent="0.3">
      <c r="A210" s="160"/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</row>
    <row r="211" spans="1:37" x14ac:dyDescent="0.3">
      <c r="A211" s="160"/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</row>
    <row r="212" spans="1:37" x14ac:dyDescent="0.3">
      <c r="A212" s="160"/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</row>
    <row r="213" spans="1:37" x14ac:dyDescent="0.3">
      <c r="A213" s="160"/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</row>
    <row r="214" spans="1:37" x14ac:dyDescent="0.3">
      <c r="A214" s="160"/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</row>
    <row r="215" spans="1:37" x14ac:dyDescent="0.3">
      <c r="A215" s="160"/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</row>
    <row r="216" spans="1:37" x14ac:dyDescent="0.3">
      <c r="A216" s="160"/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</row>
    <row r="217" spans="1:37" x14ac:dyDescent="0.3">
      <c r="A217" s="160"/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</row>
    <row r="218" spans="1:37" x14ac:dyDescent="0.3">
      <c r="A218" s="160"/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</row>
    <row r="219" spans="1:37" x14ac:dyDescent="0.3">
      <c r="A219" s="160"/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</row>
    <row r="220" spans="1:37" x14ac:dyDescent="0.3">
      <c r="A220" s="160"/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</row>
    <row r="221" spans="1:37" x14ac:dyDescent="0.3">
      <c r="A221" s="160"/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</row>
    <row r="222" spans="1:37" x14ac:dyDescent="0.3">
      <c r="A222" s="160"/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</row>
    <row r="223" spans="1:37" x14ac:dyDescent="0.3">
      <c r="A223" s="160"/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</row>
    <row r="224" spans="1:37" x14ac:dyDescent="0.3">
      <c r="A224" s="160"/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</row>
    <row r="225" spans="1:37" x14ac:dyDescent="0.3">
      <c r="A225" s="160"/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</row>
    <row r="226" spans="1:37" x14ac:dyDescent="0.3">
      <c r="A226" s="160"/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</row>
    <row r="227" spans="1:37" x14ac:dyDescent="0.3">
      <c r="A227" s="160"/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</row>
    <row r="228" spans="1:37" x14ac:dyDescent="0.3">
      <c r="A228" s="160"/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</row>
    <row r="229" spans="1:37" x14ac:dyDescent="0.3">
      <c r="A229" s="160"/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</row>
    <row r="230" spans="1:37" x14ac:dyDescent="0.3">
      <c r="A230" s="160"/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</row>
    <row r="231" spans="1:37" x14ac:dyDescent="0.3">
      <c r="A231" s="160"/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</row>
    <row r="232" spans="1:37" x14ac:dyDescent="0.3">
      <c r="A232" s="160"/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</row>
    <row r="233" spans="1:37" x14ac:dyDescent="0.3">
      <c r="A233" s="160"/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</row>
    <row r="234" spans="1:37" x14ac:dyDescent="0.3">
      <c r="A234" s="160"/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</row>
    <row r="235" spans="1:37" x14ac:dyDescent="0.3">
      <c r="A235" s="160"/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</row>
    <row r="236" spans="1:37" x14ac:dyDescent="0.3">
      <c r="A236" s="160"/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</row>
    <row r="237" spans="1:37" x14ac:dyDescent="0.3">
      <c r="A237" s="160"/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</row>
    <row r="238" spans="1:37" x14ac:dyDescent="0.3">
      <c r="A238" s="160"/>
      <c r="B238" s="160"/>
      <c r="C238" s="160"/>
      <c r="D238" s="160"/>
      <c r="E238" s="160"/>
      <c r="F238" s="160"/>
      <c r="G238" s="160"/>
      <c r="H238" s="160"/>
      <c r="I238" s="160"/>
      <c r="J238" s="160"/>
      <c r="K238" s="160"/>
      <c r="L238" s="160"/>
      <c r="M238" s="160"/>
      <c r="N238" s="160"/>
      <c r="O238" s="160"/>
      <c r="P238" s="160"/>
      <c r="Q238" s="160"/>
      <c r="R238" s="160"/>
      <c r="S238" s="160"/>
      <c r="T238" s="160"/>
      <c r="U238" s="160"/>
      <c r="V238" s="160"/>
      <c r="W238" s="160"/>
      <c r="X238" s="160"/>
      <c r="Y238" s="160"/>
      <c r="Z238" s="160"/>
      <c r="AA238" s="160"/>
      <c r="AB238" s="160"/>
      <c r="AC238" s="160"/>
      <c r="AD238" s="160"/>
      <c r="AE238" s="160"/>
      <c r="AF238" s="160"/>
      <c r="AG238" s="160"/>
      <c r="AH238" s="160"/>
      <c r="AI238" s="160"/>
      <c r="AJ238" s="160"/>
      <c r="AK238" s="160"/>
    </row>
    <row r="239" spans="1:37" x14ac:dyDescent="0.3">
      <c r="A239" s="160"/>
      <c r="B239" s="160"/>
      <c r="C239" s="160"/>
      <c r="D239" s="160"/>
      <c r="E239" s="160"/>
      <c r="F239" s="160"/>
      <c r="G239" s="160"/>
      <c r="H239" s="160"/>
      <c r="I239" s="160"/>
      <c r="J239" s="160"/>
      <c r="K239" s="160"/>
      <c r="L239" s="160"/>
      <c r="M239" s="160"/>
      <c r="N239" s="160"/>
      <c r="O239" s="160"/>
      <c r="P239" s="160"/>
      <c r="Q239" s="160"/>
      <c r="R239" s="160"/>
      <c r="S239" s="160"/>
      <c r="T239" s="160"/>
      <c r="U239" s="160"/>
      <c r="V239" s="160"/>
      <c r="W239" s="160"/>
      <c r="X239" s="160"/>
      <c r="Y239" s="160"/>
      <c r="Z239" s="160"/>
      <c r="AA239" s="160"/>
      <c r="AB239" s="160"/>
      <c r="AC239" s="160"/>
      <c r="AD239" s="160"/>
      <c r="AE239" s="160"/>
      <c r="AF239" s="160"/>
      <c r="AG239" s="160"/>
      <c r="AH239" s="160"/>
      <c r="AI239" s="160"/>
      <c r="AJ239" s="160"/>
      <c r="AK239" s="160"/>
    </row>
    <row r="240" spans="1:37" x14ac:dyDescent="0.3">
      <c r="A240" s="160"/>
      <c r="B240" s="160"/>
      <c r="C240" s="160"/>
      <c r="D240" s="160"/>
      <c r="E240" s="160"/>
      <c r="F240" s="160"/>
      <c r="G240" s="160"/>
      <c r="H240" s="160"/>
      <c r="I240" s="160"/>
      <c r="J240" s="160"/>
      <c r="K240" s="160"/>
      <c r="L240" s="160"/>
      <c r="M240" s="160"/>
      <c r="N240" s="160"/>
      <c r="O240" s="160"/>
      <c r="P240" s="160"/>
      <c r="Q240" s="160"/>
      <c r="R240" s="160"/>
      <c r="S240" s="160"/>
      <c r="T240" s="160"/>
      <c r="U240" s="160"/>
      <c r="V240" s="160"/>
      <c r="W240" s="160"/>
      <c r="X240" s="160"/>
      <c r="Y240" s="160"/>
      <c r="Z240" s="160"/>
      <c r="AA240" s="160"/>
      <c r="AB240" s="160"/>
      <c r="AC240" s="160"/>
      <c r="AD240" s="160"/>
      <c r="AE240" s="160"/>
      <c r="AF240" s="160"/>
      <c r="AG240" s="160"/>
      <c r="AH240" s="160"/>
      <c r="AI240" s="160"/>
      <c r="AJ240" s="160"/>
      <c r="AK240" s="160"/>
    </row>
    <row r="241" spans="1:37" x14ac:dyDescent="0.3">
      <c r="A241" s="160"/>
      <c r="B241" s="160"/>
      <c r="C241" s="160"/>
      <c r="D241" s="160"/>
      <c r="E241" s="160"/>
      <c r="F241" s="160"/>
      <c r="G241" s="160"/>
      <c r="H241" s="160"/>
      <c r="I241" s="160"/>
      <c r="J241" s="160"/>
      <c r="K241" s="160"/>
      <c r="L241" s="160"/>
      <c r="M241" s="160"/>
      <c r="N241" s="160"/>
      <c r="O241" s="160"/>
      <c r="P241" s="160"/>
      <c r="Q241" s="160"/>
      <c r="R241" s="160"/>
      <c r="S241" s="160"/>
      <c r="T241" s="160"/>
      <c r="U241" s="160"/>
      <c r="V241" s="160"/>
      <c r="W241" s="160"/>
      <c r="X241" s="160"/>
      <c r="Y241" s="160"/>
      <c r="Z241" s="160"/>
      <c r="AA241" s="160"/>
      <c r="AB241" s="160"/>
      <c r="AC241" s="160"/>
      <c r="AD241" s="160"/>
      <c r="AE241" s="160"/>
      <c r="AF241" s="160"/>
      <c r="AG241" s="160"/>
      <c r="AH241" s="160"/>
      <c r="AI241" s="160"/>
      <c r="AJ241" s="160"/>
      <c r="AK241" s="160"/>
    </row>
    <row r="242" spans="1:37" x14ac:dyDescent="0.3">
      <c r="A242" s="160"/>
      <c r="B242" s="160"/>
      <c r="C242" s="160"/>
      <c r="D242" s="160"/>
      <c r="E242" s="160"/>
      <c r="F242" s="160"/>
      <c r="G242" s="160"/>
      <c r="H242" s="160"/>
      <c r="I242" s="160"/>
      <c r="J242" s="160"/>
      <c r="K242" s="160"/>
      <c r="L242" s="160"/>
      <c r="M242" s="160"/>
      <c r="N242" s="160"/>
      <c r="O242" s="160"/>
      <c r="P242" s="160"/>
      <c r="Q242" s="160"/>
      <c r="R242" s="160"/>
      <c r="S242" s="160"/>
      <c r="T242" s="160"/>
      <c r="U242" s="160"/>
      <c r="V242" s="160"/>
      <c r="W242" s="160"/>
      <c r="X242" s="160"/>
      <c r="Y242" s="160"/>
      <c r="Z242" s="160"/>
      <c r="AA242" s="160"/>
      <c r="AB242" s="160"/>
      <c r="AC242" s="160"/>
      <c r="AD242" s="160"/>
      <c r="AE242" s="160"/>
      <c r="AF242" s="160"/>
      <c r="AG242" s="160"/>
      <c r="AH242" s="160"/>
      <c r="AI242" s="160"/>
      <c r="AJ242" s="160"/>
      <c r="AK242" s="160"/>
    </row>
    <row r="243" spans="1:37" x14ac:dyDescent="0.3">
      <c r="A243" s="160"/>
      <c r="B243" s="160"/>
      <c r="C243" s="160"/>
      <c r="D243" s="160"/>
      <c r="E243" s="160"/>
      <c r="F243" s="160"/>
      <c r="G243" s="160"/>
      <c r="H243" s="160"/>
      <c r="I243" s="160"/>
      <c r="J243" s="160"/>
      <c r="K243" s="160"/>
      <c r="L243" s="160"/>
      <c r="M243" s="160"/>
      <c r="N243" s="160"/>
      <c r="O243" s="160"/>
      <c r="P243" s="160"/>
      <c r="Q243" s="160"/>
      <c r="R243" s="160"/>
      <c r="S243" s="160"/>
      <c r="T243" s="160"/>
      <c r="U243" s="160"/>
      <c r="V243" s="160"/>
      <c r="W243" s="160"/>
      <c r="X243" s="160"/>
      <c r="Y243" s="160"/>
      <c r="Z243" s="160"/>
      <c r="AA243" s="160"/>
      <c r="AB243" s="160"/>
      <c r="AC243" s="160"/>
      <c r="AD243" s="160"/>
      <c r="AE243" s="160"/>
      <c r="AF243" s="160"/>
      <c r="AG243" s="160"/>
      <c r="AH243" s="160"/>
      <c r="AI243" s="160"/>
      <c r="AJ243" s="160"/>
      <c r="AK243" s="160"/>
    </row>
    <row r="244" spans="1:37" x14ac:dyDescent="0.3">
      <c r="A244" s="160"/>
      <c r="B244" s="160"/>
      <c r="C244" s="160"/>
      <c r="D244" s="160"/>
      <c r="E244" s="160"/>
      <c r="F244" s="160"/>
      <c r="G244" s="160"/>
      <c r="H244" s="160"/>
      <c r="I244" s="160"/>
      <c r="J244" s="160"/>
      <c r="K244" s="160"/>
      <c r="L244" s="160"/>
      <c r="M244" s="160"/>
      <c r="N244" s="160"/>
      <c r="O244" s="160"/>
      <c r="P244" s="160"/>
      <c r="Q244" s="160"/>
      <c r="R244" s="160"/>
      <c r="S244" s="160"/>
      <c r="T244" s="160"/>
      <c r="U244" s="160"/>
      <c r="V244" s="160"/>
      <c r="W244" s="160"/>
      <c r="X244" s="160"/>
      <c r="Y244" s="160"/>
      <c r="Z244" s="160"/>
      <c r="AA244" s="160"/>
      <c r="AB244" s="160"/>
      <c r="AC244" s="160"/>
      <c r="AD244" s="160"/>
      <c r="AE244" s="160"/>
      <c r="AF244" s="160"/>
      <c r="AG244" s="160"/>
      <c r="AH244" s="160"/>
      <c r="AI244" s="160"/>
      <c r="AJ244" s="160"/>
      <c r="AK244" s="160"/>
    </row>
    <row r="245" spans="1:37" x14ac:dyDescent="0.3">
      <c r="A245" s="160"/>
      <c r="B245" s="160"/>
      <c r="C245" s="160"/>
      <c r="D245" s="160"/>
      <c r="E245" s="160"/>
      <c r="F245" s="160"/>
      <c r="G245" s="160"/>
      <c r="H245" s="160"/>
      <c r="I245" s="160"/>
      <c r="J245" s="160"/>
      <c r="K245" s="160"/>
      <c r="L245" s="160"/>
      <c r="M245" s="160"/>
      <c r="N245" s="160"/>
      <c r="O245" s="160"/>
      <c r="P245" s="160"/>
      <c r="Q245" s="160"/>
      <c r="R245" s="160"/>
      <c r="S245" s="160"/>
      <c r="T245" s="160"/>
      <c r="U245" s="160"/>
      <c r="V245" s="160"/>
      <c r="W245" s="160"/>
      <c r="X245" s="160"/>
      <c r="Y245" s="160"/>
      <c r="Z245" s="160"/>
      <c r="AA245" s="160"/>
      <c r="AB245" s="160"/>
      <c r="AC245" s="160"/>
      <c r="AD245" s="160"/>
      <c r="AE245" s="160"/>
      <c r="AF245" s="160"/>
      <c r="AG245" s="160"/>
      <c r="AH245" s="160"/>
      <c r="AI245" s="160"/>
      <c r="AJ245" s="160"/>
      <c r="AK245" s="160"/>
    </row>
    <row r="246" spans="1:37" x14ac:dyDescent="0.3">
      <c r="A246" s="160"/>
      <c r="B246" s="160"/>
      <c r="C246" s="160"/>
      <c r="D246" s="160"/>
      <c r="E246" s="160"/>
      <c r="F246" s="160"/>
      <c r="G246" s="160"/>
      <c r="H246" s="160"/>
      <c r="I246" s="160"/>
      <c r="J246" s="160"/>
      <c r="K246" s="160"/>
      <c r="L246" s="160"/>
      <c r="M246" s="160"/>
      <c r="N246" s="160"/>
      <c r="O246" s="160"/>
      <c r="P246" s="160"/>
      <c r="Q246" s="160"/>
      <c r="R246" s="160"/>
      <c r="S246" s="160"/>
      <c r="T246" s="160"/>
      <c r="U246" s="160"/>
      <c r="V246" s="160"/>
      <c r="W246" s="160"/>
      <c r="X246" s="160"/>
      <c r="Y246" s="160"/>
      <c r="Z246" s="160"/>
      <c r="AA246" s="160"/>
      <c r="AB246" s="160"/>
      <c r="AC246" s="160"/>
      <c r="AD246" s="160"/>
      <c r="AE246" s="160"/>
      <c r="AF246" s="160"/>
      <c r="AG246" s="160"/>
      <c r="AH246" s="160"/>
      <c r="AI246" s="160"/>
      <c r="AJ246" s="160"/>
      <c r="AK246" s="160"/>
    </row>
    <row r="247" spans="1:37" x14ac:dyDescent="0.3">
      <c r="A247" s="160"/>
      <c r="B247" s="160"/>
      <c r="C247" s="160"/>
      <c r="D247" s="160"/>
      <c r="E247" s="160"/>
      <c r="F247" s="160"/>
      <c r="G247" s="160"/>
      <c r="H247" s="160"/>
      <c r="I247" s="160"/>
      <c r="J247" s="160"/>
      <c r="K247" s="160"/>
      <c r="L247" s="160"/>
      <c r="M247" s="160"/>
      <c r="N247" s="160"/>
      <c r="O247" s="160"/>
      <c r="P247" s="160"/>
      <c r="Q247" s="160"/>
      <c r="R247" s="160"/>
      <c r="S247" s="160"/>
      <c r="T247" s="160"/>
      <c r="U247" s="160"/>
      <c r="V247" s="160"/>
      <c r="W247" s="160"/>
      <c r="X247" s="160"/>
      <c r="Y247" s="160"/>
      <c r="Z247" s="160"/>
      <c r="AA247" s="160"/>
      <c r="AB247" s="160"/>
      <c r="AC247" s="160"/>
      <c r="AD247" s="160"/>
      <c r="AE247" s="160"/>
      <c r="AF247" s="160"/>
      <c r="AG247" s="160"/>
      <c r="AH247" s="160"/>
      <c r="AI247" s="160"/>
      <c r="AJ247" s="160"/>
      <c r="AK247" s="160"/>
    </row>
    <row r="248" spans="1:37" x14ac:dyDescent="0.3">
      <c r="A248" s="160"/>
      <c r="B248" s="160"/>
      <c r="C248" s="160"/>
      <c r="D248" s="160"/>
      <c r="E248" s="160"/>
      <c r="F248" s="160"/>
      <c r="G248" s="160"/>
      <c r="H248" s="160"/>
      <c r="I248" s="160"/>
      <c r="J248" s="160"/>
      <c r="K248" s="160"/>
      <c r="L248" s="160"/>
      <c r="M248" s="160"/>
      <c r="N248" s="160"/>
      <c r="O248" s="160"/>
      <c r="P248" s="160"/>
      <c r="Q248" s="160"/>
      <c r="R248" s="160"/>
      <c r="S248" s="160"/>
      <c r="T248" s="160"/>
      <c r="U248" s="160"/>
      <c r="V248" s="160"/>
      <c r="W248" s="160"/>
      <c r="X248" s="160"/>
      <c r="Y248" s="160"/>
      <c r="Z248" s="160"/>
      <c r="AA248" s="160"/>
      <c r="AB248" s="160"/>
      <c r="AC248" s="160"/>
      <c r="AD248" s="160"/>
      <c r="AE248" s="160"/>
      <c r="AF248" s="160"/>
      <c r="AG248" s="160"/>
      <c r="AH248" s="160"/>
      <c r="AI248" s="160"/>
      <c r="AJ248" s="160"/>
      <c r="AK248" s="160"/>
    </row>
    <row r="249" spans="1:37" x14ac:dyDescent="0.3">
      <c r="A249" s="160"/>
      <c r="B249" s="160"/>
      <c r="C249" s="160"/>
      <c r="D249" s="160"/>
      <c r="E249" s="160"/>
      <c r="F249" s="160"/>
      <c r="G249" s="160"/>
      <c r="H249" s="160"/>
      <c r="I249" s="160"/>
      <c r="J249" s="160"/>
      <c r="K249" s="160"/>
      <c r="L249" s="160"/>
      <c r="M249" s="160"/>
      <c r="N249" s="160"/>
      <c r="O249" s="160"/>
      <c r="P249" s="160"/>
      <c r="Q249" s="160"/>
      <c r="R249" s="160"/>
      <c r="S249" s="160"/>
      <c r="T249" s="160"/>
      <c r="U249" s="160"/>
      <c r="V249" s="160"/>
      <c r="W249" s="160"/>
      <c r="X249" s="160"/>
      <c r="Y249" s="160"/>
      <c r="Z249" s="160"/>
      <c r="AA249" s="160"/>
      <c r="AB249" s="160"/>
      <c r="AC249" s="160"/>
      <c r="AD249" s="160"/>
      <c r="AE249" s="160"/>
      <c r="AF249" s="160"/>
      <c r="AG249" s="160"/>
      <c r="AH249" s="160"/>
      <c r="AI249" s="160"/>
      <c r="AJ249" s="160"/>
      <c r="AK249" s="160"/>
    </row>
    <row r="250" spans="1:37" x14ac:dyDescent="0.3">
      <c r="A250" s="160"/>
      <c r="B250" s="160"/>
      <c r="C250" s="160"/>
      <c r="D250" s="160"/>
      <c r="E250" s="160"/>
      <c r="F250" s="160"/>
      <c r="G250" s="160"/>
      <c r="H250" s="160"/>
      <c r="I250" s="160"/>
      <c r="J250" s="160"/>
      <c r="K250" s="160"/>
      <c r="L250" s="160"/>
      <c r="M250" s="160"/>
      <c r="N250" s="160"/>
      <c r="O250" s="160"/>
      <c r="P250" s="160"/>
      <c r="Q250" s="160"/>
      <c r="R250" s="160"/>
      <c r="S250" s="160"/>
      <c r="T250" s="160"/>
      <c r="U250" s="160"/>
      <c r="V250" s="160"/>
      <c r="W250" s="160"/>
      <c r="X250" s="160"/>
      <c r="Y250" s="160"/>
      <c r="Z250" s="160"/>
      <c r="AA250" s="160"/>
      <c r="AB250" s="160"/>
      <c r="AC250" s="160"/>
      <c r="AD250" s="160"/>
      <c r="AE250" s="160"/>
      <c r="AF250" s="160"/>
      <c r="AG250" s="160"/>
      <c r="AH250" s="160"/>
      <c r="AI250" s="160"/>
      <c r="AJ250" s="160"/>
      <c r="AK250" s="160"/>
    </row>
    <row r="251" spans="1:37" x14ac:dyDescent="0.3">
      <c r="A251" s="160"/>
      <c r="B251" s="160"/>
      <c r="C251" s="160"/>
      <c r="D251" s="160"/>
      <c r="E251" s="160"/>
      <c r="F251" s="160"/>
      <c r="G251" s="160"/>
      <c r="H251" s="160"/>
      <c r="I251" s="160"/>
      <c r="J251" s="160"/>
      <c r="K251" s="160"/>
      <c r="L251" s="160"/>
      <c r="M251" s="160"/>
      <c r="N251" s="160"/>
      <c r="O251" s="160"/>
      <c r="P251" s="160"/>
      <c r="Q251" s="160"/>
      <c r="R251" s="160"/>
      <c r="S251" s="160"/>
      <c r="T251" s="160"/>
      <c r="U251" s="160"/>
      <c r="V251" s="160"/>
      <c r="W251" s="160"/>
      <c r="X251" s="160"/>
      <c r="Y251" s="160"/>
      <c r="Z251" s="160"/>
      <c r="AA251" s="160"/>
      <c r="AB251" s="160"/>
      <c r="AC251" s="160"/>
      <c r="AD251" s="160"/>
      <c r="AE251" s="160"/>
      <c r="AF251" s="160"/>
      <c r="AG251" s="160"/>
      <c r="AH251" s="160"/>
      <c r="AI251" s="160"/>
      <c r="AJ251" s="160"/>
      <c r="AK251" s="160"/>
    </row>
    <row r="252" spans="1:37" x14ac:dyDescent="0.3">
      <c r="A252" s="160"/>
      <c r="B252" s="160"/>
      <c r="C252" s="160"/>
      <c r="D252" s="160"/>
      <c r="E252" s="160"/>
      <c r="F252" s="160"/>
      <c r="G252" s="160"/>
      <c r="H252" s="160"/>
      <c r="I252" s="160"/>
      <c r="J252" s="160"/>
      <c r="K252" s="160"/>
      <c r="L252" s="160"/>
      <c r="M252" s="160"/>
      <c r="N252" s="160"/>
      <c r="O252" s="160"/>
      <c r="P252" s="160"/>
      <c r="Q252" s="160"/>
      <c r="R252" s="160"/>
      <c r="S252" s="160"/>
      <c r="T252" s="160"/>
      <c r="U252" s="160"/>
      <c r="V252" s="160"/>
      <c r="W252" s="160"/>
      <c r="X252" s="160"/>
      <c r="Y252" s="160"/>
      <c r="Z252" s="160"/>
      <c r="AA252" s="160"/>
      <c r="AB252" s="160"/>
      <c r="AC252" s="160"/>
      <c r="AD252" s="160"/>
      <c r="AE252" s="160"/>
      <c r="AF252" s="160"/>
      <c r="AG252" s="160"/>
      <c r="AH252" s="160"/>
      <c r="AI252" s="160"/>
      <c r="AJ252" s="160"/>
      <c r="AK252" s="160"/>
    </row>
    <row r="253" spans="1:37" x14ac:dyDescent="0.3">
      <c r="A253" s="160"/>
      <c r="B253" s="160"/>
      <c r="C253" s="160"/>
      <c r="D253" s="160"/>
      <c r="E253" s="160"/>
      <c r="F253" s="160"/>
      <c r="G253" s="160"/>
      <c r="H253" s="160"/>
      <c r="I253" s="160"/>
      <c r="J253" s="160"/>
      <c r="K253" s="160"/>
      <c r="L253" s="160"/>
      <c r="M253" s="160"/>
      <c r="N253" s="160"/>
      <c r="O253" s="160"/>
      <c r="P253" s="160"/>
      <c r="Q253" s="160"/>
      <c r="R253" s="160"/>
      <c r="S253" s="160"/>
      <c r="T253" s="160"/>
      <c r="U253" s="160"/>
      <c r="V253" s="160"/>
      <c r="W253" s="160"/>
      <c r="X253" s="160"/>
      <c r="Y253" s="160"/>
      <c r="Z253" s="160"/>
      <c r="AA253" s="160"/>
      <c r="AB253" s="160"/>
      <c r="AC253" s="160"/>
      <c r="AD253" s="160"/>
      <c r="AE253" s="160"/>
      <c r="AF253" s="160"/>
      <c r="AG253" s="160"/>
      <c r="AH253" s="160"/>
      <c r="AI253" s="160"/>
      <c r="AJ253" s="160"/>
      <c r="AK253" s="160"/>
    </row>
    <row r="254" spans="1:37" x14ac:dyDescent="0.3">
      <c r="A254" s="160"/>
      <c r="B254" s="160"/>
      <c r="C254" s="160"/>
      <c r="D254" s="160"/>
      <c r="E254" s="160"/>
      <c r="F254" s="160"/>
      <c r="G254" s="160"/>
      <c r="H254" s="160"/>
      <c r="I254" s="160"/>
      <c r="J254" s="160"/>
      <c r="K254" s="160"/>
      <c r="L254" s="160"/>
      <c r="M254" s="160"/>
      <c r="N254" s="160"/>
      <c r="O254" s="160"/>
      <c r="P254" s="160"/>
      <c r="Q254" s="160"/>
      <c r="R254" s="160"/>
      <c r="S254" s="160"/>
      <c r="T254" s="160"/>
      <c r="U254" s="160"/>
      <c r="V254" s="160"/>
      <c r="W254" s="160"/>
      <c r="X254" s="160"/>
      <c r="Y254" s="160"/>
      <c r="Z254" s="160"/>
      <c r="AA254" s="160"/>
      <c r="AB254" s="160"/>
      <c r="AC254" s="160"/>
      <c r="AD254" s="160"/>
      <c r="AE254" s="160"/>
      <c r="AF254" s="160"/>
      <c r="AG254" s="160"/>
      <c r="AH254" s="160"/>
      <c r="AI254" s="160"/>
      <c r="AJ254" s="160"/>
      <c r="AK254" s="160"/>
    </row>
    <row r="255" spans="1:37" x14ac:dyDescent="0.3">
      <c r="A255" s="160"/>
      <c r="B255" s="160"/>
      <c r="C255" s="160"/>
      <c r="D255" s="160"/>
      <c r="E255" s="160"/>
      <c r="F255" s="160"/>
      <c r="G255" s="160"/>
      <c r="H255" s="160"/>
      <c r="I255" s="160"/>
      <c r="J255" s="160"/>
      <c r="K255" s="160"/>
      <c r="L255" s="160"/>
      <c r="M255" s="160"/>
      <c r="N255" s="160"/>
      <c r="O255" s="160"/>
      <c r="P255" s="160"/>
      <c r="Q255" s="160"/>
      <c r="R255" s="160"/>
      <c r="S255" s="160"/>
      <c r="T255" s="160"/>
      <c r="U255" s="160"/>
      <c r="V255" s="160"/>
      <c r="W255" s="160"/>
      <c r="X255" s="160"/>
      <c r="Y255" s="160"/>
      <c r="Z255" s="160"/>
      <c r="AA255" s="160"/>
      <c r="AB255" s="160"/>
      <c r="AC255" s="160"/>
      <c r="AD255" s="160"/>
      <c r="AE255" s="160"/>
      <c r="AF255" s="160"/>
      <c r="AG255" s="160"/>
      <c r="AH255" s="160"/>
      <c r="AI255" s="160"/>
      <c r="AJ255" s="160"/>
      <c r="AK255" s="160"/>
    </row>
    <row r="256" spans="1:37" x14ac:dyDescent="0.3">
      <c r="A256" s="160"/>
      <c r="B256" s="160"/>
      <c r="C256" s="160"/>
      <c r="D256" s="160"/>
      <c r="E256" s="160"/>
      <c r="F256" s="160"/>
      <c r="G256" s="160"/>
      <c r="H256" s="160"/>
      <c r="I256" s="160"/>
      <c r="J256" s="160"/>
      <c r="K256" s="160"/>
      <c r="L256" s="160"/>
      <c r="M256" s="160"/>
      <c r="N256" s="160"/>
      <c r="O256" s="160"/>
      <c r="P256" s="160"/>
      <c r="Q256" s="160"/>
      <c r="R256" s="160"/>
      <c r="S256" s="160"/>
      <c r="T256" s="160"/>
      <c r="U256" s="160"/>
      <c r="V256" s="160"/>
      <c r="W256" s="160"/>
      <c r="X256" s="160"/>
      <c r="Y256" s="160"/>
      <c r="Z256" s="160"/>
      <c r="AA256" s="160"/>
      <c r="AB256" s="160"/>
      <c r="AC256" s="160"/>
      <c r="AD256" s="160"/>
      <c r="AE256" s="160"/>
      <c r="AF256" s="160"/>
      <c r="AG256" s="160"/>
      <c r="AH256" s="160"/>
      <c r="AI256" s="160"/>
      <c r="AJ256" s="160"/>
      <c r="AK256" s="160"/>
    </row>
    <row r="257" spans="1:37" x14ac:dyDescent="0.3">
      <c r="A257" s="160"/>
      <c r="B257" s="160"/>
      <c r="C257" s="160"/>
      <c r="D257" s="160"/>
      <c r="E257" s="160"/>
      <c r="F257" s="160"/>
      <c r="G257" s="160"/>
      <c r="H257" s="160"/>
      <c r="I257" s="160"/>
      <c r="J257" s="160"/>
      <c r="K257" s="160"/>
      <c r="L257" s="160"/>
      <c r="M257" s="160"/>
      <c r="N257" s="160"/>
      <c r="O257" s="160"/>
      <c r="P257" s="160"/>
      <c r="Q257" s="160"/>
      <c r="R257" s="160"/>
      <c r="S257" s="160"/>
      <c r="T257" s="160"/>
      <c r="U257" s="160"/>
      <c r="V257" s="160"/>
      <c r="W257" s="160"/>
      <c r="X257" s="160"/>
      <c r="Y257" s="160"/>
      <c r="Z257" s="160"/>
      <c r="AA257" s="160"/>
      <c r="AB257" s="160"/>
      <c r="AC257" s="160"/>
      <c r="AD257" s="160"/>
      <c r="AE257" s="160"/>
      <c r="AF257" s="160"/>
      <c r="AG257" s="160"/>
      <c r="AH257" s="160"/>
      <c r="AI257" s="160"/>
      <c r="AJ257" s="160"/>
      <c r="AK257" s="160"/>
    </row>
    <row r="258" spans="1:37" x14ac:dyDescent="0.3">
      <c r="A258" s="160"/>
      <c r="B258" s="160"/>
      <c r="C258" s="160"/>
      <c r="D258" s="160"/>
      <c r="E258" s="160"/>
      <c r="F258" s="160"/>
      <c r="G258" s="160"/>
      <c r="H258" s="160"/>
      <c r="I258" s="160"/>
      <c r="J258" s="160"/>
      <c r="K258" s="160"/>
      <c r="L258" s="160"/>
      <c r="M258" s="160"/>
      <c r="N258" s="160"/>
      <c r="O258" s="160"/>
      <c r="P258" s="160"/>
      <c r="Q258" s="160"/>
      <c r="R258" s="160"/>
      <c r="S258" s="160"/>
      <c r="T258" s="160"/>
      <c r="U258" s="160"/>
      <c r="V258" s="160"/>
      <c r="W258" s="160"/>
      <c r="X258" s="160"/>
      <c r="Y258" s="160"/>
      <c r="Z258" s="160"/>
      <c r="AA258" s="160"/>
      <c r="AB258" s="160"/>
      <c r="AC258" s="160"/>
      <c r="AD258" s="160"/>
      <c r="AE258" s="160"/>
      <c r="AF258" s="160"/>
      <c r="AG258" s="160"/>
      <c r="AH258" s="160"/>
      <c r="AI258" s="160"/>
      <c r="AJ258" s="160"/>
      <c r="AK258" s="160"/>
    </row>
    <row r="259" spans="1:37" x14ac:dyDescent="0.3">
      <c r="A259" s="160"/>
      <c r="B259" s="160"/>
      <c r="C259" s="160"/>
      <c r="D259" s="160"/>
      <c r="E259" s="160"/>
      <c r="F259" s="160"/>
      <c r="G259" s="160"/>
      <c r="H259" s="160"/>
      <c r="I259" s="160"/>
      <c r="J259" s="160"/>
      <c r="K259" s="160"/>
      <c r="L259" s="160"/>
      <c r="M259" s="160"/>
      <c r="N259" s="160"/>
      <c r="O259" s="160"/>
      <c r="P259" s="160"/>
      <c r="Q259" s="160"/>
      <c r="R259" s="160"/>
      <c r="S259" s="160"/>
      <c r="T259" s="160"/>
      <c r="U259" s="160"/>
      <c r="V259" s="160"/>
      <c r="W259" s="160"/>
      <c r="X259" s="160"/>
      <c r="Y259" s="160"/>
      <c r="Z259" s="160"/>
      <c r="AA259" s="160"/>
      <c r="AB259" s="160"/>
      <c r="AC259" s="160"/>
      <c r="AD259" s="160"/>
      <c r="AE259" s="160"/>
      <c r="AF259" s="160"/>
      <c r="AG259" s="160"/>
      <c r="AH259" s="160"/>
      <c r="AI259" s="160"/>
      <c r="AJ259" s="160"/>
      <c r="AK259" s="160"/>
    </row>
    <row r="260" spans="1:37" x14ac:dyDescent="0.3">
      <c r="A260" s="160"/>
      <c r="B260" s="160"/>
      <c r="C260" s="160"/>
      <c r="D260" s="160"/>
      <c r="E260" s="160"/>
      <c r="F260" s="160"/>
      <c r="G260" s="160"/>
      <c r="H260" s="160"/>
      <c r="I260" s="160"/>
      <c r="J260" s="160"/>
      <c r="K260" s="160"/>
      <c r="L260" s="160"/>
      <c r="M260" s="160"/>
      <c r="N260" s="160"/>
      <c r="O260" s="160"/>
      <c r="P260" s="160"/>
      <c r="Q260" s="160"/>
      <c r="R260" s="160"/>
      <c r="S260" s="160"/>
      <c r="T260" s="160"/>
      <c r="U260" s="160"/>
      <c r="V260" s="160"/>
      <c r="W260" s="160"/>
      <c r="X260" s="160"/>
      <c r="Y260" s="160"/>
      <c r="Z260" s="160"/>
      <c r="AA260" s="160"/>
      <c r="AB260" s="160"/>
      <c r="AC260" s="160"/>
      <c r="AD260" s="160"/>
      <c r="AE260" s="160"/>
      <c r="AF260" s="160"/>
      <c r="AG260" s="160"/>
      <c r="AH260" s="160"/>
      <c r="AI260" s="160"/>
      <c r="AJ260" s="160"/>
      <c r="AK260" s="160"/>
    </row>
    <row r="261" spans="1:37" x14ac:dyDescent="0.3">
      <c r="A261" s="160"/>
      <c r="B261" s="160"/>
      <c r="C261" s="160"/>
      <c r="D261" s="160"/>
      <c r="E261" s="160"/>
      <c r="F261" s="160"/>
      <c r="G261" s="160"/>
      <c r="H261" s="160"/>
      <c r="I261" s="160"/>
      <c r="J261" s="160"/>
      <c r="K261" s="160"/>
      <c r="L261" s="160"/>
      <c r="M261" s="160"/>
      <c r="N261" s="160"/>
      <c r="O261" s="160"/>
      <c r="P261" s="160"/>
      <c r="Q261" s="160"/>
      <c r="R261" s="160"/>
      <c r="S261" s="160"/>
      <c r="T261" s="160"/>
      <c r="U261" s="160"/>
      <c r="V261" s="160"/>
      <c r="W261" s="160"/>
      <c r="X261" s="160"/>
      <c r="Y261" s="160"/>
      <c r="Z261" s="160"/>
      <c r="AA261" s="160"/>
      <c r="AB261" s="160"/>
      <c r="AC261" s="160"/>
      <c r="AD261" s="160"/>
      <c r="AE261" s="160"/>
      <c r="AF261" s="160"/>
      <c r="AG261" s="160"/>
      <c r="AH261" s="160"/>
      <c r="AI261" s="160"/>
      <c r="AJ261" s="160"/>
      <c r="AK261" s="160"/>
    </row>
    <row r="262" spans="1:37" x14ac:dyDescent="0.3">
      <c r="A262" s="160"/>
      <c r="B262" s="160"/>
      <c r="C262" s="160"/>
      <c r="D262" s="160"/>
      <c r="E262" s="160"/>
      <c r="F262" s="160"/>
      <c r="G262" s="160"/>
      <c r="H262" s="160"/>
      <c r="I262" s="160"/>
      <c r="J262" s="160"/>
      <c r="K262" s="160"/>
      <c r="L262" s="160"/>
      <c r="M262" s="160"/>
      <c r="N262" s="160"/>
      <c r="O262" s="160"/>
      <c r="P262" s="160"/>
      <c r="Q262" s="160"/>
      <c r="R262" s="160"/>
      <c r="S262" s="160"/>
      <c r="T262" s="160"/>
      <c r="U262" s="160"/>
      <c r="V262" s="160"/>
      <c r="W262" s="160"/>
      <c r="X262" s="160"/>
      <c r="Y262" s="160"/>
      <c r="Z262" s="160"/>
      <c r="AA262" s="160"/>
      <c r="AB262" s="160"/>
      <c r="AC262" s="160"/>
      <c r="AD262" s="160"/>
      <c r="AE262" s="160"/>
      <c r="AF262" s="160"/>
      <c r="AG262" s="160"/>
      <c r="AH262" s="160"/>
      <c r="AI262" s="160"/>
      <c r="AJ262" s="160"/>
      <c r="AK262" s="160"/>
    </row>
    <row r="263" spans="1:37" x14ac:dyDescent="0.3">
      <c r="A263" s="160"/>
      <c r="B263" s="160"/>
      <c r="C263" s="160"/>
      <c r="D263" s="160"/>
      <c r="E263" s="160"/>
      <c r="F263" s="160"/>
      <c r="G263" s="160"/>
      <c r="H263" s="160"/>
      <c r="I263" s="160"/>
      <c r="J263" s="160"/>
      <c r="K263" s="160"/>
      <c r="L263" s="160"/>
      <c r="M263" s="160"/>
      <c r="N263" s="160"/>
      <c r="O263" s="160"/>
      <c r="P263" s="160"/>
      <c r="Q263" s="160"/>
      <c r="R263" s="160"/>
      <c r="S263" s="160"/>
      <c r="T263" s="160"/>
      <c r="U263" s="160"/>
      <c r="V263" s="160"/>
      <c r="W263" s="160"/>
      <c r="X263" s="160"/>
      <c r="Y263" s="160"/>
      <c r="Z263" s="160"/>
      <c r="AA263" s="160"/>
      <c r="AB263" s="160"/>
      <c r="AC263" s="160"/>
      <c r="AD263" s="160"/>
      <c r="AE263" s="160"/>
      <c r="AF263" s="160"/>
      <c r="AG263" s="160"/>
      <c r="AH263" s="160"/>
      <c r="AI263" s="160"/>
      <c r="AJ263" s="160"/>
      <c r="AK263" s="160"/>
    </row>
    <row r="264" spans="1:37" x14ac:dyDescent="0.3">
      <c r="A264" s="160"/>
      <c r="B264" s="160"/>
      <c r="C264" s="160"/>
      <c r="D264" s="160"/>
      <c r="E264" s="160"/>
      <c r="F264" s="160"/>
      <c r="G264" s="160"/>
      <c r="H264" s="160"/>
      <c r="I264" s="160"/>
      <c r="J264" s="160"/>
      <c r="K264" s="160"/>
      <c r="L264" s="160"/>
      <c r="M264" s="160"/>
      <c r="N264" s="160"/>
      <c r="O264" s="160"/>
      <c r="P264" s="160"/>
      <c r="Q264" s="160"/>
      <c r="R264" s="160"/>
      <c r="S264" s="160"/>
      <c r="T264" s="160"/>
      <c r="U264" s="160"/>
      <c r="V264" s="160"/>
      <c r="W264" s="160"/>
      <c r="X264" s="160"/>
      <c r="Y264" s="160"/>
      <c r="Z264" s="160"/>
      <c r="AA264" s="160"/>
      <c r="AB264" s="160"/>
      <c r="AC264" s="160"/>
      <c r="AD264" s="160"/>
      <c r="AE264" s="160"/>
      <c r="AF264" s="160"/>
      <c r="AG264" s="160"/>
      <c r="AH264" s="160"/>
      <c r="AI264" s="160"/>
      <c r="AJ264" s="160"/>
      <c r="AK264" s="160"/>
    </row>
    <row r="265" spans="1:37" x14ac:dyDescent="0.3">
      <c r="A265" s="160"/>
      <c r="B265" s="160"/>
      <c r="C265" s="160"/>
      <c r="D265" s="160"/>
      <c r="E265" s="160"/>
      <c r="F265" s="160"/>
      <c r="G265" s="160"/>
      <c r="H265" s="160"/>
      <c r="I265" s="160"/>
      <c r="J265" s="160"/>
      <c r="K265" s="160"/>
      <c r="L265" s="160"/>
      <c r="M265" s="160"/>
      <c r="N265" s="160"/>
      <c r="O265" s="160"/>
      <c r="P265" s="160"/>
      <c r="Q265" s="160"/>
      <c r="R265" s="160"/>
      <c r="S265" s="160"/>
      <c r="T265" s="160"/>
      <c r="U265" s="160"/>
      <c r="V265" s="160"/>
      <c r="W265" s="160"/>
      <c r="X265" s="160"/>
      <c r="Y265" s="160"/>
      <c r="Z265" s="160"/>
      <c r="AA265" s="160"/>
      <c r="AB265" s="160"/>
      <c r="AC265" s="160"/>
      <c r="AD265" s="160"/>
      <c r="AE265" s="160"/>
      <c r="AF265" s="160"/>
      <c r="AG265" s="160"/>
      <c r="AH265" s="160"/>
      <c r="AI265" s="160"/>
      <c r="AJ265" s="160"/>
      <c r="AK265" s="160"/>
    </row>
    <row r="266" spans="1:37" x14ac:dyDescent="0.3">
      <c r="A266" s="160"/>
      <c r="B266" s="160"/>
      <c r="C266" s="160"/>
      <c r="D266" s="160"/>
      <c r="E266" s="160"/>
      <c r="F266" s="160"/>
      <c r="G266" s="160"/>
      <c r="H266" s="160"/>
      <c r="I266" s="160"/>
      <c r="J266" s="160"/>
      <c r="K266" s="160"/>
      <c r="L266" s="160"/>
      <c r="M266" s="160"/>
      <c r="N266" s="160"/>
      <c r="O266" s="160"/>
      <c r="P266" s="160"/>
      <c r="Q266" s="160"/>
      <c r="R266" s="160"/>
      <c r="S266" s="160"/>
      <c r="T266" s="160"/>
      <c r="U266" s="160"/>
      <c r="V266" s="160"/>
      <c r="W266" s="160"/>
      <c r="X266" s="160"/>
      <c r="Y266" s="160"/>
      <c r="Z266" s="160"/>
      <c r="AA266" s="160"/>
      <c r="AB266" s="160"/>
      <c r="AC266" s="160"/>
      <c r="AD266" s="160"/>
      <c r="AE266" s="160"/>
      <c r="AF266" s="160"/>
      <c r="AG266" s="160"/>
      <c r="AH266" s="160"/>
      <c r="AI266" s="160"/>
      <c r="AJ266" s="160"/>
      <c r="AK266" s="160"/>
    </row>
    <row r="267" spans="1:37" x14ac:dyDescent="0.3">
      <c r="A267" s="160"/>
      <c r="B267" s="160"/>
      <c r="C267" s="160"/>
      <c r="D267" s="160"/>
      <c r="E267" s="160"/>
      <c r="F267" s="160"/>
      <c r="G267" s="160"/>
      <c r="H267" s="160"/>
      <c r="I267" s="160"/>
      <c r="J267" s="160"/>
      <c r="K267" s="160"/>
      <c r="L267" s="160"/>
      <c r="M267" s="160"/>
      <c r="N267" s="160"/>
      <c r="O267" s="160"/>
      <c r="P267" s="160"/>
      <c r="Q267" s="160"/>
      <c r="R267" s="160"/>
      <c r="S267" s="160"/>
      <c r="T267" s="160"/>
      <c r="U267" s="160"/>
      <c r="V267" s="160"/>
      <c r="W267" s="160"/>
      <c r="X267" s="160"/>
      <c r="Y267" s="160"/>
      <c r="Z267" s="160"/>
      <c r="AA267" s="160"/>
      <c r="AB267" s="160"/>
      <c r="AC267" s="160"/>
      <c r="AD267" s="160"/>
      <c r="AE267" s="160"/>
      <c r="AF267" s="160"/>
      <c r="AG267" s="160"/>
      <c r="AH267" s="160"/>
      <c r="AI267" s="160"/>
      <c r="AJ267" s="160"/>
      <c r="AK267" s="160"/>
    </row>
    <row r="268" spans="1:37" x14ac:dyDescent="0.3">
      <c r="A268" s="160"/>
      <c r="B268" s="160"/>
      <c r="C268" s="160"/>
      <c r="D268" s="160"/>
      <c r="E268" s="160"/>
      <c r="F268" s="160"/>
      <c r="G268" s="160"/>
      <c r="H268" s="160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  <c r="S268" s="160"/>
      <c r="T268" s="160"/>
      <c r="U268" s="160"/>
      <c r="V268" s="160"/>
      <c r="W268" s="160"/>
      <c r="X268" s="160"/>
      <c r="Y268" s="160"/>
      <c r="Z268" s="160"/>
      <c r="AA268" s="160"/>
      <c r="AB268" s="160"/>
      <c r="AC268" s="160"/>
      <c r="AD268" s="160"/>
      <c r="AE268" s="160"/>
      <c r="AF268" s="160"/>
      <c r="AG268" s="160"/>
      <c r="AH268" s="160"/>
      <c r="AI268" s="160"/>
      <c r="AJ268" s="160"/>
      <c r="AK268" s="160"/>
    </row>
    <row r="269" spans="1:37" x14ac:dyDescent="0.3">
      <c r="A269" s="160"/>
      <c r="B269" s="160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60"/>
      <c r="V269" s="160"/>
      <c r="W269" s="160"/>
      <c r="X269" s="160"/>
      <c r="Y269" s="160"/>
      <c r="Z269" s="160"/>
      <c r="AA269" s="160"/>
      <c r="AB269" s="160"/>
      <c r="AC269" s="160"/>
      <c r="AD269" s="160"/>
      <c r="AE269" s="160"/>
      <c r="AF269" s="160"/>
      <c r="AG269" s="160"/>
      <c r="AH269" s="160"/>
      <c r="AI269" s="160"/>
      <c r="AJ269" s="160"/>
      <c r="AK269" s="160"/>
    </row>
    <row r="270" spans="1:37" x14ac:dyDescent="0.3">
      <c r="A270" s="160"/>
      <c r="B270" s="160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  <c r="Y270" s="160"/>
      <c r="Z270" s="160"/>
      <c r="AA270" s="160"/>
      <c r="AB270" s="160"/>
      <c r="AC270" s="160"/>
      <c r="AD270" s="160"/>
      <c r="AE270" s="160"/>
      <c r="AF270" s="160"/>
      <c r="AG270" s="160"/>
      <c r="AH270" s="160"/>
      <c r="AI270" s="160"/>
      <c r="AJ270" s="160"/>
      <c r="AK270" s="160"/>
    </row>
    <row r="271" spans="1:37" x14ac:dyDescent="0.3">
      <c r="A271" s="160"/>
      <c r="B271" s="160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  <c r="Y271" s="160"/>
      <c r="Z271" s="160"/>
      <c r="AA271" s="160"/>
      <c r="AB271" s="160"/>
      <c r="AC271" s="160"/>
      <c r="AD271" s="160"/>
      <c r="AE271" s="160"/>
      <c r="AF271" s="160"/>
      <c r="AG271" s="160"/>
      <c r="AH271" s="160"/>
      <c r="AI271" s="160"/>
      <c r="AJ271" s="160"/>
      <c r="AK271" s="160"/>
    </row>
    <row r="272" spans="1:37" x14ac:dyDescent="0.3">
      <c r="A272" s="160"/>
      <c r="B272" s="160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  <c r="AD272" s="160"/>
      <c r="AE272" s="160"/>
      <c r="AF272" s="160"/>
      <c r="AG272" s="160"/>
      <c r="AH272" s="160"/>
      <c r="AI272" s="160"/>
      <c r="AJ272" s="160"/>
      <c r="AK272" s="160"/>
    </row>
    <row r="273" spans="1:37" x14ac:dyDescent="0.3">
      <c r="A273" s="160"/>
      <c r="B273" s="160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  <c r="AD273" s="160"/>
      <c r="AE273" s="160"/>
      <c r="AF273" s="160"/>
      <c r="AG273" s="160"/>
      <c r="AH273" s="160"/>
      <c r="AI273" s="160"/>
      <c r="AJ273" s="160"/>
      <c r="AK273" s="160"/>
    </row>
    <row r="274" spans="1:37" x14ac:dyDescent="0.3">
      <c r="A274" s="160"/>
      <c r="B274" s="160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  <c r="AB274" s="160"/>
      <c r="AC274" s="160"/>
      <c r="AD274" s="160"/>
      <c r="AE274" s="160"/>
      <c r="AF274" s="160"/>
      <c r="AG274" s="160"/>
      <c r="AH274" s="160"/>
      <c r="AI274" s="160"/>
      <c r="AJ274" s="160"/>
      <c r="AK274" s="160"/>
    </row>
    <row r="275" spans="1:37" x14ac:dyDescent="0.3">
      <c r="A275" s="160"/>
      <c r="B275" s="160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  <c r="AB275" s="160"/>
      <c r="AC275" s="160"/>
      <c r="AD275" s="160"/>
      <c r="AE275" s="160"/>
      <c r="AF275" s="160"/>
      <c r="AG275" s="160"/>
      <c r="AH275" s="160"/>
      <c r="AI275" s="160"/>
      <c r="AJ275" s="160"/>
      <c r="AK275" s="160"/>
    </row>
    <row r="276" spans="1:37" x14ac:dyDescent="0.3">
      <c r="A276" s="160"/>
      <c r="B276" s="160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  <c r="AB276" s="160"/>
      <c r="AC276" s="160"/>
      <c r="AD276" s="160"/>
      <c r="AE276" s="160"/>
      <c r="AF276" s="160"/>
      <c r="AG276" s="160"/>
      <c r="AH276" s="160"/>
      <c r="AI276" s="160"/>
      <c r="AJ276" s="160"/>
      <c r="AK276" s="160"/>
    </row>
    <row r="277" spans="1:37" x14ac:dyDescent="0.3">
      <c r="A277" s="160"/>
      <c r="B277" s="160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  <c r="AB277" s="160"/>
      <c r="AC277" s="160"/>
      <c r="AD277" s="160"/>
      <c r="AE277" s="160"/>
      <c r="AF277" s="160"/>
      <c r="AG277" s="160"/>
      <c r="AH277" s="160"/>
      <c r="AI277" s="160"/>
      <c r="AJ277" s="160"/>
      <c r="AK277" s="160"/>
    </row>
    <row r="278" spans="1:37" x14ac:dyDescent="0.3">
      <c r="A278" s="160"/>
      <c r="B278" s="160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  <c r="AB278" s="160"/>
      <c r="AC278" s="160"/>
      <c r="AD278" s="160"/>
      <c r="AE278" s="160"/>
      <c r="AF278" s="160"/>
      <c r="AG278" s="160"/>
      <c r="AH278" s="160"/>
      <c r="AI278" s="160"/>
      <c r="AJ278" s="160"/>
      <c r="AK278" s="160"/>
    </row>
    <row r="279" spans="1:37" x14ac:dyDescent="0.3">
      <c r="A279" s="160"/>
      <c r="B279" s="160"/>
      <c r="C279" s="160"/>
      <c r="D279" s="160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  <c r="S279" s="160"/>
      <c r="T279" s="160"/>
      <c r="U279" s="160"/>
      <c r="V279" s="160"/>
      <c r="W279" s="160"/>
      <c r="X279" s="160"/>
      <c r="Y279" s="160"/>
      <c r="Z279" s="160"/>
      <c r="AA279" s="160"/>
      <c r="AB279" s="160"/>
      <c r="AC279" s="160"/>
      <c r="AD279" s="160"/>
      <c r="AE279" s="160"/>
      <c r="AF279" s="160"/>
      <c r="AG279" s="160"/>
      <c r="AH279" s="160"/>
      <c r="AI279" s="160"/>
      <c r="AJ279" s="160"/>
      <c r="AK279" s="160"/>
    </row>
    <row r="280" spans="1:37" x14ac:dyDescent="0.3">
      <c r="A280" s="160"/>
      <c r="B280" s="160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  <c r="AB280" s="160"/>
      <c r="AC280" s="160"/>
      <c r="AD280" s="160"/>
      <c r="AE280" s="160"/>
      <c r="AF280" s="160"/>
      <c r="AG280" s="160"/>
      <c r="AH280" s="160"/>
      <c r="AI280" s="160"/>
      <c r="AJ280" s="160"/>
      <c r="AK280" s="160"/>
    </row>
    <row r="281" spans="1:37" x14ac:dyDescent="0.3">
      <c r="A281" s="160"/>
      <c r="B281" s="160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  <c r="AB281" s="160"/>
      <c r="AC281" s="160"/>
      <c r="AD281" s="160"/>
      <c r="AE281" s="160"/>
      <c r="AF281" s="160"/>
      <c r="AG281" s="160"/>
      <c r="AH281" s="160"/>
      <c r="AI281" s="160"/>
      <c r="AJ281" s="160"/>
      <c r="AK281" s="160"/>
    </row>
    <row r="282" spans="1:37" x14ac:dyDescent="0.3">
      <c r="A282" s="160"/>
      <c r="B282" s="160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  <c r="AB282" s="160"/>
      <c r="AC282" s="160"/>
      <c r="AD282" s="160"/>
      <c r="AE282" s="160"/>
      <c r="AF282" s="160"/>
      <c r="AG282" s="160"/>
      <c r="AH282" s="160"/>
      <c r="AI282" s="160"/>
      <c r="AJ282" s="160"/>
      <c r="AK282" s="160"/>
    </row>
    <row r="283" spans="1:37" x14ac:dyDescent="0.3">
      <c r="A283" s="160"/>
      <c r="B283" s="160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  <c r="AB283" s="160"/>
      <c r="AC283" s="160"/>
      <c r="AD283" s="160"/>
      <c r="AE283" s="160"/>
      <c r="AF283" s="160"/>
      <c r="AG283" s="160"/>
      <c r="AH283" s="160"/>
      <c r="AI283" s="160"/>
      <c r="AJ283" s="160"/>
      <c r="AK283" s="160"/>
    </row>
    <row r="284" spans="1:37" x14ac:dyDescent="0.3">
      <c r="A284" s="160"/>
      <c r="B284" s="160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  <c r="AB284" s="160"/>
      <c r="AC284" s="160"/>
      <c r="AD284" s="160"/>
      <c r="AE284" s="160"/>
      <c r="AF284" s="160"/>
      <c r="AG284" s="160"/>
      <c r="AH284" s="160"/>
      <c r="AI284" s="160"/>
      <c r="AJ284" s="160"/>
      <c r="AK284" s="160"/>
    </row>
    <row r="285" spans="1:37" x14ac:dyDescent="0.3">
      <c r="A285" s="160"/>
      <c r="B285" s="160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  <c r="AB285" s="160"/>
      <c r="AC285" s="160"/>
      <c r="AD285" s="160"/>
      <c r="AE285" s="160"/>
      <c r="AF285" s="160"/>
      <c r="AG285" s="160"/>
      <c r="AH285" s="160"/>
      <c r="AI285" s="160"/>
      <c r="AJ285" s="160"/>
      <c r="AK285" s="160"/>
    </row>
    <row r="286" spans="1:37" x14ac:dyDescent="0.3">
      <c r="A286" s="160"/>
      <c r="B286" s="160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  <c r="AB286" s="160"/>
      <c r="AC286" s="160"/>
      <c r="AD286" s="160"/>
      <c r="AE286" s="160"/>
      <c r="AF286" s="160"/>
      <c r="AG286" s="160"/>
      <c r="AH286" s="160"/>
      <c r="AI286" s="160"/>
      <c r="AJ286" s="160"/>
      <c r="AK286" s="160"/>
    </row>
    <row r="287" spans="1:37" x14ac:dyDescent="0.3">
      <c r="A287" s="160"/>
      <c r="B287" s="160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  <c r="AB287" s="160"/>
      <c r="AC287" s="160"/>
      <c r="AD287" s="160"/>
      <c r="AE287" s="160"/>
      <c r="AF287" s="160"/>
      <c r="AG287" s="160"/>
      <c r="AH287" s="160"/>
      <c r="AI287" s="160"/>
      <c r="AJ287" s="160"/>
      <c r="AK287" s="160"/>
    </row>
    <row r="288" spans="1:37" x14ac:dyDescent="0.3">
      <c r="A288" s="160"/>
      <c r="B288" s="160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  <c r="AB288" s="160"/>
      <c r="AC288" s="160"/>
      <c r="AD288" s="160"/>
      <c r="AE288" s="160"/>
      <c r="AF288" s="160"/>
      <c r="AG288" s="160"/>
      <c r="AH288" s="160"/>
      <c r="AI288" s="160"/>
      <c r="AJ288" s="160"/>
      <c r="AK288" s="160"/>
    </row>
    <row r="289" spans="1:37" x14ac:dyDescent="0.3">
      <c r="A289" s="160"/>
      <c r="B289" s="160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  <c r="AB289" s="160"/>
      <c r="AC289" s="160"/>
      <c r="AD289" s="160"/>
      <c r="AE289" s="160"/>
      <c r="AF289" s="160"/>
      <c r="AG289" s="160"/>
      <c r="AH289" s="160"/>
      <c r="AI289" s="160"/>
      <c r="AJ289" s="160"/>
      <c r="AK289" s="160"/>
    </row>
    <row r="290" spans="1:37" x14ac:dyDescent="0.3">
      <c r="A290" s="160"/>
      <c r="B290" s="160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  <c r="AB290" s="160"/>
      <c r="AC290" s="160"/>
      <c r="AD290" s="160"/>
      <c r="AE290" s="160"/>
      <c r="AF290" s="160"/>
      <c r="AG290" s="160"/>
      <c r="AH290" s="160"/>
      <c r="AI290" s="160"/>
      <c r="AJ290" s="160"/>
      <c r="AK290" s="160"/>
    </row>
    <row r="291" spans="1:37" x14ac:dyDescent="0.3">
      <c r="A291" s="160"/>
      <c r="B291" s="160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  <c r="AB291" s="160"/>
      <c r="AC291" s="160"/>
      <c r="AD291" s="160"/>
      <c r="AE291" s="160"/>
      <c r="AF291" s="160"/>
      <c r="AG291" s="160"/>
      <c r="AH291" s="160"/>
      <c r="AI291" s="160"/>
      <c r="AJ291" s="160"/>
      <c r="AK291" s="160"/>
    </row>
    <row r="292" spans="1:37" x14ac:dyDescent="0.3">
      <c r="A292" s="160"/>
      <c r="B292" s="160"/>
      <c r="C292" s="160"/>
      <c r="D292" s="160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  <c r="S292" s="160"/>
      <c r="T292" s="160"/>
      <c r="U292" s="160"/>
      <c r="V292" s="160"/>
      <c r="W292" s="160"/>
      <c r="X292" s="160"/>
      <c r="Y292" s="160"/>
      <c r="Z292" s="160"/>
      <c r="AA292" s="160"/>
      <c r="AB292" s="160"/>
      <c r="AC292" s="160"/>
      <c r="AD292" s="160"/>
      <c r="AE292" s="160"/>
      <c r="AF292" s="160"/>
      <c r="AG292" s="160"/>
      <c r="AH292" s="160"/>
      <c r="AI292" s="160"/>
      <c r="AJ292" s="160"/>
      <c r="AK292" s="160"/>
    </row>
    <row r="293" spans="1:37" x14ac:dyDescent="0.3">
      <c r="A293" s="160"/>
      <c r="B293" s="160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  <c r="AB293" s="160"/>
      <c r="AC293" s="160"/>
      <c r="AD293" s="160"/>
      <c r="AE293" s="160"/>
      <c r="AF293" s="160"/>
      <c r="AG293" s="160"/>
      <c r="AH293" s="160"/>
      <c r="AI293" s="160"/>
      <c r="AJ293" s="160"/>
      <c r="AK293" s="160"/>
    </row>
    <row r="294" spans="1:37" x14ac:dyDescent="0.3">
      <c r="A294" s="160"/>
      <c r="B294" s="160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  <c r="AB294" s="160"/>
      <c r="AC294" s="160"/>
      <c r="AD294" s="160"/>
      <c r="AE294" s="160"/>
      <c r="AF294" s="160"/>
      <c r="AG294" s="160"/>
      <c r="AH294" s="160"/>
      <c r="AI294" s="160"/>
      <c r="AJ294" s="160"/>
      <c r="AK294" s="160"/>
    </row>
    <row r="295" spans="1:37" x14ac:dyDescent="0.3">
      <c r="A295" s="160"/>
      <c r="B295" s="160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  <c r="AB295" s="160"/>
      <c r="AC295" s="160"/>
      <c r="AD295" s="160"/>
      <c r="AE295" s="160"/>
      <c r="AF295" s="160"/>
      <c r="AG295" s="160"/>
      <c r="AH295" s="160"/>
      <c r="AI295" s="160"/>
      <c r="AJ295" s="160"/>
      <c r="AK295" s="160"/>
    </row>
    <row r="296" spans="1:37" x14ac:dyDescent="0.3">
      <c r="A296" s="160"/>
      <c r="B296" s="160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  <c r="AB296" s="160"/>
      <c r="AC296" s="160"/>
      <c r="AD296" s="160"/>
      <c r="AE296" s="160"/>
      <c r="AF296" s="160"/>
      <c r="AG296" s="160"/>
      <c r="AH296" s="160"/>
      <c r="AI296" s="160"/>
      <c r="AJ296" s="160"/>
      <c r="AK296" s="160"/>
    </row>
    <row r="297" spans="1:37" x14ac:dyDescent="0.3">
      <c r="A297" s="160"/>
      <c r="B297" s="160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  <c r="AB297" s="160"/>
      <c r="AC297" s="160"/>
      <c r="AD297" s="160"/>
      <c r="AE297" s="160"/>
      <c r="AF297" s="160"/>
      <c r="AG297" s="160"/>
      <c r="AH297" s="160"/>
      <c r="AI297" s="160"/>
      <c r="AJ297" s="160"/>
      <c r="AK297" s="160"/>
    </row>
    <row r="298" spans="1:37" x14ac:dyDescent="0.3">
      <c r="A298" s="160"/>
      <c r="B298" s="160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  <c r="AB298" s="160"/>
      <c r="AC298" s="160"/>
      <c r="AD298" s="160"/>
      <c r="AE298" s="160"/>
      <c r="AF298" s="160"/>
      <c r="AG298" s="160"/>
      <c r="AH298" s="160"/>
      <c r="AI298" s="160"/>
      <c r="AJ298" s="160"/>
      <c r="AK298" s="160"/>
    </row>
    <row r="299" spans="1:37" x14ac:dyDescent="0.3">
      <c r="A299" s="160"/>
      <c r="B299" s="160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  <c r="AB299" s="160"/>
      <c r="AC299" s="160"/>
      <c r="AD299" s="160"/>
      <c r="AE299" s="160"/>
      <c r="AF299" s="160"/>
      <c r="AG299" s="160"/>
      <c r="AH299" s="160"/>
      <c r="AI299" s="160"/>
      <c r="AJ299" s="160"/>
      <c r="AK299" s="160"/>
    </row>
    <row r="300" spans="1:37" x14ac:dyDescent="0.3">
      <c r="A300" s="160"/>
      <c r="B300" s="160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  <c r="AB300" s="160"/>
      <c r="AC300" s="160"/>
      <c r="AD300" s="160"/>
      <c r="AE300" s="160"/>
      <c r="AF300" s="160"/>
      <c r="AG300" s="160"/>
      <c r="AH300" s="160"/>
      <c r="AI300" s="160"/>
      <c r="AJ300" s="160"/>
      <c r="AK300" s="160"/>
    </row>
    <row r="301" spans="1:37" x14ac:dyDescent="0.3">
      <c r="A301" s="160"/>
      <c r="B301" s="160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  <c r="AB301" s="160"/>
      <c r="AC301" s="160"/>
      <c r="AD301" s="160"/>
      <c r="AE301" s="160"/>
      <c r="AF301" s="160"/>
      <c r="AG301" s="160"/>
      <c r="AH301" s="160"/>
      <c r="AI301" s="160"/>
      <c r="AJ301" s="160"/>
      <c r="AK301" s="160"/>
    </row>
    <row r="302" spans="1:37" x14ac:dyDescent="0.3">
      <c r="A302" s="160"/>
      <c r="B302" s="160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  <c r="AB302" s="160"/>
      <c r="AC302" s="160"/>
      <c r="AD302" s="160"/>
      <c r="AE302" s="160"/>
      <c r="AF302" s="160"/>
      <c r="AG302" s="160"/>
      <c r="AH302" s="160"/>
      <c r="AI302" s="160"/>
      <c r="AJ302" s="160"/>
      <c r="AK302" s="160"/>
    </row>
    <row r="303" spans="1:37" x14ac:dyDescent="0.3">
      <c r="A303" s="160"/>
      <c r="B303" s="160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  <c r="AB303" s="160"/>
      <c r="AC303" s="160"/>
      <c r="AD303" s="160"/>
      <c r="AE303" s="160"/>
      <c r="AF303" s="160"/>
      <c r="AG303" s="160"/>
      <c r="AH303" s="160"/>
      <c r="AI303" s="160"/>
      <c r="AJ303" s="160"/>
      <c r="AK303" s="160"/>
    </row>
    <row r="304" spans="1:37" x14ac:dyDescent="0.3">
      <c r="A304" s="160"/>
      <c r="B304" s="160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  <c r="AB304" s="160"/>
      <c r="AC304" s="160"/>
      <c r="AD304" s="160"/>
      <c r="AE304" s="160"/>
      <c r="AF304" s="160"/>
      <c r="AG304" s="160"/>
      <c r="AH304" s="160"/>
      <c r="AI304" s="160"/>
      <c r="AJ304" s="160"/>
      <c r="AK304" s="160"/>
    </row>
    <row r="305" spans="1:37" x14ac:dyDescent="0.3">
      <c r="A305" s="160"/>
      <c r="B305" s="160"/>
      <c r="C305" s="160"/>
      <c r="D305" s="160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  <c r="S305" s="160"/>
      <c r="T305" s="160"/>
      <c r="U305" s="160"/>
      <c r="V305" s="160"/>
      <c r="W305" s="160"/>
      <c r="X305" s="160"/>
      <c r="Y305" s="160"/>
      <c r="Z305" s="160"/>
      <c r="AA305" s="160"/>
      <c r="AB305" s="160"/>
      <c r="AC305" s="160"/>
      <c r="AD305" s="160"/>
      <c r="AE305" s="160"/>
      <c r="AF305" s="160"/>
      <c r="AG305" s="160"/>
      <c r="AH305" s="160"/>
      <c r="AI305" s="160"/>
      <c r="AJ305" s="160"/>
      <c r="AK305" s="160"/>
    </row>
    <row r="306" spans="1:37" x14ac:dyDescent="0.3">
      <c r="A306" s="160"/>
      <c r="B306" s="160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  <c r="AB306" s="160"/>
      <c r="AC306" s="160"/>
      <c r="AD306" s="160"/>
      <c r="AE306" s="160"/>
      <c r="AF306" s="160"/>
      <c r="AG306" s="160"/>
      <c r="AH306" s="160"/>
      <c r="AI306" s="160"/>
      <c r="AJ306" s="160"/>
      <c r="AK306" s="160"/>
    </row>
    <row r="307" spans="1:37" x14ac:dyDescent="0.3">
      <c r="A307" s="160"/>
      <c r="B307" s="160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  <c r="AB307" s="160"/>
      <c r="AC307" s="160"/>
      <c r="AD307" s="160"/>
      <c r="AE307" s="160"/>
      <c r="AF307" s="160"/>
      <c r="AG307" s="160"/>
      <c r="AH307" s="160"/>
      <c r="AI307" s="160"/>
      <c r="AJ307" s="160"/>
      <c r="AK307" s="160"/>
    </row>
    <row r="308" spans="1:37" x14ac:dyDescent="0.3">
      <c r="A308" s="160"/>
      <c r="B308" s="160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  <c r="AB308" s="160"/>
      <c r="AC308" s="160"/>
      <c r="AD308" s="160"/>
      <c r="AE308" s="160"/>
      <c r="AF308" s="160"/>
      <c r="AG308" s="160"/>
      <c r="AH308" s="160"/>
      <c r="AI308" s="160"/>
      <c r="AJ308" s="160"/>
      <c r="AK308" s="160"/>
    </row>
    <row r="309" spans="1:37" x14ac:dyDescent="0.3">
      <c r="A309" s="160"/>
      <c r="B309" s="160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  <c r="AB309" s="160"/>
      <c r="AC309" s="160"/>
      <c r="AD309" s="160"/>
      <c r="AE309" s="160"/>
      <c r="AF309" s="160"/>
      <c r="AG309" s="160"/>
      <c r="AH309" s="160"/>
      <c r="AI309" s="160"/>
      <c r="AJ309" s="160"/>
      <c r="AK309" s="160"/>
    </row>
    <row r="310" spans="1:37" x14ac:dyDescent="0.3">
      <c r="A310" s="160"/>
      <c r="B310" s="160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  <c r="AB310" s="160"/>
      <c r="AC310" s="160"/>
      <c r="AD310" s="160"/>
      <c r="AE310" s="160"/>
      <c r="AF310" s="160"/>
      <c r="AG310" s="160"/>
      <c r="AH310" s="160"/>
      <c r="AI310" s="160"/>
      <c r="AJ310" s="160"/>
      <c r="AK310" s="160"/>
    </row>
    <row r="311" spans="1:37" x14ac:dyDescent="0.3">
      <c r="A311" s="160"/>
      <c r="B311" s="160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  <c r="AB311" s="160"/>
      <c r="AC311" s="160"/>
      <c r="AD311" s="160"/>
      <c r="AE311" s="160"/>
      <c r="AF311" s="160"/>
      <c r="AG311" s="160"/>
      <c r="AH311" s="160"/>
      <c r="AI311" s="160"/>
      <c r="AJ311" s="160"/>
      <c r="AK311" s="160"/>
    </row>
    <row r="312" spans="1:37" x14ac:dyDescent="0.3">
      <c r="A312" s="160"/>
      <c r="B312" s="160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  <c r="AB312" s="160"/>
      <c r="AC312" s="160"/>
      <c r="AD312" s="160"/>
      <c r="AE312" s="160"/>
      <c r="AF312" s="160"/>
      <c r="AG312" s="160"/>
      <c r="AH312" s="160"/>
      <c r="AI312" s="160"/>
      <c r="AJ312" s="160"/>
      <c r="AK312" s="160"/>
    </row>
    <row r="313" spans="1:37" x14ac:dyDescent="0.3">
      <c r="A313" s="160"/>
      <c r="B313" s="160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  <c r="AB313" s="160"/>
      <c r="AC313" s="160"/>
      <c r="AD313" s="160"/>
      <c r="AE313" s="160"/>
      <c r="AF313" s="160"/>
      <c r="AG313" s="160"/>
      <c r="AH313" s="160"/>
      <c r="AI313" s="160"/>
      <c r="AJ313" s="160"/>
      <c r="AK313" s="160"/>
    </row>
    <row r="314" spans="1:37" x14ac:dyDescent="0.3">
      <c r="A314" s="160"/>
      <c r="B314" s="160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  <c r="AB314" s="160"/>
      <c r="AC314" s="160"/>
      <c r="AD314" s="160"/>
      <c r="AE314" s="160"/>
      <c r="AF314" s="160"/>
      <c r="AG314" s="160"/>
      <c r="AH314" s="160"/>
      <c r="AI314" s="160"/>
      <c r="AJ314" s="160"/>
      <c r="AK314" s="160"/>
    </row>
    <row r="315" spans="1:37" x14ac:dyDescent="0.3">
      <c r="A315" s="160"/>
      <c r="B315" s="160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  <c r="AB315" s="160"/>
      <c r="AC315" s="160"/>
      <c r="AD315" s="160"/>
      <c r="AE315" s="160"/>
      <c r="AF315" s="160"/>
      <c r="AG315" s="160"/>
      <c r="AH315" s="160"/>
      <c r="AI315" s="160"/>
      <c r="AJ315" s="160"/>
      <c r="AK315" s="160"/>
    </row>
    <row r="316" spans="1:37" x14ac:dyDescent="0.3">
      <c r="A316" s="160"/>
      <c r="B316" s="160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  <c r="AB316" s="160"/>
      <c r="AC316" s="160"/>
      <c r="AD316" s="160"/>
      <c r="AE316" s="160"/>
      <c r="AF316" s="160"/>
      <c r="AG316" s="160"/>
      <c r="AH316" s="160"/>
      <c r="AI316" s="160"/>
      <c r="AJ316" s="160"/>
      <c r="AK316" s="160"/>
    </row>
    <row r="317" spans="1:37" x14ac:dyDescent="0.3">
      <c r="A317" s="160"/>
      <c r="B317" s="160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  <c r="AB317" s="160"/>
      <c r="AC317" s="160"/>
      <c r="AD317" s="160"/>
      <c r="AE317" s="160"/>
      <c r="AF317" s="160"/>
      <c r="AG317" s="160"/>
      <c r="AH317" s="160"/>
      <c r="AI317" s="160"/>
      <c r="AJ317" s="160"/>
      <c r="AK317" s="160"/>
    </row>
    <row r="318" spans="1:37" x14ac:dyDescent="0.3">
      <c r="A318" s="160"/>
      <c r="B318" s="160"/>
      <c r="C318" s="160"/>
      <c r="D318" s="160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  <c r="S318" s="160"/>
      <c r="T318" s="160"/>
      <c r="U318" s="160"/>
      <c r="V318" s="160"/>
      <c r="W318" s="160"/>
      <c r="X318" s="160"/>
      <c r="Y318" s="160"/>
      <c r="Z318" s="160"/>
      <c r="AA318" s="160"/>
      <c r="AB318" s="160"/>
      <c r="AC318" s="160"/>
      <c r="AD318" s="160"/>
      <c r="AE318" s="160"/>
      <c r="AF318" s="160"/>
      <c r="AG318" s="160"/>
      <c r="AH318" s="160"/>
      <c r="AI318" s="160"/>
      <c r="AJ318" s="160"/>
      <c r="AK318" s="160"/>
    </row>
    <row r="319" spans="1:37" x14ac:dyDescent="0.3">
      <c r="A319" s="160"/>
      <c r="B319" s="160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  <c r="AB319" s="160"/>
      <c r="AC319" s="160"/>
      <c r="AD319" s="160"/>
      <c r="AE319" s="160"/>
      <c r="AF319" s="160"/>
      <c r="AG319" s="160"/>
      <c r="AH319" s="160"/>
      <c r="AI319" s="160"/>
      <c r="AJ319" s="160"/>
      <c r="AK319" s="160"/>
    </row>
    <row r="320" spans="1:37" x14ac:dyDescent="0.3">
      <c r="A320" s="160"/>
      <c r="B320" s="160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  <c r="AB320" s="160"/>
      <c r="AC320" s="160"/>
      <c r="AD320" s="160"/>
      <c r="AE320" s="160"/>
      <c r="AF320" s="160"/>
      <c r="AG320" s="160"/>
      <c r="AH320" s="160"/>
      <c r="AI320" s="160"/>
      <c r="AJ320" s="160"/>
      <c r="AK320" s="160"/>
    </row>
    <row r="321" spans="1:37" x14ac:dyDescent="0.3">
      <c r="A321" s="160"/>
      <c r="B321" s="160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  <c r="AB321" s="160"/>
      <c r="AC321" s="160"/>
      <c r="AD321" s="160"/>
      <c r="AE321" s="160"/>
      <c r="AF321" s="160"/>
      <c r="AG321" s="160"/>
      <c r="AH321" s="160"/>
      <c r="AI321" s="160"/>
      <c r="AJ321" s="160"/>
      <c r="AK321" s="160"/>
    </row>
    <row r="322" spans="1:37" x14ac:dyDescent="0.3">
      <c r="A322" s="160"/>
      <c r="B322" s="160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  <c r="AB322" s="160"/>
      <c r="AC322" s="160"/>
      <c r="AD322" s="160"/>
      <c r="AE322" s="160"/>
      <c r="AF322" s="160"/>
      <c r="AG322" s="160"/>
      <c r="AH322" s="160"/>
      <c r="AI322" s="160"/>
      <c r="AJ322" s="160"/>
      <c r="AK322" s="160"/>
    </row>
    <row r="323" spans="1:37" x14ac:dyDescent="0.3">
      <c r="A323" s="160"/>
      <c r="B323" s="160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  <c r="AB323" s="160"/>
      <c r="AC323" s="160"/>
      <c r="AD323" s="160"/>
      <c r="AE323" s="160"/>
      <c r="AF323" s="160"/>
      <c r="AG323" s="160"/>
      <c r="AH323" s="160"/>
      <c r="AI323" s="160"/>
      <c r="AJ323" s="160"/>
      <c r="AK323" s="160"/>
    </row>
    <row r="324" spans="1:37" x14ac:dyDescent="0.3">
      <c r="A324" s="160"/>
      <c r="B324" s="160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  <c r="AB324" s="160"/>
      <c r="AC324" s="160"/>
      <c r="AD324" s="160"/>
      <c r="AE324" s="160"/>
      <c r="AF324" s="160"/>
      <c r="AG324" s="160"/>
      <c r="AH324" s="160"/>
      <c r="AI324" s="160"/>
      <c r="AJ324" s="160"/>
      <c r="AK324" s="160"/>
    </row>
    <row r="325" spans="1:37" x14ac:dyDescent="0.3">
      <c r="A325" s="160"/>
      <c r="B325" s="160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  <c r="AB325" s="160"/>
      <c r="AC325" s="160"/>
      <c r="AD325" s="160"/>
      <c r="AE325" s="160"/>
      <c r="AF325" s="160"/>
      <c r="AG325" s="160"/>
      <c r="AH325" s="160"/>
      <c r="AI325" s="160"/>
      <c r="AJ325" s="160"/>
      <c r="AK325" s="160"/>
    </row>
    <row r="326" spans="1:37" x14ac:dyDescent="0.3">
      <c r="A326" s="160"/>
      <c r="B326" s="160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  <c r="AB326" s="160"/>
      <c r="AC326" s="160"/>
      <c r="AD326" s="160"/>
      <c r="AE326" s="160"/>
      <c r="AF326" s="160"/>
      <c r="AG326" s="160"/>
      <c r="AH326" s="160"/>
      <c r="AI326" s="160"/>
      <c r="AJ326" s="160"/>
      <c r="AK326" s="160"/>
    </row>
    <row r="327" spans="1:37" x14ac:dyDescent="0.3">
      <c r="A327" s="160"/>
      <c r="B327" s="160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  <c r="AB327" s="160"/>
      <c r="AC327" s="160"/>
      <c r="AD327" s="160"/>
      <c r="AE327" s="160"/>
      <c r="AF327" s="160"/>
      <c r="AG327" s="160"/>
      <c r="AH327" s="160"/>
      <c r="AI327" s="160"/>
      <c r="AJ327" s="160"/>
      <c r="AK327" s="160"/>
    </row>
    <row r="328" spans="1:37" x14ac:dyDescent="0.3">
      <c r="A328" s="160"/>
      <c r="B328" s="160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  <c r="AB328" s="160"/>
      <c r="AC328" s="160"/>
      <c r="AD328" s="160"/>
      <c r="AE328" s="160"/>
      <c r="AF328" s="160"/>
      <c r="AG328" s="160"/>
      <c r="AH328" s="160"/>
      <c r="AI328" s="160"/>
      <c r="AJ328" s="160"/>
      <c r="AK328" s="160"/>
    </row>
    <row r="329" spans="1:37" x14ac:dyDescent="0.3">
      <c r="A329" s="160"/>
      <c r="B329" s="160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  <c r="AB329" s="160"/>
      <c r="AC329" s="160"/>
      <c r="AD329" s="160"/>
      <c r="AE329" s="160"/>
      <c r="AF329" s="160"/>
      <c r="AG329" s="160"/>
      <c r="AH329" s="160"/>
      <c r="AI329" s="160"/>
      <c r="AJ329" s="160"/>
      <c r="AK329" s="160"/>
    </row>
    <row r="330" spans="1:37" x14ac:dyDescent="0.3">
      <c r="A330" s="160"/>
      <c r="B330" s="160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  <c r="AB330" s="160"/>
      <c r="AC330" s="160"/>
      <c r="AD330" s="160"/>
      <c r="AE330" s="160"/>
      <c r="AF330" s="160"/>
      <c r="AG330" s="160"/>
      <c r="AH330" s="160"/>
      <c r="AI330" s="160"/>
      <c r="AJ330" s="160"/>
      <c r="AK330" s="160"/>
    </row>
    <row r="331" spans="1:37" x14ac:dyDescent="0.3">
      <c r="A331" s="160"/>
      <c r="B331" s="160"/>
      <c r="C331" s="160"/>
      <c r="D331" s="160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  <c r="S331" s="160"/>
      <c r="T331" s="160"/>
      <c r="U331" s="160"/>
      <c r="V331" s="160"/>
      <c r="W331" s="160"/>
      <c r="X331" s="160"/>
      <c r="Y331" s="160"/>
      <c r="Z331" s="160"/>
      <c r="AA331" s="160"/>
      <c r="AB331" s="160"/>
      <c r="AC331" s="160"/>
      <c r="AD331" s="160"/>
      <c r="AE331" s="160"/>
      <c r="AF331" s="160"/>
      <c r="AG331" s="160"/>
      <c r="AH331" s="160"/>
      <c r="AI331" s="160"/>
      <c r="AJ331" s="160"/>
      <c r="AK331" s="160"/>
    </row>
    <row r="332" spans="1:37" x14ac:dyDescent="0.3">
      <c r="A332" s="160"/>
      <c r="B332" s="160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  <c r="AB332" s="160"/>
      <c r="AC332" s="160"/>
      <c r="AD332" s="160"/>
      <c r="AE332" s="160"/>
      <c r="AF332" s="160"/>
      <c r="AG332" s="160"/>
      <c r="AH332" s="160"/>
      <c r="AI332" s="160"/>
      <c r="AJ332" s="160"/>
      <c r="AK332" s="160"/>
    </row>
    <row r="333" spans="1:37" x14ac:dyDescent="0.3">
      <c r="A333" s="160"/>
      <c r="B333" s="160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  <c r="AB333" s="160"/>
      <c r="AC333" s="160"/>
      <c r="AD333" s="160"/>
      <c r="AE333" s="160"/>
      <c r="AF333" s="160"/>
      <c r="AG333" s="160"/>
      <c r="AH333" s="160"/>
      <c r="AI333" s="160"/>
      <c r="AJ333" s="160"/>
      <c r="AK333" s="160"/>
    </row>
    <row r="334" spans="1:37" x14ac:dyDescent="0.3">
      <c r="A334" s="160"/>
      <c r="B334" s="160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  <c r="AB334" s="160"/>
      <c r="AC334" s="160"/>
      <c r="AD334" s="160"/>
      <c r="AE334" s="160"/>
      <c r="AF334" s="160"/>
      <c r="AG334" s="160"/>
      <c r="AH334" s="160"/>
      <c r="AI334" s="160"/>
      <c r="AJ334" s="160"/>
      <c r="AK334" s="160"/>
    </row>
    <row r="335" spans="1:37" x14ac:dyDescent="0.3">
      <c r="A335" s="160"/>
      <c r="B335" s="160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  <c r="AB335" s="160"/>
      <c r="AC335" s="160"/>
      <c r="AD335" s="160"/>
      <c r="AE335" s="160"/>
      <c r="AF335" s="160"/>
      <c r="AG335" s="160"/>
      <c r="AH335" s="160"/>
      <c r="AI335" s="160"/>
      <c r="AJ335" s="160"/>
      <c r="AK335" s="160"/>
    </row>
    <row r="336" spans="1:37" x14ac:dyDescent="0.3">
      <c r="A336" s="160"/>
      <c r="B336" s="160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  <c r="AB336" s="160"/>
      <c r="AC336" s="160"/>
      <c r="AD336" s="160"/>
      <c r="AE336" s="160"/>
      <c r="AF336" s="160"/>
      <c r="AG336" s="160"/>
      <c r="AH336" s="160"/>
      <c r="AI336" s="160"/>
      <c r="AJ336" s="160"/>
      <c r="AK336" s="160"/>
    </row>
    <row r="337" spans="1:37" x14ac:dyDescent="0.3">
      <c r="A337" s="160"/>
      <c r="B337" s="160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  <c r="AB337" s="160"/>
      <c r="AC337" s="160"/>
      <c r="AD337" s="160"/>
      <c r="AE337" s="160"/>
      <c r="AF337" s="160"/>
      <c r="AG337" s="160"/>
      <c r="AH337" s="160"/>
      <c r="AI337" s="160"/>
      <c r="AJ337" s="160"/>
      <c r="AK337" s="160"/>
    </row>
    <row r="338" spans="1:37" x14ac:dyDescent="0.3">
      <c r="A338" s="160"/>
      <c r="B338" s="160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  <c r="AB338" s="160"/>
      <c r="AC338" s="160"/>
      <c r="AD338" s="160"/>
      <c r="AE338" s="160"/>
      <c r="AF338" s="160"/>
      <c r="AG338" s="160"/>
      <c r="AH338" s="160"/>
      <c r="AI338" s="160"/>
      <c r="AJ338" s="160"/>
      <c r="AK338" s="160"/>
    </row>
    <row r="339" spans="1:37" x14ac:dyDescent="0.3">
      <c r="A339" s="160"/>
      <c r="B339" s="160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  <c r="AB339" s="160"/>
      <c r="AC339" s="160"/>
      <c r="AD339" s="160"/>
      <c r="AE339" s="160"/>
      <c r="AF339" s="160"/>
      <c r="AG339" s="160"/>
      <c r="AH339" s="160"/>
      <c r="AI339" s="160"/>
      <c r="AJ339" s="160"/>
      <c r="AK339" s="160"/>
    </row>
    <row r="340" spans="1:37" x14ac:dyDescent="0.3">
      <c r="A340" s="160"/>
      <c r="B340" s="160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  <c r="AB340" s="160"/>
      <c r="AC340" s="160"/>
      <c r="AD340" s="160"/>
      <c r="AE340" s="160"/>
      <c r="AF340" s="160"/>
      <c r="AG340" s="160"/>
      <c r="AH340" s="160"/>
      <c r="AI340" s="160"/>
      <c r="AJ340" s="160"/>
      <c r="AK340" s="160"/>
    </row>
    <row r="341" spans="1:37" x14ac:dyDescent="0.3">
      <c r="A341" s="160"/>
      <c r="B341" s="160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  <c r="AB341" s="160"/>
      <c r="AC341" s="160"/>
      <c r="AD341" s="160"/>
      <c r="AE341" s="160"/>
      <c r="AF341" s="160"/>
      <c r="AG341" s="160"/>
      <c r="AH341" s="160"/>
      <c r="AI341" s="160"/>
      <c r="AJ341" s="160"/>
      <c r="AK341" s="160"/>
    </row>
    <row r="342" spans="1:37" x14ac:dyDescent="0.3">
      <c r="A342" s="160"/>
      <c r="B342" s="160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  <c r="AB342" s="160"/>
      <c r="AC342" s="160"/>
      <c r="AD342" s="160"/>
      <c r="AE342" s="160"/>
      <c r="AF342" s="160"/>
      <c r="AG342" s="160"/>
      <c r="AH342" s="160"/>
      <c r="AI342" s="160"/>
      <c r="AJ342" s="160"/>
      <c r="AK342" s="160"/>
    </row>
    <row r="343" spans="1:37" x14ac:dyDescent="0.3">
      <c r="A343" s="160"/>
      <c r="B343" s="160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  <c r="AB343" s="160"/>
      <c r="AC343" s="160"/>
      <c r="AD343" s="160"/>
      <c r="AE343" s="160"/>
      <c r="AF343" s="160"/>
      <c r="AG343" s="160"/>
      <c r="AH343" s="160"/>
      <c r="AI343" s="160"/>
      <c r="AJ343" s="160"/>
      <c r="AK343" s="160"/>
    </row>
    <row r="344" spans="1:37" x14ac:dyDescent="0.3">
      <c r="A344" s="160"/>
      <c r="B344" s="160"/>
      <c r="C344" s="160"/>
      <c r="D344" s="160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  <c r="S344" s="160"/>
      <c r="T344" s="160"/>
      <c r="U344" s="160"/>
      <c r="V344" s="160"/>
      <c r="W344" s="160"/>
      <c r="X344" s="160"/>
      <c r="Y344" s="160"/>
      <c r="Z344" s="160"/>
      <c r="AA344" s="160"/>
      <c r="AB344" s="160"/>
      <c r="AC344" s="160"/>
      <c r="AD344" s="160"/>
      <c r="AE344" s="160"/>
      <c r="AF344" s="160"/>
      <c r="AG344" s="160"/>
      <c r="AH344" s="160"/>
      <c r="AI344" s="160"/>
      <c r="AJ344" s="160"/>
      <c r="AK344" s="160"/>
    </row>
    <row r="347" spans="1:37" x14ac:dyDescent="0.3">
      <c r="C347" s="160"/>
      <c r="D347" s="160"/>
      <c r="E347" s="160"/>
      <c r="F347" s="160"/>
      <c r="G347" s="160"/>
      <c r="H347" s="160"/>
      <c r="I347" s="160"/>
    </row>
    <row r="348" spans="1:37" x14ac:dyDescent="0.3">
      <c r="C348" s="160"/>
      <c r="D348" s="160"/>
      <c r="E348" s="160"/>
      <c r="F348" s="160"/>
      <c r="G348" s="160"/>
      <c r="H348" s="160"/>
      <c r="I348" s="160"/>
    </row>
    <row r="349" spans="1:37" x14ac:dyDescent="0.3">
      <c r="C349" s="160"/>
      <c r="D349" s="160"/>
      <c r="E349" s="160"/>
      <c r="F349" s="160"/>
      <c r="G349" s="160"/>
      <c r="H349" s="160"/>
      <c r="I349" s="160"/>
      <c r="K349" s="160"/>
      <c r="L349" s="160"/>
      <c r="M349" s="160"/>
      <c r="N349" s="160"/>
      <c r="O349" s="160"/>
      <c r="P349" s="160"/>
    </row>
    <row r="350" spans="1:37" x14ac:dyDescent="0.3">
      <c r="C350" s="160"/>
      <c r="D350" s="160"/>
      <c r="E350" s="160"/>
      <c r="F350" s="160"/>
      <c r="G350" s="160"/>
      <c r="H350" s="160"/>
      <c r="I350" s="160"/>
      <c r="K350" s="160"/>
      <c r="L350" s="160"/>
      <c r="M350" s="160"/>
      <c r="N350" s="160"/>
      <c r="O350" s="160"/>
      <c r="P350" s="160"/>
    </row>
    <row r="351" spans="1:37" x14ac:dyDescent="0.3">
      <c r="C351" s="160"/>
      <c r="D351" s="160"/>
      <c r="E351" s="160"/>
      <c r="F351" s="160"/>
      <c r="G351" s="160"/>
      <c r="H351" s="160"/>
      <c r="I351" s="160"/>
      <c r="K351" s="160"/>
      <c r="L351" s="160"/>
      <c r="M351" s="160"/>
      <c r="N351" s="160"/>
      <c r="O351" s="160"/>
      <c r="P351" s="160"/>
    </row>
    <row r="352" spans="1:37" x14ac:dyDescent="0.3">
      <c r="C352" s="160"/>
      <c r="D352" s="160"/>
      <c r="E352" s="160"/>
      <c r="F352" s="160"/>
      <c r="G352" s="160"/>
      <c r="H352" s="160"/>
      <c r="I352" s="160"/>
      <c r="K352" s="160"/>
      <c r="L352" s="160"/>
      <c r="M352" s="160"/>
      <c r="N352" s="160"/>
      <c r="O352" s="160"/>
      <c r="P352" s="160"/>
    </row>
    <row r="353" spans="3:16" x14ac:dyDescent="0.3">
      <c r="C353" s="160"/>
      <c r="D353" s="160"/>
      <c r="E353" s="160"/>
      <c r="F353" s="160"/>
      <c r="G353" s="160"/>
      <c r="H353" s="160"/>
      <c r="I353" s="160"/>
      <c r="K353" s="160"/>
      <c r="L353" s="160"/>
      <c r="M353" s="160"/>
      <c r="N353" s="160"/>
      <c r="O353" s="160"/>
      <c r="P353" s="160"/>
    </row>
    <row r="354" spans="3:16" x14ac:dyDescent="0.3">
      <c r="C354" s="160"/>
      <c r="D354" s="160"/>
      <c r="E354" s="160"/>
      <c r="F354" s="160"/>
      <c r="G354" s="160"/>
      <c r="H354" s="160"/>
      <c r="I354" s="160"/>
      <c r="K354" s="160"/>
      <c r="L354" s="160"/>
      <c r="M354" s="160"/>
      <c r="N354" s="160"/>
      <c r="O354" s="160"/>
      <c r="P354" s="160"/>
    </row>
    <row r="355" spans="3:16" x14ac:dyDescent="0.3">
      <c r="C355" s="160"/>
      <c r="D355" s="160"/>
      <c r="E355" s="160"/>
      <c r="F355" s="160"/>
      <c r="G355" s="160"/>
      <c r="H355" s="160"/>
      <c r="I355" s="160"/>
      <c r="K355" s="160"/>
      <c r="L355" s="160"/>
      <c r="M355" s="160"/>
      <c r="N355" s="160"/>
      <c r="O355" s="160"/>
      <c r="P355" s="160"/>
    </row>
    <row r="356" spans="3:16" x14ac:dyDescent="0.3">
      <c r="C356" s="160"/>
      <c r="D356" s="160"/>
      <c r="E356" s="160"/>
      <c r="F356" s="160"/>
      <c r="G356" s="160"/>
      <c r="H356" s="160"/>
      <c r="I356" s="160"/>
      <c r="K356" s="160"/>
      <c r="L356" s="160"/>
      <c r="M356" s="160"/>
      <c r="N356" s="160"/>
      <c r="O356" s="160"/>
      <c r="P356" s="160"/>
    </row>
    <row r="357" spans="3:16" x14ac:dyDescent="0.3">
      <c r="C357" s="160"/>
      <c r="D357" s="160"/>
      <c r="E357" s="160"/>
      <c r="F357" s="160"/>
      <c r="G357" s="160"/>
      <c r="H357" s="160"/>
      <c r="I357" s="160"/>
      <c r="K357" s="160"/>
      <c r="L357" s="160"/>
      <c r="M357" s="160"/>
      <c r="N357" s="160"/>
      <c r="O357" s="160"/>
      <c r="P357" s="160"/>
    </row>
    <row r="358" spans="3:16" x14ac:dyDescent="0.3">
      <c r="C358" s="160"/>
      <c r="D358" s="160"/>
      <c r="E358" s="160"/>
      <c r="F358" s="160"/>
      <c r="G358" s="160"/>
      <c r="H358" s="160"/>
      <c r="I358" s="160"/>
      <c r="K358" s="160"/>
      <c r="L358" s="160"/>
      <c r="M358" s="160"/>
      <c r="N358" s="160"/>
      <c r="O358" s="160"/>
      <c r="P358" s="160"/>
    </row>
    <row r="359" spans="3:16" x14ac:dyDescent="0.3">
      <c r="C359" s="160"/>
      <c r="D359" s="160"/>
      <c r="E359" s="160"/>
      <c r="F359" s="160"/>
      <c r="G359" s="160"/>
      <c r="H359" s="160"/>
      <c r="I359" s="160"/>
    </row>
    <row r="360" spans="3:16" x14ac:dyDescent="0.3">
      <c r="C360" s="160"/>
      <c r="D360" s="160"/>
      <c r="E360" s="160"/>
      <c r="F360" s="160"/>
      <c r="G360" s="160"/>
      <c r="H360" s="160"/>
      <c r="I360" s="160"/>
    </row>
    <row r="361" spans="3:16" x14ac:dyDescent="0.3">
      <c r="C361" s="160"/>
      <c r="D361" s="160"/>
      <c r="E361" s="160"/>
      <c r="F361" s="160"/>
      <c r="G361" s="160"/>
      <c r="H361" s="160"/>
      <c r="I361" s="160"/>
    </row>
    <row r="362" spans="3:16" x14ac:dyDescent="0.3">
      <c r="C362" s="160"/>
      <c r="D362" s="160"/>
      <c r="E362" s="160"/>
      <c r="F362" s="160"/>
      <c r="G362" s="160"/>
      <c r="H362" s="160"/>
      <c r="I362" s="160"/>
    </row>
    <row r="363" spans="3:16" x14ac:dyDescent="0.3">
      <c r="C363" s="160"/>
      <c r="D363" s="160"/>
      <c r="E363" s="160"/>
      <c r="F363" s="160"/>
      <c r="G363" s="160"/>
      <c r="H363" s="160"/>
      <c r="I363" s="160"/>
    </row>
    <row r="364" spans="3:16" x14ac:dyDescent="0.3">
      <c r="C364" s="160"/>
      <c r="D364" s="160"/>
      <c r="E364" s="160"/>
      <c r="F364" s="160"/>
      <c r="G364" s="160"/>
      <c r="H364" s="160"/>
      <c r="I364" s="160"/>
    </row>
    <row r="365" spans="3:16" x14ac:dyDescent="0.3">
      <c r="C365" s="160"/>
      <c r="D365" s="160"/>
      <c r="E365" s="160"/>
      <c r="F365" s="160"/>
      <c r="G365" s="160"/>
      <c r="H365" s="160"/>
      <c r="I365" s="160"/>
    </row>
    <row r="369" spans="1:27" x14ac:dyDescent="0.3">
      <c r="B369" s="161" t="s">
        <v>5</v>
      </c>
      <c r="C369" s="162"/>
      <c r="D369" s="162"/>
      <c r="E369" s="162"/>
      <c r="F369" s="162"/>
    </row>
    <row r="370" spans="1:27" x14ac:dyDescent="0.3">
      <c r="A370" s="160"/>
      <c r="B370" s="160"/>
      <c r="C370" s="160"/>
      <c r="D370" s="160"/>
      <c r="E370" s="160"/>
      <c r="F370" s="160"/>
      <c r="G370" s="160"/>
      <c r="H370" s="160"/>
      <c r="I370" s="160"/>
      <c r="J370" s="160"/>
      <c r="K370" s="160"/>
      <c r="L370" s="160"/>
      <c r="M370" s="160"/>
      <c r="N370" s="160"/>
      <c r="O370" s="160"/>
      <c r="P370" s="160"/>
      <c r="Q370" s="160"/>
      <c r="R370" s="160"/>
      <c r="S370" s="160"/>
      <c r="T370" s="160"/>
      <c r="U370" s="160"/>
      <c r="V370" s="160"/>
      <c r="W370" s="160"/>
      <c r="X370" s="160"/>
      <c r="Y370" s="160"/>
      <c r="Z370" s="160"/>
      <c r="AA370" s="160"/>
    </row>
    <row r="371" spans="1:27" x14ac:dyDescent="0.3">
      <c r="A371" s="160"/>
      <c r="B371" s="160"/>
      <c r="C371" s="160"/>
      <c r="D371" s="160"/>
      <c r="E371" s="160"/>
      <c r="F371" s="160"/>
      <c r="G371" s="160"/>
      <c r="H371" s="160"/>
      <c r="I371" s="160"/>
      <c r="J371" s="160"/>
      <c r="K371" s="160"/>
      <c r="L371" s="160"/>
      <c r="M371" s="160"/>
      <c r="N371" s="160"/>
      <c r="O371" s="160"/>
      <c r="P371" s="160"/>
      <c r="Q371" s="160"/>
      <c r="R371" s="160"/>
      <c r="S371" s="160"/>
      <c r="T371" s="160"/>
      <c r="U371" s="160"/>
      <c r="V371" s="160"/>
      <c r="W371" s="160"/>
      <c r="X371" s="160"/>
      <c r="Y371" s="160"/>
      <c r="Z371" s="160"/>
      <c r="AA371" s="160"/>
    </row>
    <row r="372" spans="1:27" x14ac:dyDescent="0.3">
      <c r="A372" s="160"/>
      <c r="B372" s="160"/>
      <c r="C372" s="160"/>
      <c r="D372" s="160"/>
      <c r="E372" s="160"/>
      <c r="F372" s="160"/>
      <c r="G372" s="160"/>
      <c r="H372" s="160"/>
      <c r="I372" s="160"/>
      <c r="J372" s="160"/>
      <c r="K372" s="160"/>
      <c r="L372" s="160"/>
      <c r="M372" s="160"/>
      <c r="N372" s="160"/>
      <c r="O372" s="160"/>
      <c r="P372" s="160"/>
      <c r="Q372" s="160"/>
      <c r="R372" s="160"/>
      <c r="S372" s="160"/>
      <c r="T372" s="160"/>
      <c r="U372" s="160"/>
      <c r="V372" s="160"/>
      <c r="W372" s="160"/>
      <c r="X372" s="160"/>
      <c r="Y372" s="160"/>
      <c r="Z372" s="160"/>
      <c r="AA372" s="160"/>
    </row>
    <row r="373" spans="1:27" x14ac:dyDescent="0.3">
      <c r="A373" s="160"/>
      <c r="B373" s="160"/>
      <c r="C373" s="160"/>
      <c r="D373" s="160"/>
      <c r="E373" s="160"/>
      <c r="F373" s="160"/>
      <c r="G373" s="160"/>
      <c r="H373" s="160"/>
      <c r="I373" s="160"/>
      <c r="J373" s="160"/>
      <c r="K373" s="160"/>
      <c r="L373" s="160"/>
      <c r="M373" s="160"/>
      <c r="N373" s="160"/>
      <c r="O373" s="160"/>
      <c r="P373" s="160"/>
      <c r="Q373" s="160"/>
      <c r="R373" s="160"/>
      <c r="S373" s="160"/>
      <c r="T373" s="160"/>
      <c r="U373" s="160"/>
      <c r="V373" s="160"/>
      <c r="W373" s="160"/>
      <c r="X373" s="160"/>
      <c r="Y373" s="160"/>
      <c r="Z373" s="160"/>
      <c r="AA373" s="160"/>
    </row>
    <row r="374" spans="1:27" x14ac:dyDescent="0.3">
      <c r="A374" s="160"/>
      <c r="B374" s="160"/>
      <c r="C374" s="160"/>
      <c r="D374" s="160"/>
      <c r="E374" s="160"/>
      <c r="F374" s="160"/>
      <c r="G374" s="160"/>
      <c r="H374" s="160"/>
      <c r="I374" s="160"/>
      <c r="J374" s="160"/>
      <c r="K374" s="160"/>
      <c r="L374" s="160"/>
      <c r="M374" s="160"/>
      <c r="N374" s="160"/>
      <c r="O374" s="160"/>
      <c r="P374" s="160"/>
      <c r="Q374" s="160"/>
      <c r="R374" s="160"/>
      <c r="S374" s="160"/>
      <c r="T374" s="160"/>
      <c r="U374" s="160"/>
      <c r="V374" s="160"/>
      <c r="W374" s="160"/>
      <c r="X374" s="160"/>
      <c r="Y374" s="160"/>
      <c r="Z374" s="160"/>
      <c r="AA374" s="160"/>
    </row>
    <row r="375" spans="1:27" x14ac:dyDescent="0.3">
      <c r="A375" s="160"/>
      <c r="B375" s="160"/>
      <c r="C375" s="160"/>
      <c r="D375" s="160"/>
      <c r="E375" s="160"/>
      <c r="F375" s="160"/>
      <c r="G375" s="160"/>
      <c r="H375" s="160"/>
      <c r="I375" s="160"/>
      <c r="J375" s="160"/>
      <c r="K375" s="160"/>
      <c r="L375" s="160"/>
      <c r="M375" s="160"/>
      <c r="N375" s="160"/>
      <c r="O375" s="160"/>
      <c r="P375" s="160"/>
      <c r="Q375" s="160"/>
      <c r="R375" s="160"/>
      <c r="S375" s="160"/>
      <c r="T375" s="160"/>
      <c r="U375" s="160"/>
      <c r="V375" s="160"/>
      <c r="W375" s="160"/>
      <c r="X375" s="160"/>
      <c r="Y375" s="160"/>
      <c r="Z375" s="160"/>
      <c r="AA375" s="160"/>
    </row>
    <row r="376" spans="1:27" x14ac:dyDescent="0.3">
      <c r="A376" s="160"/>
      <c r="B376" s="160"/>
      <c r="C376" s="160"/>
      <c r="D376" s="160"/>
      <c r="E376" s="160"/>
      <c r="F376" s="160"/>
      <c r="G376" s="160"/>
      <c r="H376" s="160"/>
      <c r="I376" s="160"/>
      <c r="J376" s="160"/>
      <c r="K376" s="160"/>
      <c r="L376" s="160"/>
      <c r="M376" s="160"/>
      <c r="N376" s="160"/>
      <c r="O376" s="160"/>
      <c r="P376" s="160"/>
      <c r="Q376" s="160"/>
      <c r="R376" s="160"/>
      <c r="S376" s="160"/>
      <c r="T376" s="160"/>
      <c r="U376" s="160"/>
      <c r="V376" s="160"/>
      <c r="W376" s="160"/>
      <c r="X376" s="160"/>
      <c r="Y376" s="160"/>
      <c r="Z376" s="160"/>
      <c r="AA376" s="160"/>
    </row>
    <row r="377" spans="1:27" x14ac:dyDescent="0.3">
      <c r="A377" s="160"/>
      <c r="B377" s="160"/>
      <c r="C377" s="160"/>
      <c r="D377" s="160"/>
      <c r="E377" s="160"/>
      <c r="F377" s="160"/>
      <c r="G377" s="160"/>
      <c r="H377" s="160"/>
      <c r="I377" s="160"/>
      <c r="J377" s="160"/>
      <c r="K377" s="160"/>
      <c r="L377" s="160"/>
      <c r="M377" s="160"/>
      <c r="N377" s="160"/>
      <c r="O377" s="160"/>
      <c r="P377" s="160"/>
      <c r="Q377" s="160"/>
      <c r="R377" s="160"/>
      <c r="S377" s="160"/>
      <c r="T377" s="160"/>
      <c r="U377" s="160"/>
      <c r="V377" s="160"/>
      <c r="W377" s="160"/>
      <c r="X377" s="160"/>
      <c r="Y377" s="160"/>
      <c r="Z377" s="160"/>
      <c r="AA377" s="160"/>
    </row>
    <row r="378" spans="1:27" x14ac:dyDescent="0.3">
      <c r="A378" s="160"/>
      <c r="B378" s="160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0"/>
      <c r="V378" s="160"/>
      <c r="W378" s="160"/>
      <c r="X378" s="160"/>
      <c r="Y378" s="160"/>
      <c r="Z378" s="160"/>
      <c r="AA378" s="160"/>
    </row>
    <row r="379" spans="1:27" x14ac:dyDescent="0.3">
      <c r="A379" s="160"/>
      <c r="B379" s="160"/>
      <c r="C379" s="160"/>
      <c r="D379" s="160"/>
      <c r="E379" s="160"/>
      <c r="F379" s="160"/>
      <c r="G379" s="160"/>
      <c r="H379" s="160"/>
      <c r="I379" s="160"/>
      <c r="J379" s="160"/>
      <c r="K379" s="160"/>
      <c r="L379" s="160"/>
      <c r="M379" s="160"/>
      <c r="N379" s="160"/>
      <c r="O379" s="160"/>
      <c r="P379" s="160"/>
      <c r="Q379" s="160"/>
      <c r="R379" s="160"/>
      <c r="S379" s="160"/>
      <c r="T379" s="160"/>
      <c r="U379" s="160"/>
      <c r="V379" s="160"/>
      <c r="W379" s="160"/>
      <c r="X379" s="160"/>
      <c r="Y379" s="160"/>
      <c r="Z379" s="160"/>
      <c r="AA379" s="160"/>
    </row>
    <row r="380" spans="1:27" x14ac:dyDescent="0.3">
      <c r="A380" s="160"/>
      <c r="B380" s="160"/>
      <c r="C380" s="160"/>
      <c r="D380" s="160"/>
      <c r="E380" s="160"/>
      <c r="F380" s="160"/>
      <c r="G380" s="160"/>
      <c r="H380" s="160"/>
      <c r="I380" s="160"/>
      <c r="J380" s="160"/>
      <c r="K380" s="160"/>
      <c r="L380" s="160"/>
      <c r="M380" s="160"/>
      <c r="N380" s="160"/>
      <c r="O380" s="160"/>
      <c r="P380" s="160"/>
      <c r="Q380" s="160"/>
      <c r="R380" s="160"/>
      <c r="S380" s="160"/>
      <c r="T380" s="160"/>
      <c r="U380" s="160"/>
      <c r="V380" s="160"/>
      <c r="W380" s="160"/>
      <c r="X380" s="160"/>
      <c r="Y380" s="160"/>
      <c r="Z380" s="160"/>
      <c r="AA380" s="160"/>
    </row>
    <row r="381" spans="1:27" x14ac:dyDescent="0.3">
      <c r="A381" s="160"/>
      <c r="B381" s="160"/>
      <c r="C381" s="160"/>
      <c r="D381" s="160"/>
      <c r="E381" s="160"/>
      <c r="F381" s="160"/>
      <c r="G381" s="160"/>
      <c r="H381" s="160"/>
      <c r="I381" s="160"/>
      <c r="J381" s="160"/>
      <c r="K381" s="160"/>
      <c r="L381" s="160"/>
      <c r="M381" s="160"/>
      <c r="N381" s="160"/>
      <c r="O381" s="160"/>
      <c r="P381" s="160"/>
      <c r="Q381" s="160"/>
      <c r="R381" s="160"/>
      <c r="S381" s="160"/>
      <c r="T381" s="160"/>
      <c r="U381" s="160"/>
      <c r="V381" s="160"/>
      <c r="W381" s="160"/>
      <c r="X381" s="160"/>
      <c r="Y381" s="160"/>
      <c r="Z381" s="160"/>
      <c r="AA381" s="160"/>
    </row>
    <row r="382" spans="1:27" x14ac:dyDescent="0.3">
      <c r="A382" s="160"/>
      <c r="B382" s="160"/>
      <c r="C382" s="160"/>
      <c r="D382" s="160"/>
      <c r="E382" s="160"/>
      <c r="F382" s="160"/>
      <c r="G382" s="160"/>
      <c r="H382" s="160"/>
      <c r="I382" s="160"/>
      <c r="J382" s="160"/>
      <c r="K382" s="160"/>
      <c r="L382" s="160"/>
      <c r="M382" s="160"/>
      <c r="N382" s="160"/>
      <c r="O382" s="160"/>
      <c r="P382" s="160"/>
      <c r="Q382" s="160"/>
      <c r="R382" s="160"/>
      <c r="S382" s="160"/>
      <c r="T382" s="160"/>
      <c r="U382" s="160"/>
      <c r="V382" s="160"/>
      <c r="W382" s="160"/>
      <c r="X382" s="160"/>
      <c r="Y382" s="160"/>
      <c r="Z382" s="160"/>
      <c r="AA382" s="160"/>
    </row>
    <row r="383" spans="1:27" x14ac:dyDescent="0.3">
      <c r="A383" s="160"/>
      <c r="B383" s="160"/>
      <c r="C383" s="160"/>
      <c r="D383" s="160"/>
      <c r="E383" s="160"/>
      <c r="F383" s="160"/>
      <c r="G383" s="160"/>
      <c r="H383" s="160"/>
      <c r="I383" s="160"/>
      <c r="J383" s="160"/>
      <c r="K383" s="160"/>
      <c r="L383" s="160"/>
      <c r="M383" s="160"/>
      <c r="N383" s="160"/>
      <c r="O383" s="160"/>
      <c r="P383" s="160"/>
      <c r="Q383" s="160"/>
      <c r="R383" s="160"/>
      <c r="S383" s="160"/>
      <c r="T383" s="160"/>
      <c r="U383" s="160"/>
      <c r="V383" s="160"/>
      <c r="W383" s="160"/>
      <c r="X383" s="160"/>
      <c r="Y383" s="160"/>
      <c r="Z383" s="160"/>
      <c r="AA383" s="160"/>
    </row>
    <row r="384" spans="1:27" x14ac:dyDescent="0.3">
      <c r="A384" s="160"/>
      <c r="B384" s="160"/>
      <c r="C384" s="160"/>
      <c r="D384" s="160"/>
      <c r="E384" s="160"/>
      <c r="F384" s="160"/>
      <c r="G384" s="160"/>
      <c r="H384" s="160"/>
      <c r="I384" s="160"/>
      <c r="J384" s="160"/>
      <c r="K384" s="160"/>
      <c r="L384" s="160"/>
      <c r="M384" s="160"/>
      <c r="N384" s="160"/>
      <c r="O384" s="160"/>
      <c r="P384" s="160"/>
      <c r="Q384" s="160"/>
      <c r="R384" s="160"/>
      <c r="S384" s="160"/>
      <c r="T384" s="160"/>
      <c r="U384" s="160"/>
      <c r="V384" s="160"/>
      <c r="W384" s="160"/>
      <c r="X384" s="160"/>
      <c r="Y384" s="160"/>
      <c r="Z384" s="160"/>
      <c r="AA384" s="160"/>
    </row>
    <row r="385" spans="1:27" x14ac:dyDescent="0.3">
      <c r="A385" s="160"/>
      <c r="B385" s="160"/>
      <c r="C385" s="160"/>
      <c r="D385" s="160"/>
      <c r="E385" s="160"/>
      <c r="F385" s="160"/>
      <c r="G385" s="160"/>
      <c r="H385" s="160"/>
      <c r="I385" s="160"/>
      <c r="J385" s="160"/>
      <c r="K385" s="160"/>
      <c r="L385" s="160"/>
      <c r="M385" s="160"/>
      <c r="N385" s="160"/>
      <c r="O385" s="160"/>
      <c r="P385" s="160"/>
      <c r="Q385" s="160"/>
      <c r="R385" s="160"/>
      <c r="S385" s="160"/>
      <c r="T385" s="160"/>
      <c r="U385" s="160"/>
      <c r="V385" s="160"/>
      <c r="W385" s="160"/>
      <c r="X385" s="160"/>
      <c r="Y385" s="160"/>
      <c r="Z385" s="160"/>
      <c r="AA385" s="160"/>
    </row>
    <row r="386" spans="1:27" x14ac:dyDescent="0.3">
      <c r="A386" s="160"/>
      <c r="B386" s="160"/>
      <c r="C386" s="160"/>
      <c r="D386" s="160"/>
      <c r="E386" s="160"/>
      <c r="F386" s="160"/>
      <c r="G386" s="160"/>
      <c r="H386" s="160"/>
      <c r="I386" s="160"/>
      <c r="J386" s="160"/>
      <c r="K386" s="160"/>
      <c r="L386" s="160"/>
      <c r="M386" s="160"/>
      <c r="N386" s="160"/>
      <c r="O386" s="160"/>
      <c r="P386" s="160"/>
      <c r="Q386" s="160"/>
      <c r="R386" s="160"/>
      <c r="S386" s="160"/>
      <c r="T386" s="160"/>
      <c r="U386" s="160"/>
      <c r="V386" s="160"/>
      <c r="W386" s="160"/>
      <c r="X386" s="160"/>
      <c r="Y386" s="160"/>
      <c r="Z386" s="160"/>
      <c r="AA386" s="160"/>
    </row>
    <row r="387" spans="1:27" x14ac:dyDescent="0.3">
      <c r="A387" s="160"/>
      <c r="B387" s="160"/>
      <c r="C387" s="160"/>
      <c r="D387" s="160"/>
      <c r="E387" s="160"/>
      <c r="F387" s="160"/>
      <c r="G387" s="160"/>
      <c r="H387" s="160"/>
      <c r="I387" s="160"/>
      <c r="J387" s="160"/>
      <c r="K387" s="160"/>
      <c r="L387" s="160"/>
      <c r="M387" s="160"/>
      <c r="N387" s="160"/>
      <c r="O387" s="160"/>
      <c r="P387" s="160"/>
      <c r="Q387" s="160"/>
      <c r="R387" s="160"/>
      <c r="S387" s="160"/>
      <c r="T387" s="160"/>
      <c r="U387" s="160"/>
      <c r="V387" s="160"/>
      <c r="W387" s="160"/>
      <c r="X387" s="160"/>
      <c r="Y387" s="160"/>
      <c r="Z387" s="160"/>
      <c r="AA387" s="160"/>
    </row>
    <row r="388" spans="1:27" x14ac:dyDescent="0.3">
      <c r="A388" s="160"/>
      <c r="B388" s="160"/>
      <c r="C388" s="160"/>
      <c r="D388" s="160"/>
      <c r="E388" s="160"/>
      <c r="F388" s="160"/>
      <c r="G388" s="160"/>
      <c r="H388" s="160"/>
      <c r="I388" s="160"/>
      <c r="J388" s="160"/>
      <c r="K388" s="160"/>
      <c r="L388" s="160"/>
      <c r="M388" s="160"/>
      <c r="N388" s="160"/>
      <c r="O388" s="160"/>
      <c r="P388" s="160"/>
      <c r="Q388" s="160"/>
      <c r="R388" s="160"/>
      <c r="S388" s="160"/>
      <c r="T388" s="160"/>
      <c r="U388" s="160"/>
      <c r="V388" s="160"/>
      <c r="W388" s="160"/>
      <c r="X388" s="160"/>
      <c r="Y388" s="160"/>
      <c r="Z388" s="160"/>
      <c r="AA388" s="160"/>
    </row>
    <row r="389" spans="1:27" x14ac:dyDescent="0.3">
      <c r="A389" s="160"/>
      <c r="B389" s="160"/>
      <c r="C389" s="160"/>
      <c r="D389" s="160"/>
      <c r="E389" s="160"/>
      <c r="F389" s="160"/>
      <c r="G389" s="160"/>
      <c r="H389" s="160"/>
      <c r="I389" s="160"/>
      <c r="J389" s="160"/>
      <c r="K389" s="160"/>
      <c r="L389" s="160"/>
      <c r="M389" s="160"/>
      <c r="N389" s="160"/>
      <c r="O389" s="160"/>
      <c r="P389" s="160"/>
      <c r="Q389" s="160"/>
      <c r="R389" s="160"/>
      <c r="S389" s="160"/>
      <c r="T389" s="160"/>
      <c r="U389" s="160"/>
      <c r="V389" s="160"/>
      <c r="W389" s="160"/>
      <c r="X389" s="160"/>
      <c r="Y389" s="160"/>
      <c r="Z389" s="160"/>
      <c r="AA389" s="160"/>
    </row>
    <row r="390" spans="1:27" x14ac:dyDescent="0.3">
      <c r="A390" s="160"/>
      <c r="B390" s="160"/>
      <c r="C390" s="160"/>
      <c r="D390" s="160"/>
      <c r="E390" s="160"/>
      <c r="F390" s="160"/>
      <c r="G390" s="160"/>
      <c r="H390" s="160"/>
      <c r="I390" s="160"/>
      <c r="J390" s="160"/>
      <c r="K390" s="160"/>
      <c r="L390" s="160"/>
      <c r="M390" s="160"/>
      <c r="N390" s="160"/>
      <c r="O390" s="160"/>
      <c r="P390" s="160"/>
      <c r="Q390" s="160"/>
      <c r="R390" s="160"/>
      <c r="S390" s="160"/>
      <c r="T390" s="160"/>
      <c r="U390" s="160"/>
      <c r="V390" s="160"/>
      <c r="W390" s="160"/>
      <c r="X390" s="160"/>
      <c r="Y390" s="160"/>
      <c r="Z390" s="160"/>
      <c r="AA390" s="160"/>
    </row>
    <row r="391" spans="1:27" x14ac:dyDescent="0.3">
      <c r="A391" s="160"/>
      <c r="B391" s="160"/>
      <c r="C391" s="160"/>
      <c r="D391" s="160"/>
      <c r="E391" s="160"/>
      <c r="F391" s="160"/>
      <c r="G391" s="160"/>
      <c r="H391" s="160"/>
      <c r="I391" s="160"/>
      <c r="J391" s="160"/>
      <c r="K391" s="160"/>
      <c r="L391" s="160"/>
      <c r="M391" s="160"/>
      <c r="N391" s="160"/>
      <c r="O391" s="160"/>
      <c r="P391" s="160"/>
      <c r="Q391" s="160"/>
      <c r="R391" s="160"/>
      <c r="S391" s="160"/>
      <c r="T391" s="160"/>
      <c r="U391" s="160"/>
      <c r="V391" s="160"/>
      <c r="W391" s="160"/>
      <c r="X391" s="160"/>
      <c r="Y391" s="160"/>
      <c r="Z391" s="160"/>
      <c r="AA391" s="160"/>
    </row>
    <row r="392" spans="1:27" x14ac:dyDescent="0.3">
      <c r="A392" s="160"/>
      <c r="B392" s="160"/>
      <c r="C392" s="160"/>
      <c r="D392" s="160"/>
      <c r="E392" s="160"/>
      <c r="F392" s="160"/>
      <c r="G392" s="160"/>
      <c r="H392" s="160"/>
      <c r="I392" s="160"/>
      <c r="J392" s="160"/>
      <c r="K392" s="160"/>
      <c r="L392" s="160"/>
      <c r="M392" s="160"/>
      <c r="N392" s="160"/>
      <c r="O392" s="160"/>
      <c r="P392" s="160"/>
      <c r="Q392" s="160"/>
      <c r="R392" s="160"/>
      <c r="S392" s="160"/>
      <c r="T392" s="160"/>
      <c r="U392" s="160"/>
      <c r="V392" s="160"/>
      <c r="W392" s="160"/>
      <c r="X392" s="160"/>
      <c r="Y392" s="160"/>
      <c r="Z392" s="160"/>
      <c r="AA392" s="160"/>
    </row>
    <row r="393" spans="1:27" x14ac:dyDescent="0.3">
      <c r="A393" s="160"/>
      <c r="B393" s="160"/>
      <c r="C393" s="160"/>
      <c r="D393" s="160"/>
      <c r="E393" s="160"/>
      <c r="F393" s="160"/>
      <c r="G393" s="160"/>
      <c r="H393" s="160"/>
      <c r="I393" s="160"/>
      <c r="J393" s="160"/>
      <c r="K393" s="160"/>
      <c r="L393" s="160"/>
      <c r="M393" s="160"/>
      <c r="N393" s="160"/>
      <c r="O393" s="160"/>
      <c r="P393" s="160"/>
      <c r="Q393" s="160"/>
      <c r="R393" s="160"/>
      <c r="S393" s="160"/>
      <c r="T393" s="160"/>
      <c r="U393" s="160"/>
      <c r="V393" s="160"/>
      <c r="W393" s="160"/>
      <c r="X393" s="160"/>
      <c r="Y393" s="160"/>
      <c r="Z393" s="160"/>
      <c r="AA393" s="160"/>
    </row>
    <row r="394" spans="1:27" x14ac:dyDescent="0.3">
      <c r="A394" s="160"/>
      <c r="B394" s="160"/>
      <c r="C394" s="160"/>
      <c r="D394" s="160"/>
      <c r="E394" s="160"/>
      <c r="F394" s="160"/>
      <c r="G394" s="160"/>
      <c r="H394" s="160"/>
      <c r="I394" s="160"/>
      <c r="J394" s="160"/>
      <c r="K394" s="160"/>
      <c r="L394" s="160"/>
      <c r="M394" s="160"/>
      <c r="N394" s="160"/>
      <c r="O394" s="160"/>
      <c r="P394" s="160"/>
      <c r="Q394" s="160"/>
      <c r="R394" s="160"/>
      <c r="S394" s="160"/>
      <c r="T394" s="160"/>
      <c r="U394" s="160"/>
      <c r="V394" s="160"/>
      <c r="W394" s="160"/>
      <c r="X394" s="160"/>
      <c r="Y394" s="160"/>
      <c r="Z394" s="160"/>
      <c r="AA394" s="160"/>
    </row>
    <row r="395" spans="1:27" x14ac:dyDescent="0.3">
      <c r="A395" s="160"/>
      <c r="B395" s="160"/>
      <c r="C395" s="160"/>
      <c r="D395" s="160"/>
      <c r="E395" s="160"/>
      <c r="F395" s="160"/>
      <c r="G395" s="160"/>
      <c r="H395" s="160"/>
      <c r="I395" s="160"/>
      <c r="J395" s="160"/>
      <c r="K395" s="160"/>
      <c r="L395" s="160"/>
      <c r="M395" s="160"/>
      <c r="N395" s="160"/>
      <c r="O395" s="160"/>
      <c r="P395" s="160"/>
      <c r="Q395" s="160"/>
      <c r="R395" s="160"/>
      <c r="S395" s="160"/>
      <c r="T395" s="160"/>
      <c r="U395" s="160"/>
      <c r="V395" s="160"/>
      <c r="W395" s="160"/>
      <c r="X395" s="160"/>
      <c r="Y395" s="160"/>
      <c r="Z395" s="160"/>
      <c r="AA395" s="160"/>
    </row>
    <row r="396" spans="1:27" x14ac:dyDescent="0.3">
      <c r="A396" s="160"/>
      <c r="B396" s="160"/>
      <c r="C396" s="160"/>
      <c r="D396" s="160"/>
      <c r="E396" s="160"/>
      <c r="F396" s="160"/>
      <c r="G396" s="160"/>
      <c r="H396" s="160"/>
      <c r="I396" s="160"/>
      <c r="J396" s="160"/>
      <c r="K396" s="160"/>
      <c r="L396" s="160"/>
      <c r="M396" s="160"/>
      <c r="N396" s="160"/>
      <c r="O396" s="160"/>
      <c r="P396" s="160"/>
      <c r="Q396" s="160"/>
      <c r="R396" s="160"/>
      <c r="S396" s="160"/>
      <c r="T396" s="160"/>
      <c r="U396" s="160"/>
      <c r="V396" s="160"/>
      <c r="W396" s="160"/>
      <c r="X396" s="160"/>
      <c r="Y396" s="160"/>
      <c r="Z396" s="160"/>
      <c r="AA396" s="160"/>
    </row>
    <row r="397" spans="1:27" x14ac:dyDescent="0.3">
      <c r="A397" s="160"/>
      <c r="B397" s="160"/>
      <c r="C397" s="160"/>
      <c r="D397" s="160"/>
      <c r="E397" s="160"/>
      <c r="F397" s="160"/>
      <c r="G397" s="160"/>
      <c r="H397" s="160"/>
      <c r="I397" s="160"/>
      <c r="J397" s="160"/>
      <c r="K397" s="160"/>
      <c r="L397" s="160"/>
      <c r="M397" s="160"/>
      <c r="N397" s="160"/>
      <c r="O397" s="160"/>
      <c r="P397" s="160"/>
      <c r="Q397" s="160"/>
      <c r="R397" s="160"/>
      <c r="S397" s="160"/>
      <c r="T397" s="160"/>
      <c r="U397" s="160"/>
      <c r="V397" s="160"/>
      <c r="W397" s="160"/>
      <c r="X397" s="160"/>
      <c r="Y397" s="160"/>
      <c r="Z397" s="160"/>
      <c r="AA397" s="160"/>
    </row>
    <row r="398" spans="1:27" x14ac:dyDescent="0.3">
      <c r="A398" s="160"/>
      <c r="B398" s="160"/>
      <c r="C398" s="160"/>
      <c r="D398" s="160"/>
      <c r="E398" s="160"/>
      <c r="F398" s="160"/>
      <c r="G398" s="160"/>
      <c r="H398" s="160"/>
      <c r="I398" s="160"/>
      <c r="J398" s="160"/>
      <c r="K398" s="160"/>
      <c r="L398" s="160"/>
      <c r="M398" s="160"/>
      <c r="N398" s="160"/>
      <c r="O398" s="160"/>
      <c r="P398" s="160"/>
      <c r="Q398" s="160"/>
      <c r="R398" s="160"/>
      <c r="S398" s="160"/>
      <c r="T398" s="160"/>
      <c r="U398" s="160"/>
      <c r="V398" s="160"/>
      <c r="W398" s="160"/>
      <c r="X398" s="160"/>
      <c r="Y398" s="160"/>
      <c r="Z398" s="160"/>
      <c r="AA398" s="160"/>
    </row>
    <row r="399" spans="1:27" x14ac:dyDescent="0.3">
      <c r="A399" s="160"/>
      <c r="B399" s="160"/>
      <c r="C399" s="160"/>
      <c r="D399" s="160"/>
      <c r="E399" s="160"/>
      <c r="F399" s="160"/>
      <c r="G399" s="160"/>
      <c r="H399" s="160"/>
      <c r="I399" s="160"/>
      <c r="J399" s="160"/>
      <c r="K399" s="160"/>
      <c r="L399" s="160"/>
      <c r="M399" s="160"/>
      <c r="N399" s="160"/>
      <c r="O399" s="160"/>
      <c r="P399" s="160"/>
      <c r="Q399" s="160"/>
      <c r="R399" s="160"/>
      <c r="S399" s="160"/>
      <c r="T399" s="160"/>
      <c r="U399" s="160"/>
      <c r="V399" s="160"/>
      <c r="W399" s="160"/>
      <c r="X399" s="160"/>
      <c r="Y399" s="160"/>
      <c r="Z399" s="160"/>
      <c r="AA399" s="160"/>
    </row>
    <row r="400" spans="1:27" x14ac:dyDescent="0.3">
      <c r="A400" s="160"/>
      <c r="B400" s="160"/>
      <c r="C400" s="160"/>
      <c r="D400" s="160"/>
      <c r="E400" s="160"/>
      <c r="F400" s="160"/>
      <c r="G400" s="160"/>
      <c r="H400" s="160"/>
      <c r="I400" s="160"/>
      <c r="J400" s="160"/>
      <c r="K400" s="160"/>
      <c r="L400" s="160"/>
      <c r="M400" s="160"/>
      <c r="N400" s="160"/>
      <c r="O400" s="160"/>
      <c r="P400" s="160"/>
      <c r="Q400" s="160"/>
      <c r="R400" s="160"/>
      <c r="S400" s="160"/>
      <c r="T400" s="160"/>
      <c r="U400" s="160"/>
      <c r="V400" s="160"/>
      <c r="W400" s="160"/>
      <c r="X400" s="160"/>
      <c r="Y400" s="160"/>
      <c r="Z400" s="160"/>
      <c r="AA400" s="160"/>
    </row>
    <row r="401" spans="1:27" x14ac:dyDescent="0.3">
      <c r="A401" s="160"/>
      <c r="B401" s="160"/>
      <c r="C401" s="160"/>
      <c r="D401" s="160"/>
      <c r="E401" s="160"/>
      <c r="F401" s="160"/>
      <c r="G401" s="160"/>
      <c r="H401" s="160"/>
      <c r="I401" s="160"/>
      <c r="J401" s="160"/>
      <c r="K401" s="160"/>
      <c r="L401" s="160"/>
      <c r="M401" s="160"/>
      <c r="N401" s="160"/>
      <c r="O401" s="160"/>
      <c r="P401" s="160"/>
      <c r="Q401" s="160"/>
      <c r="R401" s="160"/>
      <c r="S401" s="160"/>
      <c r="T401" s="160"/>
      <c r="U401" s="160"/>
      <c r="V401" s="160"/>
      <c r="W401" s="160"/>
      <c r="X401" s="160"/>
      <c r="Y401" s="160"/>
      <c r="Z401" s="160"/>
      <c r="AA401" s="160"/>
    </row>
    <row r="402" spans="1:27" x14ac:dyDescent="0.3">
      <c r="A402" s="160"/>
      <c r="B402" s="160"/>
      <c r="C402" s="160"/>
      <c r="D402" s="160"/>
      <c r="E402" s="160"/>
      <c r="F402" s="160"/>
      <c r="G402" s="160"/>
      <c r="H402" s="160"/>
      <c r="I402" s="160"/>
      <c r="J402" s="160"/>
      <c r="K402" s="160"/>
      <c r="L402" s="160"/>
      <c r="M402" s="160"/>
      <c r="N402" s="160"/>
      <c r="O402" s="160"/>
      <c r="P402" s="160"/>
      <c r="Q402" s="160"/>
      <c r="R402" s="160"/>
      <c r="S402" s="160"/>
      <c r="T402" s="160"/>
      <c r="U402" s="160"/>
      <c r="V402" s="160"/>
      <c r="W402" s="160"/>
      <c r="X402" s="160"/>
      <c r="Y402" s="160"/>
      <c r="Z402" s="160"/>
      <c r="AA402" s="160"/>
    </row>
    <row r="403" spans="1:27" x14ac:dyDescent="0.3">
      <c r="A403" s="160"/>
      <c r="B403" s="160"/>
      <c r="C403" s="160"/>
      <c r="D403" s="160"/>
      <c r="E403" s="160"/>
      <c r="F403" s="160"/>
      <c r="G403" s="160"/>
      <c r="H403" s="160"/>
      <c r="I403" s="160"/>
      <c r="J403" s="160"/>
      <c r="K403" s="160"/>
      <c r="L403" s="160"/>
      <c r="M403" s="160"/>
      <c r="N403" s="160"/>
      <c r="O403" s="160"/>
      <c r="P403" s="160"/>
      <c r="Q403" s="160"/>
      <c r="R403" s="160"/>
      <c r="S403" s="160"/>
      <c r="T403" s="160"/>
      <c r="U403" s="160"/>
      <c r="V403" s="160"/>
      <c r="W403" s="160"/>
      <c r="X403" s="160"/>
      <c r="Y403" s="160"/>
      <c r="Z403" s="160"/>
      <c r="AA403" s="160"/>
    </row>
    <row r="404" spans="1:27" x14ac:dyDescent="0.3">
      <c r="A404" s="160"/>
      <c r="B404" s="160"/>
      <c r="C404" s="160"/>
      <c r="D404" s="160"/>
      <c r="E404" s="160"/>
      <c r="F404" s="160"/>
      <c r="G404" s="160"/>
      <c r="H404" s="160"/>
      <c r="I404" s="160"/>
      <c r="J404" s="160"/>
      <c r="K404" s="160"/>
      <c r="L404" s="160"/>
      <c r="M404" s="160"/>
      <c r="N404" s="160"/>
      <c r="O404" s="160"/>
      <c r="P404" s="160"/>
      <c r="Q404" s="160"/>
      <c r="R404" s="160"/>
      <c r="S404" s="160"/>
      <c r="T404" s="160"/>
      <c r="U404" s="160"/>
      <c r="V404" s="160"/>
      <c r="W404" s="160"/>
      <c r="X404" s="160"/>
      <c r="Y404" s="160"/>
      <c r="Z404" s="160"/>
      <c r="AA404" s="160"/>
    </row>
    <row r="405" spans="1:27" x14ac:dyDescent="0.3">
      <c r="A405" s="160"/>
      <c r="B405" s="160"/>
      <c r="C405" s="160"/>
      <c r="D405" s="160"/>
      <c r="E405" s="160"/>
      <c r="F405" s="160"/>
      <c r="G405" s="160"/>
      <c r="H405" s="160"/>
      <c r="I405" s="160"/>
      <c r="J405" s="160"/>
      <c r="K405" s="160"/>
      <c r="L405" s="160"/>
      <c r="M405" s="160"/>
      <c r="N405" s="160"/>
      <c r="O405" s="160"/>
      <c r="P405" s="160"/>
      <c r="Q405" s="160"/>
      <c r="R405" s="160"/>
      <c r="S405" s="160"/>
      <c r="T405" s="160"/>
      <c r="U405" s="160"/>
      <c r="V405" s="160"/>
      <c r="W405" s="160"/>
      <c r="X405" s="160"/>
      <c r="Y405" s="160"/>
      <c r="Z405" s="160"/>
      <c r="AA405" s="160"/>
    </row>
    <row r="406" spans="1:27" x14ac:dyDescent="0.3">
      <c r="A406" s="160"/>
      <c r="B406" s="160"/>
      <c r="C406" s="160"/>
      <c r="D406" s="160"/>
      <c r="E406" s="160"/>
      <c r="F406" s="160"/>
      <c r="G406" s="160"/>
      <c r="H406" s="160"/>
      <c r="I406" s="160"/>
      <c r="J406" s="160"/>
      <c r="K406" s="160"/>
      <c r="L406" s="160"/>
      <c r="M406" s="160"/>
      <c r="N406" s="160"/>
      <c r="O406" s="160"/>
      <c r="P406" s="160"/>
      <c r="Q406" s="160"/>
      <c r="R406" s="160"/>
      <c r="S406" s="160"/>
      <c r="T406" s="160"/>
      <c r="U406" s="160"/>
      <c r="V406" s="160"/>
      <c r="W406" s="160"/>
      <c r="X406" s="160"/>
      <c r="Y406" s="160"/>
      <c r="Z406" s="160"/>
      <c r="AA406" s="160"/>
    </row>
    <row r="407" spans="1:27" x14ac:dyDescent="0.3">
      <c r="A407" s="160"/>
      <c r="B407" s="160"/>
      <c r="C407" s="160"/>
      <c r="D407" s="160"/>
      <c r="E407" s="160"/>
      <c r="F407" s="160"/>
      <c r="G407" s="160"/>
      <c r="H407" s="160"/>
      <c r="I407" s="160"/>
      <c r="J407" s="160"/>
      <c r="K407" s="160"/>
      <c r="L407" s="160"/>
      <c r="M407" s="160"/>
      <c r="N407" s="160"/>
      <c r="O407" s="160"/>
      <c r="P407" s="160"/>
      <c r="Q407" s="160"/>
      <c r="R407" s="160"/>
      <c r="S407" s="160"/>
      <c r="T407" s="160"/>
      <c r="U407" s="160"/>
      <c r="V407" s="160"/>
      <c r="W407" s="160"/>
      <c r="X407" s="160"/>
      <c r="Y407" s="160"/>
      <c r="Z407" s="160"/>
      <c r="AA407" s="160"/>
    </row>
    <row r="408" spans="1:27" x14ac:dyDescent="0.3">
      <c r="A408" s="160"/>
      <c r="B408" s="160"/>
      <c r="C408" s="160"/>
      <c r="D408" s="160"/>
      <c r="E408" s="160"/>
      <c r="F408" s="160"/>
      <c r="G408" s="160"/>
      <c r="H408" s="160"/>
      <c r="I408" s="160"/>
      <c r="J408" s="160"/>
      <c r="K408" s="160"/>
      <c r="L408" s="160"/>
      <c r="M408" s="160"/>
      <c r="N408" s="160"/>
      <c r="O408" s="160"/>
      <c r="P408" s="160"/>
      <c r="Q408" s="160"/>
      <c r="R408" s="160"/>
      <c r="S408" s="160"/>
      <c r="T408" s="160"/>
      <c r="U408" s="160"/>
      <c r="V408" s="160"/>
      <c r="W408" s="160"/>
      <c r="X408" s="160"/>
      <c r="Y408" s="160"/>
      <c r="Z408" s="160"/>
      <c r="AA408" s="160"/>
    </row>
    <row r="409" spans="1:27" x14ac:dyDescent="0.3">
      <c r="A409" s="160"/>
      <c r="B409" s="160"/>
      <c r="C409" s="160"/>
      <c r="D409" s="160"/>
      <c r="E409" s="160"/>
      <c r="F409" s="160"/>
      <c r="G409" s="160"/>
      <c r="H409" s="160"/>
      <c r="I409" s="160"/>
      <c r="J409" s="160"/>
      <c r="K409" s="160"/>
      <c r="L409" s="160"/>
      <c r="M409" s="160"/>
      <c r="N409" s="160"/>
      <c r="O409" s="160"/>
      <c r="P409" s="160"/>
      <c r="Q409" s="160"/>
      <c r="R409" s="160"/>
      <c r="S409" s="160"/>
      <c r="T409" s="160"/>
      <c r="U409" s="160"/>
      <c r="V409" s="160"/>
      <c r="W409" s="160"/>
      <c r="X409" s="160"/>
      <c r="Y409" s="160"/>
      <c r="Z409" s="160"/>
      <c r="AA409" s="160"/>
    </row>
    <row r="410" spans="1:27" x14ac:dyDescent="0.3">
      <c r="A410" s="160"/>
      <c r="B410" s="160"/>
      <c r="C410" s="160"/>
      <c r="D410" s="160"/>
      <c r="E410" s="160"/>
      <c r="F410" s="160"/>
      <c r="G410" s="160"/>
      <c r="H410" s="160"/>
      <c r="I410" s="160"/>
      <c r="J410" s="160"/>
      <c r="K410" s="160"/>
      <c r="L410" s="160"/>
      <c r="M410" s="160"/>
      <c r="N410" s="160"/>
      <c r="O410" s="160"/>
      <c r="P410" s="160"/>
      <c r="Q410" s="160"/>
      <c r="R410" s="160"/>
      <c r="S410" s="160"/>
      <c r="T410" s="160"/>
      <c r="U410" s="160"/>
      <c r="V410" s="160"/>
      <c r="W410" s="160"/>
      <c r="X410" s="160"/>
      <c r="Y410" s="160"/>
      <c r="Z410" s="160"/>
      <c r="AA410" s="160"/>
    </row>
    <row r="411" spans="1:27" x14ac:dyDescent="0.3">
      <c r="A411" s="160"/>
      <c r="B411" s="160"/>
      <c r="C411" s="160"/>
      <c r="D411" s="160"/>
      <c r="E411" s="160"/>
      <c r="F411" s="160"/>
      <c r="G411" s="160"/>
      <c r="H411" s="160"/>
      <c r="I411" s="160"/>
      <c r="J411" s="160"/>
      <c r="K411" s="160"/>
      <c r="L411" s="160"/>
      <c r="M411" s="160"/>
      <c r="N411" s="160"/>
      <c r="O411" s="160"/>
      <c r="P411" s="160"/>
      <c r="Q411" s="160"/>
      <c r="R411" s="160"/>
      <c r="S411" s="160"/>
      <c r="T411" s="160"/>
      <c r="U411" s="160"/>
      <c r="V411" s="160"/>
      <c r="W411" s="160"/>
      <c r="X411" s="160"/>
      <c r="Y411" s="160"/>
      <c r="Z411" s="160"/>
      <c r="AA411" s="160"/>
    </row>
    <row r="412" spans="1:27" x14ac:dyDescent="0.3">
      <c r="A412" s="160"/>
      <c r="B412" s="160"/>
      <c r="C412" s="160"/>
      <c r="D412" s="160"/>
      <c r="E412" s="160"/>
      <c r="F412" s="160"/>
      <c r="G412" s="160"/>
      <c r="H412" s="160"/>
      <c r="I412" s="160"/>
      <c r="J412" s="160"/>
      <c r="K412" s="160"/>
      <c r="L412" s="160"/>
      <c r="M412" s="160"/>
      <c r="N412" s="160"/>
      <c r="O412" s="160"/>
      <c r="P412" s="160"/>
      <c r="Q412" s="160"/>
      <c r="R412" s="160"/>
      <c r="S412" s="160"/>
      <c r="T412" s="160"/>
      <c r="U412" s="160"/>
      <c r="V412" s="160"/>
      <c r="W412" s="160"/>
      <c r="X412" s="160"/>
      <c r="Y412" s="160"/>
      <c r="Z412" s="160"/>
      <c r="AA412" s="160"/>
    </row>
    <row r="413" spans="1:27" x14ac:dyDescent="0.3">
      <c r="A413" s="160"/>
      <c r="B413" s="160"/>
      <c r="C413" s="160"/>
      <c r="D413" s="160"/>
      <c r="E413" s="160"/>
      <c r="F413" s="160"/>
      <c r="G413" s="160"/>
      <c r="H413" s="160"/>
      <c r="I413" s="160"/>
      <c r="J413" s="160"/>
      <c r="K413" s="160"/>
      <c r="L413" s="160"/>
      <c r="M413" s="160"/>
      <c r="N413" s="160"/>
      <c r="O413" s="160"/>
      <c r="P413" s="160"/>
      <c r="Q413" s="160"/>
      <c r="R413" s="160"/>
      <c r="S413" s="160"/>
      <c r="T413" s="160"/>
      <c r="U413" s="160"/>
      <c r="V413" s="160"/>
      <c r="W413" s="160"/>
      <c r="X413" s="160"/>
      <c r="Y413" s="160"/>
      <c r="Z413" s="160"/>
      <c r="AA413" s="160"/>
    </row>
    <row r="414" spans="1:27" x14ac:dyDescent="0.3">
      <c r="A414" s="160"/>
      <c r="B414" s="160"/>
      <c r="C414" s="160"/>
      <c r="D414" s="160"/>
      <c r="E414" s="160"/>
      <c r="F414" s="160"/>
      <c r="G414" s="160"/>
      <c r="H414" s="160"/>
      <c r="I414" s="160"/>
      <c r="J414" s="160"/>
      <c r="K414" s="160"/>
      <c r="L414" s="160"/>
      <c r="M414" s="160"/>
      <c r="N414" s="160"/>
      <c r="O414" s="160"/>
      <c r="P414" s="160"/>
      <c r="Q414" s="160"/>
      <c r="R414" s="160"/>
      <c r="S414" s="160"/>
      <c r="T414" s="160"/>
      <c r="U414" s="160"/>
      <c r="V414" s="160"/>
      <c r="W414" s="160"/>
      <c r="X414" s="160"/>
      <c r="Y414" s="160"/>
      <c r="Z414" s="160"/>
      <c r="AA414" s="160"/>
    </row>
    <row r="415" spans="1:27" x14ac:dyDescent="0.3">
      <c r="A415" s="160"/>
      <c r="B415" s="160"/>
      <c r="C415" s="160"/>
      <c r="D415" s="160"/>
      <c r="E415" s="160"/>
      <c r="F415" s="160"/>
      <c r="G415" s="160"/>
      <c r="H415" s="160"/>
      <c r="I415" s="160"/>
      <c r="J415" s="160"/>
      <c r="K415" s="160"/>
      <c r="L415" s="160"/>
      <c r="M415" s="160"/>
      <c r="N415" s="160"/>
      <c r="O415" s="160"/>
      <c r="P415" s="160"/>
      <c r="Q415" s="160"/>
      <c r="R415" s="160"/>
      <c r="S415" s="160"/>
      <c r="T415" s="160"/>
      <c r="U415" s="160"/>
      <c r="V415" s="160"/>
      <c r="W415" s="160"/>
      <c r="X415" s="160"/>
      <c r="Y415" s="160"/>
      <c r="Z415" s="160"/>
      <c r="AA415" s="160"/>
    </row>
    <row r="416" spans="1:27" x14ac:dyDescent="0.3">
      <c r="A416" s="160"/>
      <c r="B416" s="160"/>
      <c r="C416" s="160"/>
      <c r="D416" s="160"/>
      <c r="E416" s="160"/>
      <c r="F416" s="160"/>
      <c r="G416" s="160"/>
      <c r="H416" s="160"/>
      <c r="I416" s="160"/>
      <c r="J416" s="160"/>
      <c r="K416" s="160"/>
      <c r="L416" s="160"/>
      <c r="M416" s="160"/>
      <c r="N416" s="160"/>
      <c r="O416" s="160"/>
      <c r="P416" s="160"/>
      <c r="Q416" s="160"/>
      <c r="R416" s="160"/>
      <c r="S416" s="160"/>
      <c r="T416" s="160"/>
      <c r="U416" s="160"/>
      <c r="V416" s="160"/>
      <c r="W416" s="160"/>
      <c r="X416" s="160"/>
      <c r="Y416" s="160"/>
      <c r="Z416" s="160"/>
      <c r="AA416" s="160"/>
    </row>
    <row r="417" spans="1:27" x14ac:dyDescent="0.3">
      <c r="A417" s="160"/>
      <c r="B417" s="160"/>
      <c r="C417" s="160"/>
      <c r="D417" s="160"/>
      <c r="E417" s="160"/>
      <c r="F417" s="160"/>
      <c r="G417" s="160"/>
      <c r="H417" s="160"/>
      <c r="I417" s="160"/>
      <c r="J417" s="160"/>
      <c r="K417" s="160"/>
      <c r="L417" s="160"/>
      <c r="M417" s="160"/>
      <c r="N417" s="160"/>
      <c r="O417" s="160"/>
      <c r="P417" s="160"/>
      <c r="Q417" s="160"/>
      <c r="R417" s="160"/>
      <c r="S417" s="160"/>
      <c r="T417" s="160"/>
      <c r="U417" s="160"/>
      <c r="V417" s="160"/>
      <c r="W417" s="160"/>
      <c r="X417" s="160"/>
      <c r="Y417" s="160"/>
      <c r="Z417" s="160"/>
      <c r="AA417" s="160"/>
    </row>
    <row r="418" spans="1:27" x14ac:dyDescent="0.3">
      <c r="A418" s="160"/>
      <c r="B418" s="160"/>
      <c r="C418" s="160"/>
      <c r="D418" s="160"/>
      <c r="E418" s="160"/>
      <c r="F418" s="160"/>
      <c r="G418" s="160"/>
      <c r="H418" s="160"/>
      <c r="I418" s="160"/>
      <c r="J418" s="160"/>
      <c r="K418" s="160"/>
      <c r="L418" s="160"/>
      <c r="M418" s="160"/>
      <c r="N418" s="160"/>
      <c r="O418" s="160"/>
      <c r="P418" s="160"/>
      <c r="Q418" s="160"/>
      <c r="R418" s="160"/>
      <c r="S418" s="160"/>
      <c r="T418" s="160"/>
      <c r="U418" s="160"/>
      <c r="V418" s="160"/>
      <c r="W418" s="160"/>
      <c r="X418" s="160"/>
      <c r="Y418" s="160"/>
      <c r="Z418" s="160"/>
      <c r="AA418" s="160"/>
    </row>
    <row r="419" spans="1:27" x14ac:dyDescent="0.3">
      <c r="A419" s="160"/>
      <c r="B419" s="160"/>
      <c r="C419" s="160"/>
      <c r="D419" s="160"/>
      <c r="E419" s="160"/>
      <c r="F419" s="160"/>
      <c r="G419" s="160"/>
      <c r="H419" s="160"/>
      <c r="I419" s="160"/>
      <c r="J419" s="160"/>
      <c r="K419" s="160"/>
      <c r="L419" s="160"/>
      <c r="M419" s="160"/>
      <c r="N419" s="160"/>
      <c r="O419" s="160"/>
      <c r="P419" s="160"/>
      <c r="Q419" s="160"/>
      <c r="R419" s="160"/>
      <c r="S419" s="160"/>
      <c r="T419" s="160"/>
      <c r="U419" s="160"/>
      <c r="V419" s="160"/>
      <c r="W419" s="160"/>
      <c r="X419" s="160"/>
      <c r="Y419" s="160"/>
      <c r="Z419" s="160"/>
      <c r="AA419" s="160"/>
    </row>
    <row r="420" spans="1:27" x14ac:dyDescent="0.3">
      <c r="A420" s="160"/>
      <c r="B420" s="160"/>
      <c r="C420" s="160"/>
      <c r="D420" s="160"/>
      <c r="E420" s="160"/>
      <c r="F420" s="160"/>
      <c r="G420" s="160"/>
      <c r="H420" s="160"/>
      <c r="I420" s="160"/>
      <c r="J420" s="160"/>
      <c r="K420" s="160"/>
      <c r="L420" s="160"/>
      <c r="M420" s="160"/>
      <c r="N420" s="160"/>
      <c r="O420" s="160"/>
      <c r="P420" s="160"/>
      <c r="Q420" s="160"/>
      <c r="R420" s="160"/>
      <c r="S420" s="160"/>
      <c r="T420" s="160"/>
      <c r="U420" s="160"/>
      <c r="V420" s="160"/>
      <c r="W420" s="160"/>
      <c r="X420" s="160"/>
      <c r="Y420" s="160"/>
      <c r="Z420" s="160"/>
      <c r="AA420" s="160"/>
    </row>
    <row r="421" spans="1:27" x14ac:dyDescent="0.3">
      <c r="A421" s="160"/>
      <c r="B421" s="160"/>
      <c r="C421" s="160"/>
      <c r="D421" s="160"/>
      <c r="E421" s="160"/>
      <c r="F421" s="160"/>
      <c r="G421" s="160"/>
      <c r="H421" s="160"/>
      <c r="I421" s="160"/>
      <c r="J421" s="160"/>
      <c r="K421" s="160"/>
      <c r="L421" s="160"/>
      <c r="M421" s="160"/>
      <c r="N421" s="160"/>
      <c r="O421" s="160"/>
      <c r="P421" s="160"/>
      <c r="Q421" s="160"/>
      <c r="R421" s="160"/>
      <c r="S421" s="160"/>
      <c r="T421" s="160"/>
      <c r="U421" s="160"/>
      <c r="V421" s="160"/>
      <c r="W421" s="160"/>
      <c r="X421" s="160"/>
      <c r="Y421" s="160"/>
      <c r="Z421" s="160"/>
      <c r="AA421" s="160"/>
    </row>
    <row r="422" spans="1:27" x14ac:dyDescent="0.3">
      <c r="A422" s="160"/>
      <c r="B422" s="160"/>
      <c r="C422" s="160"/>
      <c r="D422" s="160"/>
      <c r="E422" s="160"/>
      <c r="F422" s="160"/>
      <c r="G422" s="160"/>
      <c r="H422" s="160"/>
      <c r="I422" s="160"/>
      <c r="J422" s="160"/>
      <c r="K422" s="160"/>
      <c r="L422" s="160"/>
      <c r="M422" s="160"/>
      <c r="N422" s="160"/>
      <c r="O422" s="160"/>
      <c r="P422" s="160"/>
      <c r="Q422" s="160"/>
      <c r="R422" s="160"/>
      <c r="S422" s="160"/>
      <c r="T422" s="160"/>
      <c r="U422" s="160"/>
      <c r="V422" s="160"/>
      <c r="W422" s="160"/>
      <c r="X422" s="160"/>
      <c r="Y422" s="160"/>
      <c r="Z422" s="160"/>
      <c r="AA422" s="160"/>
    </row>
    <row r="423" spans="1:27" x14ac:dyDescent="0.3">
      <c r="A423" s="160"/>
      <c r="B423" s="160"/>
      <c r="C423" s="160"/>
      <c r="D423" s="160"/>
      <c r="E423" s="160"/>
      <c r="F423" s="160"/>
      <c r="G423" s="160"/>
      <c r="H423" s="160"/>
      <c r="I423" s="160"/>
      <c r="J423" s="160"/>
      <c r="K423" s="160"/>
      <c r="L423" s="160"/>
      <c r="M423" s="160"/>
      <c r="N423" s="160"/>
      <c r="O423" s="160"/>
      <c r="P423" s="160"/>
      <c r="Q423" s="160"/>
      <c r="R423" s="160"/>
      <c r="S423" s="160"/>
      <c r="T423" s="160"/>
      <c r="U423" s="160"/>
      <c r="V423" s="160"/>
      <c r="W423" s="160"/>
      <c r="X423" s="160"/>
      <c r="Y423" s="160"/>
      <c r="Z423" s="160"/>
      <c r="AA423" s="160"/>
    </row>
    <row r="424" spans="1:27" x14ac:dyDescent="0.3">
      <c r="A424" s="160"/>
      <c r="B424" s="160"/>
      <c r="C424" s="160"/>
      <c r="D424" s="160"/>
      <c r="E424" s="160"/>
      <c r="F424" s="160"/>
      <c r="G424" s="160"/>
      <c r="H424" s="160"/>
      <c r="I424" s="160"/>
      <c r="J424" s="160"/>
      <c r="K424" s="160"/>
      <c r="L424" s="160"/>
      <c r="M424" s="160"/>
      <c r="N424" s="160"/>
      <c r="O424" s="160"/>
      <c r="P424" s="160"/>
      <c r="Q424" s="160"/>
      <c r="R424" s="160"/>
      <c r="S424" s="160"/>
      <c r="T424" s="160"/>
      <c r="U424" s="160"/>
      <c r="V424" s="160"/>
      <c r="W424" s="160"/>
      <c r="X424" s="160"/>
      <c r="Y424" s="160"/>
      <c r="Z424" s="160"/>
      <c r="AA424" s="160"/>
    </row>
    <row r="425" spans="1:27" x14ac:dyDescent="0.3">
      <c r="A425" s="160"/>
      <c r="B425" s="160"/>
      <c r="C425" s="160"/>
      <c r="D425" s="160"/>
      <c r="E425" s="160"/>
      <c r="F425" s="160"/>
      <c r="G425" s="160"/>
      <c r="H425" s="160"/>
      <c r="I425" s="160"/>
      <c r="J425" s="160"/>
      <c r="K425" s="160"/>
      <c r="L425" s="160"/>
      <c r="M425" s="160"/>
      <c r="N425" s="160"/>
      <c r="O425" s="160"/>
      <c r="P425" s="160"/>
      <c r="Q425" s="160"/>
      <c r="R425" s="160"/>
      <c r="S425" s="160"/>
      <c r="T425" s="160"/>
      <c r="U425" s="160"/>
      <c r="V425" s="160"/>
      <c r="W425" s="160"/>
      <c r="X425" s="160"/>
      <c r="Y425" s="160"/>
      <c r="Z425" s="160"/>
      <c r="AA425" s="160"/>
    </row>
    <row r="426" spans="1:27" x14ac:dyDescent="0.3">
      <c r="A426" s="160"/>
      <c r="B426" s="160"/>
      <c r="C426" s="160"/>
      <c r="D426" s="160"/>
      <c r="E426" s="160"/>
      <c r="F426" s="160"/>
      <c r="G426" s="160"/>
      <c r="H426" s="160"/>
      <c r="I426" s="160"/>
      <c r="J426" s="160"/>
      <c r="K426" s="160"/>
      <c r="L426" s="160"/>
      <c r="M426" s="160"/>
      <c r="N426" s="160"/>
      <c r="O426" s="160"/>
      <c r="P426" s="160"/>
      <c r="Q426" s="160"/>
      <c r="R426" s="160"/>
      <c r="S426" s="160"/>
      <c r="T426" s="160"/>
      <c r="U426" s="160"/>
      <c r="V426" s="160"/>
      <c r="W426" s="160"/>
      <c r="X426" s="160"/>
      <c r="Y426" s="160"/>
      <c r="Z426" s="160"/>
      <c r="AA426" s="160"/>
    </row>
    <row r="427" spans="1:27" x14ac:dyDescent="0.3">
      <c r="A427" s="160"/>
      <c r="B427" s="160"/>
      <c r="C427" s="160"/>
      <c r="D427" s="160"/>
      <c r="E427" s="160"/>
      <c r="F427" s="160"/>
      <c r="G427" s="160"/>
      <c r="H427" s="160"/>
      <c r="I427" s="160"/>
      <c r="J427" s="160"/>
      <c r="K427" s="160"/>
      <c r="L427" s="160"/>
      <c r="M427" s="160"/>
      <c r="N427" s="160"/>
      <c r="O427" s="160"/>
      <c r="P427" s="160"/>
      <c r="Q427" s="160"/>
      <c r="R427" s="160"/>
      <c r="S427" s="160"/>
      <c r="T427" s="160"/>
      <c r="U427" s="160"/>
      <c r="V427" s="160"/>
      <c r="W427" s="160"/>
      <c r="X427" s="160"/>
      <c r="Y427" s="160"/>
      <c r="Z427" s="160"/>
      <c r="AA427" s="160"/>
    </row>
    <row r="428" spans="1:27" x14ac:dyDescent="0.3">
      <c r="A428" s="160"/>
      <c r="B428" s="160"/>
      <c r="C428" s="160"/>
      <c r="D428" s="160"/>
      <c r="E428" s="160"/>
      <c r="F428" s="160"/>
      <c r="G428" s="160"/>
      <c r="H428" s="160"/>
      <c r="I428" s="160"/>
      <c r="J428" s="160"/>
      <c r="K428" s="160"/>
      <c r="L428" s="160"/>
      <c r="M428" s="160"/>
      <c r="N428" s="160"/>
      <c r="O428" s="160"/>
      <c r="P428" s="160"/>
      <c r="Q428" s="160"/>
      <c r="R428" s="160"/>
      <c r="S428" s="160"/>
      <c r="T428" s="160"/>
      <c r="U428" s="160"/>
      <c r="V428" s="160"/>
      <c r="W428" s="160"/>
      <c r="X428" s="160"/>
      <c r="Y428" s="160"/>
      <c r="Z428" s="160"/>
      <c r="AA428" s="160"/>
    </row>
    <row r="432" spans="1:27" x14ac:dyDescent="0.3">
      <c r="B432" s="161" t="s">
        <v>6</v>
      </c>
      <c r="C432" s="162"/>
      <c r="D432" s="162"/>
      <c r="E432" s="162"/>
      <c r="F432" s="162"/>
    </row>
    <row r="433" spans="1:22" x14ac:dyDescent="0.3">
      <c r="A433" s="160"/>
      <c r="B433" s="160"/>
      <c r="C433" s="160"/>
      <c r="D433" s="160"/>
      <c r="E433" s="160"/>
      <c r="F433" s="160"/>
      <c r="G433" s="160"/>
      <c r="H433" s="160"/>
      <c r="I433" s="160"/>
      <c r="J433" s="160"/>
      <c r="K433" s="160"/>
      <c r="L433" s="160"/>
      <c r="M433" s="160"/>
      <c r="N433" s="160"/>
      <c r="O433" s="160"/>
      <c r="P433" s="160"/>
      <c r="Q433" s="160"/>
      <c r="R433" s="160"/>
      <c r="S433" s="160"/>
      <c r="T433" s="160"/>
      <c r="U433" s="160"/>
      <c r="V433" s="160"/>
    </row>
    <row r="434" spans="1:22" x14ac:dyDescent="0.3">
      <c r="A434" s="160"/>
      <c r="B434" s="160"/>
      <c r="C434" s="160"/>
      <c r="D434" s="160"/>
      <c r="E434" s="160"/>
      <c r="F434" s="160"/>
      <c r="G434" s="160"/>
      <c r="H434" s="160"/>
      <c r="I434" s="160"/>
      <c r="J434" s="160"/>
      <c r="K434" s="160"/>
      <c r="L434" s="160"/>
      <c r="M434" s="160"/>
      <c r="N434" s="160"/>
      <c r="O434" s="160"/>
      <c r="P434" s="160"/>
      <c r="Q434" s="160"/>
      <c r="R434" s="160"/>
      <c r="S434" s="160"/>
      <c r="T434" s="160"/>
      <c r="U434" s="160"/>
      <c r="V434" s="160"/>
    </row>
    <row r="435" spans="1:22" x14ac:dyDescent="0.3">
      <c r="A435" s="160"/>
      <c r="B435" s="160"/>
      <c r="C435" s="160"/>
      <c r="D435" s="160"/>
      <c r="E435" s="160"/>
      <c r="F435" s="160"/>
      <c r="G435" s="160"/>
      <c r="H435" s="160"/>
      <c r="I435" s="160"/>
      <c r="J435" s="160"/>
      <c r="K435" s="160"/>
      <c r="L435" s="160"/>
      <c r="M435" s="160"/>
      <c r="N435" s="160"/>
      <c r="O435" s="160"/>
      <c r="P435" s="160"/>
      <c r="Q435" s="160"/>
      <c r="R435" s="160"/>
      <c r="S435" s="160"/>
      <c r="T435" s="160"/>
      <c r="U435" s="160"/>
      <c r="V435" s="160"/>
    </row>
    <row r="436" spans="1:22" x14ac:dyDescent="0.3">
      <c r="A436" s="160"/>
      <c r="B436" s="160"/>
      <c r="C436" s="160"/>
      <c r="D436" s="160"/>
      <c r="E436" s="160"/>
      <c r="F436" s="160"/>
      <c r="G436" s="160"/>
      <c r="H436" s="160"/>
      <c r="I436" s="160"/>
      <c r="J436" s="160"/>
      <c r="K436" s="160"/>
      <c r="L436" s="160"/>
      <c r="M436" s="160"/>
      <c r="N436" s="160"/>
      <c r="O436" s="160"/>
      <c r="P436" s="160"/>
      <c r="Q436" s="160"/>
      <c r="R436" s="160"/>
      <c r="S436" s="160"/>
      <c r="T436" s="160"/>
      <c r="U436" s="160"/>
      <c r="V436" s="160"/>
    </row>
    <row r="437" spans="1:22" x14ac:dyDescent="0.3">
      <c r="A437" s="160"/>
      <c r="B437" s="160"/>
      <c r="C437" s="160"/>
      <c r="D437" s="160"/>
      <c r="E437" s="160"/>
      <c r="F437" s="160"/>
      <c r="G437" s="160"/>
      <c r="H437" s="160"/>
      <c r="I437" s="160"/>
      <c r="J437" s="160"/>
      <c r="K437" s="160"/>
      <c r="L437" s="160"/>
      <c r="M437" s="160"/>
      <c r="N437" s="160"/>
      <c r="O437" s="160"/>
      <c r="P437" s="160"/>
      <c r="Q437" s="160"/>
      <c r="R437" s="160"/>
      <c r="S437" s="160"/>
      <c r="T437" s="160"/>
      <c r="U437" s="160"/>
      <c r="V437" s="160"/>
    </row>
    <row r="438" spans="1:22" x14ac:dyDescent="0.3">
      <c r="A438" s="160"/>
      <c r="B438" s="160"/>
      <c r="C438" s="160"/>
      <c r="D438" s="160"/>
      <c r="E438" s="160"/>
      <c r="F438" s="160"/>
      <c r="G438" s="160"/>
      <c r="H438" s="160"/>
      <c r="I438" s="160"/>
      <c r="J438" s="160"/>
      <c r="K438" s="160"/>
      <c r="L438" s="160"/>
      <c r="M438" s="160"/>
      <c r="N438" s="160"/>
      <c r="O438" s="160"/>
      <c r="P438" s="160"/>
      <c r="Q438" s="160"/>
      <c r="R438" s="160"/>
      <c r="S438" s="160"/>
      <c r="T438" s="160"/>
      <c r="U438" s="160"/>
      <c r="V438" s="160"/>
    </row>
    <row r="439" spans="1:22" x14ac:dyDescent="0.3">
      <c r="A439" s="160"/>
      <c r="B439" s="160"/>
      <c r="C439" s="160"/>
      <c r="D439" s="160"/>
      <c r="E439" s="160"/>
      <c r="F439" s="160"/>
      <c r="G439" s="160"/>
      <c r="H439" s="160"/>
      <c r="I439" s="160"/>
      <c r="J439" s="160"/>
      <c r="K439" s="160"/>
      <c r="L439" s="160"/>
      <c r="M439" s="160"/>
      <c r="N439" s="160"/>
      <c r="O439" s="160"/>
      <c r="P439" s="160"/>
      <c r="Q439" s="160"/>
      <c r="R439" s="160"/>
      <c r="S439" s="160"/>
      <c r="T439" s="160"/>
      <c r="U439" s="160"/>
      <c r="V439" s="160"/>
    </row>
    <row r="440" spans="1:22" x14ac:dyDescent="0.3">
      <c r="A440" s="160"/>
      <c r="B440" s="160"/>
      <c r="C440" s="160"/>
      <c r="D440" s="160"/>
      <c r="E440" s="160"/>
      <c r="F440" s="160"/>
      <c r="G440" s="160"/>
      <c r="H440" s="160"/>
      <c r="I440" s="160"/>
      <c r="J440" s="160"/>
      <c r="K440" s="160"/>
      <c r="L440" s="160"/>
      <c r="M440" s="160"/>
      <c r="N440" s="160"/>
      <c r="O440" s="160"/>
      <c r="P440" s="160"/>
      <c r="Q440" s="160"/>
      <c r="R440" s="160"/>
      <c r="S440" s="160"/>
      <c r="T440" s="160"/>
      <c r="U440" s="160"/>
      <c r="V440" s="160"/>
    </row>
    <row r="441" spans="1:22" x14ac:dyDescent="0.3">
      <c r="A441" s="160"/>
      <c r="B441" s="160"/>
      <c r="C441" s="160"/>
      <c r="D441" s="160"/>
      <c r="E441" s="160"/>
      <c r="F441" s="160"/>
      <c r="G441" s="160"/>
      <c r="H441" s="160"/>
      <c r="I441" s="160"/>
      <c r="J441" s="160"/>
      <c r="K441" s="160"/>
      <c r="L441" s="160"/>
      <c r="M441" s="160"/>
      <c r="N441" s="160"/>
      <c r="O441" s="160"/>
      <c r="P441" s="160"/>
      <c r="Q441" s="160"/>
      <c r="R441" s="160"/>
      <c r="S441" s="160"/>
      <c r="T441" s="160"/>
      <c r="U441" s="160"/>
      <c r="V441" s="160"/>
    </row>
    <row r="442" spans="1:22" x14ac:dyDescent="0.3">
      <c r="A442" s="160"/>
      <c r="B442" s="160"/>
      <c r="C442" s="160"/>
      <c r="D442" s="160"/>
      <c r="E442" s="160"/>
      <c r="F442" s="160"/>
      <c r="G442" s="160"/>
      <c r="H442" s="160"/>
      <c r="I442" s="160"/>
      <c r="J442" s="160"/>
      <c r="K442" s="160"/>
      <c r="L442" s="160"/>
      <c r="M442" s="160"/>
      <c r="N442" s="160"/>
      <c r="O442" s="160"/>
      <c r="P442" s="160"/>
      <c r="Q442" s="160"/>
      <c r="R442" s="160"/>
      <c r="S442" s="160"/>
      <c r="T442" s="160"/>
      <c r="U442" s="160"/>
      <c r="V442" s="160"/>
    </row>
    <row r="443" spans="1:22" x14ac:dyDescent="0.3">
      <c r="A443" s="160"/>
      <c r="B443" s="160"/>
      <c r="C443" s="160"/>
      <c r="D443" s="160"/>
      <c r="E443" s="160"/>
      <c r="F443" s="160"/>
      <c r="G443" s="160"/>
      <c r="H443" s="160"/>
      <c r="I443" s="160"/>
      <c r="J443" s="160"/>
      <c r="K443" s="160"/>
      <c r="L443" s="160"/>
      <c r="M443" s="160"/>
      <c r="N443" s="160"/>
      <c r="O443" s="160"/>
      <c r="P443" s="160"/>
      <c r="Q443" s="160"/>
      <c r="R443" s="160"/>
      <c r="S443" s="160"/>
      <c r="T443" s="160"/>
      <c r="U443" s="160"/>
      <c r="V443" s="160"/>
    </row>
    <row r="444" spans="1:22" x14ac:dyDescent="0.3">
      <c r="A444" s="160"/>
      <c r="B444" s="160"/>
      <c r="C444" s="160"/>
      <c r="D444" s="160"/>
      <c r="E444" s="160"/>
      <c r="F444" s="160"/>
      <c r="G444" s="160"/>
      <c r="H444" s="160"/>
      <c r="I444" s="160"/>
      <c r="J444" s="160"/>
      <c r="K444" s="160"/>
      <c r="L444" s="160"/>
      <c r="M444" s="160"/>
      <c r="N444" s="160"/>
      <c r="O444" s="160"/>
      <c r="P444" s="160"/>
      <c r="Q444" s="160"/>
      <c r="R444" s="160"/>
      <c r="S444" s="160"/>
      <c r="T444" s="160"/>
      <c r="U444" s="160"/>
      <c r="V444" s="160"/>
    </row>
    <row r="445" spans="1:22" x14ac:dyDescent="0.3">
      <c r="A445" s="160"/>
      <c r="B445" s="160"/>
      <c r="C445" s="160"/>
      <c r="D445" s="160"/>
      <c r="E445" s="160"/>
      <c r="F445" s="160"/>
      <c r="G445" s="160"/>
      <c r="H445" s="160"/>
      <c r="I445" s="160"/>
      <c r="J445" s="160"/>
      <c r="K445" s="160"/>
      <c r="L445" s="160"/>
      <c r="M445" s="160"/>
      <c r="N445" s="160"/>
      <c r="O445" s="160"/>
      <c r="P445" s="160"/>
      <c r="Q445" s="160"/>
      <c r="R445" s="160"/>
      <c r="S445" s="160"/>
      <c r="T445" s="160"/>
      <c r="U445" s="160"/>
      <c r="V445" s="160"/>
    </row>
    <row r="446" spans="1:22" x14ac:dyDescent="0.3">
      <c r="A446" s="160"/>
      <c r="B446" s="160"/>
      <c r="C446" s="160"/>
      <c r="D446" s="160"/>
      <c r="E446" s="160"/>
      <c r="F446" s="160"/>
      <c r="G446" s="160"/>
      <c r="H446" s="160"/>
      <c r="I446" s="160"/>
      <c r="J446" s="160"/>
      <c r="K446" s="160"/>
      <c r="L446" s="160"/>
      <c r="M446" s="160"/>
      <c r="N446" s="160"/>
      <c r="O446" s="160"/>
      <c r="P446" s="160"/>
      <c r="Q446" s="160"/>
      <c r="R446" s="160"/>
      <c r="S446" s="160"/>
      <c r="T446" s="160"/>
      <c r="U446" s="160"/>
      <c r="V446" s="160"/>
    </row>
  </sheetData>
  <mergeCells count="15">
    <mergeCell ref="B2:F2"/>
    <mergeCell ref="B22:F22"/>
    <mergeCell ref="A23:P56"/>
    <mergeCell ref="B59:G59"/>
    <mergeCell ref="A433:V446"/>
    <mergeCell ref="A60:AM117"/>
    <mergeCell ref="B121:G121"/>
    <mergeCell ref="A122:L184"/>
    <mergeCell ref="B188:F188"/>
    <mergeCell ref="A189:AK344"/>
    <mergeCell ref="C347:I365"/>
    <mergeCell ref="K349:P358"/>
    <mergeCell ref="B369:F369"/>
    <mergeCell ref="A370:AA428"/>
    <mergeCell ref="B432:F43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4D97E-27CC-40E1-A113-FE5D281D3A36}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C9BEE-7DD8-4715-9B6C-23ABA986EE4C}">
  <dimension ref="B2:F790"/>
  <sheetViews>
    <sheetView topLeftCell="A343" workbookViewId="0">
      <selection activeCell="B362" sqref="B362:F362"/>
    </sheetView>
  </sheetViews>
  <sheetFormatPr baseColWidth="10" defaultRowHeight="14.4" x14ac:dyDescent="0.3"/>
  <sheetData>
    <row r="2" spans="2:6" x14ac:dyDescent="0.3">
      <c r="B2" s="161" t="s">
        <v>3</v>
      </c>
      <c r="C2" s="162"/>
      <c r="D2" s="162"/>
      <c r="E2" s="162"/>
      <c r="F2" s="162"/>
    </row>
    <row r="362" spans="2:6" x14ac:dyDescent="0.3">
      <c r="B362" s="161" t="s">
        <v>0</v>
      </c>
      <c r="C362" s="162"/>
      <c r="D362" s="162"/>
      <c r="E362" s="162"/>
      <c r="F362" s="162"/>
    </row>
    <row r="413" spans="2:6" x14ac:dyDescent="0.3">
      <c r="B413" s="161" t="s">
        <v>1</v>
      </c>
      <c r="C413" s="162"/>
      <c r="D413" s="162"/>
      <c r="E413" s="162"/>
      <c r="F413" s="162"/>
    </row>
    <row r="487" spans="2:6" x14ac:dyDescent="0.3">
      <c r="B487" s="161" t="s">
        <v>2</v>
      </c>
      <c r="C487" s="162"/>
      <c r="D487" s="162"/>
      <c r="E487" s="162"/>
      <c r="F487" s="162"/>
    </row>
    <row r="552" spans="2:6" x14ac:dyDescent="0.3">
      <c r="B552" s="161" t="s">
        <v>4</v>
      </c>
      <c r="C552" s="161"/>
      <c r="D552" s="161"/>
      <c r="E552" s="161"/>
      <c r="F552" s="161"/>
    </row>
    <row r="727" spans="2:6" x14ac:dyDescent="0.3">
      <c r="B727" s="161" t="s">
        <v>5</v>
      </c>
      <c r="C727" s="162"/>
      <c r="D727" s="162"/>
      <c r="E727" s="162"/>
      <c r="F727" s="162"/>
    </row>
    <row r="790" spans="2:6" x14ac:dyDescent="0.3">
      <c r="B790" s="161" t="s">
        <v>6</v>
      </c>
      <c r="C790" s="162"/>
      <c r="D790" s="162"/>
      <c r="E790" s="162"/>
      <c r="F790" s="162"/>
    </row>
  </sheetData>
  <mergeCells count="7">
    <mergeCell ref="B790:F790"/>
    <mergeCell ref="B2:F2"/>
    <mergeCell ref="B362:F362"/>
    <mergeCell ref="B413:F413"/>
    <mergeCell ref="B487:F487"/>
    <mergeCell ref="B552:F552"/>
    <mergeCell ref="B727:F727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FD5FFC-93C6-4127-A8D5-1420A7287FC5}">
  <dimension ref="A3:Y502"/>
  <sheetViews>
    <sheetView topLeftCell="A478" workbookViewId="0">
      <selection activeCell="B502" sqref="B502:F502"/>
    </sheetView>
  </sheetViews>
  <sheetFormatPr baseColWidth="10" defaultRowHeight="14.4" x14ac:dyDescent="0.3"/>
  <cols>
    <col min="1" max="1" width="11.5546875" style="11" customWidth="1"/>
    <col min="2" max="16384" width="11.5546875" style="11"/>
  </cols>
  <sheetData>
    <row r="3" spans="2:6" x14ac:dyDescent="0.3">
      <c r="B3" s="163" t="s">
        <v>3</v>
      </c>
      <c r="C3" s="164"/>
      <c r="D3" s="164"/>
      <c r="E3" s="164"/>
      <c r="F3" s="164"/>
    </row>
    <row r="17" spans="1:25" ht="36" x14ac:dyDescent="0.3">
      <c r="A17" s="9">
        <v>1</v>
      </c>
      <c r="B17" s="8" t="s">
        <v>7</v>
      </c>
      <c r="C17" s="10" t="s">
        <v>8</v>
      </c>
      <c r="D17" s="10" t="s">
        <v>9</v>
      </c>
      <c r="E17" s="10" t="s">
        <v>10</v>
      </c>
      <c r="F17" s="10" t="s">
        <v>11</v>
      </c>
      <c r="G17" s="10" t="s">
        <v>12</v>
      </c>
      <c r="H17" s="10" t="s">
        <v>13</v>
      </c>
      <c r="I17" s="10" t="s">
        <v>14</v>
      </c>
      <c r="J17" s="10" t="s">
        <v>15</v>
      </c>
      <c r="K17" s="10" t="s">
        <v>16</v>
      </c>
      <c r="L17" s="10" t="s">
        <v>17</v>
      </c>
      <c r="M17" s="10" t="s">
        <v>18</v>
      </c>
      <c r="N17" s="10" t="s">
        <v>19</v>
      </c>
      <c r="O17" s="10" t="s">
        <v>20</v>
      </c>
      <c r="P17" s="10" t="s">
        <v>21</v>
      </c>
      <c r="Q17" s="10" t="s">
        <v>22</v>
      </c>
      <c r="R17" s="10" t="s">
        <v>23</v>
      </c>
      <c r="S17" s="10" t="s">
        <v>24</v>
      </c>
      <c r="T17" s="10" t="s">
        <v>25</v>
      </c>
      <c r="U17" s="10" t="s">
        <v>26</v>
      </c>
      <c r="V17" s="10" t="s">
        <v>27</v>
      </c>
      <c r="W17" s="2" t="s">
        <v>28</v>
      </c>
      <c r="X17" s="2" t="s">
        <v>29</v>
      </c>
      <c r="Y17" s="2" t="s">
        <v>30</v>
      </c>
    </row>
    <row r="18" spans="1:25" ht="28.8" x14ac:dyDescent="0.3">
      <c r="A18" s="9">
        <v>2</v>
      </c>
      <c r="B18" s="8" t="s">
        <v>31</v>
      </c>
      <c r="C18" s="12" t="s">
        <v>32</v>
      </c>
      <c r="D18" s="13" t="s">
        <v>33</v>
      </c>
      <c r="E18" s="13" t="s">
        <v>34</v>
      </c>
      <c r="F18" s="13" t="s">
        <v>35</v>
      </c>
      <c r="G18" s="13" t="s">
        <v>36</v>
      </c>
      <c r="H18" s="13" t="s">
        <v>37</v>
      </c>
      <c r="I18" s="13" t="s">
        <v>38</v>
      </c>
      <c r="J18" s="13" t="s">
        <v>39</v>
      </c>
      <c r="K18" s="13" t="s">
        <v>40</v>
      </c>
      <c r="L18" s="13" t="s">
        <v>41</v>
      </c>
      <c r="M18" s="13" t="s">
        <v>42</v>
      </c>
      <c r="N18" s="13" t="s">
        <v>43</v>
      </c>
      <c r="O18" s="13" t="s">
        <v>44</v>
      </c>
      <c r="P18" s="13" t="s">
        <v>45</v>
      </c>
      <c r="Q18" s="13" t="s">
        <v>46</v>
      </c>
      <c r="R18" s="13" t="s">
        <v>47</v>
      </c>
      <c r="S18" s="13" t="s">
        <v>48</v>
      </c>
      <c r="T18" s="13" t="s">
        <v>49</v>
      </c>
      <c r="U18" s="13" t="s">
        <v>50</v>
      </c>
      <c r="V18" s="13" t="s">
        <v>51</v>
      </c>
      <c r="W18" s="6"/>
      <c r="X18" s="7"/>
      <c r="Y18" s="6"/>
    </row>
    <row r="19" spans="1:25" ht="43.2" x14ac:dyDescent="0.3">
      <c r="A19" s="9">
        <v>3</v>
      </c>
      <c r="B19" s="14" t="s">
        <v>52</v>
      </c>
      <c r="C19" s="15" t="s">
        <v>53</v>
      </c>
      <c r="D19" s="15" t="s">
        <v>53</v>
      </c>
      <c r="E19" s="15" t="s">
        <v>54</v>
      </c>
      <c r="F19" s="15" t="s">
        <v>53</v>
      </c>
      <c r="G19" s="13" t="s">
        <v>53</v>
      </c>
      <c r="H19" s="15" t="s">
        <v>53</v>
      </c>
      <c r="I19" s="15" t="s">
        <v>54</v>
      </c>
      <c r="J19" s="15" t="s">
        <v>54</v>
      </c>
      <c r="K19" s="15" t="s">
        <v>55</v>
      </c>
      <c r="L19" s="15" t="s">
        <v>53</v>
      </c>
      <c r="M19" s="15" t="s">
        <v>55</v>
      </c>
      <c r="N19" s="15" t="s">
        <v>53</v>
      </c>
      <c r="O19" s="15" t="s">
        <v>55</v>
      </c>
      <c r="P19" s="15" t="s">
        <v>55</v>
      </c>
      <c r="Q19" s="15" t="s">
        <v>53</v>
      </c>
      <c r="R19" s="13" t="s">
        <v>56</v>
      </c>
      <c r="S19" s="15" t="s">
        <v>54</v>
      </c>
      <c r="T19" s="13" t="s">
        <v>56</v>
      </c>
      <c r="U19" s="15" t="s">
        <v>56</v>
      </c>
      <c r="V19" s="13" t="s">
        <v>53</v>
      </c>
      <c r="W19" s="6"/>
      <c r="X19" s="7"/>
      <c r="Y19" s="7"/>
    </row>
    <row r="20" spans="1:25" ht="28.8" x14ac:dyDescent="0.3">
      <c r="A20" s="9">
        <v>4</v>
      </c>
      <c r="B20" s="8" t="s">
        <v>57</v>
      </c>
      <c r="C20" s="3" t="s">
        <v>58</v>
      </c>
      <c r="D20" s="3" t="s">
        <v>59</v>
      </c>
      <c r="E20" s="3" t="s">
        <v>59</v>
      </c>
      <c r="F20" s="3" t="s">
        <v>59</v>
      </c>
      <c r="G20" s="3" t="s">
        <v>59</v>
      </c>
      <c r="H20" s="3" t="s">
        <v>60</v>
      </c>
      <c r="I20" s="3" t="s">
        <v>59</v>
      </c>
      <c r="J20" s="3" t="s">
        <v>61</v>
      </c>
      <c r="K20" s="3" t="s">
        <v>60</v>
      </c>
      <c r="L20" s="3" t="s">
        <v>59</v>
      </c>
      <c r="M20" s="3" t="s">
        <v>59</v>
      </c>
      <c r="N20" s="3" t="s">
        <v>61</v>
      </c>
      <c r="O20" s="3" t="s">
        <v>60</v>
      </c>
      <c r="P20" s="3" t="s">
        <v>58</v>
      </c>
      <c r="Q20" s="3" t="s">
        <v>61</v>
      </c>
      <c r="R20" s="3" t="s">
        <v>60</v>
      </c>
      <c r="S20" s="3" t="s">
        <v>60</v>
      </c>
      <c r="T20" s="3" t="s">
        <v>60</v>
      </c>
      <c r="U20" s="3" t="s">
        <v>60</v>
      </c>
      <c r="V20" s="3" t="s">
        <v>59</v>
      </c>
      <c r="W20" s="6"/>
      <c r="X20" s="7"/>
      <c r="Y20" s="6"/>
    </row>
    <row r="21" spans="1:25" ht="14.4" customHeight="1" x14ac:dyDescent="0.3">
      <c r="A21" s="9">
        <v>5</v>
      </c>
      <c r="B21" s="8" t="s">
        <v>62</v>
      </c>
      <c r="C21" s="13" t="s">
        <v>63</v>
      </c>
      <c r="D21" s="13" t="s">
        <v>63</v>
      </c>
      <c r="E21" s="13" t="s">
        <v>63</v>
      </c>
      <c r="F21" s="13" t="s">
        <v>63</v>
      </c>
      <c r="G21" s="13" t="s">
        <v>63</v>
      </c>
      <c r="H21" s="13" t="s">
        <v>63</v>
      </c>
      <c r="I21" s="13" t="s">
        <v>63</v>
      </c>
      <c r="J21" s="13" t="s">
        <v>63</v>
      </c>
      <c r="K21" s="13" t="s">
        <v>63</v>
      </c>
      <c r="L21" s="13" t="s">
        <v>63</v>
      </c>
      <c r="M21" s="13" t="s">
        <v>63</v>
      </c>
      <c r="N21" s="13" t="s">
        <v>63</v>
      </c>
      <c r="O21" s="13" t="s">
        <v>63</v>
      </c>
      <c r="P21" s="13" t="s">
        <v>63</v>
      </c>
      <c r="Q21" s="13" t="s">
        <v>63</v>
      </c>
      <c r="R21" s="13" t="s">
        <v>63</v>
      </c>
      <c r="S21" s="13" t="s">
        <v>63</v>
      </c>
      <c r="T21" s="13" t="s">
        <v>63</v>
      </c>
      <c r="U21" s="13" t="s">
        <v>63</v>
      </c>
      <c r="V21" s="13" t="s">
        <v>63</v>
      </c>
      <c r="W21" s="6"/>
      <c r="X21" s="7"/>
      <c r="Y21" s="6"/>
    </row>
    <row r="22" spans="1:25" ht="14.4" customHeight="1" x14ac:dyDescent="0.3">
      <c r="A22" s="9">
        <v>6</v>
      </c>
      <c r="B22" s="8" t="s">
        <v>64</v>
      </c>
      <c r="C22" s="13" t="s">
        <v>65</v>
      </c>
      <c r="D22" s="13" t="s">
        <v>65</v>
      </c>
      <c r="E22" s="13" t="s">
        <v>65</v>
      </c>
      <c r="F22" s="13" t="s">
        <v>65</v>
      </c>
      <c r="G22" s="13" t="s">
        <v>65</v>
      </c>
      <c r="H22" s="13" t="s">
        <v>65</v>
      </c>
      <c r="I22" s="13" t="s">
        <v>65</v>
      </c>
      <c r="J22" s="13" t="s">
        <v>65</v>
      </c>
      <c r="K22" s="13" t="s">
        <v>65</v>
      </c>
      <c r="L22" s="13" t="s">
        <v>65</v>
      </c>
      <c r="M22" s="13" t="s">
        <v>65</v>
      </c>
      <c r="N22" s="13" t="s">
        <v>65</v>
      </c>
      <c r="O22" s="13" t="s">
        <v>65</v>
      </c>
      <c r="P22" s="13" t="s">
        <v>65</v>
      </c>
      <c r="Q22" s="13" t="s">
        <v>65</v>
      </c>
      <c r="R22" s="13" t="s">
        <v>65</v>
      </c>
      <c r="S22" s="13" t="s">
        <v>65</v>
      </c>
      <c r="T22" s="13" t="s">
        <v>65</v>
      </c>
      <c r="U22" s="13" t="s">
        <v>65</v>
      </c>
      <c r="V22" s="13" t="s">
        <v>65</v>
      </c>
      <c r="W22" s="6"/>
      <c r="X22" s="7"/>
      <c r="Y22" s="6"/>
    </row>
    <row r="23" spans="1:25" ht="144" x14ac:dyDescent="0.3">
      <c r="A23" s="9">
        <v>7</v>
      </c>
      <c r="B23" s="8" t="s">
        <v>66</v>
      </c>
      <c r="C23" s="13" t="s">
        <v>67</v>
      </c>
      <c r="D23" s="13" t="s">
        <v>67</v>
      </c>
      <c r="E23" s="13" t="s">
        <v>68</v>
      </c>
      <c r="F23" s="13" t="s">
        <v>69</v>
      </c>
      <c r="G23" s="13" t="s">
        <v>69</v>
      </c>
      <c r="H23" s="13" t="s">
        <v>67</v>
      </c>
      <c r="I23" s="13" t="s">
        <v>67</v>
      </c>
      <c r="J23" s="13" t="s">
        <v>68</v>
      </c>
      <c r="K23" s="13" t="s">
        <v>68</v>
      </c>
      <c r="L23" s="13" t="s">
        <v>69</v>
      </c>
      <c r="M23" s="13" t="s">
        <v>67</v>
      </c>
      <c r="N23" s="13" t="s">
        <v>68</v>
      </c>
      <c r="O23" s="13" t="s">
        <v>68</v>
      </c>
      <c r="P23" s="13" t="s">
        <v>68</v>
      </c>
      <c r="Q23" s="13" t="s">
        <v>69</v>
      </c>
      <c r="R23" s="13" t="s">
        <v>67</v>
      </c>
      <c r="S23" s="13" t="s">
        <v>67</v>
      </c>
      <c r="T23" s="13" t="s">
        <v>68</v>
      </c>
      <c r="U23" s="13" t="s">
        <v>68</v>
      </c>
      <c r="V23" s="13" t="s">
        <v>69</v>
      </c>
      <c r="W23" s="6"/>
      <c r="X23" s="7"/>
      <c r="Y23" s="6"/>
    </row>
    <row r="24" spans="1:25" ht="201.6" x14ac:dyDescent="0.3">
      <c r="A24" s="9">
        <v>8</v>
      </c>
      <c r="B24" s="8" t="s">
        <v>70</v>
      </c>
      <c r="C24" s="13" t="s">
        <v>71</v>
      </c>
      <c r="D24" s="13" t="s">
        <v>72</v>
      </c>
      <c r="E24" s="13" t="s">
        <v>73</v>
      </c>
      <c r="F24" s="13" t="s">
        <v>74</v>
      </c>
      <c r="G24" s="13" t="s">
        <v>74</v>
      </c>
      <c r="H24" s="13" t="s">
        <v>72</v>
      </c>
      <c r="I24" s="13" t="s">
        <v>72</v>
      </c>
      <c r="J24" s="13" t="s">
        <v>75</v>
      </c>
      <c r="K24" s="13" t="s">
        <v>76</v>
      </c>
      <c r="L24" s="13" t="s">
        <v>77</v>
      </c>
      <c r="M24" s="13" t="s">
        <v>71</v>
      </c>
      <c r="N24" s="13" t="s">
        <v>78</v>
      </c>
      <c r="O24" s="13" t="s">
        <v>79</v>
      </c>
      <c r="P24" s="13" t="s">
        <v>73</v>
      </c>
      <c r="Q24" s="13" t="s">
        <v>77</v>
      </c>
      <c r="R24" s="13" t="s">
        <v>72</v>
      </c>
      <c r="S24" s="13" t="s">
        <v>72</v>
      </c>
      <c r="T24" s="13" t="s">
        <v>78</v>
      </c>
      <c r="U24" s="13" t="s">
        <v>75</v>
      </c>
      <c r="V24" s="13" t="s">
        <v>80</v>
      </c>
      <c r="W24" s="4" t="s">
        <v>81</v>
      </c>
      <c r="X24" s="5" t="s">
        <v>82</v>
      </c>
      <c r="Y24" s="5" t="s">
        <v>83</v>
      </c>
    </row>
    <row r="25" spans="1:25" ht="57.6" x14ac:dyDescent="0.3">
      <c r="A25" s="9">
        <v>9</v>
      </c>
      <c r="B25" s="16" t="s">
        <v>84</v>
      </c>
      <c r="C25" s="13" t="s">
        <v>53</v>
      </c>
      <c r="D25" s="13" t="s">
        <v>56</v>
      </c>
      <c r="E25" s="13" t="s">
        <v>53</v>
      </c>
      <c r="F25" s="13" t="s">
        <v>55</v>
      </c>
      <c r="G25" s="13" t="s">
        <v>53</v>
      </c>
      <c r="H25" s="13" t="s">
        <v>55</v>
      </c>
      <c r="I25" s="13" t="s">
        <v>56</v>
      </c>
      <c r="J25" s="13" t="s">
        <v>53</v>
      </c>
      <c r="K25" s="13" t="s">
        <v>53</v>
      </c>
      <c r="L25" s="13" t="s">
        <v>53</v>
      </c>
      <c r="M25" s="13" t="s">
        <v>56</v>
      </c>
      <c r="N25" s="13" t="s">
        <v>85</v>
      </c>
      <c r="O25" s="13" t="s">
        <v>56</v>
      </c>
      <c r="P25" s="13" t="s">
        <v>53</v>
      </c>
      <c r="Q25" s="13" t="s">
        <v>56</v>
      </c>
      <c r="R25" s="13" t="s">
        <v>56</v>
      </c>
      <c r="S25" s="13" t="s">
        <v>53</v>
      </c>
      <c r="T25" s="13" t="s">
        <v>56</v>
      </c>
      <c r="U25" s="13" t="s">
        <v>55</v>
      </c>
      <c r="V25" s="13" t="s">
        <v>53</v>
      </c>
      <c r="W25" s="17">
        <v>6</v>
      </c>
      <c r="X25" s="18">
        <v>0.3</v>
      </c>
      <c r="Y25" s="18">
        <v>0.05</v>
      </c>
    </row>
    <row r="26" spans="1:25" ht="57.6" x14ac:dyDescent="0.3">
      <c r="A26" s="9">
        <v>10</v>
      </c>
      <c r="B26" s="16" t="s">
        <v>86</v>
      </c>
      <c r="C26" s="13" t="s">
        <v>56</v>
      </c>
      <c r="D26" s="13" t="s">
        <v>56</v>
      </c>
      <c r="E26" s="13" t="s">
        <v>55</v>
      </c>
      <c r="F26" s="13" t="s">
        <v>56</v>
      </c>
      <c r="G26" s="13" t="s">
        <v>54</v>
      </c>
      <c r="H26" s="13" t="s">
        <v>53</v>
      </c>
      <c r="I26" s="13" t="s">
        <v>53</v>
      </c>
      <c r="J26" s="13" t="s">
        <v>56</v>
      </c>
      <c r="K26" s="13" t="s">
        <v>56</v>
      </c>
      <c r="L26" s="13" t="s">
        <v>53</v>
      </c>
      <c r="M26" s="13" t="s">
        <v>55</v>
      </c>
      <c r="N26" s="13" t="s">
        <v>55</v>
      </c>
      <c r="O26" s="13" t="s">
        <v>55</v>
      </c>
      <c r="P26" s="13" t="s">
        <v>55</v>
      </c>
      <c r="Q26" s="13" t="s">
        <v>55</v>
      </c>
      <c r="R26" s="13" t="s">
        <v>53</v>
      </c>
      <c r="S26" s="13" t="s">
        <v>55</v>
      </c>
      <c r="T26" s="13" t="s">
        <v>56</v>
      </c>
      <c r="U26" s="13" t="s">
        <v>56</v>
      </c>
      <c r="V26" s="13" t="s">
        <v>53</v>
      </c>
      <c r="W26" s="17">
        <v>8</v>
      </c>
      <c r="X26" s="18">
        <v>0.4</v>
      </c>
      <c r="Y26" s="18">
        <v>0</v>
      </c>
    </row>
    <row r="27" spans="1:25" ht="57.6" x14ac:dyDescent="0.3">
      <c r="A27" s="9">
        <v>11</v>
      </c>
      <c r="B27" s="16" t="s">
        <v>87</v>
      </c>
      <c r="C27" s="13" t="s">
        <v>56</v>
      </c>
      <c r="D27" s="13" t="s">
        <v>56</v>
      </c>
      <c r="E27" s="13" t="s">
        <v>55</v>
      </c>
      <c r="F27" s="13" t="s">
        <v>53</v>
      </c>
      <c r="G27" s="13" t="s">
        <v>53</v>
      </c>
      <c r="H27" s="13" t="s">
        <v>53</v>
      </c>
      <c r="I27" s="13" t="s">
        <v>53</v>
      </c>
      <c r="J27" s="13" t="s">
        <v>56</v>
      </c>
      <c r="K27" s="13" t="s">
        <v>55</v>
      </c>
      <c r="L27" s="13" t="s">
        <v>55</v>
      </c>
      <c r="M27" s="13" t="s">
        <v>56</v>
      </c>
      <c r="N27" s="13" t="s">
        <v>54</v>
      </c>
      <c r="O27" s="13" t="s">
        <v>55</v>
      </c>
      <c r="P27" s="13" t="s">
        <v>55</v>
      </c>
      <c r="Q27" s="13" t="s">
        <v>56</v>
      </c>
      <c r="R27" s="13" t="s">
        <v>54</v>
      </c>
      <c r="S27" s="13" t="s">
        <v>53</v>
      </c>
      <c r="T27" s="13" t="s">
        <v>54</v>
      </c>
      <c r="U27" s="13" t="s">
        <v>56</v>
      </c>
      <c r="V27" s="13" t="s">
        <v>54</v>
      </c>
      <c r="W27" s="17">
        <v>7</v>
      </c>
      <c r="X27" s="18">
        <v>0.35</v>
      </c>
      <c r="Y27" s="18">
        <v>0</v>
      </c>
    </row>
    <row r="28" spans="1:25" ht="57.6" x14ac:dyDescent="0.3">
      <c r="A28" s="9">
        <v>12</v>
      </c>
      <c r="B28" s="16" t="s">
        <v>88</v>
      </c>
      <c r="C28" s="13" t="s">
        <v>53</v>
      </c>
      <c r="D28" s="13" t="s">
        <v>55</v>
      </c>
      <c r="E28" s="13" t="s">
        <v>53</v>
      </c>
      <c r="F28" s="13" t="s">
        <v>55</v>
      </c>
      <c r="G28" s="13" t="s">
        <v>54</v>
      </c>
      <c r="H28" s="13" t="s">
        <v>54</v>
      </c>
      <c r="I28" s="13" t="s">
        <v>55</v>
      </c>
      <c r="J28" s="13" t="s">
        <v>53</v>
      </c>
      <c r="K28" s="13" t="s">
        <v>54</v>
      </c>
      <c r="L28" s="13" t="s">
        <v>55</v>
      </c>
      <c r="M28" s="13" t="s">
        <v>54</v>
      </c>
      <c r="N28" s="13" t="s">
        <v>56</v>
      </c>
      <c r="O28" s="13" t="s">
        <v>55</v>
      </c>
      <c r="P28" s="13" t="s">
        <v>55</v>
      </c>
      <c r="Q28" s="13" t="s">
        <v>56</v>
      </c>
      <c r="R28" s="13" t="s">
        <v>54</v>
      </c>
      <c r="S28" s="13" t="s">
        <v>55</v>
      </c>
      <c r="T28" s="13" t="s">
        <v>55</v>
      </c>
      <c r="U28" s="13" t="s">
        <v>54</v>
      </c>
      <c r="V28" s="13" t="s">
        <v>54</v>
      </c>
      <c r="W28" s="17">
        <v>3</v>
      </c>
      <c r="X28" s="18">
        <v>0.15</v>
      </c>
      <c r="Y28" s="18">
        <v>0</v>
      </c>
    </row>
    <row r="29" spans="1:25" ht="57.6" x14ac:dyDescent="0.3">
      <c r="A29" s="9">
        <v>13</v>
      </c>
      <c r="B29" s="16" t="s">
        <v>89</v>
      </c>
      <c r="C29" s="13" t="s">
        <v>53</v>
      </c>
      <c r="D29" s="13" t="s">
        <v>53</v>
      </c>
      <c r="E29" s="13" t="s">
        <v>54</v>
      </c>
      <c r="F29" s="13" t="s">
        <v>55</v>
      </c>
      <c r="G29" s="13" t="s">
        <v>54</v>
      </c>
      <c r="H29" s="13" t="s">
        <v>53</v>
      </c>
      <c r="I29" s="13" t="s">
        <v>54</v>
      </c>
      <c r="J29" s="13" t="s">
        <v>55</v>
      </c>
      <c r="K29" s="13" t="s">
        <v>55</v>
      </c>
      <c r="L29" s="13" t="s">
        <v>56</v>
      </c>
      <c r="M29" s="13" t="s">
        <v>55</v>
      </c>
      <c r="N29" s="13" t="s">
        <v>54</v>
      </c>
      <c r="O29" s="13" t="s">
        <v>56</v>
      </c>
      <c r="P29" s="13" t="s">
        <v>55</v>
      </c>
      <c r="Q29" s="13" t="s">
        <v>53</v>
      </c>
      <c r="R29" s="13" t="s">
        <v>56</v>
      </c>
      <c r="S29" s="13" t="s">
        <v>54</v>
      </c>
      <c r="T29" s="13" t="s">
        <v>56</v>
      </c>
      <c r="U29" s="13" t="s">
        <v>56</v>
      </c>
      <c r="V29" s="13" t="s">
        <v>53</v>
      </c>
      <c r="W29" s="17">
        <v>14</v>
      </c>
      <c r="X29" s="18">
        <v>0.7</v>
      </c>
      <c r="Y29" s="18">
        <v>0</v>
      </c>
    </row>
    <row r="30" spans="1:25" ht="57.6" x14ac:dyDescent="0.3">
      <c r="A30" s="9">
        <v>14</v>
      </c>
      <c r="B30" s="16" t="s">
        <v>90</v>
      </c>
      <c r="C30" s="13" t="s">
        <v>85</v>
      </c>
      <c r="D30" s="13" t="s">
        <v>53</v>
      </c>
      <c r="E30" s="13" t="s">
        <v>54</v>
      </c>
      <c r="F30" s="13" t="s">
        <v>53</v>
      </c>
      <c r="G30" s="13" t="s">
        <v>56</v>
      </c>
      <c r="H30" s="13" t="s">
        <v>56</v>
      </c>
      <c r="I30" s="13" t="s">
        <v>55</v>
      </c>
      <c r="J30" s="13" t="s">
        <v>53</v>
      </c>
      <c r="K30" s="13" t="s">
        <v>53</v>
      </c>
      <c r="L30" s="13" t="s">
        <v>54</v>
      </c>
      <c r="M30" s="13" t="s">
        <v>56</v>
      </c>
      <c r="N30" s="13" t="s">
        <v>55</v>
      </c>
      <c r="O30" s="13" t="s">
        <v>56</v>
      </c>
      <c r="P30" s="13" t="s">
        <v>55</v>
      </c>
      <c r="Q30" s="13" t="s">
        <v>54</v>
      </c>
      <c r="R30" s="13" t="s">
        <v>55</v>
      </c>
      <c r="S30" s="13" t="s">
        <v>54</v>
      </c>
      <c r="T30" s="13" t="s">
        <v>55</v>
      </c>
      <c r="U30" s="13" t="s">
        <v>54</v>
      </c>
      <c r="V30" s="13" t="s">
        <v>56</v>
      </c>
      <c r="W30" s="17">
        <v>5</v>
      </c>
      <c r="X30" s="18">
        <v>0.25</v>
      </c>
      <c r="Y30" s="18">
        <v>0.05</v>
      </c>
    </row>
    <row r="31" spans="1:25" ht="57.6" x14ac:dyDescent="0.3">
      <c r="A31" s="9">
        <v>15</v>
      </c>
      <c r="B31" s="16" t="s">
        <v>91</v>
      </c>
      <c r="C31" s="13" t="s">
        <v>53</v>
      </c>
      <c r="D31" s="13" t="s">
        <v>53</v>
      </c>
      <c r="E31" s="13" t="s">
        <v>56</v>
      </c>
      <c r="F31" s="13" t="s">
        <v>55</v>
      </c>
      <c r="G31" s="13" t="s">
        <v>54</v>
      </c>
      <c r="H31" s="13" t="s">
        <v>53</v>
      </c>
      <c r="I31" s="13" t="s">
        <v>54</v>
      </c>
      <c r="J31" s="13" t="s">
        <v>55</v>
      </c>
      <c r="K31" s="13" t="s">
        <v>55</v>
      </c>
      <c r="L31" s="13" t="s">
        <v>54</v>
      </c>
      <c r="M31" s="13" t="s">
        <v>54</v>
      </c>
      <c r="N31" s="13" t="s">
        <v>55</v>
      </c>
      <c r="O31" s="13" t="s">
        <v>55</v>
      </c>
      <c r="P31" s="13" t="s">
        <v>55</v>
      </c>
      <c r="Q31" s="13" t="s">
        <v>54</v>
      </c>
      <c r="R31" s="13" t="s">
        <v>56</v>
      </c>
      <c r="S31" s="13" t="s">
        <v>54</v>
      </c>
      <c r="T31" s="13" t="s">
        <v>53</v>
      </c>
      <c r="U31" s="13" t="s">
        <v>54</v>
      </c>
      <c r="V31" s="13" t="s">
        <v>55</v>
      </c>
      <c r="W31" s="17">
        <v>9</v>
      </c>
      <c r="X31" s="18">
        <v>0.45</v>
      </c>
      <c r="Y31" s="18">
        <v>0</v>
      </c>
    </row>
    <row r="32" spans="1:25" ht="57.6" x14ac:dyDescent="0.3">
      <c r="A32" s="9">
        <v>16</v>
      </c>
      <c r="B32" s="16" t="s">
        <v>92</v>
      </c>
      <c r="C32" s="13" t="s">
        <v>53</v>
      </c>
      <c r="D32" s="13" t="s">
        <v>56</v>
      </c>
      <c r="E32" s="13" t="s">
        <v>53</v>
      </c>
      <c r="F32" s="13" t="s">
        <v>54</v>
      </c>
      <c r="G32" s="13" t="s">
        <v>54</v>
      </c>
      <c r="H32" s="13" t="s">
        <v>55</v>
      </c>
      <c r="I32" s="13" t="s">
        <v>56</v>
      </c>
      <c r="J32" s="13" t="s">
        <v>53</v>
      </c>
      <c r="K32" s="13" t="s">
        <v>53</v>
      </c>
      <c r="L32" s="13" t="s">
        <v>56</v>
      </c>
      <c r="M32" s="13" t="s">
        <v>56</v>
      </c>
      <c r="N32" s="13" t="s">
        <v>53</v>
      </c>
      <c r="O32" s="13" t="s">
        <v>56</v>
      </c>
      <c r="P32" s="13" t="s">
        <v>53</v>
      </c>
      <c r="Q32" s="13" t="s">
        <v>56</v>
      </c>
      <c r="R32" s="13" t="s">
        <v>56</v>
      </c>
      <c r="S32" s="13" t="s">
        <v>56</v>
      </c>
      <c r="T32" s="13" t="s">
        <v>56</v>
      </c>
      <c r="U32" s="13" t="s">
        <v>56</v>
      </c>
      <c r="V32" s="13" t="s">
        <v>56</v>
      </c>
      <c r="W32" s="17">
        <v>5</v>
      </c>
      <c r="X32" s="18">
        <v>0.25</v>
      </c>
      <c r="Y32" s="18">
        <v>0</v>
      </c>
    </row>
    <row r="33" spans="1:25" ht="57.6" x14ac:dyDescent="0.3">
      <c r="A33" s="9">
        <v>17</v>
      </c>
      <c r="B33" s="16" t="s">
        <v>93</v>
      </c>
      <c r="C33" s="13" t="s">
        <v>53</v>
      </c>
      <c r="D33" s="13" t="s">
        <v>55</v>
      </c>
      <c r="E33" s="13" t="s">
        <v>55</v>
      </c>
      <c r="F33" s="13" t="s">
        <v>54</v>
      </c>
      <c r="G33" s="13" t="s">
        <v>56</v>
      </c>
      <c r="H33" s="13" t="s">
        <v>53</v>
      </c>
      <c r="I33" s="13" t="s">
        <v>53</v>
      </c>
      <c r="J33" s="13" t="s">
        <v>53</v>
      </c>
      <c r="K33" s="13" t="s">
        <v>55</v>
      </c>
      <c r="L33" s="13" t="s">
        <v>56</v>
      </c>
      <c r="M33" s="13" t="s">
        <v>54</v>
      </c>
      <c r="N33" s="13" t="s">
        <v>54</v>
      </c>
      <c r="O33" s="13" t="s">
        <v>55</v>
      </c>
      <c r="P33" s="13" t="s">
        <v>55</v>
      </c>
      <c r="Q33" s="13" t="s">
        <v>55</v>
      </c>
      <c r="R33" s="13" t="s">
        <v>56</v>
      </c>
      <c r="S33" s="13" t="s">
        <v>54</v>
      </c>
      <c r="T33" s="13" t="s">
        <v>56</v>
      </c>
      <c r="U33" s="13" t="s">
        <v>56</v>
      </c>
      <c r="V33" s="13" t="s">
        <v>56</v>
      </c>
      <c r="W33" s="17">
        <v>9</v>
      </c>
      <c r="X33" s="18">
        <v>0.45</v>
      </c>
      <c r="Y33" s="18">
        <v>0</v>
      </c>
    </row>
    <row r="52" spans="2:6" x14ac:dyDescent="0.3">
      <c r="B52" s="163" t="s">
        <v>0</v>
      </c>
      <c r="C52" s="164"/>
      <c r="D52" s="164"/>
      <c r="E52" s="164"/>
      <c r="F52" s="164"/>
    </row>
    <row r="103" spans="2:6" x14ac:dyDescent="0.3">
      <c r="B103" s="163" t="s">
        <v>1</v>
      </c>
      <c r="C103" s="163"/>
      <c r="D103" s="163"/>
      <c r="E103" s="163"/>
      <c r="F103" s="163"/>
    </row>
    <row r="196" spans="2:6" x14ac:dyDescent="0.3">
      <c r="B196" s="163" t="s">
        <v>2</v>
      </c>
      <c r="C196" s="163"/>
      <c r="D196" s="163"/>
      <c r="E196" s="163"/>
      <c r="F196" s="163"/>
    </row>
    <row r="268" spans="2:6" x14ac:dyDescent="0.3">
      <c r="B268" s="163" t="s">
        <v>4</v>
      </c>
      <c r="C268" s="163"/>
      <c r="D268" s="163"/>
      <c r="E268" s="163"/>
      <c r="F268" s="163"/>
    </row>
    <row r="440" spans="2:6" x14ac:dyDescent="0.3">
      <c r="B440" s="163" t="s">
        <v>5</v>
      </c>
      <c r="C440" s="163"/>
      <c r="D440" s="163"/>
      <c r="E440" s="163"/>
      <c r="F440" s="163"/>
    </row>
    <row r="502" spans="2:6" x14ac:dyDescent="0.3">
      <c r="B502" s="163" t="s">
        <v>6</v>
      </c>
      <c r="C502" s="163"/>
      <c r="D502" s="163"/>
      <c r="E502" s="163"/>
      <c r="F502" s="163"/>
    </row>
  </sheetData>
  <mergeCells count="7">
    <mergeCell ref="B196:F196"/>
    <mergeCell ref="B268:F268"/>
    <mergeCell ref="B440:F440"/>
    <mergeCell ref="B502:F502"/>
    <mergeCell ref="B3:F3"/>
    <mergeCell ref="B52:F52"/>
    <mergeCell ref="B103:F103"/>
  </mergeCells>
  <conditionalFormatting sqref="C20:V20">
    <cfRule type="containsText" dxfId="87" priority="10" operator="containsText" text="Dificultad Moderada">
      <formula>NOT(ISERROR(SEARCH("Dificultad Moderada",C20)))</formula>
    </cfRule>
    <cfRule type="containsText" dxfId="86" priority="11" operator="containsText" text="Muy Fácil">
      <formula>NOT(ISERROR(SEARCH("Muy Fácil",C20)))</formula>
    </cfRule>
    <cfRule type="containsText" dxfId="85" priority="12" operator="containsText" text="Facil">
      <formula>NOT(ISERROR(SEARCH("Facil",C20)))</formula>
    </cfRule>
    <cfRule type="containsText" dxfId="84" priority="13" operator="containsText" text="Dificil">
      <formula>NOT(ISERROR(SEARCH("Dificil",C20)))</formula>
    </cfRule>
    <cfRule type="containsText" dxfId="83" priority="14" operator="containsText" text="Muy Difícil">
      <formula>NOT(ISERROR(SEARCH("Muy Difícil",C20)))</formula>
    </cfRule>
  </conditionalFormatting>
  <conditionalFormatting sqref="C25:V33">
    <cfRule type="cellIs" dxfId="82" priority="6" operator="equal">
      <formula>""</formula>
    </cfRule>
    <cfRule type="cellIs" dxfId="81" priority="7" operator="equal">
      <formula>C$334</formula>
    </cfRule>
    <cfRule type="cellIs" dxfId="80" priority="8" operator="equal">
      <formula>"O"</formula>
    </cfRule>
    <cfRule type="cellIs" dxfId="79" priority="9" operator="notEqual">
      <formula>"O(""O"";$D$110)"</formula>
    </cfRule>
  </conditionalFormatting>
  <conditionalFormatting sqref="C19:V19">
    <cfRule type="containsBlanks" dxfId="78" priority="5">
      <formula>LEN(TRIM(C19))=0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7A7EDF20-FA4D-4EC2-B4F0-2B39E1BEFA90}">
            <xm:f>NOT(ISERROR(SEARCH("D",C19)))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0493AFFA-5009-45C9-8AA0-F821564CBF6D}">
            <xm:f>NOT(ISERROR(SEARCH("C",C19)))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DC979750-EF03-4B8D-9BCB-8D4172DE3FED}">
            <xm:f>NOT(ISERROR(SEARCH("B",C19)))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9574DC3F-38CF-444C-8EF5-CF972965E0E4}">
            <xm:f>NOT(ISERROR(SEARCH("A",C19)))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C19:V19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F6784-4BD1-48D3-819D-37F0D1456595}">
  <dimension ref="A2:X485"/>
  <sheetViews>
    <sheetView topLeftCell="A468" workbookViewId="0">
      <selection activeCell="B485" sqref="B485:F485"/>
    </sheetView>
  </sheetViews>
  <sheetFormatPr baseColWidth="10" defaultRowHeight="14.4" x14ac:dyDescent="0.3"/>
  <sheetData>
    <row r="2" spans="1:24" x14ac:dyDescent="0.3">
      <c r="B2" s="161" t="s">
        <v>3</v>
      </c>
      <c r="C2" s="161"/>
      <c r="D2" s="161"/>
      <c r="E2" s="161"/>
      <c r="F2" s="161"/>
    </row>
    <row r="16" spans="1:24" ht="36.6" thickBot="1" x14ac:dyDescent="0.35">
      <c r="A16" s="32" t="s">
        <v>7</v>
      </c>
      <c r="B16" s="33" t="s">
        <v>8</v>
      </c>
      <c r="C16" s="33" t="s">
        <v>9</v>
      </c>
      <c r="D16" s="33" t="s">
        <v>10</v>
      </c>
      <c r="E16" s="33" t="s">
        <v>11</v>
      </c>
      <c r="F16" s="33" t="s">
        <v>12</v>
      </c>
      <c r="G16" s="33" t="s">
        <v>13</v>
      </c>
      <c r="H16" s="33" t="s">
        <v>14</v>
      </c>
      <c r="I16" s="33" t="s">
        <v>15</v>
      </c>
      <c r="J16" s="33" t="s">
        <v>16</v>
      </c>
      <c r="K16" s="33" t="s">
        <v>17</v>
      </c>
      <c r="L16" s="33" t="s">
        <v>18</v>
      </c>
      <c r="M16" s="33" t="s">
        <v>19</v>
      </c>
      <c r="N16" s="33" t="s">
        <v>20</v>
      </c>
      <c r="O16" s="33" t="s">
        <v>21</v>
      </c>
      <c r="P16" s="33" t="s">
        <v>22</v>
      </c>
      <c r="Q16" s="33" t="s">
        <v>23</v>
      </c>
      <c r="R16" s="33" t="s">
        <v>24</v>
      </c>
      <c r="S16" s="33" t="s">
        <v>25</v>
      </c>
      <c r="T16" s="33" t="s">
        <v>26</v>
      </c>
      <c r="U16" s="33" t="s">
        <v>27</v>
      </c>
      <c r="V16" s="19" t="s">
        <v>28</v>
      </c>
      <c r="W16" s="19" t="s">
        <v>29</v>
      </c>
      <c r="X16" s="20" t="s">
        <v>30</v>
      </c>
    </row>
    <row r="17" spans="1:24" ht="29.4" thickTop="1" x14ac:dyDescent="0.3">
      <c r="A17" s="24" t="s">
        <v>31</v>
      </c>
      <c r="B17" s="34" t="s">
        <v>94</v>
      </c>
      <c r="C17" s="34" t="s">
        <v>95</v>
      </c>
      <c r="D17" s="34" t="s">
        <v>96</v>
      </c>
      <c r="E17" s="34" t="s">
        <v>97</v>
      </c>
      <c r="F17" s="34" t="s">
        <v>98</v>
      </c>
      <c r="G17" s="34" t="s">
        <v>99</v>
      </c>
      <c r="H17" s="34" t="s">
        <v>100</v>
      </c>
      <c r="I17" s="34" t="s">
        <v>101</v>
      </c>
      <c r="J17" s="34" t="s">
        <v>102</v>
      </c>
      <c r="K17" s="34" t="s">
        <v>103</v>
      </c>
      <c r="L17" s="34" t="s">
        <v>104</v>
      </c>
      <c r="M17" s="34" t="s">
        <v>105</v>
      </c>
      <c r="N17" s="34" t="s">
        <v>106</v>
      </c>
      <c r="O17" s="34" t="s">
        <v>107</v>
      </c>
      <c r="P17" s="34" t="s">
        <v>108</v>
      </c>
      <c r="Q17" s="34" t="s">
        <v>109</v>
      </c>
      <c r="R17" s="34" t="s">
        <v>110</v>
      </c>
      <c r="S17" s="34" t="s">
        <v>111</v>
      </c>
      <c r="T17" s="34" t="s">
        <v>112</v>
      </c>
      <c r="U17" s="34" t="s">
        <v>113</v>
      </c>
      <c r="V17" s="26"/>
      <c r="W17" s="27"/>
      <c r="X17" s="28"/>
    </row>
    <row r="18" spans="1:24" ht="43.2" x14ac:dyDescent="0.3">
      <c r="A18" s="35" t="s">
        <v>52</v>
      </c>
      <c r="B18" s="36" t="s">
        <v>56</v>
      </c>
      <c r="C18" s="37" t="s">
        <v>53</v>
      </c>
      <c r="D18" s="36" t="s">
        <v>55</v>
      </c>
      <c r="E18" s="37" t="s">
        <v>56</v>
      </c>
      <c r="F18" s="36" t="s">
        <v>55</v>
      </c>
      <c r="G18" s="36" t="s">
        <v>56</v>
      </c>
      <c r="H18" s="37" t="s">
        <v>53</v>
      </c>
      <c r="I18" s="36" t="s">
        <v>56</v>
      </c>
      <c r="J18" s="36" t="s">
        <v>55</v>
      </c>
      <c r="K18" s="36" t="s">
        <v>53</v>
      </c>
      <c r="L18" s="36" t="s">
        <v>56</v>
      </c>
      <c r="M18" s="36" t="s">
        <v>53</v>
      </c>
      <c r="N18" s="36" t="s">
        <v>54</v>
      </c>
      <c r="O18" s="36" t="s">
        <v>56</v>
      </c>
      <c r="P18" s="36" t="s">
        <v>54</v>
      </c>
      <c r="Q18" s="37" t="s">
        <v>54</v>
      </c>
      <c r="R18" s="37" t="s">
        <v>55</v>
      </c>
      <c r="S18" s="37" t="s">
        <v>55</v>
      </c>
      <c r="T18" s="37" t="s">
        <v>56</v>
      </c>
      <c r="U18" s="37" t="s">
        <v>53</v>
      </c>
      <c r="V18" s="21"/>
      <c r="W18" s="22"/>
      <c r="X18" s="23"/>
    </row>
    <row r="19" spans="1:24" ht="28.8" x14ac:dyDescent="0.3">
      <c r="A19" s="24" t="s">
        <v>57</v>
      </c>
      <c r="B19" s="25">
        <f>B$320</f>
        <v>0</v>
      </c>
      <c r="C19" s="25">
        <f>C$320</f>
        <v>0</v>
      </c>
      <c r="D19" s="25">
        <f t="shared" ref="D19:U19" si="0">D$320</f>
        <v>0</v>
      </c>
      <c r="E19" s="25">
        <f t="shared" si="0"/>
        <v>0</v>
      </c>
      <c r="F19" s="25">
        <f t="shared" si="0"/>
        <v>0</v>
      </c>
      <c r="G19" s="25">
        <f t="shared" si="0"/>
        <v>0</v>
      </c>
      <c r="H19" s="25">
        <f t="shared" si="0"/>
        <v>0</v>
      </c>
      <c r="I19" s="25">
        <f t="shared" si="0"/>
        <v>0</v>
      </c>
      <c r="J19" s="25">
        <f t="shared" si="0"/>
        <v>0</v>
      </c>
      <c r="K19" s="25">
        <f t="shared" si="0"/>
        <v>0</v>
      </c>
      <c r="L19" s="25">
        <f t="shared" si="0"/>
        <v>0</v>
      </c>
      <c r="M19" s="25">
        <f t="shared" si="0"/>
        <v>0</v>
      </c>
      <c r="N19" s="25">
        <f t="shared" si="0"/>
        <v>0</v>
      </c>
      <c r="O19" s="25">
        <f t="shared" si="0"/>
        <v>0</v>
      </c>
      <c r="P19" s="25">
        <f t="shared" si="0"/>
        <v>0</v>
      </c>
      <c r="Q19" s="25">
        <f t="shared" si="0"/>
        <v>0</v>
      </c>
      <c r="R19" s="25">
        <f t="shared" si="0"/>
        <v>0</v>
      </c>
      <c r="S19" s="25">
        <f t="shared" si="0"/>
        <v>0</v>
      </c>
      <c r="T19" s="25">
        <f t="shared" si="0"/>
        <v>0</v>
      </c>
      <c r="U19" s="25">
        <f t="shared" si="0"/>
        <v>0</v>
      </c>
      <c r="V19" s="26"/>
      <c r="W19" s="27"/>
      <c r="X19" s="28"/>
    </row>
    <row r="20" spans="1:24" ht="28.8" x14ac:dyDescent="0.3">
      <c r="A20" s="38" t="s">
        <v>62</v>
      </c>
      <c r="B20" s="37" t="s">
        <v>114</v>
      </c>
      <c r="C20" s="37" t="s">
        <v>114</v>
      </c>
      <c r="D20" s="37" t="s">
        <v>115</v>
      </c>
      <c r="E20" s="37" t="s">
        <v>116</v>
      </c>
      <c r="F20" s="37" t="s">
        <v>114</v>
      </c>
      <c r="G20" s="37" t="s">
        <v>114</v>
      </c>
      <c r="H20" s="37" t="s">
        <v>116</v>
      </c>
      <c r="I20" s="37" t="s">
        <v>114</v>
      </c>
      <c r="J20" s="37" t="s">
        <v>114</v>
      </c>
      <c r="K20" s="37" t="s">
        <v>114</v>
      </c>
      <c r="L20" s="37" t="s">
        <v>115</v>
      </c>
      <c r="M20" s="37" t="s">
        <v>115</v>
      </c>
      <c r="N20" s="37" t="s">
        <v>115</v>
      </c>
      <c r="O20" s="37" t="s">
        <v>114</v>
      </c>
      <c r="P20" s="37" t="s">
        <v>115</v>
      </c>
      <c r="Q20" s="37" t="s">
        <v>115</v>
      </c>
      <c r="R20" s="37" t="s">
        <v>116</v>
      </c>
      <c r="S20" s="37" t="s">
        <v>114</v>
      </c>
      <c r="T20" s="37" t="s">
        <v>116</v>
      </c>
      <c r="U20" s="37" t="s">
        <v>116</v>
      </c>
      <c r="V20" s="26"/>
      <c r="W20" s="27"/>
      <c r="X20" s="28"/>
    </row>
    <row r="21" spans="1:24" ht="72" x14ac:dyDescent="0.3">
      <c r="A21" s="24" t="s">
        <v>64</v>
      </c>
      <c r="B21" s="34" t="s">
        <v>117</v>
      </c>
      <c r="C21" s="34" t="s">
        <v>117</v>
      </c>
      <c r="D21" s="34" t="s">
        <v>118</v>
      </c>
      <c r="E21" s="34" t="s">
        <v>119</v>
      </c>
      <c r="F21" s="34" t="s">
        <v>120</v>
      </c>
      <c r="G21" s="34" t="s">
        <v>120</v>
      </c>
      <c r="H21" s="34" t="s">
        <v>121</v>
      </c>
      <c r="I21" s="34" t="s">
        <v>122</v>
      </c>
      <c r="J21" s="34" t="s">
        <v>122</v>
      </c>
      <c r="K21" s="34" t="s">
        <v>122</v>
      </c>
      <c r="L21" s="34" t="s">
        <v>123</v>
      </c>
      <c r="M21" s="34" t="s">
        <v>123</v>
      </c>
      <c r="N21" s="34" t="s">
        <v>123</v>
      </c>
      <c r="O21" s="34" t="s">
        <v>117</v>
      </c>
      <c r="P21" s="34" t="s">
        <v>118</v>
      </c>
      <c r="Q21" s="34" t="s">
        <v>118</v>
      </c>
      <c r="R21" s="34" t="s">
        <v>119</v>
      </c>
      <c r="S21" s="34" t="s">
        <v>120</v>
      </c>
      <c r="T21" s="34" t="s">
        <v>121</v>
      </c>
      <c r="U21" s="34" t="s">
        <v>121</v>
      </c>
      <c r="V21" s="21"/>
      <c r="W21" s="22"/>
      <c r="X21" s="29"/>
    </row>
    <row r="22" spans="1:24" ht="259.2" x14ac:dyDescent="0.3">
      <c r="A22" s="38" t="s">
        <v>66</v>
      </c>
      <c r="B22" s="37" t="s">
        <v>124</v>
      </c>
      <c r="C22" s="37" t="s">
        <v>125</v>
      </c>
      <c r="D22" s="37" t="s">
        <v>126</v>
      </c>
      <c r="E22" s="37" t="s">
        <v>127</v>
      </c>
      <c r="F22" s="37" t="s">
        <v>128</v>
      </c>
      <c r="G22" s="37" t="s">
        <v>128</v>
      </c>
      <c r="H22" s="37" t="s">
        <v>129</v>
      </c>
      <c r="I22" s="37" t="s">
        <v>130</v>
      </c>
      <c r="J22" s="37" t="s">
        <v>130</v>
      </c>
      <c r="K22" s="37" t="s">
        <v>130</v>
      </c>
      <c r="L22" s="37" t="s">
        <v>131</v>
      </c>
      <c r="M22" s="37" t="s">
        <v>131</v>
      </c>
      <c r="N22" s="37" t="s">
        <v>131</v>
      </c>
      <c r="O22" s="37" t="s">
        <v>124</v>
      </c>
      <c r="P22" s="37" t="s">
        <v>126</v>
      </c>
      <c r="Q22" s="37" t="s">
        <v>126</v>
      </c>
      <c r="R22" s="37" t="s">
        <v>127</v>
      </c>
      <c r="S22" s="37" t="s">
        <v>128</v>
      </c>
      <c r="T22" s="37" t="s">
        <v>129</v>
      </c>
      <c r="U22" s="37" t="s">
        <v>129</v>
      </c>
      <c r="V22" s="21"/>
      <c r="W22" s="22"/>
      <c r="X22" s="29"/>
    </row>
    <row r="23" spans="1:24" ht="302.39999999999998" x14ac:dyDescent="0.3">
      <c r="A23" s="24" t="s">
        <v>70</v>
      </c>
      <c r="B23" s="34" t="s">
        <v>132</v>
      </c>
      <c r="C23" s="34" t="s">
        <v>133</v>
      </c>
      <c r="D23" s="34" t="s">
        <v>134</v>
      </c>
      <c r="E23" s="34" t="s">
        <v>135</v>
      </c>
      <c r="F23" s="34" t="s">
        <v>136</v>
      </c>
      <c r="G23" s="34" t="s">
        <v>136</v>
      </c>
      <c r="H23" s="34" t="s">
        <v>137</v>
      </c>
      <c r="I23" s="34" t="s">
        <v>138</v>
      </c>
      <c r="J23" s="34" t="s">
        <v>138</v>
      </c>
      <c r="K23" s="34" t="s">
        <v>139</v>
      </c>
      <c r="L23" s="34" t="s">
        <v>140</v>
      </c>
      <c r="M23" s="34" t="s">
        <v>140</v>
      </c>
      <c r="N23" s="34" t="s">
        <v>141</v>
      </c>
      <c r="O23" s="34" t="s">
        <v>132</v>
      </c>
      <c r="P23" s="34" t="s">
        <v>134</v>
      </c>
      <c r="Q23" s="34" t="s">
        <v>142</v>
      </c>
      <c r="R23" s="34" t="s">
        <v>143</v>
      </c>
      <c r="S23" s="34" t="s">
        <v>136</v>
      </c>
      <c r="T23" s="34" t="s">
        <v>144</v>
      </c>
      <c r="U23" s="34" t="s">
        <v>137</v>
      </c>
      <c r="V23" s="30" t="s">
        <v>81</v>
      </c>
      <c r="W23" s="31" t="s">
        <v>82</v>
      </c>
      <c r="X23" s="31" t="s">
        <v>83</v>
      </c>
    </row>
    <row r="24" spans="1:24" ht="57.6" x14ac:dyDescent="0.3">
      <c r="A24" s="39" t="s">
        <v>86</v>
      </c>
      <c r="B24" s="37" t="s">
        <v>56</v>
      </c>
      <c r="C24" s="37" t="s">
        <v>53</v>
      </c>
      <c r="D24" s="37" t="s">
        <v>54</v>
      </c>
      <c r="E24" s="37" t="s">
        <v>56</v>
      </c>
      <c r="F24" s="37" t="s">
        <v>53</v>
      </c>
      <c r="G24" s="37" t="s">
        <v>55</v>
      </c>
      <c r="H24" s="37" t="s">
        <v>53</v>
      </c>
      <c r="I24" s="37" t="s">
        <v>56</v>
      </c>
      <c r="J24" s="37" t="s">
        <v>55</v>
      </c>
      <c r="K24" s="37" t="s">
        <v>54</v>
      </c>
      <c r="L24" s="37" t="s">
        <v>55</v>
      </c>
      <c r="M24" s="37" t="s">
        <v>56</v>
      </c>
      <c r="N24" s="37" t="s">
        <v>56</v>
      </c>
      <c r="O24" s="37" t="s">
        <v>55</v>
      </c>
      <c r="P24" s="37" t="s">
        <v>55</v>
      </c>
      <c r="Q24" s="37" t="s">
        <v>54</v>
      </c>
      <c r="R24" s="37" t="s">
        <v>55</v>
      </c>
      <c r="S24" s="37" t="s">
        <v>55</v>
      </c>
      <c r="T24" s="37" t="s">
        <v>56</v>
      </c>
      <c r="U24" s="37" t="s">
        <v>53</v>
      </c>
      <c r="V24" s="17">
        <v>11</v>
      </c>
      <c r="W24" s="40">
        <f>IF(V24="","",(V24/20))</f>
        <v>0.55000000000000004</v>
      </c>
      <c r="X24" s="41">
        <f>IF(W24="","",COUNTIF([1]!Sabana[[#This Row],[Columna4]:[Columna23]],"O")/20)</f>
        <v>0</v>
      </c>
    </row>
    <row r="25" spans="1:24" ht="57.6" x14ac:dyDescent="0.3">
      <c r="A25" s="42" t="s">
        <v>87</v>
      </c>
      <c r="B25" s="34" t="s">
        <v>56</v>
      </c>
      <c r="C25" s="34" t="s">
        <v>53</v>
      </c>
      <c r="D25" s="34" t="s">
        <v>54</v>
      </c>
      <c r="E25" s="34" t="s">
        <v>56</v>
      </c>
      <c r="F25" s="34" t="s">
        <v>53</v>
      </c>
      <c r="G25" s="34" t="s">
        <v>55</v>
      </c>
      <c r="H25" s="34" t="s">
        <v>53</v>
      </c>
      <c r="I25" s="34" t="s">
        <v>56</v>
      </c>
      <c r="J25" s="34" t="s">
        <v>55</v>
      </c>
      <c r="K25" s="34" t="s">
        <v>56</v>
      </c>
      <c r="L25" s="34" t="s">
        <v>55</v>
      </c>
      <c r="M25" s="34" t="s">
        <v>53</v>
      </c>
      <c r="N25" s="34" t="s">
        <v>56</v>
      </c>
      <c r="O25" s="34" t="s">
        <v>56</v>
      </c>
      <c r="P25" s="34" t="s">
        <v>56</v>
      </c>
      <c r="Q25" s="34" t="s">
        <v>55</v>
      </c>
      <c r="R25" s="34" t="s">
        <v>54</v>
      </c>
      <c r="S25" s="34" t="s">
        <v>56</v>
      </c>
      <c r="T25" s="34" t="s">
        <v>56</v>
      </c>
      <c r="U25" s="34" t="s">
        <v>53</v>
      </c>
      <c r="V25" s="17">
        <v>10</v>
      </c>
      <c r="W25" s="43">
        <f t="shared" ref="W25:W32" si="1">IF(V25="","",(V25/20))</f>
        <v>0.5</v>
      </c>
      <c r="X25" s="44">
        <f>IF(W25="","",COUNTIF([1]!Sabana[[#This Row],[Columna4]:[Columna23]],"O")/20)</f>
        <v>0.05</v>
      </c>
    </row>
    <row r="26" spans="1:24" ht="57.6" x14ac:dyDescent="0.3">
      <c r="A26" s="39" t="s">
        <v>84</v>
      </c>
      <c r="B26" s="37" t="s">
        <v>56</v>
      </c>
      <c r="C26" s="37" t="s">
        <v>53</v>
      </c>
      <c r="D26" s="37" t="s">
        <v>54</v>
      </c>
      <c r="E26" s="37" t="s">
        <v>55</v>
      </c>
      <c r="F26" s="37" t="s">
        <v>55</v>
      </c>
      <c r="G26" s="37" t="s">
        <v>53</v>
      </c>
      <c r="H26" s="37" t="s">
        <v>53</v>
      </c>
      <c r="I26" s="37" t="s">
        <v>56</v>
      </c>
      <c r="J26" s="37" t="s">
        <v>55</v>
      </c>
      <c r="K26" s="37" t="s">
        <v>53</v>
      </c>
      <c r="L26" s="37" t="s">
        <v>55</v>
      </c>
      <c r="M26" s="37" t="s">
        <v>53</v>
      </c>
      <c r="N26" s="37" t="s">
        <v>56</v>
      </c>
      <c r="O26" s="37" t="s">
        <v>55</v>
      </c>
      <c r="P26" s="37" t="s">
        <v>55</v>
      </c>
      <c r="Q26" s="37" t="s">
        <v>53</v>
      </c>
      <c r="R26" s="37" t="s">
        <v>56</v>
      </c>
      <c r="S26" s="37" t="s">
        <v>55</v>
      </c>
      <c r="T26" s="37" t="s">
        <v>56</v>
      </c>
      <c r="U26" s="37" t="s">
        <v>53</v>
      </c>
      <c r="V26" s="17">
        <v>11</v>
      </c>
      <c r="W26" s="40">
        <f t="shared" si="1"/>
        <v>0.55000000000000004</v>
      </c>
      <c r="X26" s="41">
        <f>IF(W26="","",COUNTIF([1]!Sabana[[#This Row],[Columna4]:[Columna23]],"O")/20)</f>
        <v>0.05</v>
      </c>
    </row>
    <row r="27" spans="1:24" ht="57.6" x14ac:dyDescent="0.3">
      <c r="A27" s="42" t="s">
        <v>88</v>
      </c>
      <c r="B27" s="34" t="s">
        <v>56</v>
      </c>
      <c r="C27" s="34" t="s">
        <v>55</v>
      </c>
      <c r="D27" s="34" t="s">
        <v>56</v>
      </c>
      <c r="E27" s="34" t="s">
        <v>55</v>
      </c>
      <c r="F27" s="34" t="s">
        <v>56</v>
      </c>
      <c r="G27" s="34" t="s">
        <v>56</v>
      </c>
      <c r="H27" s="34" t="s">
        <v>54</v>
      </c>
      <c r="I27" s="34" t="s">
        <v>56</v>
      </c>
      <c r="J27" s="34" t="s">
        <v>53</v>
      </c>
      <c r="K27" s="34" t="s">
        <v>56</v>
      </c>
      <c r="L27" s="34" t="s">
        <v>55</v>
      </c>
      <c r="M27" s="34" t="s">
        <v>53</v>
      </c>
      <c r="N27" s="34" t="s">
        <v>56</v>
      </c>
      <c r="O27" s="34" t="s">
        <v>56</v>
      </c>
      <c r="P27" s="34" t="s">
        <v>55</v>
      </c>
      <c r="Q27" s="34" t="s">
        <v>55</v>
      </c>
      <c r="R27" s="34" t="s">
        <v>56</v>
      </c>
      <c r="S27" s="34" t="s">
        <v>56</v>
      </c>
      <c r="T27" s="34" t="s">
        <v>56</v>
      </c>
      <c r="U27" s="34" t="s">
        <v>55</v>
      </c>
      <c r="V27" s="17">
        <v>6</v>
      </c>
      <c r="W27" s="43">
        <f t="shared" si="1"/>
        <v>0.3</v>
      </c>
      <c r="X27" s="44">
        <f>IF(W27="","",COUNTIF([1]!Sabana[[#This Row],[Columna4]:[Columna23]],"O")/20)</f>
        <v>0</v>
      </c>
    </row>
    <row r="28" spans="1:24" ht="57.6" x14ac:dyDescent="0.3">
      <c r="A28" s="39" t="s">
        <v>89</v>
      </c>
      <c r="B28" s="37" t="s">
        <v>56</v>
      </c>
      <c r="C28" s="37" t="s">
        <v>55</v>
      </c>
      <c r="D28" s="37" t="s">
        <v>56</v>
      </c>
      <c r="E28" s="37" t="s">
        <v>56</v>
      </c>
      <c r="F28" s="37" t="s">
        <v>53</v>
      </c>
      <c r="G28" s="37" t="s">
        <v>53</v>
      </c>
      <c r="H28" s="37" t="s">
        <v>53</v>
      </c>
      <c r="I28" s="37" t="s">
        <v>56</v>
      </c>
      <c r="J28" s="37" t="s">
        <v>56</v>
      </c>
      <c r="K28" s="37" t="s">
        <v>56</v>
      </c>
      <c r="L28" s="37" t="s">
        <v>53</v>
      </c>
      <c r="M28" s="37" t="s">
        <v>53</v>
      </c>
      <c r="N28" s="37" t="s">
        <v>53</v>
      </c>
      <c r="O28" s="37" t="s">
        <v>56</v>
      </c>
      <c r="P28" s="37" t="s">
        <v>56</v>
      </c>
      <c r="Q28" s="37" t="s">
        <v>54</v>
      </c>
      <c r="R28" s="37" t="s">
        <v>55</v>
      </c>
      <c r="S28" s="37" t="s">
        <v>53</v>
      </c>
      <c r="T28" s="37" t="s">
        <v>56</v>
      </c>
      <c r="U28" s="37" t="s">
        <v>53</v>
      </c>
      <c r="V28" s="17">
        <v>10</v>
      </c>
      <c r="W28" s="40">
        <f t="shared" si="1"/>
        <v>0.5</v>
      </c>
      <c r="X28" s="41">
        <f>IF(W28="","",COUNTIF([1]!Sabana[[#This Row],[Columna4]:[Columna23]],"O")/20)</f>
        <v>0</v>
      </c>
    </row>
    <row r="29" spans="1:24" ht="57.6" x14ac:dyDescent="0.3">
      <c r="A29" s="42" t="s">
        <v>90</v>
      </c>
      <c r="B29" s="34" t="s">
        <v>56</v>
      </c>
      <c r="C29" s="34" t="s">
        <v>54</v>
      </c>
      <c r="D29" s="34" t="s">
        <v>54</v>
      </c>
      <c r="E29" s="34" t="s">
        <v>56</v>
      </c>
      <c r="F29" s="34" t="s">
        <v>53</v>
      </c>
      <c r="G29" s="34" t="s">
        <v>56</v>
      </c>
      <c r="H29" s="34" t="s">
        <v>53</v>
      </c>
      <c r="I29" s="34" t="s">
        <v>53</v>
      </c>
      <c r="J29" s="34" t="s">
        <v>55</v>
      </c>
      <c r="K29" s="34" t="s">
        <v>55</v>
      </c>
      <c r="L29" s="34" t="s">
        <v>56</v>
      </c>
      <c r="M29" s="34" t="s">
        <v>53</v>
      </c>
      <c r="N29" s="34" t="s">
        <v>53</v>
      </c>
      <c r="O29" s="34" t="s">
        <v>54</v>
      </c>
      <c r="P29" s="34" t="s">
        <v>56</v>
      </c>
      <c r="Q29" s="34" t="s">
        <v>54</v>
      </c>
      <c r="R29" s="34" t="s">
        <v>56</v>
      </c>
      <c r="S29" s="34" t="s">
        <v>53</v>
      </c>
      <c r="T29" s="34" t="s">
        <v>56</v>
      </c>
      <c r="U29" s="34" t="s">
        <v>53</v>
      </c>
      <c r="V29" s="17">
        <v>10</v>
      </c>
      <c r="W29" s="43">
        <f t="shared" si="1"/>
        <v>0.5</v>
      </c>
      <c r="X29" s="44">
        <f>IF(W29="","",COUNTIF([1]!Sabana[[#This Row],[Columna4]:[Columna23]],"O")/20)</f>
        <v>0</v>
      </c>
    </row>
    <row r="30" spans="1:24" ht="57.6" x14ac:dyDescent="0.3">
      <c r="A30" s="39" t="s">
        <v>91</v>
      </c>
      <c r="B30" s="37" t="s">
        <v>54</v>
      </c>
      <c r="C30" s="37" t="s">
        <v>55</v>
      </c>
      <c r="D30" s="37" t="s">
        <v>56</v>
      </c>
      <c r="E30" s="37" t="s">
        <v>55</v>
      </c>
      <c r="F30" s="37" t="s">
        <v>53</v>
      </c>
      <c r="G30" s="37" t="s">
        <v>56</v>
      </c>
      <c r="H30" s="37" t="s">
        <v>54</v>
      </c>
      <c r="I30" s="37" t="s">
        <v>54</v>
      </c>
      <c r="J30" s="37" t="s">
        <v>54</v>
      </c>
      <c r="K30" s="37" t="s">
        <v>54</v>
      </c>
      <c r="L30" s="37" t="s">
        <v>55</v>
      </c>
      <c r="M30" s="37" t="s">
        <v>54</v>
      </c>
      <c r="N30" s="37" t="s">
        <v>56</v>
      </c>
      <c r="O30" s="37" t="s">
        <v>56</v>
      </c>
      <c r="P30" s="37" t="s">
        <v>56</v>
      </c>
      <c r="Q30" s="37" t="s">
        <v>53</v>
      </c>
      <c r="R30" s="37" t="s">
        <v>55</v>
      </c>
      <c r="S30" s="37" t="s">
        <v>54</v>
      </c>
      <c r="T30" s="37" t="s">
        <v>56</v>
      </c>
      <c r="U30" s="37" t="s">
        <v>53</v>
      </c>
      <c r="V30" s="17">
        <v>5</v>
      </c>
      <c r="W30" s="40">
        <f t="shared" si="1"/>
        <v>0.25</v>
      </c>
      <c r="X30" s="41">
        <f>IF(W30="","",COUNTIF([1]!Sabana[[#This Row],[Columna4]:[Columna23]],"O")/20)</f>
        <v>0</v>
      </c>
    </row>
    <row r="31" spans="1:24" ht="57.6" x14ac:dyDescent="0.3">
      <c r="A31" s="42" t="s">
        <v>92</v>
      </c>
      <c r="B31" s="34" t="s">
        <v>56</v>
      </c>
      <c r="C31" s="34" t="s">
        <v>53</v>
      </c>
      <c r="D31" s="34" t="s">
        <v>55</v>
      </c>
      <c r="E31" s="34" t="s">
        <v>55</v>
      </c>
      <c r="F31" s="34" t="s">
        <v>85</v>
      </c>
      <c r="G31" s="34" t="s">
        <v>56</v>
      </c>
      <c r="H31" s="34" t="s">
        <v>55</v>
      </c>
      <c r="I31" s="34" t="s">
        <v>54</v>
      </c>
      <c r="J31" s="34" t="s">
        <v>53</v>
      </c>
      <c r="K31" s="34" t="s">
        <v>55</v>
      </c>
      <c r="L31" s="34" t="s">
        <v>56</v>
      </c>
      <c r="M31" s="34" t="s">
        <v>56</v>
      </c>
      <c r="N31" s="34" t="s">
        <v>55</v>
      </c>
      <c r="O31" s="34" t="s">
        <v>55</v>
      </c>
      <c r="P31" s="34" t="s">
        <v>56</v>
      </c>
      <c r="Q31" s="34" t="s">
        <v>55</v>
      </c>
      <c r="R31" s="34" t="s">
        <v>54</v>
      </c>
      <c r="S31" s="34" t="s">
        <v>55</v>
      </c>
      <c r="T31" s="34" t="s">
        <v>56</v>
      </c>
      <c r="U31" s="34" t="s">
        <v>54</v>
      </c>
      <c r="V31" s="17">
        <v>7</v>
      </c>
      <c r="W31" s="43">
        <f t="shared" si="1"/>
        <v>0.35</v>
      </c>
      <c r="X31" s="44">
        <f>IF(W31="","",COUNTIF([1]!Sabana[[#This Row],[Columna4]:[Columna23]],"O")/20)</f>
        <v>0</v>
      </c>
    </row>
    <row r="32" spans="1:24" ht="57.6" x14ac:dyDescent="0.3">
      <c r="A32" s="39" t="s">
        <v>93</v>
      </c>
      <c r="B32" s="37" t="s">
        <v>85</v>
      </c>
      <c r="C32" s="37" t="s">
        <v>54</v>
      </c>
      <c r="D32" s="37" t="s">
        <v>55</v>
      </c>
      <c r="E32" s="37" t="s">
        <v>55</v>
      </c>
      <c r="F32" s="37" t="s">
        <v>56</v>
      </c>
      <c r="G32" s="37" t="s">
        <v>56</v>
      </c>
      <c r="H32" s="37" t="s">
        <v>53</v>
      </c>
      <c r="I32" s="37" t="s">
        <v>55</v>
      </c>
      <c r="J32" s="37" t="s">
        <v>55</v>
      </c>
      <c r="K32" s="37" t="s">
        <v>56</v>
      </c>
      <c r="L32" s="37" t="s">
        <v>54</v>
      </c>
      <c r="M32" s="37" t="s">
        <v>56</v>
      </c>
      <c r="N32" s="37" t="s">
        <v>56</v>
      </c>
      <c r="O32" s="37" t="s">
        <v>56</v>
      </c>
      <c r="P32" s="37" t="s">
        <v>54</v>
      </c>
      <c r="Q32" s="37" t="s">
        <v>56</v>
      </c>
      <c r="R32" s="37" t="s">
        <v>56</v>
      </c>
      <c r="S32" s="37" t="s">
        <v>55</v>
      </c>
      <c r="T32" s="37" t="s">
        <v>56</v>
      </c>
      <c r="U32" s="37" t="s">
        <v>53</v>
      </c>
      <c r="V32" s="17">
        <v>9</v>
      </c>
      <c r="W32" s="40">
        <f t="shared" si="1"/>
        <v>0.45</v>
      </c>
      <c r="X32" s="41">
        <f>IF(W32="","",COUNTIF([1]!Sabana[[#This Row],[Columna4]:[Columna23]],"O")/20)</f>
        <v>0</v>
      </c>
    </row>
    <row r="52" spans="2:6" x14ac:dyDescent="0.3">
      <c r="B52" s="161" t="s">
        <v>0</v>
      </c>
      <c r="C52" s="161"/>
      <c r="D52" s="161"/>
      <c r="E52" s="161"/>
      <c r="F52" s="161"/>
    </row>
    <row r="102" spans="2:6" x14ac:dyDescent="0.3">
      <c r="B102" s="161" t="s">
        <v>1</v>
      </c>
      <c r="C102" s="161"/>
      <c r="D102" s="161"/>
      <c r="E102" s="161"/>
      <c r="F102" s="161"/>
    </row>
    <row r="176" spans="2:6" x14ac:dyDescent="0.3">
      <c r="B176" s="161" t="s">
        <v>2</v>
      </c>
      <c r="C176" s="161"/>
      <c r="D176" s="161"/>
      <c r="E176" s="161"/>
      <c r="F176" s="161"/>
    </row>
    <row r="248" spans="2:6" x14ac:dyDescent="0.3">
      <c r="B248" s="161" t="s">
        <v>4</v>
      </c>
      <c r="C248" s="161"/>
      <c r="D248" s="161"/>
      <c r="E248" s="161"/>
      <c r="F248" s="161"/>
    </row>
    <row r="423" spans="2:6" x14ac:dyDescent="0.3">
      <c r="B423" s="161" t="s">
        <v>5</v>
      </c>
      <c r="C423" s="161"/>
      <c r="D423" s="161"/>
      <c r="E423" s="161"/>
      <c r="F423" s="161"/>
    </row>
    <row r="485" spans="2:6" x14ac:dyDescent="0.3">
      <c r="B485" s="161" t="s">
        <v>6</v>
      </c>
      <c r="C485" s="161"/>
      <c r="D485" s="161"/>
      <c r="E485" s="161"/>
      <c r="F485" s="161"/>
    </row>
  </sheetData>
  <mergeCells count="7">
    <mergeCell ref="B176:F176"/>
    <mergeCell ref="B248:F248"/>
    <mergeCell ref="B423:F423"/>
    <mergeCell ref="B485:F485"/>
    <mergeCell ref="B2:F2"/>
    <mergeCell ref="B52:F52"/>
    <mergeCell ref="B102:F102"/>
  </mergeCells>
  <conditionalFormatting sqref="B19:U19">
    <cfRule type="containsText" dxfId="73" priority="10" operator="containsText" text="Dificultad Moderada">
      <formula>NOT(ISERROR(SEARCH("Dificultad Moderada",B19)))</formula>
    </cfRule>
    <cfRule type="containsText" dxfId="72" priority="11" operator="containsText" text="Muy Fácil">
      <formula>NOT(ISERROR(SEARCH("Muy Fácil",B19)))</formula>
    </cfRule>
    <cfRule type="containsText" dxfId="71" priority="12" operator="containsText" text="Facil">
      <formula>NOT(ISERROR(SEARCH("Facil",B19)))</formula>
    </cfRule>
    <cfRule type="containsText" dxfId="70" priority="13" operator="containsText" text="Dificil">
      <formula>NOT(ISERROR(SEARCH("Dificil",B19)))</formula>
    </cfRule>
    <cfRule type="containsText" dxfId="69" priority="14" operator="containsText" text="Muy Difícil">
      <formula>NOT(ISERROR(SEARCH("Muy Difícil",B19)))</formula>
    </cfRule>
  </conditionalFormatting>
  <conditionalFormatting sqref="B24:U32">
    <cfRule type="cellIs" dxfId="68" priority="6" operator="equal">
      <formula>""</formula>
    </cfRule>
    <cfRule type="cellIs" dxfId="67" priority="7" operator="equal">
      <formula>B$321</formula>
    </cfRule>
    <cfRule type="cellIs" dxfId="66" priority="8" operator="equal">
      <formula>"O"</formula>
    </cfRule>
    <cfRule type="cellIs" dxfId="65" priority="9" operator="notEqual">
      <formula>"O(""O"";$D$110)"</formula>
    </cfRule>
  </conditionalFormatting>
  <conditionalFormatting sqref="B18:U18">
    <cfRule type="containsBlanks" dxfId="64" priority="5">
      <formula>LEN(TRIM(B18))=0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439DA82B-3662-4223-8A24-B423316DD7A4}">
            <xm:f>NOT(ISERROR(SEARCH("D",B18)))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44404CC4-D800-47DA-9BBA-268C4D4D7432}">
            <xm:f>NOT(ISERROR(SEARCH("C",B18)))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44BA2803-747D-4940-BB90-E8BE0EC24E34}">
            <xm:f>NOT(ISERROR(SEARCH("B",B18)))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78477A01-E7A2-4EF8-A6F6-1B2253AF861D}">
            <xm:f>NOT(ISERROR(SEARCH("A",B18)))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B18:U18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706D9-E9CC-437F-8FA8-A6D54EF75211}">
  <dimension ref="A2:X528"/>
  <sheetViews>
    <sheetView topLeftCell="A520" workbookViewId="0">
      <selection activeCell="A529" sqref="A529"/>
    </sheetView>
  </sheetViews>
  <sheetFormatPr baseColWidth="10" defaultRowHeight="14.4" x14ac:dyDescent="0.3"/>
  <sheetData>
    <row r="2" spans="1:24" x14ac:dyDescent="0.3">
      <c r="B2" s="161" t="s">
        <v>3</v>
      </c>
      <c r="C2" s="161"/>
      <c r="D2" s="161"/>
      <c r="E2" s="161"/>
      <c r="F2" s="161"/>
    </row>
    <row r="16" spans="1:24" ht="36.6" thickBot="1" x14ac:dyDescent="0.35">
      <c r="A16" s="32" t="s">
        <v>7</v>
      </c>
      <c r="B16" s="33" t="s">
        <v>8</v>
      </c>
      <c r="C16" s="33" t="s">
        <v>9</v>
      </c>
      <c r="D16" s="33" t="s">
        <v>10</v>
      </c>
      <c r="E16" s="33" t="s">
        <v>11</v>
      </c>
      <c r="F16" s="33" t="s">
        <v>12</v>
      </c>
      <c r="G16" s="33" t="s">
        <v>13</v>
      </c>
      <c r="H16" s="33" t="s">
        <v>14</v>
      </c>
      <c r="I16" s="33" t="s">
        <v>15</v>
      </c>
      <c r="J16" s="33" t="s">
        <v>16</v>
      </c>
      <c r="K16" s="33" t="s">
        <v>17</v>
      </c>
      <c r="L16" s="33" t="s">
        <v>18</v>
      </c>
      <c r="M16" s="33" t="s">
        <v>19</v>
      </c>
      <c r="N16" s="33" t="s">
        <v>20</v>
      </c>
      <c r="O16" s="33" t="s">
        <v>21</v>
      </c>
      <c r="P16" s="33" t="s">
        <v>22</v>
      </c>
      <c r="Q16" s="33" t="s">
        <v>23</v>
      </c>
      <c r="R16" s="33" t="s">
        <v>24</v>
      </c>
      <c r="S16" s="33" t="s">
        <v>25</v>
      </c>
      <c r="T16" s="33" t="s">
        <v>26</v>
      </c>
      <c r="U16" s="33" t="s">
        <v>27</v>
      </c>
      <c r="V16" s="19" t="s">
        <v>28</v>
      </c>
      <c r="W16" s="19" t="s">
        <v>29</v>
      </c>
      <c r="X16" s="20" t="s">
        <v>30</v>
      </c>
    </row>
    <row r="17" spans="1:24" ht="29.4" thickTop="1" x14ac:dyDescent="0.3">
      <c r="A17" s="24" t="s">
        <v>31</v>
      </c>
      <c r="B17" s="45" t="s">
        <v>145</v>
      </c>
      <c r="C17" s="46" t="s">
        <v>146</v>
      </c>
      <c r="D17" s="47" t="s">
        <v>147</v>
      </c>
      <c r="E17" s="48" t="s">
        <v>148</v>
      </c>
      <c r="F17" s="49" t="s">
        <v>149</v>
      </c>
      <c r="G17" s="50" t="s">
        <v>150</v>
      </c>
      <c r="H17" s="51" t="s">
        <v>151</v>
      </c>
      <c r="I17" s="52" t="s">
        <v>152</v>
      </c>
      <c r="J17" s="53" t="s">
        <v>153</v>
      </c>
      <c r="K17" s="54" t="s">
        <v>154</v>
      </c>
      <c r="L17" s="34" t="s">
        <v>155</v>
      </c>
      <c r="M17" s="55" t="s">
        <v>156</v>
      </c>
      <c r="N17" s="56" t="s">
        <v>157</v>
      </c>
      <c r="O17" s="57" t="s">
        <v>158</v>
      </c>
      <c r="P17" s="58" t="s">
        <v>159</v>
      </c>
      <c r="Q17" s="59" t="s">
        <v>160</v>
      </c>
      <c r="R17" s="34" t="s">
        <v>161</v>
      </c>
      <c r="S17" s="60" t="s">
        <v>162</v>
      </c>
      <c r="T17" s="61" t="s">
        <v>163</v>
      </c>
      <c r="U17" s="62" t="s">
        <v>164</v>
      </c>
      <c r="V17" s="26"/>
      <c r="W17" s="27"/>
      <c r="X17" s="28"/>
    </row>
    <row r="18" spans="1:24" ht="43.2" x14ac:dyDescent="0.3">
      <c r="A18" s="35" t="s">
        <v>52</v>
      </c>
      <c r="B18" s="37" t="s">
        <v>53</v>
      </c>
      <c r="C18" s="37" t="s">
        <v>55</v>
      </c>
      <c r="D18" s="37" t="s">
        <v>54</v>
      </c>
      <c r="E18" s="37" t="s">
        <v>56</v>
      </c>
      <c r="F18" s="37" t="s">
        <v>53</v>
      </c>
      <c r="G18" s="37" t="s">
        <v>53</v>
      </c>
      <c r="H18" s="37" t="s">
        <v>55</v>
      </c>
      <c r="I18" s="37" t="s">
        <v>53</v>
      </c>
      <c r="J18" s="37" t="s">
        <v>56</v>
      </c>
      <c r="K18" s="37" t="s">
        <v>55</v>
      </c>
      <c r="L18" s="37" t="s">
        <v>55</v>
      </c>
      <c r="M18" s="37" t="s">
        <v>53</v>
      </c>
      <c r="N18" s="37" t="s">
        <v>53</v>
      </c>
      <c r="O18" s="37" t="s">
        <v>53</v>
      </c>
      <c r="P18" s="37" t="s">
        <v>53</v>
      </c>
      <c r="Q18" s="37" t="s">
        <v>53</v>
      </c>
      <c r="R18" s="37" t="s">
        <v>55</v>
      </c>
      <c r="S18" s="37" t="s">
        <v>55</v>
      </c>
      <c r="T18" s="37" t="s">
        <v>53</v>
      </c>
      <c r="U18" s="37" t="s">
        <v>55</v>
      </c>
      <c r="V18" s="21"/>
      <c r="W18" s="22"/>
      <c r="X18" s="23"/>
    </row>
    <row r="19" spans="1:24" ht="28.8" x14ac:dyDescent="0.3">
      <c r="A19" s="24" t="s">
        <v>57</v>
      </c>
      <c r="B19" s="25">
        <f t="shared" ref="B19:N19" si="0">B$320</f>
        <v>0</v>
      </c>
      <c r="C19" s="25">
        <f t="shared" si="0"/>
        <v>0</v>
      </c>
      <c r="D19" s="25">
        <f t="shared" si="0"/>
        <v>0</v>
      </c>
      <c r="E19" s="25">
        <f t="shared" si="0"/>
        <v>0</v>
      </c>
      <c r="F19" s="25">
        <f t="shared" si="0"/>
        <v>0</v>
      </c>
      <c r="G19" s="25">
        <f t="shared" si="0"/>
        <v>0</v>
      </c>
      <c r="H19" s="25">
        <f t="shared" si="0"/>
        <v>0</v>
      </c>
      <c r="I19" s="25">
        <f t="shared" si="0"/>
        <v>0</v>
      </c>
      <c r="J19" s="25">
        <f t="shared" si="0"/>
        <v>0</v>
      </c>
      <c r="K19" s="25">
        <f t="shared" si="0"/>
        <v>0</v>
      </c>
      <c r="L19" s="25">
        <f t="shared" si="0"/>
        <v>0</v>
      </c>
      <c r="M19" s="25">
        <f t="shared" si="0"/>
        <v>0</v>
      </c>
      <c r="N19" s="25">
        <f t="shared" si="0"/>
        <v>0</v>
      </c>
      <c r="O19" s="25">
        <f>O$320</f>
        <v>0</v>
      </c>
      <c r="P19" s="25">
        <f>P$320</f>
        <v>0</v>
      </c>
      <c r="Q19" s="25">
        <f t="shared" ref="Q19:U19" si="1">Q$320</f>
        <v>0</v>
      </c>
      <c r="R19" s="25">
        <f t="shared" si="1"/>
        <v>0</v>
      </c>
      <c r="S19" s="25">
        <f t="shared" si="1"/>
        <v>0</v>
      </c>
      <c r="T19" s="25">
        <f t="shared" si="1"/>
        <v>0</v>
      </c>
      <c r="U19" s="25">
        <f t="shared" si="1"/>
        <v>0</v>
      </c>
      <c r="V19" s="26"/>
      <c r="W19" s="27"/>
      <c r="X19" s="28"/>
    </row>
    <row r="20" spans="1:24" ht="28.8" x14ac:dyDescent="0.3">
      <c r="A20" s="38" t="s">
        <v>62</v>
      </c>
      <c r="B20" s="63" t="s">
        <v>63</v>
      </c>
      <c r="C20" s="64" t="s">
        <v>63</v>
      </c>
      <c r="D20" s="65" t="s">
        <v>63</v>
      </c>
      <c r="E20" s="66" t="s">
        <v>63</v>
      </c>
      <c r="F20" s="67" t="s">
        <v>63</v>
      </c>
      <c r="G20" s="68" t="s">
        <v>63</v>
      </c>
      <c r="H20" s="69" t="s">
        <v>63</v>
      </c>
      <c r="I20" s="70" t="s">
        <v>63</v>
      </c>
      <c r="J20" s="71" t="s">
        <v>63</v>
      </c>
      <c r="K20" s="72" t="s">
        <v>63</v>
      </c>
      <c r="L20" s="37" t="s">
        <v>63</v>
      </c>
      <c r="M20" s="37" t="s">
        <v>63</v>
      </c>
      <c r="N20" s="73" t="s">
        <v>63</v>
      </c>
      <c r="O20" s="74" t="s">
        <v>63</v>
      </c>
      <c r="P20" s="75" t="s">
        <v>63</v>
      </c>
      <c r="Q20" s="76" t="s">
        <v>63</v>
      </c>
      <c r="R20" s="37" t="s">
        <v>63</v>
      </c>
      <c r="S20" s="77" t="s">
        <v>63</v>
      </c>
      <c r="T20" s="78" t="s">
        <v>63</v>
      </c>
      <c r="U20" s="79" t="s">
        <v>63</v>
      </c>
      <c r="V20" s="26"/>
      <c r="W20" s="27"/>
      <c r="X20" s="28"/>
    </row>
    <row r="21" spans="1:24" ht="57.6" x14ac:dyDescent="0.3">
      <c r="A21" s="24" t="s">
        <v>64</v>
      </c>
      <c r="B21" s="80" t="s">
        <v>65</v>
      </c>
      <c r="C21" s="81" t="s">
        <v>65</v>
      </c>
      <c r="D21" s="82" t="s">
        <v>65</v>
      </c>
      <c r="E21" s="83" t="s">
        <v>65</v>
      </c>
      <c r="F21" s="84" t="s">
        <v>65</v>
      </c>
      <c r="G21" s="85" t="s">
        <v>65</v>
      </c>
      <c r="H21" s="86" t="s">
        <v>65</v>
      </c>
      <c r="I21" s="87" t="s">
        <v>65</v>
      </c>
      <c r="J21" s="88" t="s">
        <v>65</v>
      </c>
      <c r="K21" s="89" t="s">
        <v>65</v>
      </c>
      <c r="L21" s="34" t="s">
        <v>65</v>
      </c>
      <c r="M21" s="34" t="s">
        <v>65</v>
      </c>
      <c r="N21" s="90" t="s">
        <v>65</v>
      </c>
      <c r="O21" s="91" t="s">
        <v>65</v>
      </c>
      <c r="P21" s="92" t="s">
        <v>65</v>
      </c>
      <c r="Q21" s="93" t="s">
        <v>65</v>
      </c>
      <c r="R21" s="34" t="s">
        <v>65</v>
      </c>
      <c r="S21" s="94" t="s">
        <v>65</v>
      </c>
      <c r="T21" s="95" t="s">
        <v>65</v>
      </c>
      <c r="U21" s="96" t="s">
        <v>65</v>
      </c>
      <c r="V21" s="21"/>
      <c r="W21" s="22"/>
      <c r="X21" s="29"/>
    </row>
    <row r="22" spans="1:24" ht="144" x14ac:dyDescent="0.3">
      <c r="A22" s="38" t="s">
        <v>66</v>
      </c>
      <c r="B22" s="63" t="s">
        <v>67</v>
      </c>
      <c r="C22" s="64" t="s">
        <v>67</v>
      </c>
      <c r="D22" s="65" t="s">
        <v>68</v>
      </c>
      <c r="E22" s="66" t="s">
        <v>68</v>
      </c>
      <c r="F22" s="67" t="s">
        <v>67</v>
      </c>
      <c r="G22" s="68" t="s">
        <v>68</v>
      </c>
      <c r="H22" s="69" t="s">
        <v>69</v>
      </c>
      <c r="I22" s="70" t="s">
        <v>69</v>
      </c>
      <c r="J22" s="71" t="s">
        <v>67</v>
      </c>
      <c r="K22" s="72" t="s">
        <v>68</v>
      </c>
      <c r="L22" s="37" t="s">
        <v>68</v>
      </c>
      <c r="M22" s="37" t="s">
        <v>68</v>
      </c>
      <c r="N22" s="73" t="s">
        <v>67</v>
      </c>
      <c r="O22" s="74" t="s">
        <v>68</v>
      </c>
      <c r="P22" s="75" t="s">
        <v>69</v>
      </c>
      <c r="Q22" s="76" t="s">
        <v>69</v>
      </c>
      <c r="R22" s="37" t="s">
        <v>67</v>
      </c>
      <c r="S22" s="77" t="s">
        <v>67</v>
      </c>
      <c r="T22" s="78" t="s">
        <v>69</v>
      </c>
      <c r="U22" s="79" t="s">
        <v>69</v>
      </c>
      <c r="V22" s="21"/>
      <c r="W22" s="22"/>
      <c r="X22" s="29"/>
    </row>
    <row r="23" spans="1:24" ht="201.6" x14ac:dyDescent="0.3">
      <c r="A23" s="24" t="s">
        <v>70</v>
      </c>
      <c r="B23" s="80" t="s">
        <v>72</v>
      </c>
      <c r="C23" s="81" t="s">
        <v>72</v>
      </c>
      <c r="D23" s="82" t="s">
        <v>73</v>
      </c>
      <c r="E23" s="83" t="s">
        <v>73</v>
      </c>
      <c r="F23" s="84" t="s">
        <v>71</v>
      </c>
      <c r="G23" s="85" t="s">
        <v>76</v>
      </c>
      <c r="H23" s="86" t="s">
        <v>77</v>
      </c>
      <c r="I23" s="87" t="s">
        <v>80</v>
      </c>
      <c r="J23" s="88" t="s">
        <v>71</v>
      </c>
      <c r="K23" s="89" t="s">
        <v>165</v>
      </c>
      <c r="L23" s="34" t="s">
        <v>78</v>
      </c>
      <c r="M23" s="34" t="s">
        <v>76</v>
      </c>
      <c r="N23" s="90" t="s">
        <v>72</v>
      </c>
      <c r="O23" s="91" t="s">
        <v>75</v>
      </c>
      <c r="P23" s="92" t="s">
        <v>77</v>
      </c>
      <c r="Q23" s="93" t="s">
        <v>80</v>
      </c>
      <c r="R23" s="34" t="s">
        <v>71</v>
      </c>
      <c r="S23" s="94" t="s">
        <v>71</v>
      </c>
      <c r="T23" s="95" t="s">
        <v>80</v>
      </c>
      <c r="U23" s="96" t="s">
        <v>80</v>
      </c>
      <c r="V23" s="34"/>
      <c r="W23" s="31" t="s">
        <v>82</v>
      </c>
      <c r="X23" s="31" t="s">
        <v>83</v>
      </c>
    </row>
    <row r="24" spans="1:24" ht="57.6" x14ac:dyDescent="0.3">
      <c r="A24" s="97" t="s">
        <v>166</v>
      </c>
      <c r="B24" s="98" t="s">
        <v>54</v>
      </c>
      <c r="C24" s="99" t="s">
        <v>53</v>
      </c>
      <c r="D24" s="100" t="s">
        <v>55</v>
      </c>
      <c r="E24" s="101" t="s">
        <v>56</v>
      </c>
      <c r="F24" s="102" t="s">
        <v>56</v>
      </c>
      <c r="G24" s="103" t="s">
        <v>55</v>
      </c>
      <c r="H24" s="104" t="s">
        <v>54</v>
      </c>
      <c r="I24" s="105" t="s">
        <v>56</v>
      </c>
      <c r="J24" s="106" t="s">
        <v>55</v>
      </c>
      <c r="K24" s="107" t="s">
        <v>55</v>
      </c>
      <c r="L24" s="37" t="s">
        <v>56</v>
      </c>
      <c r="M24" s="37" t="s">
        <v>53</v>
      </c>
      <c r="N24" s="37" t="s">
        <v>56</v>
      </c>
      <c r="O24" s="108" t="s">
        <v>55</v>
      </c>
      <c r="P24" s="109" t="s">
        <v>53</v>
      </c>
      <c r="Q24" s="110" t="s">
        <v>54</v>
      </c>
      <c r="R24" s="37" t="s">
        <v>53</v>
      </c>
      <c r="S24" s="111" t="s">
        <v>55</v>
      </c>
      <c r="T24" s="112" t="s">
        <v>53</v>
      </c>
      <c r="U24" s="113" t="s">
        <v>54</v>
      </c>
      <c r="V24" s="17" t="str">
        <f t="array" ref="V24">IF($D$12="","",(SUMPRODUCT(($D$12:$W$12=[2]!Sabana[[#This Row],[Columna4]:[Columna23]])*1)))</f>
        <v/>
      </c>
      <c r="W24" s="40" t="str">
        <f>IF(V24="","",(V24/20))</f>
        <v/>
      </c>
      <c r="X24" s="41" t="str">
        <f>IF(W24="","",COUNTIF([2]!Sabana[[#This Row],[Columna4]:[Columna23]],"O")/20)</f>
        <v/>
      </c>
    </row>
    <row r="25" spans="1:24" ht="57.6" x14ac:dyDescent="0.3">
      <c r="A25" s="114" t="s">
        <v>167</v>
      </c>
      <c r="B25" s="115" t="s">
        <v>53</v>
      </c>
      <c r="C25" s="116" t="s">
        <v>55</v>
      </c>
      <c r="D25" s="117" t="s">
        <v>54</v>
      </c>
      <c r="E25" s="118" t="s">
        <v>56</v>
      </c>
      <c r="F25" s="119" t="s">
        <v>53</v>
      </c>
      <c r="G25" s="120" t="s">
        <v>55</v>
      </c>
      <c r="H25" s="121" t="s">
        <v>56</v>
      </c>
      <c r="I25" s="122" t="s">
        <v>56</v>
      </c>
      <c r="J25" s="123" t="s">
        <v>56</v>
      </c>
      <c r="K25" s="124" t="s">
        <v>53</v>
      </c>
      <c r="L25" s="34" t="s">
        <v>56</v>
      </c>
      <c r="M25" s="34" t="s">
        <v>55</v>
      </c>
      <c r="N25" s="34" t="s">
        <v>55</v>
      </c>
      <c r="O25" s="125" t="s">
        <v>54</v>
      </c>
      <c r="P25" s="126" t="s">
        <v>54</v>
      </c>
      <c r="Q25" s="127" t="s">
        <v>53</v>
      </c>
      <c r="R25" s="34" t="s">
        <v>55</v>
      </c>
      <c r="S25" s="128" t="s">
        <v>56</v>
      </c>
      <c r="T25" s="129" t="s">
        <v>56</v>
      </c>
      <c r="U25" s="130" t="s">
        <v>56</v>
      </c>
      <c r="V25" s="17" t="str">
        <f t="array" ref="V25">IF($D$12="","",(SUMPRODUCT(($D$12:$W$12=[2]!Sabana[[#This Row],[Columna4]:[Columna23]])*1)))</f>
        <v/>
      </c>
      <c r="W25" s="43" t="str">
        <f t="shared" ref="W25:W36" si="2">IF(V25="","",(V25/20))</f>
        <v/>
      </c>
      <c r="X25" s="44" t="str">
        <f>IF(W25="","",COUNTIF([2]!Sabana[[#This Row],[Columna4]:[Columna23]],"O")/20)</f>
        <v/>
      </c>
    </row>
    <row r="26" spans="1:24" ht="57.6" x14ac:dyDescent="0.3">
      <c r="A26" s="97" t="s">
        <v>168</v>
      </c>
      <c r="B26" s="98" t="s">
        <v>53</v>
      </c>
      <c r="C26" s="99" t="s">
        <v>53</v>
      </c>
      <c r="D26" s="100" t="s">
        <v>55</v>
      </c>
      <c r="E26" s="101" t="s">
        <v>55</v>
      </c>
      <c r="F26" s="102" t="s">
        <v>53</v>
      </c>
      <c r="G26" s="103" t="s">
        <v>55</v>
      </c>
      <c r="H26" s="104" t="s">
        <v>53</v>
      </c>
      <c r="I26" s="105" t="s">
        <v>56</v>
      </c>
      <c r="J26" s="106" t="s">
        <v>55</v>
      </c>
      <c r="K26" s="107" t="s">
        <v>53</v>
      </c>
      <c r="L26" s="37" t="s">
        <v>53</v>
      </c>
      <c r="M26" s="37" t="s">
        <v>55</v>
      </c>
      <c r="N26" s="37" t="s">
        <v>54</v>
      </c>
      <c r="O26" s="108" t="s">
        <v>56</v>
      </c>
      <c r="P26" s="109" t="s">
        <v>56</v>
      </c>
      <c r="Q26" s="110" t="s">
        <v>54</v>
      </c>
      <c r="R26" s="37" t="s">
        <v>55</v>
      </c>
      <c r="S26" s="111" t="s">
        <v>55</v>
      </c>
      <c r="T26" s="112" t="s">
        <v>56</v>
      </c>
      <c r="U26" s="113" t="s">
        <v>55</v>
      </c>
      <c r="V26" s="17" t="str">
        <f t="array" ref="V26">IF($D$12="","",(SUMPRODUCT(($D$12:$W$12=[2]!Sabana[[#This Row],[Columna4]:[Columna23]])*1)))</f>
        <v/>
      </c>
      <c r="W26" s="40" t="str">
        <f t="shared" si="2"/>
        <v/>
      </c>
      <c r="X26" s="41" t="str">
        <f>IF(W26="","",COUNTIF([2]!Sabana[[#This Row],[Columna4]:[Columna23]],"O")/20)</f>
        <v/>
      </c>
    </row>
    <row r="27" spans="1:24" ht="72" x14ac:dyDescent="0.3">
      <c r="A27" s="114" t="s">
        <v>169</v>
      </c>
      <c r="B27" s="115" t="s">
        <v>56</v>
      </c>
      <c r="C27" s="116" t="s">
        <v>53</v>
      </c>
      <c r="D27" s="117" t="s">
        <v>55</v>
      </c>
      <c r="E27" s="118" t="s">
        <v>55</v>
      </c>
      <c r="F27" s="119" t="s">
        <v>53</v>
      </c>
      <c r="G27" s="120" t="s">
        <v>55</v>
      </c>
      <c r="H27" s="121" t="s">
        <v>53</v>
      </c>
      <c r="I27" s="122" t="s">
        <v>56</v>
      </c>
      <c r="J27" s="123" t="s">
        <v>55</v>
      </c>
      <c r="K27" s="124" t="s">
        <v>53</v>
      </c>
      <c r="L27" s="34" t="s">
        <v>56</v>
      </c>
      <c r="M27" s="34" t="s">
        <v>53</v>
      </c>
      <c r="N27" s="34" t="s">
        <v>54</v>
      </c>
      <c r="O27" s="125" t="s">
        <v>56</v>
      </c>
      <c r="P27" s="126" t="s">
        <v>54</v>
      </c>
      <c r="Q27" s="127" t="s">
        <v>53</v>
      </c>
      <c r="R27" s="34" t="s">
        <v>56</v>
      </c>
      <c r="S27" s="128" t="s">
        <v>55</v>
      </c>
      <c r="T27" s="129" t="s">
        <v>55</v>
      </c>
      <c r="U27" s="130" t="s">
        <v>53</v>
      </c>
      <c r="V27" s="17" t="str">
        <f t="array" ref="V27">IF($D$12="","",(SUMPRODUCT(($D$12:$W$12=[2]!Sabana[[#This Row],[Columna4]:[Columna23]])*1)))</f>
        <v/>
      </c>
      <c r="W27" s="43" t="str">
        <f t="shared" si="2"/>
        <v/>
      </c>
      <c r="X27" s="44" t="str">
        <f>IF(W27="","",COUNTIF([2]!Sabana[[#This Row],[Columna4]:[Columna23]],"O")/20)</f>
        <v/>
      </c>
    </row>
    <row r="28" spans="1:24" ht="57.6" x14ac:dyDescent="0.3">
      <c r="A28" s="97" t="s">
        <v>170</v>
      </c>
      <c r="B28" s="98" t="s">
        <v>55</v>
      </c>
      <c r="C28" s="99" t="s">
        <v>56</v>
      </c>
      <c r="D28" s="100" t="s">
        <v>55</v>
      </c>
      <c r="E28" s="101" t="s">
        <v>56</v>
      </c>
      <c r="F28" s="102" t="s">
        <v>56</v>
      </c>
      <c r="G28" s="103" t="s">
        <v>55</v>
      </c>
      <c r="H28" s="104" t="s">
        <v>56</v>
      </c>
      <c r="I28" s="105" t="s">
        <v>53</v>
      </c>
      <c r="J28" s="106" t="s">
        <v>56</v>
      </c>
      <c r="K28" s="107" t="s">
        <v>55</v>
      </c>
      <c r="L28" s="37" t="s">
        <v>54</v>
      </c>
      <c r="M28" s="37" t="s">
        <v>56</v>
      </c>
      <c r="N28" s="37" t="s">
        <v>54</v>
      </c>
      <c r="O28" s="108" t="s">
        <v>56</v>
      </c>
      <c r="P28" s="109" t="s">
        <v>56</v>
      </c>
      <c r="Q28" s="110" t="s">
        <v>55</v>
      </c>
      <c r="R28" s="37" t="s">
        <v>55</v>
      </c>
      <c r="S28" s="111" t="s">
        <v>55</v>
      </c>
      <c r="T28" s="112" t="s">
        <v>56</v>
      </c>
      <c r="U28" s="113" t="s">
        <v>53</v>
      </c>
      <c r="V28" s="17" t="str">
        <f t="array" ref="V28">IF($D$12="","",(SUMPRODUCT(($D$12:$W$12=[2]!Sabana[[#This Row],[Columna4]:[Columna23]])*1)))</f>
        <v/>
      </c>
      <c r="W28" s="40" t="str">
        <f t="shared" si="2"/>
        <v/>
      </c>
      <c r="X28" s="41" t="str">
        <f>IF(W28="","",COUNTIF([2]!Sabana[[#This Row],[Columna4]:[Columna23]],"O")/20)</f>
        <v/>
      </c>
    </row>
    <row r="29" spans="1:24" ht="57.6" x14ac:dyDescent="0.3">
      <c r="A29" s="114" t="s">
        <v>171</v>
      </c>
      <c r="B29" s="115" t="s">
        <v>55</v>
      </c>
      <c r="C29" s="116" t="s">
        <v>54</v>
      </c>
      <c r="D29" s="117" t="s">
        <v>55</v>
      </c>
      <c r="E29" s="118" t="s">
        <v>55</v>
      </c>
      <c r="F29" s="119" t="s">
        <v>55</v>
      </c>
      <c r="G29" s="120" t="s">
        <v>55</v>
      </c>
      <c r="H29" s="121" t="s">
        <v>53</v>
      </c>
      <c r="I29" s="122" t="s">
        <v>53</v>
      </c>
      <c r="J29" s="123" t="s">
        <v>55</v>
      </c>
      <c r="K29" s="124" t="s">
        <v>53</v>
      </c>
      <c r="L29" s="34" t="s">
        <v>56</v>
      </c>
      <c r="M29" s="34" t="s">
        <v>55</v>
      </c>
      <c r="N29" s="34" t="s">
        <v>53</v>
      </c>
      <c r="O29" s="125" t="s">
        <v>55</v>
      </c>
      <c r="P29" s="126" t="s">
        <v>53</v>
      </c>
      <c r="Q29" s="127" t="s">
        <v>56</v>
      </c>
      <c r="R29" s="34" t="s">
        <v>53</v>
      </c>
      <c r="S29" s="128" t="s">
        <v>54</v>
      </c>
      <c r="T29" s="129" t="s">
        <v>53</v>
      </c>
      <c r="U29" s="130" t="s">
        <v>55</v>
      </c>
      <c r="V29" s="17" t="str">
        <f t="array" ref="V29">IF($D$12="","",(SUMPRODUCT(($D$12:$W$12=[2]!Sabana[[#This Row],[Columna4]:[Columna23]])*1)))</f>
        <v/>
      </c>
      <c r="W29" s="43" t="str">
        <f t="shared" si="2"/>
        <v/>
      </c>
      <c r="X29" s="44" t="str">
        <f>IF(W29="","",COUNTIF([2]!Sabana[[#This Row],[Columna4]:[Columna23]],"O")/20)</f>
        <v/>
      </c>
    </row>
    <row r="30" spans="1:24" ht="57.6" x14ac:dyDescent="0.3">
      <c r="A30" s="97" t="s">
        <v>172</v>
      </c>
      <c r="B30" s="98" t="s">
        <v>53</v>
      </c>
      <c r="C30" s="99" t="s">
        <v>54</v>
      </c>
      <c r="D30" s="100" t="s">
        <v>56</v>
      </c>
      <c r="E30" s="101" t="s">
        <v>56</v>
      </c>
      <c r="F30" s="102" t="s">
        <v>53</v>
      </c>
      <c r="G30" s="103" t="s">
        <v>53</v>
      </c>
      <c r="H30" s="104" t="s">
        <v>53</v>
      </c>
      <c r="I30" s="105" t="s">
        <v>56</v>
      </c>
      <c r="J30" s="106" t="s">
        <v>54</v>
      </c>
      <c r="K30" s="107" t="s">
        <v>55</v>
      </c>
      <c r="L30" s="37" t="s">
        <v>54</v>
      </c>
      <c r="M30" s="37" t="s">
        <v>56</v>
      </c>
      <c r="N30" s="37" t="s">
        <v>56</v>
      </c>
      <c r="O30" s="108" t="s">
        <v>56</v>
      </c>
      <c r="P30" s="109" t="s">
        <v>55</v>
      </c>
      <c r="Q30" s="110" t="s">
        <v>55</v>
      </c>
      <c r="R30" s="37" t="s">
        <v>54</v>
      </c>
      <c r="S30" s="111" t="s">
        <v>53</v>
      </c>
      <c r="T30" s="112" t="s">
        <v>54</v>
      </c>
      <c r="U30" s="113" t="s">
        <v>54</v>
      </c>
      <c r="V30" s="17" t="str">
        <f t="array" ref="V30">IF($D$12="","",(SUMPRODUCT(($D$12:$W$12=[2]!Sabana[[#This Row],[Columna4]:[Columna23]])*1)))</f>
        <v/>
      </c>
      <c r="W30" s="40" t="str">
        <f t="shared" si="2"/>
        <v/>
      </c>
      <c r="X30" s="41" t="str">
        <f>IF(W30="","",COUNTIF([2]!Sabana[[#This Row],[Columna4]:[Columna23]],"O")/20)</f>
        <v/>
      </c>
    </row>
    <row r="31" spans="1:24" ht="57.6" x14ac:dyDescent="0.3">
      <c r="A31" s="114" t="s">
        <v>173</v>
      </c>
      <c r="B31" s="115" t="s">
        <v>53</v>
      </c>
      <c r="C31" s="116" t="s">
        <v>53</v>
      </c>
      <c r="D31" s="117" t="s">
        <v>56</v>
      </c>
      <c r="E31" s="118" t="s">
        <v>55</v>
      </c>
      <c r="F31" s="119" t="s">
        <v>55</v>
      </c>
      <c r="G31" s="120" t="s">
        <v>55</v>
      </c>
      <c r="H31" s="121" t="s">
        <v>54</v>
      </c>
      <c r="I31" s="122" t="s">
        <v>53</v>
      </c>
      <c r="J31" s="123" t="s">
        <v>55</v>
      </c>
      <c r="K31" s="124" t="s">
        <v>55</v>
      </c>
      <c r="L31" s="34" t="s">
        <v>53</v>
      </c>
      <c r="M31" s="34" t="s">
        <v>54</v>
      </c>
      <c r="N31" s="34" t="s">
        <v>54</v>
      </c>
      <c r="O31" s="125" t="s">
        <v>54</v>
      </c>
      <c r="P31" s="126" t="s">
        <v>56</v>
      </c>
      <c r="Q31" s="127" t="s">
        <v>56</v>
      </c>
      <c r="R31" s="34" t="s">
        <v>55</v>
      </c>
      <c r="S31" s="128" t="s">
        <v>54</v>
      </c>
      <c r="T31" s="129" t="s">
        <v>55</v>
      </c>
      <c r="U31" s="130" t="s">
        <v>53</v>
      </c>
      <c r="V31" s="17" t="str">
        <f t="array" ref="V31">IF($D$12="","",(SUMPRODUCT(($D$12:$W$12=[2]!Sabana[[#This Row],[Columna4]:[Columna23]])*1)))</f>
        <v/>
      </c>
      <c r="W31" s="43" t="str">
        <f t="shared" si="2"/>
        <v/>
      </c>
      <c r="X31" s="44" t="str">
        <f>IF(W31="","",COUNTIF([2]!Sabana[[#This Row],[Columna4]:[Columna23]],"O")/20)</f>
        <v/>
      </c>
    </row>
    <row r="32" spans="1:24" ht="57.6" x14ac:dyDescent="0.3">
      <c r="A32" s="97" t="s">
        <v>174</v>
      </c>
      <c r="B32" s="98" t="s">
        <v>56</v>
      </c>
      <c r="C32" s="99" t="s">
        <v>53</v>
      </c>
      <c r="D32" s="100" t="s">
        <v>53</v>
      </c>
      <c r="E32" s="101" t="s">
        <v>54</v>
      </c>
      <c r="F32" s="102" t="s">
        <v>56</v>
      </c>
      <c r="G32" s="103" t="s">
        <v>56</v>
      </c>
      <c r="H32" s="104" t="s">
        <v>53</v>
      </c>
      <c r="I32" s="105" t="s">
        <v>56</v>
      </c>
      <c r="J32" s="106" t="s">
        <v>54</v>
      </c>
      <c r="K32" s="107" t="s">
        <v>56</v>
      </c>
      <c r="L32" s="37" t="s">
        <v>56</v>
      </c>
      <c r="M32" s="37" t="s">
        <v>56</v>
      </c>
      <c r="N32" s="37" t="s">
        <v>56</v>
      </c>
      <c r="O32" s="108" t="s">
        <v>56</v>
      </c>
      <c r="P32" s="109" t="s">
        <v>56</v>
      </c>
      <c r="Q32" s="110" t="s">
        <v>56</v>
      </c>
      <c r="R32" s="37" t="s">
        <v>53</v>
      </c>
      <c r="S32" s="111" t="s">
        <v>56</v>
      </c>
      <c r="T32" s="112" t="s">
        <v>55</v>
      </c>
      <c r="U32" s="113" t="s">
        <v>53</v>
      </c>
      <c r="V32" s="17" t="str">
        <f t="array" ref="V32">IF($D$12="","",(SUMPRODUCT(($D$12:$W$12=[2]!Sabana[[#This Row],[Columna4]:[Columna23]])*1)))</f>
        <v/>
      </c>
      <c r="W32" s="40" t="str">
        <f t="shared" si="2"/>
        <v/>
      </c>
      <c r="X32" s="41" t="str">
        <f>IF(W32="","",COUNTIF([2]!Sabana[[#This Row],[Columna4]:[Columna23]],"O")/20)</f>
        <v/>
      </c>
    </row>
    <row r="33" spans="1:24" ht="43.2" x14ac:dyDescent="0.3">
      <c r="A33" s="114" t="s">
        <v>175</v>
      </c>
      <c r="B33" s="115" t="s">
        <v>53</v>
      </c>
      <c r="C33" s="116" t="s">
        <v>56</v>
      </c>
      <c r="D33" s="117" t="s">
        <v>55</v>
      </c>
      <c r="E33" s="118" t="s">
        <v>56</v>
      </c>
      <c r="F33" s="119" t="s">
        <v>53</v>
      </c>
      <c r="G33" s="120" t="s">
        <v>54</v>
      </c>
      <c r="H33" s="121" t="s">
        <v>56</v>
      </c>
      <c r="I33" s="122" t="s">
        <v>54</v>
      </c>
      <c r="J33" s="123" t="s">
        <v>53</v>
      </c>
      <c r="K33" s="124" t="s">
        <v>55</v>
      </c>
      <c r="L33" s="34" t="s">
        <v>54</v>
      </c>
      <c r="M33" s="34" t="s">
        <v>53</v>
      </c>
      <c r="N33" s="34" t="s">
        <v>54</v>
      </c>
      <c r="O33" s="125" t="s">
        <v>54</v>
      </c>
      <c r="P33" s="126" t="s">
        <v>54</v>
      </c>
      <c r="Q33" s="127" t="s">
        <v>54</v>
      </c>
      <c r="R33" s="34" t="s">
        <v>56</v>
      </c>
      <c r="S33" s="128" t="s">
        <v>53</v>
      </c>
      <c r="T33" s="129" t="s">
        <v>55</v>
      </c>
      <c r="U33" s="130" t="s">
        <v>56</v>
      </c>
      <c r="V33" s="17" t="str">
        <f t="array" ref="V33">IF($D$12="","",(SUMPRODUCT(($D$12:$W$12=[2]!Sabana[[#This Row],[Columna4]:[Columna23]])*1)))</f>
        <v/>
      </c>
      <c r="W33" s="43" t="str">
        <f t="shared" si="2"/>
        <v/>
      </c>
      <c r="X33" s="44" t="str">
        <f>IF(W33="","",COUNTIF([2]!Sabana[[#This Row],[Columna4]:[Columna23]],"O")/20)</f>
        <v/>
      </c>
    </row>
    <row r="34" spans="1:24" ht="57.6" x14ac:dyDescent="0.3">
      <c r="A34" s="97" t="s">
        <v>176</v>
      </c>
      <c r="B34" s="98" t="s">
        <v>54</v>
      </c>
      <c r="C34" s="99" t="s">
        <v>56</v>
      </c>
      <c r="D34" s="100" t="s">
        <v>55</v>
      </c>
      <c r="E34" s="101" t="s">
        <v>55</v>
      </c>
      <c r="F34" s="102" t="s">
        <v>55</v>
      </c>
      <c r="G34" s="103" t="s">
        <v>54</v>
      </c>
      <c r="H34" s="104" t="s">
        <v>56</v>
      </c>
      <c r="I34" s="105" t="s">
        <v>56</v>
      </c>
      <c r="J34" s="106" t="s">
        <v>54</v>
      </c>
      <c r="K34" s="107" t="s">
        <v>54</v>
      </c>
      <c r="L34" s="37" t="s">
        <v>54</v>
      </c>
      <c r="M34" s="37" t="s">
        <v>53</v>
      </c>
      <c r="N34" s="37" t="s">
        <v>56</v>
      </c>
      <c r="O34" s="108" t="s">
        <v>56</v>
      </c>
      <c r="P34" s="109" t="s">
        <v>54</v>
      </c>
      <c r="Q34" s="110" t="s">
        <v>53</v>
      </c>
      <c r="R34" s="37" t="s">
        <v>53</v>
      </c>
      <c r="S34" s="111" t="s">
        <v>55</v>
      </c>
      <c r="T34" s="112" t="s">
        <v>53</v>
      </c>
      <c r="U34" s="113" t="s">
        <v>55</v>
      </c>
      <c r="V34" s="17" t="str">
        <f t="array" ref="V34">IF($D$12="","",(SUMPRODUCT(($D$12:$W$12=[2]!Sabana[[#This Row],[Columna4]:[Columna23]])*1)))</f>
        <v/>
      </c>
      <c r="W34" s="40" t="str">
        <f t="shared" si="2"/>
        <v/>
      </c>
      <c r="X34" s="41" t="str">
        <f>IF(W34="","",COUNTIF([2]!Sabana[[#This Row],[Columna4]:[Columna23]],"O")/20)</f>
        <v/>
      </c>
    </row>
    <row r="35" spans="1:24" ht="57.6" x14ac:dyDescent="0.3">
      <c r="A35" s="114" t="s">
        <v>177</v>
      </c>
      <c r="B35" s="115" t="s">
        <v>56</v>
      </c>
      <c r="C35" s="116" t="s">
        <v>56</v>
      </c>
      <c r="D35" s="117" t="s">
        <v>55</v>
      </c>
      <c r="E35" s="118" t="s">
        <v>56</v>
      </c>
      <c r="F35" s="119" t="s">
        <v>56</v>
      </c>
      <c r="G35" s="120" t="s">
        <v>56</v>
      </c>
      <c r="H35" s="121" t="s">
        <v>53</v>
      </c>
      <c r="I35" s="122" t="s">
        <v>56</v>
      </c>
      <c r="J35" s="123" t="s">
        <v>56</v>
      </c>
      <c r="K35" s="124" t="s">
        <v>54</v>
      </c>
      <c r="L35" s="34" t="s">
        <v>56</v>
      </c>
      <c r="M35" s="34" t="s">
        <v>53</v>
      </c>
      <c r="N35" s="34" t="s">
        <v>55</v>
      </c>
      <c r="O35" s="125" t="s">
        <v>53</v>
      </c>
      <c r="P35" s="126" t="s">
        <v>56</v>
      </c>
      <c r="Q35" s="127" t="s">
        <v>53</v>
      </c>
      <c r="R35" s="34" t="s">
        <v>54</v>
      </c>
      <c r="S35" s="128" t="s">
        <v>54</v>
      </c>
      <c r="T35" s="129" t="s">
        <v>56</v>
      </c>
      <c r="U35" s="130" t="s">
        <v>55</v>
      </c>
      <c r="V35" s="17" t="str">
        <f t="array" ref="V35">IF($D$12="","",(SUMPRODUCT(($D$12:$W$12=[2]!Sabana[[#This Row],[Columna4]:[Columna23]])*1)))</f>
        <v/>
      </c>
      <c r="W35" s="43" t="str">
        <f t="shared" si="2"/>
        <v/>
      </c>
      <c r="X35" s="44" t="str">
        <f>IF(W35="","",COUNTIF([2]!Sabana[[#This Row],[Columna4]:[Columna23]],"O")/20)</f>
        <v/>
      </c>
    </row>
    <row r="36" spans="1:24" ht="57.6" x14ac:dyDescent="0.3">
      <c r="A36" s="97" t="s">
        <v>178</v>
      </c>
      <c r="B36" s="98" t="s">
        <v>53</v>
      </c>
      <c r="C36" s="99" t="s">
        <v>56</v>
      </c>
      <c r="D36" s="100" t="s">
        <v>55</v>
      </c>
      <c r="E36" s="101" t="s">
        <v>56</v>
      </c>
      <c r="F36" s="102" t="s">
        <v>55</v>
      </c>
      <c r="G36" s="103" t="s">
        <v>54</v>
      </c>
      <c r="H36" s="104" t="s">
        <v>56</v>
      </c>
      <c r="I36" s="105" t="s">
        <v>56</v>
      </c>
      <c r="J36" s="106" t="s">
        <v>53</v>
      </c>
      <c r="K36" s="107" t="s">
        <v>55</v>
      </c>
      <c r="L36" s="37" t="s">
        <v>54</v>
      </c>
      <c r="M36" s="37" t="s">
        <v>53</v>
      </c>
      <c r="N36" s="37" t="s">
        <v>55</v>
      </c>
      <c r="O36" s="108" t="s">
        <v>53</v>
      </c>
      <c r="P36" s="109" t="s">
        <v>56</v>
      </c>
      <c r="Q36" s="110" t="s">
        <v>55</v>
      </c>
      <c r="R36" s="37" t="s">
        <v>53</v>
      </c>
      <c r="S36" s="111" t="s">
        <v>54</v>
      </c>
      <c r="T36" s="112" t="s">
        <v>55</v>
      </c>
      <c r="U36" s="113" t="s">
        <v>54</v>
      </c>
      <c r="V36" s="17" t="str">
        <f t="array" ref="V36">IF($D$12="","",(SUMPRODUCT(($D$12:$W$12=[2]!Sabana[[#This Row],[Columna4]:[Columna23]])*1)))</f>
        <v/>
      </c>
      <c r="W36" s="40" t="str">
        <f t="shared" si="2"/>
        <v/>
      </c>
      <c r="X36" s="41" t="str">
        <f>IF(W36="","",COUNTIF([2]!Sabana[[#This Row],[Columna4]:[Columna23]],"O")/20)</f>
        <v/>
      </c>
    </row>
    <row r="55" spans="2:6" x14ac:dyDescent="0.3">
      <c r="B55" s="161" t="s">
        <v>0</v>
      </c>
      <c r="C55" s="161"/>
      <c r="D55" s="161"/>
      <c r="E55" s="161"/>
      <c r="F55" s="161"/>
    </row>
    <row r="105" spans="2:6" x14ac:dyDescent="0.3">
      <c r="B105" s="161" t="s">
        <v>1</v>
      </c>
      <c r="C105" s="161"/>
      <c r="D105" s="161"/>
      <c r="E105" s="161"/>
      <c r="F105" s="161"/>
    </row>
    <row r="218" spans="2:6" x14ac:dyDescent="0.3">
      <c r="B218" s="161" t="s">
        <v>2</v>
      </c>
      <c r="C218" s="161"/>
      <c r="D218" s="161"/>
      <c r="E218" s="161"/>
      <c r="F218" s="161"/>
    </row>
    <row r="290" spans="2:6" x14ac:dyDescent="0.3">
      <c r="B290" s="161" t="s">
        <v>4</v>
      </c>
      <c r="C290" s="161"/>
      <c r="D290" s="161"/>
      <c r="E290" s="161"/>
      <c r="F290" s="161"/>
    </row>
    <row r="466" spans="2:6" x14ac:dyDescent="0.3">
      <c r="B466" s="161" t="s">
        <v>5</v>
      </c>
      <c r="C466" s="161"/>
      <c r="D466" s="161"/>
      <c r="E466" s="161"/>
      <c r="F466" s="161"/>
    </row>
    <row r="528" spans="2:6" x14ac:dyDescent="0.3">
      <c r="B528" s="161" t="s">
        <v>6</v>
      </c>
      <c r="C528" s="161"/>
      <c r="D528" s="161"/>
      <c r="E528" s="161"/>
      <c r="F528" s="161"/>
    </row>
  </sheetData>
  <mergeCells count="7">
    <mergeCell ref="B528:F528"/>
    <mergeCell ref="B2:F2"/>
    <mergeCell ref="B55:F55"/>
    <mergeCell ref="B105:F105"/>
    <mergeCell ref="B218:F218"/>
    <mergeCell ref="B290:F290"/>
    <mergeCell ref="B466:F466"/>
  </mergeCells>
  <conditionalFormatting sqref="B19:U19">
    <cfRule type="containsText" dxfId="59" priority="10" operator="containsText" text="Dificultad Moderada">
      <formula>NOT(ISERROR(SEARCH("Dificultad Moderada",B19)))</formula>
    </cfRule>
    <cfRule type="containsText" dxfId="58" priority="11" operator="containsText" text="Muy Fácil">
      <formula>NOT(ISERROR(SEARCH("Muy Fácil",B19)))</formula>
    </cfRule>
    <cfRule type="containsText" dxfId="57" priority="12" operator="containsText" text="Facil">
      <formula>NOT(ISERROR(SEARCH("Facil",B19)))</formula>
    </cfRule>
    <cfRule type="containsText" dxfId="56" priority="13" operator="containsText" text="Dificil">
      <formula>NOT(ISERROR(SEARCH("Dificil",B19)))</formula>
    </cfRule>
    <cfRule type="containsText" dxfId="55" priority="14" operator="containsText" text="Muy Difícil">
      <formula>NOT(ISERROR(SEARCH("Muy Difícil",B19)))</formula>
    </cfRule>
  </conditionalFormatting>
  <conditionalFormatting sqref="B18:U18">
    <cfRule type="containsBlanks" dxfId="54" priority="9">
      <formula>LEN(TRIM(B18))=0</formula>
    </cfRule>
  </conditionalFormatting>
  <conditionalFormatting sqref="B24:U36">
    <cfRule type="cellIs" dxfId="53" priority="1" operator="equal">
      <formula>""</formula>
    </cfRule>
    <cfRule type="cellIs" dxfId="52" priority="2" operator="equal">
      <formula>B$321</formula>
    </cfRule>
    <cfRule type="cellIs" dxfId="51" priority="3" operator="equal">
      <formula>"O"</formula>
    </cfRule>
    <cfRule type="cellIs" dxfId="50" priority="4" operator="notEqual">
      <formula>"O(""O"";$D$110)"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647B31FE-6F93-4944-844B-25DDE74A1DC1}">
            <xm:f>NOT(ISERROR(SEARCH("D",B18)))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6" operator="containsText" id="{92266A59-299E-4945-8FAA-978C8A898F65}">
            <xm:f>NOT(ISERROR(SEARCH("C",B18)))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7" operator="containsText" id="{BCA22C79-1434-4CB7-A029-BBA550F0EAC7}">
            <xm:f>NOT(ISERROR(SEARCH("B",B18)))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8" operator="containsText" id="{1BDCC882-0C6B-4782-960A-5726E3933573}">
            <xm:f>NOT(ISERROR(SEARCH("A",B18)))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B18:U18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1AE4E-8920-48EB-B14D-A7404BA4DC84}">
  <dimension ref="A2:X510"/>
  <sheetViews>
    <sheetView topLeftCell="A502" workbookViewId="0">
      <selection activeCell="A511" sqref="A511"/>
    </sheetView>
  </sheetViews>
  <sheetFormatPr baseColWidth="10" defaultRowHeight="14.4" x14ac:dyDescent="0.3"/>
  <sheetData>
    <row r="2" spans="1:24" x14ac:dyDescent="0.3">
      <c r="B2" s="161" t="s">
        <v>182</v>
      </c>
      <c r="C2" s="161"/>
      <c r="D2" s="161"/>
      <c r="E2" s="161"/>
      <c r="F2" s="161"/>
    </row>
    <row r="16" spans="1:24" ht="36.6" thickBot="1" x14ac:dyDescent="0.35">
      <c r="A16" s="32" t="s">
        <v>7</v>
      </c>
      <c r="B16" s="33" t="s">
        <v>8</v>
      </c>
      <c r="C16" s="33" t="s">
        <v>9</v>
      </c>
      <c r="D16" s="33" t="s">
        <v>10</v>
      </c>
      <c r="E16" s="33" t="s">
        <v>11</v>
      </c>
      <c r="F16" s="33" t="s">
        <v>12</v>
      </c>
      <c r="G16" s="33" t="s">
        <v>13</v>
      </c>
      <c r="H16" s="33" t="s">
        <v>14</v>
      </c>
      <c r="I16" s="33" t="s">
        <v>15</v>
      </c>
      <c r="J16" s="33" t="s">
        <v>16</v>
      </c>
      <c r="K16" s="33" t="s">
        <v>17</v>
      </c>
      <c r="L16" s="33" t="s">
        <v>18</v>
      </c>
      <c r="M16" s="33" t="s">
        <v>19</v>
      </c>
      <c r="N16" s="33" t="s">
        <v>20</v>
      </c>
      <c r="O16" s="33" t="s">
        <v>21</v>
      </c>
      <c r="P16" s="33" t="s">
        <v>22</v>
      </c>
      <c r="Q16" s="33" t="s">
        <v>23</v>
      </c>
      <c r="R16" s="33" t="s">
        <v>24</v>
      </c>
      <c r="S16" s="33" t="s">
        <v>25</v>
      </c>
      <c r="T16" s="33" t="s">
        <v>26</v>
      </c>
      <c r="U16" s="33" t="s">
        <v>27</v>
      </c>
      <c r="V16" s="19" t="s">
        <v>28</v>
      </c>
      <c r="W16" s="19" t="s">
        <v>29</v>
      </c>
      <c r="X16" s="20" t="s">
        <v>30</v>
      </c>
    </row>
    <row r="17" spans="1:24" ht="29.4" thickTop="1" x14ac:dyDescent="0.3">
      <c r="A17" s="24" t="s">
        <v>31</v>
      </c>
      <c r="B17" s="34" t="s">
        <v>183</v>
      </c>
      <c r="C17" s="34" t="s">
        <v>184</v>
      </c>
      <c r="D17" s="34" t="s">
        <v>185</v>
      </c>
      <c r="E17" s="34" t="s">
        <v>186</v>
      </c>
      <c r="F17" s="34" t="s">
        <v>187</v>
      </c>
      <c r="G17" s="34" t="s">
        <v>188</v>
      </c>
      <c r="H17" s="34" t="s">
        <v>189</v>
      </c>
      <c r="I17" s="34" t="s">
        <v>190</v>
      </c>
      <c r="J17" s="34" t="s">
        <v>191</v>
      </c>
      <c r="K17" s="34" t="s">
        <v>192</v>
      </c>
      <c r="L17" s="34" t="s">
        <v>193</v>
      </c>
      <c r="M17" s="34" t="s">
        <v>194</v>
      </c>
      <c r="N17" s="34" t="s">
        <v>195</v>
      </c>
      <c r="O17" s="34" t="s">
        <v>196</v>
      </c>
      <c r="P17" s="34" t="s">
        <v>197</v>
      </c>
      <c r="Q17" s="34" t="s">
        <v>198</v>
      </c>
      <c r="R17" s="34" t="s">
        <v>199</v>
      </c>
      <c r="S17" s="34" t="s">
        <v>200</v>
      </c>
      <c r="T17" s="34" t="s">
        <v>201</v>
      </c>
      <c r="U17" s="34" t="s">
        <v>202</v>
      </c>
      <c r="V17" s="26"/>
      <c r="W17" s="27"/>
      <c r="X17" s="28"/>
    </row>
    <row r="18" spans="1:24" ht="43.2" x14ac:dyDescent="0.3">
      <c r="A18" s="35" t="s">
        <v>52</v>
      </c>
      <c r="B18" s="37" t="s">
        <v>53</v>
      </c>
      <c r="C18" s="37" t="s">
        <v>55</v>
      </c>
      <c r="D18" s="37" t="s">
        <v>55</v>
      </c>
      <c r="E18" s="37" t="s">
        <v>53</v>
      </c>
      <c r="F18" s="37" t="s">
        <v>53</v>
      </c>
      <c r="G18" s="37" t="s">
        <v>53</v>
      </c>
      <c r="H18" s="37" t="s">
        <v>53</v>
      </c>
      <c r="I18" s="37" t="s">
        <v>54</v>
      </c>
      <c r="J18" s="37" t="s">
        <v>55</v>
      </c>
      <c r="K18" s="37" t="s">
        <v>55</v>
      </c>
      <c r="L18" s="37" t="s">
        <v>53</v>
      </c>
      <c r="M18" s="37" t="s">
        <v>55</v>
      </c>
      <c r="N18" s="37" t="s">
        <v>56</v>
      </c>
      <c r="O18" s="37" t="s">
        <v>54</v>
      </c>
      <c r="P18" s="37" t="s">
        <v>53</v>
      </c>
      <c r="Q18" s="37" t="s">
        <v>53</v>
      </c>
      <c r="R18" s="37" t="s">
        <v>53</v>
      </c>
      <c r="S18" s="37" t="s">
        <v>53</v>
      </c>
      <c r="T18" s="37" t="s">
        <v>54</v>
      </c>
      <c r="U18" s="37" t="s">
        <v>54</v>
      </c>
      <c r="V18" s="21"/>
      <c r="W18" s="22"/>
      <c r="X18" s="23"/>
    </row>
    <row r="19" spans="1:24" ht="28.8" x14ac:dyDescent="0.3">
      <c r="A19" s="24" t="s">
        <v>57</v>
      </c>
      <c r="B19" s="25">
        <f t="shared" ref="B19:U19" si="0">B$320</f>
        <v>0</v>
      </c>
      <c r="C19" s="25">
        <f t="shared" si="0"/>
        <v>0</v>
      </c>
      <c r="D19" s="25">
        <f t="shared" si="0"/>
        <v>0</v>
      </c>
      <c r="E19" s="25">
        <f t="shared" si="0"/>
        <v>0</v>
      </c>
      <c r="F19" s="25">
        <f t="shared" si="0"/>
        <v>0</v>
      </c>
      <c r="G19" s="25">
        <f t="shared" si="0"/>
        <v>0</v>
      </c>
      <c r="H19" s="25">
        <f t="shared" si="0"/>
        <v>0</v>
      </c>
      <c r="I19" s="25">
        <f t="shared" si="0"/>
        <v>0</v>
      </c>
      <c r="J19" s="25">
        <f t="shared" si="0"/>
        <v>0</v>
      </c>
      <c r="K19" s="25">
        <f t="shared" si="0"/>
        <v>0</v>
      </c>
      <c r="L19" s="25">
        <f t="shared" si="0"/>
        <v>0</v>
      </c>
      <c r="M19" s="25">
        <f t="shared" si="0"/>
        <v>0</v>
      </c>
      <c r="N19" s="25">
        <f t="shared" si="0"/>
        <v>0</v>
      </c>
      <c r="O19" s="25">
        <f t="shared" si="0"/>
        <v>0</v>
      </c>
      <c r="P19" s="25">
        <f t="shared" si="0"/>
        <v>0</v>
      </c>
      <c r="Q19" s="25">
        <f t="shared" si="0"/>
        <v>0</v>
      </c>
      <c r="R19" s="25">
        <f t="shared" si="0"/>
        <v>0</v>
      </c>
      <c r="S19" s="25">
        <f t="shared" si="0"/>
        <v>0</v>
      </c>
      <c r="T19" s="25">
        <f t="shared" si="0"/>
        <v>0</v>
      </c>
      <c r="U19" s="25">
        <f t="shared" si="0"/>
        <v>0</v>
      </c>
      <c r="V19" s="26"/>
      <c r="W19" s="27"/>
      <c r="X19" s="28"/>
    </row>
    <row r="20" spans="1:24" ht="28.8" x14ac:dyDescent="0.3">
      <c r="A20" s="38" t="s">
        <v>62</v>
      </c>
      <c r="B20" s="37" t="s">
        <v>114</v>
      </c>
      <c r="C20" s="37" t="s">
        <v>114</v>
      </c>
      <c r="D20" s="37" t="s">
        <v>115</v>
      </c>
      <c r="E20" s="37" t="s">
        <v>115</v>
      </c>
      <c r="F20" s="37" t="s">
        <v>114</v>
      </c>
      <c r="G20" s="37" t="s">
        <v>115</v>
      </c>
      <c r="H20" s="37" t="s">
        <v>116</v>
      </c>
      <c r="I20" s="37" t="s">
        <v>116</v>
      </c>
      <c r="J20" s="37" t="s">
        <v>114</v>
      </c>
      <c r="K20" s="37" t="s">
        <v>114</v>
      </c>
      <c r="L20" s="37" t="s">
        <v>116</v>
      </c>
      <c r="M20" s="37" t="s">
        <v>114</v>
      </c>
      <c r="N20" s="37" t="s">
        <v>114</v>
      </c>
      <c r="O20" s="37" t="s">
        <v>115</v>
      </c>
      <c r="P20" s="37" t="s">
        <v>114</v>
      </c>
      <c r="Q20" s="37" t="s">
        <v>114</v>
      </c>
      <c r="R20" s="37" t="s">
        <v>115</v>
      </c>
      <c r="S20" s="37" t="s">
        <v>116</v>
      </c>
      <c r="T20" s="37" t="s">
        <v>116</v>
      </c>
      <c r="U20" s="37" t="s">
        <v>114</v>
      </c>
      <c r="V20" s="37"/>
      <c r="W20" s="27"/>
      <c r="X20" s="28"/>
    </row>
    <row r="21" spans="1:24" ht="72" x14ac:dyDescent="0.3">
      <c r="A21" s="24" t="s">
        <v>64</v>
      </c>
      <c r="B21" s="34" t="s">
        <v>117</v>
      </c>
      <c r="C21" s="34" t="s">
        <v>117</v>
      </c>
      <c r="D21" s="34" t="s">
        <v>118</v>
      </c>
      <c r="E21" s="34" t="s">
        <v>118</v>
      </c>
      <c r="F21" s="34" t="s">
        <v>120</v>
      </c>
      <c r="G21" s="34" t="s">
        <v>203</v>
      </c>
      <c r="H21" s="34" t="s">
        <v>121</v>
      </c>
      <c r="I21" s="34" t="s">
        <v>121</v>
      </c>
      <c r="J21" s="34" t="s">
        <v>122</v>
      </c>
      <c r="K21" s="34" t="s">
        <v>122</v>
      </c>
      <c r="L21" s="34" t="s">
        <v>204</v>
      </c>
      <c r="M21" s="34" t="s">
        <v>117</v>
      </c>
      <c r="N21" s="34" t="s">
        <v>117</v>
      </c>
      <c r="O21" s="34" t="s">
        <v>118</v>
      </c>
      <c r="P21" s="34" t="s">
        <v>120</v>
      </c>
      <c r="Q21" s="34" t="s">
        <v>120</v>
      </c>
      <c r="R21" s="34" t="s">
        <v>203</v>
      </c>
      <c r="S21" s="34" t="s">
        <v>121</v>
      </c>
      <c r="T21" s="34" t="s">
        <v>121</v>
      </c>
      <c r="U21" s="34" t="s">
        <v>122</v>
      </c>
      <c r="V21" s="34"/>
      <c r="W21" s="22"/>
      <c r="X21" s="29"/>
    </row>
    <row r="22" spans="1:24" ht="259.2" x14ac:dyDescent="0.3">
      <c r="A22" s="38" t="s">
        <v>66</v>
      </c>
      <c r="B22" s="37" t="s">
        <v>125</v>
      </c>
      <c r="C22" s="37" t="s">
        <v>125</v>
      </c>
      <c r="D22" s="37" t="s">
        <v>205</v>
      </c>
      <c r="E22" s="37" t="s">
        <v>126</v>
      </c>
      <c r="F22" s="37" t="s">
        <v>206</v>
      </c>
      <c r="G22" s="37" t="s">
        <v>207</v>
      </c>
      <c r="H22" s="37" t="s">
        <v>208</v>
      </c>
      <c r="I22" s="37" t="s">
        <v>129</v>
      </c>
      <c r="J22" s="37" t="s">
        <v>209</v>
      </c>
      <c r="K22" s="37" t="s">
        <v>209</v>
      </c>
      <c r="L22" s="37" t="s">
        <v>210</v>
      </c>
      <c r="M22" s="37" t="s">
        <v>125</v>
      </c>
      <c r="N22" s="37" t="s">
        <v>125</v>
      </c>
      <c r="O22" s="37" t="s">
        <v>205</v>
      </c>
      <c r="P22" s="37" t="s">
        <v>206</v>
      </c>
      <c r="Q22" s="37" t="s">
        <v>128</v>
      </c>
      <c r="R22" s="37" t="s">
        <v>207</v>
      </c>
      <c r="S22" s="37" t="s">
        <v>208</v>
      </c>
      <c r="T22" s="37" t="s">
        <v>129</v>
      </c>
      <c r="U22" s="37" t="s">
        <v>209</v>
      </c>
      <c r="V22" s="37"/>
      <c r="W22" s="22"/>
      <c r="X22" s="29"/>
    </row>
    <row r="23" spans="1:24" ht="302.39999999999998" x14ac:dyDescent="0.3">
      <c r="A23" s="24" t="s">
        <v>70</v>
      </c>
      <c r="B23" s="34" t="s">
        <v>133</v>
      </c>
      <c r="C23" s="34" t="s">
        <v>211</v>
      </c>
      <c r="D23" s="34" t="s">
        <v>212</v>
      </c>
      <c r="E23" s="34" t="s">
        <v>134</v>
      </c>
      <c r="F23" s="34" t="s">
        <v>213</v>
      </c>
      <c r="G23" s="34" t="s">
        <v>214</v>
      </c>
      <c r="H23" s="34" t="s">
        <v>215</v>
      </c>
      <c r="I23" s="34" t="s">
        <v>137</v>
      </c>
      <c r="J23" s="34" t="s">
        <v>216</v>
      </c>
      <c r="K23" s="34" t="s">
        <v>216</v>
      </c>
      <c r="L23" s="34" t="s">
        <v>217</v>
      </c>
      <c r="M23" s="34" t="s">
        <v>133</v>
      </c>
      <c r="N23" s="34" t="s">
        <v>211</v>
      </c>
      <c r="O23" s="34" t="s">
        <v>212</v>
      </c>
      <c r="P23" s="34" t="s">
        <v>213</v>
      </c>
      <c r="Q23" s="34" t="s">
        <v>218</v>
      </c>
      <c r="R23" s="34" t="s">
        <v>214</v>
      </c>
      <c r="S23" s="34" t="s">
        <v>215</v>
      </c>
      <c r="T23" s="34" t="s">
        <v>144</v>
      </c>
      <c r="U23" s="34" t="s">
        <v>216</v>
      </c>
      <c r="V23" s="34"/>
      <c r="W23" s="31" t="s">
        <v>82</v>
      </c>
      <c r="X23" s="31" t="s">
        <v>83</v>
      </c>
    </row>
    <row r="24" spans="1:24" ht="57.6" x14ac:dyDescent="0.3">
      <c r="A24" s="131" t="s">
        <v>171</v>
      </c>
      <c r="B24" s="132" t="s">
        <v>54</v>
      </c>
      <c r="C24" s="133" t="s">
        <v>55</v>
      </c>
      <c r="D24" s="63" t="s">
        <v>54</v>
      </c>
      <c r="E24" s="134" t="s">
        <v>53</v>
      </c>
      <c r="F24" s="135" t="s">
        <v>53</v>
      </c>
      <c r="G24" s="136" t="s">
        <v>53</v>
      </c>
      <c r="H24" s="137" t="s">
        <v>53</v>
      </c>
      <c r="I24" s="64" t="s">
        <v>55</v>
      </c>
      <c r="J24" s="138" t="s">
        <v>55</v>
      </c>
      <c r="K24" s="139" t="s">
        <v>55</v>
      </c>
      <c r="L24" s="65" t="s">
        <v>56</v>
      </c>
      <c r="M24" s="140" t="s">
        <v>55</v>
      </c>
      <c r="N24" s="141" t="s">
        <v>53</v>
      </c>
      <c r="O24" s="66" t="s">
        <v>53</v>
      </c>
      <c r="P24" s="142" t="s">
        <v>53</v>
      </c>
      <c r="Q24" s="143" t="s">
        <v>56</v>
      </c>
      <c r="R24" s="67" t="s">
        <v>56</v>
      </c>
      <c r="S24" s="144" t="s">
        <v>53</v>
      </c>
      <c r="T24" s="145" t="s">
        <v>54</v>
      </c>
      <c r="U24" s="68" t="s">
        <v>54</v>
      </c>
      <c r="V24" s="17" t="str">
        <f t="array" ref="V24">IF($D$12="","",(SUMPRODUCT(($D$12:$W$12=[3]!Sabana[[#This Row],[Columna4]:[Columna23]])*1)))</f>
        <v/>
      </c>
      <c r="W24" s="40" t="str">
        <f>IF(V24="","",(V24/20))</f>
        <v/>
      </c>
      <c r="X24" s="41" t="str">
        <f>IF(W24="","",COUNTIF([3]!Sabana[[#This Row],[Columna4]:[Columna23]],"O")/20)</f>
        <v/>
      </c>
    </row>
    <row r="25" spans="1:24" ht="57.6" x14ac:dyDescent="0.3">
      <c r="A25" s="146" t="s">
        <v>172</v>
      </c>
      <c r="B25" s="147" t="s">
        <v>55</v>
      </c>
      <c r="C25" s="148" t="s">
        <v>56</v>
      </c>
      <c r="D25" s="80" t="s">
        <v>54</v>
      </c>
      <c r="E25" s="45" t="s">
        <v>55</v>
      </c>
      <c r="F25" s="46" t="s">
        <v>53</v>
      </c>
      <c r="G25" s="149" t="s">
        <v>53</v>
      </c>
      <c r="H25" s="150" t="s">
        <v>54</v>
      </c>
      <c r="I25" s="81" t="s">
        <v>55</v>
      </c>
      <c r="J25" s="47" t="s">
        <v>56</v>
      </c>
      <c r="K25" s="151" t="s">
        <v>56</v>
      </c>
      <c r="L25" s="82" t="s">
        <v>56</v>
      </c>
      <c r="M25" s="152" t="s">
        <v>55</v>
      </c>
      <c r="N25" s="48" t="s">
        <v>56</v>
      </c>
      <c r="O25" s="83" t="s">
        <v>53</v>
      </c>
      <c r="P25" s="153" t="s">
        <v>54</v>
      </c>
      <c r="Q25" s="49" t="s">
        <v>54</v>
      </c>
      <c r="R25" s="84" t="s">
        <v>54</v>
      </c>
      <c r="S25" s="154" t="s">
        <v>55</v>
      </c>
      <c r="T25" s="50" t="s">
        <v>54</v>
      </c>
      <c r="U25" s="85" t="s">
        <v>56</v>
      </c>
      <c r="V25" s="17" t="str">
        <f t="array" ref="V25">IF($D$12="","",(SUMPRODUCT(($D$12:$W$12=[3]!Sabana[[#This Row],[Columna4]:[Columna23]])*1)))</f>
        <v/>
      </c>
      <c r="W25" s="43" t="str">
        <f t="shared" ref="W25:W37" si="1">IF(V25="","",(V25/20))</f>
        <v/>
      </c>
      <c r="X25" s="44" t="str">
        <f>IF(W25="","",COUNTIF([3]!Sabana[[#This Row],[Columna4]:[Columna23]],"O")/20)</f>
        <v/>
      </c>
    </row>
    <row r="26" spans="1:24" ht="43.2" x14ac:dyDescent="0.3">
      <c r="A26" s="131" t="s">
        <v>175</v>
      </c>
      <c r="B26" s="132" t="s">
        <v>54</v>
      </c>
      <c r="C26" s="133" t="s">
        <v>56</v>
      </c>
      <c r="D26" s="63" t="s">
        <v>55</v>
      </c>
      <c r="E26" s="134" t="s">
        <v>56</v>
      </c>
      <c r="F26" s="135" t="s">
        <v>53</v>
      </c>
      <c r="G26" s="136" t="s">
        <v>54</v>
      </c>
      <c r="H26" s="137" t="s">
        <v>53</v>
      </c>
      <c r="I26" s="64" t="s">
        <v>53</v>
      </c>
      <c r="J26" s="138" t="s">
        <v>55</v>
      </c>
      <c r="K26" s="139" t="s">
        <v>55</v>
      </c>
      <c r="L26" s="65" t="s">
        <v>56</v>
      </c>
      <c r="M26" s="140" t="s">
        <v>55</v>
      </c>
      <c r="N26" s="141" t="s">
        <v>56</v>
      </c>
      <c r="O26" s="66" t="s">
        <v>56</v>
      </c>
      <c r="P26" s="142" t="s">
        <v>53</v>
      </c>
      <c r="Q26" s="143" t="s">
        <v>53</v>
      </c>
      <c r="R26" s="67" t="s">
        <v>54</v>
      </c>
      <c r="S26" s="144" t="s">
        <v>53</v>
      </c>
      <c r="T26" s="145" t="s">
        <v>54</v>
      </c>
      <c r="U26" s="68" t="s">
        <v>54</v>
      </c>
      <c r="V26" s="17" t="str">
        <f t="array" ref="V26">IF($D$12="","",(SUMPRODUCT(($D$12:$W$12=[3]!Sabana[[#This Row],[Columna4]:[Columna23]])*1)))</f>
        <v/>
      </c>
      <c r="W26" s="40" t="str">
        <f t="shared" si="1"/>
        <v/>
      </c>
      <c r="X26" s="41" t="str">
        <f>IF(W26="","",COUNTIF([3]!Sabana[[#This Row],[Columna4]:[Columna23]],"O")/20)</f>
        <v/>
      </c>
    </row>
    <row r="27" spans="1:24" ht="57.6" x14ac:dyDescent="0.3">
      <c r="A27" s="146" t="s">
        <v>167</v>
      </c>
      <c r="B27" s="147" t="s">
        <v>53</v>
      </c>
      <c r="C27" s="148" t="s">
        <v>55</v>
      </c>
      <c r="D27" s="80" t="s">
        <v>55</v>
      </c>
      <c r="E27" s="45" t="s">
        <v>55</v>
      </c>
      <c r="F27" s="46" t="s">
        <v>55</v>
      </c>
      <c r="G27" s="149" t="s">
        <v>53</v>
      </c>
      <c r="H27" s="150" t="s">
        <v>53</v>
      </c>
      <c r="I27" s="81" t="s">
        <v>55</v>
      </c>
      <c r="J27" s="47" t="s">
        <v>56</v>
      </c>
      <c r="K27" s="151" t="s">
        <v>54</v>
      </c>
      <c r="L27" s="82" t="s">
        <v>54</v>
      </c>
      <c r="M27" s="152" t="s">
        <v>56</v>
      </c>
      <c r="N27" s="48" t="s">
        <v>56</v>
      </c>
      <c r="O27" s="83" t="s">
        <v>55</v>
      </c>
      <c r="P27" s="153" t="s">
        <v>56</v>
      </c>
      <c r="Q27" s="49" t="s">
        <v>53</v>
      </c>
      <c r="R27" s="84" t="s">
        <v>53</v>
      </c>
      <c r="S27" s="154" t="s">
        <v>53</v>
      </c>
      <c r="T27" s="50" t="s">
        <v>54</v>
      </c>
      <c r="U27" s="85" t="s">
        <v>53</v>
      </c>
      <c r="V27" s="17" t="str">
        <f t="array" ref="V27">IF($D$12="","",(SUMPRODUCT(($D$12:$W$12=[3]!Sabana[[#This Row],[Columna4]:[Columna23]])*1)))</f>
        <v/>
      </c>
      <c r="W27" s="43" t="str">
        <f t="shared" si="1"/>
        <v/>
      </c>
      <c r="X27" s="44" t="str">
        <f>IF(W27="","",COUNTIF([3]!Sabana[[#This Row],[Columna4]:[Columna23]],"O")/20)</f>
        <v/>
      </c>
    </row>
    <row r="28" spans="1:24" ht="57.6" x14ac:dyDescent="0.3">
      <c r="A28" s="131" t="s">
        <v>173</v>
      </c>
      <c r="B28" s="132" t="s">
        <v>53</v>
      </c>
      <c r="C28" s="133" t="s">
        <v>56</v>
      </c>
      <c r="D28" s="63" t="s">
        <v>54</v>
      </c>
      <c r="E28" s="134" t="s">
        <v>55</v>
      </c>
      <c r="F28" s="135" t="s">
        <v>56</v>
      </c>
      <c r="G28" s="136" t="s">
        <v>53</v>
      </c>
      <c r="H28" s="137" t="s">
        <v>53</v>
      </c>
      <c r="I28" s="64" t="s">
        <v>56</v>
      </c>
      <c r="J28" s="138" t="s">
        <v>53</v>
      </c>
      <c r="K28" s="139" t="s">
        <v>54</v>
      </c>
      <c r="L28" s="65" t="s">
        <v>53</v>
      </c>
      <c r="M28" s="140" t="s">
        <v>54</v>
      </c>
      <c r="N28" s="141" t="s">
        <v>56</v>
      </c>
      <c r="O28" s="66" t="s">
        <v>56</v>
      </c>
      <c r="P28" s="142" t="s">
        <v>56</v>
      </c>
      <c r="Q28" s="143" t="s">
        <v>55</v>
      </c>
      <c r="R28" s="67" t="s">
        <v>55</v>
      </c>
      <c r="S28" s="144" t="s">
        <v>54</v>
      </c>
      <c r="T28" s="145" t="s">
        <v>56</v>
      </c>
      <c r="U28" s="68" t="s">
        <v>54</v>
      </c>
      <c r="V28" s="17" t="str">
        <f t="array" ref="V28">IF($D$12="","",(SUMPRODUCT(($D$12:$W$12=[3]!Sabana[[#This Row],[Columna4]:[Columna23]])*1)))</f>
        <v/>
      </c>
      <c r="W28" s="40" t="str">
        <f t="shared" si="1"/>
        <v/>
      </c>
      <c r="X28" s="41" t="str">
        <f>IF(W28="","",COUNTIF([3]!Sabana[[#This Row],[Columna4]:[Columna23]],"O")/20)</f>
        <v/>
      </c>
    </row>
    <row r="29" spans="1:24" ht="57.6" x14ac:dyDescent="0.3">
      <c r="A29" s="146" t="s">
        <v>168</v>
      </c>
      <c r="B29" s="147" t="s">
        <v>53</v>
      </c>
      <c r="C29" s="148" t="s">
        <v>55</v>
      </c>
      <c r="D29" s="80" t="s">
        <v>54</v>
      </c>
      <c r="E29" s="45" t="s">
        <v>55</v>
      </c>
      <c r="F29" s="46" t="s">
        <v>55</v>
      </c>
      <c r="G29" s="149" t="s">
        <v>54</v>
      </c>
      <c r="H29" s="150" t="s">
        <v>53</v>
      </c>
      <c r="I29" s="81" t="s">
        <v>55</v>
      </c>
      <c r="J29" s="47" t="s">
        <v>56</v>
      </c>
      <c r="K29" s="151" t="s">
        <v>56</v>
      </c>
      <c r="L29" s="82" t="s">
        <v>54</v>
      </c>
      <c r="M29" s="152" t="s">
        <v>54</v>
      </c>
      <c r="N29" s="48" t="s">
        <v>56</v>
      </c>
      <c r="O29" s="83" t="s">
        <v>53</v>
      </c>
      <c r="P29" s="153" t="s">
        <v>56</v>
      </c>
      <c r="Q29" s="49" t="s">
        <v>55</v>
      </c>
      <c r="R29" s="84" t="s">
        <v>53</v>
      </c>
      <c r="S29" s="154" t="s">
        <v>54</v>
      </c>
      <c r="T29" s="50" t="s">
        <v>54</v>
      </c>
      <c r="U29" s="85" t="s">
        <v>56</v>
      </c>
      <c r="V29" s="17" t="str">
        <f t="array" ref="V29">IF($D$12="","",(SUMPRODUCT(($D$12:$W$12=[3]!Sabana[[#This Row],[Columna4]:[Columna23]])*1)))</f>
        <v/>
      </c>
      <c r="W29" s="43" t="str">
        <f t="shared" si="1"/>
        <v/>
      </c>
      <c r="X29" s="44" t="str">
        <f>IF(W29="","",COUNTIF([3]!Sabana[[#This Row],[Columna4]:[Columna23]],"O")/20)</f>
        <v/>
      </c>
    </row>
    <row r="30" spans="1:24" ht="72" x14ac:dyDescent="0.3">
      <c r="A30" s="131" t="s">
        <v>169</v>
      </c>
      <c r="B30" s="132" t="s">
        <v>53</v>
      </c>
      <c r="C30" s="133" t="s">
        <v>53</v>
      </c>
      <c r="D30" s="63" t="s">
        <v>55</v>
      </c>
      <c r="E30" s="134" t="s">
        <v>56</v>
      </c>
      <c r="F30" s="135" t="s">
        <v>55</v>
      </c>
      <c r="G30" s="136" t="s">
        <v>54</v>
      </c>
      <c r="H30" s="137" t="s">
        <v>56</v>
      </c>
      <c r="I30" s="64" t="s">
        <v>53</v>
      </c>
      <c r="J30" s="138" t="s">
        <v>53</v>
      </c>
      <c r="K30" s="139" t="s">
        <v>54</v>
      </c>
      <c r="L30" s="65" t="s">
        <v>56</v>
      </c>
      <c r="M30" s="140" t="s">
        <v>53</v>
      </c>
      <c r="N30" s="141" t="s">
        <v>56</v>
      </c>
      <c r="O30" s="66" t="s">
        <v>53</v>
      </c>
      <c r="P30" s="142" t="s">
        <v>56</v>
      </c>
      <c r="Q30" s="143" t="s">
        <v>55</v>
      </c>
      <c r="R30" s="67" t="s">
        <v>54</v>
      </c>
      <c r="S30" s="144" t="s">
        <v>53</v>
      </c>
      <c r="T30" s="145" t="s">
        <v>56</v>
      </c>
      <c r="U30" s="68" t="s">
        <v>54</v>
      </c>
      <c r="V30" s="17" t="str">
        <f t="array" ref="V30">IF($D$12="","",(SUMPRODUCT(($D$12:$W$12=[3]!Sabana[[#This Row],[Columna4]:[Columna23]])*1)))</f>
        <v/>
      </c>
      <c r="W30" s="40" t="str">
        <f t="shared" si="1"/>
        <v/>
      </c>
      <c r="X30" s="41" t="str">
        <f>IF(W30="","",COUNTIF([3]!Sabana[[#This Row],[Columna4]:[Columna23]],"O")/20)</f>
        <v/>
      </c>
    </row>
    <row r="31" spans="1:24" ht="57.6" x14ac:dyDescent="0.3">
      <c r="A31" s="146" t="s">
        <v>174</v>
      </c>
      <c r="B31" s="147" t="s">
        <v>56</v>
      </c>
      <c r="C31" s="148" t="s">
        <v>53</v>
      </c>
      <c r="D31" s="80" t="s">
        <v>54</v>
      </c>
      <c r="E31" s="45" t="s">
        <v>55</v>
      </c>
      <c r="F31" s="46" t="s">
        <v>56</v>
      </c>
      <c r="G31" s="149" t="s">
        <v>56</v>
      </c>
      <c r="H31" s="150" t="s">
        <v>56</v>
      </c>
      <c r="I31" s="81" t="s">
        <v>54</v>
      </c>
      <c r="J31" s="47" t="s">
        <v>56</v>
      </c>
      <c r="K31" s="151" t="s">
        <v>54</v>
      </c>
      <c r="L31" s="82" t="s">
        <v>56</v>
      </c>
      <c r="M31" s="152" t="s">
        <v>56</v>
      </c>
      <c r="N31" s="48" t="s">
        <v>56</v>
      </c>
      <c r="O31" s="83" t="s">
        <v>53</v>
      </c>
      <c r="P31" s="153" t="s">
        <v>56</v>
      </c>
      <c r="Q31" s="49" t="s">
        <v>53</v>
      </c>
      <c r="R31" s="84" t="s">
        <v>56</v>
      </c>
      <c r="S31" s="154" t="s">
        <v>53</v>
      </c>
      <c r="T31" s="50" t="s">
        <v>53</v>
      </c>
      <c r="U31" s="85" t="s">
        <v>54</v>
      </c>
      <c r="V31" s="17" t="str">
        <f t="array" ref="V31">IF($D$12="","",(SUMPRODUCT(($D$12:$W$12=[3]!Sabana[[#This Row],[Columna4]:[Columna23]])*1)))</f>
        <v/>
      </c>
      <c r="W31" s="43" t="str">
        <f t="shared" si="1"/>
        <v/>
      </c>
      <c r="X31" s="44" t="str">
        <f>IF(W31="","",COUNTIF([3]!Sabana[[#This Row],[Columna4]:[Columna23]],"O")/20)</f>
        <v/>
      </c>
    </row>
    <row r="32" spans="1:24" ht="57.6" x14ac:dyDescent="0.3">
      <c r="A32" s="131" t="s">
        <v>170</v>
      </c>
      <c r="B32" s="132" t="s">
        <v>54</v>
      </c>
      <c r="C32" s="133" t="s">
        <v>53</v>
      </c>
      <c r="D32" s="63" t="s">
        <v>53</v>
      </c>
      <c r="E32" s="134" t="s">
        <v>56</v>
      </c>
      <c r="F32" s="135" t="s">
        <v>55</v>
      </c>
      <c r="G32" s="136" t="s">
        <v>53</v>
      </c>
      <c r="H32" s="137" t="s">
        <v>53</v>
      </c>
      <c r="I32" s="64" t="s">
        <v>53</v>
      </c>
      <c r="J32" s="138" t="s">
        <v>53</v>
      </c>
      <c r="K32" s="139" t="s">
        <v>53</v>
      </c>
      <c r="L32" s="65" t="s">
        <v>56</v>
      </c>
      <c r="M32" s="140" t="s">
        <v>56</v>
      </c>
      <c r="N32" s="141" t="s">
        <v>56</v>
      </c>
      <c r="O32" s="66" t="s">
        <v>53</v>
      </c>
      <c r="P32" s="142" t="s">
        <v>54</v>
      </c>
      <c r="Q32" s="143" t="s">
        <v>55</v>
      </c>
      <c r="R32" s="67" t="s">
        <v>56</v>
      </c>
      <c r="S32" s="144" t="s">
        <v>53</v>
      </c>
      <c r="T32" s="145" t="s">
        <v>54</v>
      </c>
      <c r="U32" s="68" t="s">
        <v>56</v>
      </c>
      <c r="V32" s="17" t="str">
        <f t="array" ref="V32">IF($D$12="","",(SUMPRODUCT(($D$12:$W$12=[3]!Sabana[[#This Row],[Columna4]:[Columna23]])*1)))</f>
        <v/>
      </c>
      <c r="W32" s="40" t="str">
        <f t="shared" si="1"/>
        <v/>
      </c>
      <c r="X32" s="41" t="str">
        <f>IF(W32="","",COUNTIF([3]!Sabana[[#This Row],[Columna4]:[Columna23]],"O")/20)</f>
        <v/>
      </c>
    </row>
    <row r="33" spans="1:24" ht="57.6" x14ac:dyDescent="0.3">
      <c r="A33" s="146" t="s">
        <v>178</v>
      </c>
      <c r="B33" s="147" t="s">
        <v>55</v>
      </c>
      <c r="C33" s="148" t="s">
        <v>56</v>
      </c>
      <c r="D33" s="80" t="s">
        <v>54</v>
      </c>
      <c r="E33" s="45" t="s">
        <v>56</v>
      </c>
      <c r="F33" s="46" t="s">
        <v>53</v>
      </c>
      <c r="G33" s="149" t="s">
        <v>56</v>
      </c>
      <c r="H33" s="150" t="s">
        <v>54</v>
      </c>
      <c r="I33" s="81" t="s">
        <v>55</v>
      </c>
      <c r="J33" s="47" t="s">
        <v>53</v>
      </c>
      <c r="K33" s="151" t="s">
        <v>56</v>
      </c>
      <c r="L33" s="82" t="s">
        <v>53</v>
      </c>
      <c r="M33" s="152" t="s">
        <v>53</v>
      </c>
      <c r="N33" s="48" t="s">
        <v>56</v>
      </c>
      <c r="O33" s="83" t="s">
        <v>56</v>
      </c>
      <c r="P33" s="153" t="s">
        <v>54</v>
      </c>
      <c r="Q33" s="49" t="s">
        <v>53</v>
      </c>
      <c r="R33" s="84" t="s">
        <v>54</v>
      </c>
      <c r="S33" s="154" t="s">
        <v>54</v>
      </c>
      <c r="T33" s="50" t="s">
        <v>54</v>
      </c>
      <c r="U33" s="85" t="s">
        <v>53</v>
      </c>
      <c r="V33" s="17" t="str">
        <f t="array" ref="V33">IF($D$12="","",(SUMPRODUCT(($D$12:$W$12=[3]!Sabana[[#This Row],[Columna4]:[Columna23]])*1)))</f>
        <v/>
      </c>
      <c r="W33" s="43" t="str">
        <f t="shared" si="1"/>
        <v/>
      </c>
      <c r="X33" s="44" t="str">
        <f>IF(W33="","",COUNTIF([3]!Sabana[[#This Row],[Columna4]:[Columna23]],"O")/20)</f>
        <v/>
      </c>
    </row>
    <row r="34" spans="1:24" ht="57.6" x14ac:dyDescent="0.3">
      <c r="A34" s="131" t="s">
        <v>219</v>
      </c>
      <c r="B34" s="132" t="s">
        <v>55</v>
      </c>
      <c r="C34" s="133" t="s">
        <v>55</v>
      </c>
      <c r="D34" s="63" t="s">
        <v>54</v>
      </c>
      <c r="E34" s="134" t="s">
        <v>56</v>
      </c>
      <c r="F34" s="135" t="s">
        <v>53</v>
      </c>
      <c r="G34" s="136" t="s">
        <v>53</v>
      </c>
      <c r="H34" s="137" t="s">
        <v>53</v>
      </c>
      <c r="I34" s="64" t="s">
        <v>55</v>
      </c>
      <c r="J34" s="138" t="s">
        <v>55</v>
      </c>
      <c r="K34" s="139" t="s">
        <v>53</v>
      </c>
      <c r="L34" s="65" t="s">
        <v>54</v>
      </c>
      <c r="M34" s="140" t="s">
        <v>56</v>
      </c>
      <c r="N34" s="141" t="s">
        <v>53</v>
      </c>
      <c r="O34" s="66" t="s">
        <v>54</v>
      </c>
      <c r="P34" s="142" t="s">
        <v>54</v>
      </c>
      <c r="Q34" s="143" t="s">
        <v>55</v>
      </c>
      <c r="R34" s="67" t="s">
        <v>54</v>
      </c>
      <c r="S34" s="144" t="s">
        <v>56</v>
      </c>
      <c r="T34" s="145" t="s">
        <v>54</v>
      </c>
      <c r="U34" s="68" t="s">
        <v>56</v>
      </c>
      <c r="V34" s="17" t="str">
        <f t="array" ref="V34">IF($D$12="","",(SUMPRODUCT(($D$12:$W$12=[3]!Sabana[[#This Row],[Columna4]:[Columna23]])*1)))</f>
        <v/>
      </c>
      <c r="W34" s="40" t="str">
        <f t="shared" si="1"/>
        <v/>
      </c>
      <c r="X34" s="41" t="str">
        <f>IF(W34="","",COUNTIF([3]!Sabana[[#This Row],[Columna4]:[Columna23]],"O")/20)</f>
        <v/>
      </c>
    </row>
    <row r="35" spans="1:24" ht="57.6" x14ac:dyDescent="0.3">
      <c r="A35" s="146" t="s">
        <v>166</v>
      </c>
      <c r="B35" s="147" t="s">
        <v>53</v>
      </c>
      <c r="C35" s="148" t="s">
        <v>56</v>
      </c>
      <c r="D35" s="80" t="s">
        <v>55</v>
      </c>
      <c r="E35" s="45" t="s">
        <v>53</v>
      </c>
      <c r="F35" s="46" t="s">
        <v>53</v>
      </c>
      <c r="G35" s="149" t="s">
        <v>54</v>
      </c>
      <c r="H35" s="150" t="s">
        <v>53</v>
      </c>
      <c r="I35" s="81" t="s">
        <v>55</v>
      </c>
      <c r="J35" s="47" t="s">
        <v>56</v>
      </c>
      <c r="K35" s="151" t="s">
        <v>54</v>
      </c>
      <c r="L35" s="82" t="s">
        <v>56</v>
      </c>
      <c r="M35" s="152" t="s">
        <v>55</v>
      </c>
      <c r="N35" s="48" t="s">
        <v>53</v>
      </c>
      <c r="O35" s="83" t="s">
        <v>53</v>
      </c>
      <c r="P35" s="153" t="s">
        <v>54</v>
      </c>
      <c r="Q35" s="49" t="s">
        <v>55</v>
      </c>
      <c r="R35" s="84" t="s">
        <v>54</v>
      </c>
      <c r="S35" s="154" t="s">
        <v>54</v>
      </c>
      <c r="T35" s="50" t="s">
        <v>54</v>
      </c>
      <c r="U35" s="85" t="s">
        <v>54</v>
      </c>
      <c r="V35" s="17" t="str">
        <f t="array" ref="V35">IF($D$12="","",(SUMPRODUCT(($D$12:$W$12=[3]!Sabana[[#This Row],[Columna4]:[Columna23]])*1)))</f>
        <v/>
      </c>
      <c r="W35" s="43" t="str">
        <f t="shared" si="1"/>
        <v/>
      </c>
      <c r="X35" s="44" t="str">
        <f>IF(W35="","",COUNTIF([3]!Sabana[[#This Row],[Columna4]:[Columna23]],"O")/20)</f>
        <v/>
      </c>
    </row>
    <row r="36" spans="1:24" ht="57.6" x14ac:dyDescent="0.3">
      <c r="A36" s="131" t="s">
        <v>176</v>
      </c>
      <c r="B36" s="132" t="s">
        <v>54</v>
      </c>
      <c r="C36" s="133" t="s">
        <v>55</v>
      </c>
      <c r="D36" s="63" t="s">
        <v>54</v>
      </c>
      <c r="E36" s="134" t="s">
        <v>55</v>
      </c>
      <c r="F36" s="135" t="s">
        <v>55</v>
      </c>
      <c r="G36" s="136" t="s">
        <v>56</v>
      </c>
      <c r="H36" s="137" t="s">
        <v>53</v>
      </c>
      <c r="I36" s="64" t="s">
        <v>53</v>
      </c>
      <c r="J36" s="138" t="s">
        <v>53</v>
      </c>
      <c r="K36" s="139" t="s">
        <v>54</v>
      </c>
      <c r="L36" s="65" t="s">
        <v>53</v>
      </c>
      <c r="M36" s="140" t="s">
        <v>56</v>
      </c>
      <c r="N36" s="141" t="s">
        <v>56</v>
      </c>
      <c r="O36" s="66" t="s">
        <v>53</v>
      </c>
      <c r="P36" s="142" t="s">
        <v>53</v>
      </c>
      <c r="Q36" s="143" t="s">
        <v>53</v>
      </c>
      <c r="R36" s="67" t="s">
        <v>56</v>
      </c>
      <c r="S36" s="144" t="s">
        <v>53</v>
      </c>
      <c r="T36" s="145" t="s">
        <v>54</v>
      </c>
      <c r="U36" s="68" t="s">
        <v>53</v>
      </c>
      <c r="V36" s="17" t="str">
        <f t="array" ref="V36">IF($D$12="","",(SUMPRODUCT(($D$12:$W$12=[3]!Sabana[[#This Row],[Columna4]:[Columna23]])*1)))</f>
        <v/>
      </c>
      <c r="W36" s="40" t="str">
        <f t="shared" si="1"/>
        <v/>
      </c>
      <c r="X36" s="41" t="str">
        <f>IF(W36="","",COUNTIF([3]!Sabana[[#This Row],[Columna4]:[Columna23]],"O")/20)</f>
        <v/>
      </c>
    </row>
    <row r="37" spans="1:24" ht="57.6" x14ac:dyDescent="0.3">
      <c r="A37" s="146" t="s">
        <v>177</v>
      </c>
      <c r="B37" s="147" t="s">
        <v>54</v>
      </c>
      <c r="C37" s="148" t="s">
        <v>55</v>
      </c>
      <c r="D37" s="80" t="s">
        <v>54</v>
      </c>
      <c r="E37" s="45" t="s">
        <v>55</v>
      </c>
      <c r="F37" s="46" t="s">
        <v>55</v>
      </c>
      <c r="G37" s="149" t="s">
        <v>56</v>
      </c>
      <c r="H37" s="150" t="s">
        <v>53</v>
      </c>
      <c r="I37" s="81" t="s">
        <v>53</v>
      </c>
      <c r="J37" s="47" t="s">
        <v>53</v>
      </c>
      <c r="K37" s="151" t="s">
        <v>53</v>
      </c>
      <c r="L37" s="82" t="s">
        <v>53</v>
      </c>
      <c r="M37" s="152" t="s">
        <v>56</v>
      </c>
      <c r="N37" s="48" t="s">
        <v>56</v>
      </c>
      <c r="O37" s="83" t="s">
        <v>53</v>
      </c>
      <c r="P37" s="153" t="s">
        <v>53</v>
      </c>
      <c r="Q37" s="49" t="s">
        <v>53</v>
      </c>
      <c r="R37" s="84" t="s">
        <v>53</v>
      </c>
      <c r="S37" s="154" t="s">
        <v>53</v>
      </c>
      <c r="T37" s="50" t="s">
        <v>54</v>
      </c>
      <c r="U37" s="85" t="s">
        <v>53</v>
      </c>
      <c r="V37" s="17" t="str">
        <f t="array" ref="V37">IF($D$12="","",(SUMPRODUCT(($D$12:$W$12=[3]!Sabana[[#This Row],[Columna4]:[Columna23]])*1)))</f>
        <v/>
      </c>
      <c r="W37" s="43" t="str">
        <f t="shared" si="1"/>
        <v/>
      </c>
      <c r="X37" s="44" t="str">
        <f>IF(W37="","",COUNTIF([3]!Sabana[[#This Row],[Columna4]:[Columna23]],"O")/20)</f>
        <v/>
      </c>
    </row>
    <row r="56" spans="2:6" x14ac:dyDescent="0.3">
      <c r="B56" s="161" t="s">
        <v>181</v>
      </c>
      <c r="C56" s="161"/>
      <c r="D56" s="161"/>
      <c r="E56" s="161"/>
      <c r="F56" s="161"/>
    </row>
    <row r="106" spans="2:6" x14ac:dyDescent="0.3">
      <c r="B106" s="161" t="s">
        <v>180</v>
      </c>
      <c r="C106" s="161"/>
      <c r="D106" s="161"/>
      <c r="E106" s="161"/>
      <c r="F106" s="161"/>
    </row>
    <row r="199" spans="2:6" x14ac:dyDescent="0.3">
      <c r="B199" s="161" t="s">
        <v>179</v>
      </c>
      <c r="C199" s="161"/>
      <c r="D199" s="161"/>
      <c r="E199" s="161"/>
      <c r="F199" s="161"/>
    </row>
    <row r="272" spans="2:6" x14ac:dyDescent="0.3">
      <c r="B272" s="161" t="s">
        <v>4</v>
      </c>
      <c r="C272" s="161"/>
      <c r="D272" s="161"/>
      <c r="E272" s="161"/>
      <c r="F272" s="161"/>
    </row>
    <row r="448" spans="2:6" x14ac:dyDescent="0.3">
      <c r="B448" s="161" t="s">
        <v>5</v>
      </c>
      <c r="C448" s="161"/>
      <c r="D448" s="161"/>
      <c r="E448" s="161"/>
      <c r="F448" s="161"/>
    </row>
    <row r="510" spans="2:6" x14ac:dyDescent="0.3">
      <c r="B510" s="161" t="s">
        <v>6</v>
      </c>
      <c r="C510" s="161"/>
      <c r="D510" s="161"/>
      <c r="E510" s="161"/>
      <c r="F510" s="161"/>
    </row>
  </sheetData>
  <mergeCells count="7">
    <mergeCell ref="B510:F510"/>
    <mergeCell ref="B2:F2"/>
    <mergeCell ref="B56:F56"/>
    <mergeCell ref="B106:F106"/>
    <mergeCell ref="B199:F199"/>
    <mergeCell ref="B272:F272"/>
    <mergeCell ref="B448:F448"/>
  </mergeCells>
  <conditionalFormatting sqref="B19:U19">
    <cfRule type="containsText" dxfId="45" priority="10" operator="containsText" text="Dificultad Moderada">
      <formula>NOT(ISERROR(SEARCH("Dificultad Moderada",B19)))</formula>
    </cfRule>
    <cfRule type="containsText" dxfId="44" priority="11" operator="containsText" text="Muy Fácil">
      <formula>NOT(ISERROR(SEARCH("Muy Fácil",B19)))</formula>
    </cfRule>
    <cfRule type="containsText" dxfId="43" priority="12" operator="containsText" text="Facil">
      <formula>NOT(ISERROR(SEARCH("Facil",B19)))</formula>
    </cfRule>
    <cfRule type="containsText" dxfId="42" priority="13" operator="containsText" text="Dificil">
      <formula>NOT(ISERROR(SEARCH("Dificil",B19)))</formula>
    </cfRule>
    <cfRule type="containsText" dxfId="41" priority="14" operator="containsText" text="Muy Difícil">
      <formula>NOT(ISERROR(SEARCH("Muy Difícil",B19)))</formula>
    </cfRule>
  </conditionalFormatting>
  <conditionalFormatting sqref="B24:U37">
    <cfRule type="cellIs" dxfId="40" priority="6" operator="equal">
      <formula>""</formula>
    </cfRule>
    <cfRule type="cellIs" dxfId="39" priority="7" operator="equal">
      <formula>B$321</formula>
    </cfRule>
    <cfRule type="cellIs" dxfId="38" priority="8" operator="equal">
      <formula>"O"</formula>
    </cfRule>
    <cfRule type="cellIs" dxfId="37" priority="9" operator="notEqual">
      <formula>"O(""O"";$D$110)"</formula>
    </cfRule>
  </conditionalFormatting>
  <conditionalFormatting sqref="B18:U18">
    <cfRule type="containsBlanks" dxfId="36" priority="5">
      <formula>LEN(TRIM(B18))=0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CEA73D26-012E-4064-8C80-E841873FDEE6}">
            <xm:f>NOT(ISERROR(SEARCH("D",B18)))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2" operator="containsText" id="{73F81953-43B4-4DEA-AF58-E70B7543163D}">
            <xm:f>NOT(ISERROR(SEARCH("C",B18)))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3" operator="containsText" id="{2CB87C41-BAA2-483A-858F-3C39CD007E0D}">
            <xm:f>NOT(ISERROR(SEARCH("B",B18)))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4" operator="containsText" id="{76466A8A-9F67-400B-AF82-3267E13E854B}">
            <xm:f>NOT(ISERROR(SEARCH("A",B18)))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B18:U18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CC0960-FD31-4278-B8BD-A56774E2C08F}">
  <dimension ref="A3:X259"/>
  <sheetViews>
    <sheetView topLeftCell="A237" workbookViewId="0">
      <selection activeCell="A260" sqref="A260"/>
    </sheetView>
  </sheetViews>
  <sheetFormatPr baseColWidth="10" defaultRowHeight="14.4" x14ac:dyDescent="0.3"/>
  <sheetData>
    <row r="3" spans="2:6" x14ac:dyDescent="0.3">
      <c r="B3" s="161" t="s">
        <v>182</v>
      </c>
      <c r="C3" s="161"/>
      <c r="D3" s="161"/>
      <c r="E3" s="161"/>
      <c r="F3" s="161"/>
    </row>
    <row r="17" spans="1:24" ht="36.6" thickBot="1" x14ac:dyDescent="0.35">
      <c r="A17" s="32" t="s">
        <v>7</v>
      </c>
      <c r="B17" s="33" t="s">
        <v>8</v>
      </c>
      <c r="C17" s="33" t="s">
        <v>9</v>
      </c>
      <c r="D17" s="33" t="s">
        <v>10</v>
      </c>
      <c r="E17" s="33" t="s">
        <v>11</v>
      </c>
      <c r="F17" s="33" t="s">
        <v>12</v>
      </c>
      <c r="G17" s="33" t="s">
        <v>13</v>
      </c>
      <c r="H17" s="33" t="s">
        <v>14</v>
      </c>
      <c r="I17" s="33" t="s">
        <v>15</v>
      </c>
      <c r="J17" s="33" t="s">
        <v>16</v>
      </c>
      <c r="K17" s="33" t="s">
        <v>17</v>
      </c>
      <c r="L17" s="33" t="s">
        <v>18</v>
      </c>
      <c r="M17" s="33" t="s">
        <v>19</v>
      </c>
      <c r="N17" s="33" t="s">
        <v>20</v>
      </c>
      <c r="O17" s="33" t="s">
        <v>21</v>
      </c>
      <c r="P17" s="33" t="s">
        <v>22</v>
      </c>
      <c r="Q17" s="33" t="s">
        <v>23</v>
      </c>
      <c r="R17" s="33" t="s">
        <v>24</v>
      </c>
      <c r="S17" s="33" t="s">
        <v>25</v>
      </c>
      <c r="T17" s="33" t="s">
        <v>26</v>
      </c>
      <c r="U17" s="33" t="s">
        <v>27</v>
      </c>
      <c r="V17" s="19" t="s">
        <v>28</v>
      </c>
      <c r="W17" s="19" t="s">
        <v>29</v>
      </c>
      <c r="X17" s="20" t="s">
        <v>30</v>
      </c>
    </row>
    <row r="18" spans="1:24" ht="29.4" thickTop="1" x14ac:dyDescent="0.3">
      <c r="A18" s="24" t="s">
        <v>31</v>
      </c>
      <c r="B18" s="34" t="s">
        <v>220</v>
      </c>
      <c r="C18" s="34" t="s">
        <v>221</v>
      </c>
      <c r="D18" s="34" t="s">
        <v>222</v>
      </c>
      <c r="E18" s="34" t="s">
        <v>223</v>
      </c>
      <c r="F18" s="34" t="s">
        <v>224</v>
      </c>
      <c r="G18" s="34" t="s">
        <v>225</v>
      </c>
      <c r="H18" s="34" t="s">
        <v>226</v>
      </c>
      <c r="I18" s="34" t="s">
        <v>227</v>
      </c>
      <c r="J18" s="34" t="s">
        <v>228</v>
      </c>
      <c r="K18" s="34" t="s">
        <v>229</v>
      </c>
      <c r="L18" s="34" t="s">
        <v>228</v>
      </c>
      <c r="M18" s="34" t="s">
        <v>230</v>
      </c>
      <c r="N18" s="34" t="s">
        <v>231</v>
      </c>
      <c r="O18" s="34" t="s">
        <v>232</v>
      </c>
      <c r="P18" s="34" t="s">
        <v>233</v>
      </c>
      <c r="Q18" s="34" t="s">
        <v>234</v>
      </c>
      <c r="R18" s="34" t="s">
        <v>235</v>
      </c>
      <c r="S18" s="34" t="s">
        <v>236</v>
      </c>
      <c r="T18" s="34" t="s">
        <v>237</v>
      </c>
      <c r="U18" s="34" t="s">
        <v>238</v>
      </c>
      <c r="V18" s="26"/>
      <c r="W18" s="27"/>
      <c r="X18" s="28"/>
    </row>
    <row r="19" spans="1:24" ht="43.2" x14ac:dyDescent="0.3">
      <c r="A19" s="35" t="s">
        <v>52</v>
      </c>
      <c r="B19" s="37" t="s">
        <v>53</v>
      </c>
      <c r="C19" s="37" t="s">
        <v>54</v>
      </c>
      <c r="D19" s="37" t="s">
        <v>56</v>
      </c>
      <c r="E19" s="37" t="s">
        <v>55</v>
      </c>
      <c r="F19" s="37" t="s">
        <v>53</v>
      </c>
      <c r="G19" s="37" t="s">
        <v>55</v>
      </c>
      <c r="H19" s="37" t="s">
        <v>55</v>
      </c>
      <c r="I19" s="37" t="s">
        <v>55</v>
      </c>
      <c r="J19" s="37" t="s">
        <v>55</v>
      </c>
      <c r="K19" s="37" t="s">
        <v>55</v>
      </c>
      <c r="L19" s="37" t="s">
        <v>53</v>
      </c>
      <c r="M19" s="37" t="s">
        <v>55</v>
      </c>
      <c r="N19" s="37" t="s">
        <v>55</v>
      </c>
      <c r="O19" s="37" t="s">
        <v>53</v>
      </c>
      <c r="P19" s="37" t="s">
        <v>55</v>
      </c>
      <c r="Q19" s="37" t="s">
        <v>53</v>
      </c>
      <c r="R19" s="37" t="s">
        <v>55</v>
      </c>
      <c r="S19" s="37" t="s">
        <v>55</v>
      </c>
      <c r="T19" s="37" t="s">
        <v>53</v>
      </c>
      <c r="U19" s="37" t="s">
        <v>53</v>
      </c>
      <c r="V19" s="21"/>
      <c r="W19" s="22"/>
      <c r="X19" s="23"/>
    </row>
    <row r="20" spans="1:24" ht="28.8" x14ac:dyDescent="0.3">
      <c r="A20" s="24" t="s">
        <v>57</v>
      </c>
      <c r="B20" s="25">
        <f>B$320</f>
        <v>0</v>
      </c>
      <c r="C20" s="25">
        <f>C$320</f>
        <v>0</v>
      </c>
      <c r="D20" s="25">
        <f t="shared" ref="D20:U20" si="0">D$320</f>
        <v>0</v>
      </c>
      <c r="E20" s="25">
        <f t="shared" si="0"/>
        <v>0</v>
      </c>
      <c r="F20" s="25">
        <f t="shared" si="0"/>
        <v>0</v>
      </c>
      <c r="G20" s="25">
        <f t="shared" si="0"/>
        <v>0</v>
      </c>
      <c r="H20" s="25">
        <f t="shared" si="0"/>
        <v>0</v>
      </c>
      <c r="I20" s="25">
        <f t="shared" si="0"/>
        <v>0</v>
      </c>
      <c r="J20" s="25">
        <f t="shared" si="0"/>
        <v>0</v>
      </c>
      <c r="K20" s="25">
        <f t="shared" si="0"/>
        <v>0</v>
      </c>
      <c r="L20" s="25">
        <f t="shared" si="0"/>
        <v>0</v>
      </c>
      <c r="M20" s="25">
        <f t="shared" si="0"/>
        <v>0</v>
      </c>
      <c r="N20" s="25">
        <f t="shared" si="0"/>
        <v>0</v>
      </c>
      <c r="O20" s="25">
        <f t="shared" si="0"/>
        <v>0</v>
      </c>
      <c r="P20" s="25">
        <f t="shared" si="0"/>
        <v>0</v>
      </c>
      <c r="Q20" s="25">
        <f t="shared" si="0"/>
        <v>0</v>
      </c>
      <c r="R20" s="25">
        <f t="shared" si="0"/>
        <v>0</v>
      </c>
      <c r="S20" s="25">
        <f t="shared" si="0"/>
        <v>0</v>
      </c>
      <c r="T20" s="25">
        <f t="shared" si="0"/>
        <v>0</v>
      </c>
      <c r="U20" s="25">
        <f t="shared" si="0"/>
        <v>0</v>
      </c>
      <c r="V20" s="26"/>
      <c r="W20" s="27"/>
      <c r="X20" s="28"/>
    </row>
    <row r="21" spans="1:24" ht="43.2" x14ac:dyDescent="0.3">
      <c r="A21" s="38" t="s">
        <v>62</v>
      </c>
      <c r="B21" s="37" t="s">
        <v>239</v>
      </c>
      <c r="C21" s="37" t="s">
        <v>240</v>
      </c>
      <c r="D21" s="37" t="s">
        <v>241</v>
      </c>
      <c r="E21" s="37" t="s">
        <v>239</v>
      </c>
      <c r="F21" s="37" t="s">
        <v>241</v>
      </c>
      <c r="G21" s="37" t="s">
        <v>240</v>
      </c>
      <c r="H21" s="37" t="s">
        <v>239</v>
      </c>
      <c r="I21" s="37" t="s">
        <v>241</v>
      </c>
      <c r="J21" s="37" t="s">
        <v>241</v>
      </c>
      <c r="K21" s="37" t="s">
        <v>239</v>
      </c>
      <c r="L21" s="37" t="s">
        <v>241</v>
      </c>
      <c r="M21" s="37" t="s">
        <v>240</v>
      </c>
      <c r="N21" s="37" t="s">
        <v>240</v>
      </c>
      <c r="O21" s="37" t="s">
        <v>239</v>
      </c>
      <c r="P21" s="37" t="s">
        <v>240</v>
      </c>
      <c r="Q21" s="37" t="s">
        <v>241</v>
      </c>
      <c r="R21" s="37" t="s">
        <v>241</v>
      </c>
      <c r="S21" s="37" t="s">
        <v>241</v>
      </c>
      <c r="T21" s="37" t="s">
        <v>240</v>
      </c>
      <c r="U21" s="37" t="s">
        <v>240</v>
      </c>
      <c r="V21" s="26"/>
      <c r="W21" s="27"/>
      <c r="X21" s="28"/>
    </row>
    <row r="22" spans="1:24" ht="115.2" x14ac:dyDescent="0.3">
      <c r="A22" s="24" t="s">
        <v>64</v>
      </c>
      <c r="B22" s="34" t="s">
        <v>242</v>
      </c>
      <c r="C22" s="34" t="s">
        <v>243</v>
      </c>
      <c r="D22" s="34" t="s">
        <v>244</v>
      </c>
      <c r="E22" s="34" t="s">
        <v>245</v>
      </c>
      <c r="F22" s="34" t="s">
        <v>246</v>
      </c>
      <c r="G22" s="34" t="s">
        <v>247</v>
      </c>
      <c r="H22" s="34" t="s">
        <v>242</v>
      </c>
      <c r="I22" s="34" t="s">
        <v>244</v>
      </c>
      <c r="J22" s="34" t="s">
        <v>246</v>
      </c>
      <c r="K22" s="34" t="s">
        <v>248</v>
      </c>
      <c r="L22" s="34" t="s">
        <v>246</v>
      </c>
      <c r="M22" s="34" t="s">
        <v>243</v>
      </c>
      <c r="N22" s="34" t="s">
        <v>249</v>
      </c>
      <c r="O22" s="34" t="s">
        <v>248</v>
      </c>
      <c r="P22" s="34" t="s">
        <v>247</v>
      </c>
      <c r="Q22" s="34" t="s">
        <v>250</v>
      </c>
      <c r="R22" s="34" t="s">
        <v>244</v>
      </c>
      <c r="S22" s="34" t="s">
        <v>250</v>
      </c>
      <c r="T22" s="34" t="s">
        <v>247</v>
      </c>
      <c r="U22" s="34" t="s">
        <v>243</v>
      </c>
      <c r="V22" s="21"/>
      <c r="W22" s="22"/>
      <c r="X22" s="29"/>
    </row>
    <row r="23" spans="1:24" ht="409.6" x14ac:dyDescent="0.3">
      <c r="A23" s="38" t="s">
        <v>66</v>
      </c>
      <c r="B23" s="37" t="s">
        <v>251</v>
      </c>
      <c r="C23" s="37" t="s">
        <v>251</v>
      </c>
      <c r="D23" s="37" t="s">
        <v>252</v>
      </c>
      <c r="E23" s="37" t="s">
        <v>253</v>
      </c>
      <c r="F23" s="37" t="s">
        <v>254</v>
      </c>
      <c r="G23" s="37" t="s">
        <v>255</v>
      </c>
      <c r="H23" s="37" t="s">
        <v>251</v>
      </c>
      <c r="I23" s="37" t="s">
        <v>252</v>
      </c>
      <c r="J23" s="37" t="s">
        <v>256</v>
      </c>
      <c r="K23" s="37" t="s">
        <v>256</v>
      </c>
      <c r="L23" s="37" t="s">
        <v>256</v>
      </c>
      <c r="M23" s="37" t="s">
        <v>251</v>
      </c>
      <c r="N23" s="37" t="s">
        <v>256</v>
      </c>
      <c r="O23" s="37" t="s">
        <v>254</v>
      </c>
      <c r="P23" s="37" t="s">
        <v>253</v>
      </c>
      <c r="Q23" s="37" t="s">
        <v>255</v>
      </c>
      <c r="R23" s="37" t="s">
        <v>252</v>
      </c>
      <c r="S23" s="37" t="s">
        <v>255</v>
      </c>
      <c r="T23" s="37" t="s">
        <v>255</v>
      </c>
      <c r="U23" s="37" t="s">
        <v>252</v>
      </c>
      <c r="V23" s="21"/>
      <c r="W23" s="22"/>
      <c r="X23" s="29"/>
    </row>
    <row r="24" spans="1:24" ht="409.6" x14ac:dyDescent="0.3">
      <c r="A24" s="24" t="s">
        <v>70</v>
      </c>
      <c r="B24" s="34" t="s">
        <v>257</v>
      </c>
      <c r="C24" s="34" t="s">
        <v>257</v>
      </c>
      <c r="D24" s="34" t="s">
        <v>258</v>
      </c>
      <c r="E24" s="34" t="s">
        <v>259</v>
      </c>
      <c r="F24" s="34" t="s">
        <v>260</v>
      </c>
      <c r="G24" s="34" t="s">
        <v>261</v>
      </c>
      <c r="H24" s="34" t="s">
        <v>262</v>
      </c>
      <c r="I24" s="34" t="s">
        <v>263</v>
      </c>
      <c r="J24" s="34" t="s">
        <v>264</v>
      </c>
      <c r="K24" s="34" t="s">
        <v>264</v>
      </c>
      <c r="L24" s="34" t="s">
        <v>264</v>
      </c>
      <c r="M24" s="34" t="s">
        <v>262</v>
      </c>
      <c r="N24" s="34" t="s">
        <v>265</v>
      </c>
      <c r="O24" s="34" t="s">
        <v>260</v>
      </c>
      <c r="P24" s="34" t="s">
        <v>266</v>
      </c>
      <c r="Q24" s="34" t="s">
        <v>267</v>
      </c>
      <c r="R24" s="34" t="s">
        <v>263</v>
      </c>
      <c r="S24" s="34" t="s">
        <v>261</v>
      </c>
      <c r="T24" s="34" t="s">
        <v>267</v>
      </c>
      <c r="U24" s="34" t="s">
        <v>258</v>
      </c>
      <c r="V24" s="30" t="s">
        <v>81</v>
      </c>
      <c r="W24" s="31" t="s">
        <v>82</v>
      </c>
      <c r="X24" s="31" t="s">
        <v>83</v>
      </c>
    </row>
    <row r="25" spans="1:24" ht="57.6" x14ac:dyDescent="0.3">
      <c r="A25" s="155" t="s">
        <v>166</v>
      </c>
      <c r="B25" s="156" t="s">
        <v>53</v>
      </c>
      <c r="C25" s="64" t="s">
        <v>56</v>
      </c>
      <c r="D25" s="66" t="s">
        <v>56</v>
      </c>
      <c r="E25" s="67" t="s">
        <v>56</v>
      </c>
      <c r="F25" s="141" t="s">
        <v>54</v>
      </c>
      <c r="G25" s="134" t="s">
        <v>54</v>
      </c>
      <c r="H25" s="68" t="s">
        <v>56</v>
      </c>
      <c r="I25" s="143" t="s">
        <v>54</v>
      </c>
      <c r="J25" s="140" t="s">
        <v>56</v>
      </c>
      <c r="K25" s="145" t="s">
        <v>54</v>
      </c>
      <c r="L25" s="37" t="s">
        <v>56</v>
      </c>
      <c r="M25" s="138" t="s">
        <v>55</v>
      </c>
      <c r="N25" s="136" t="s">
        <v>54</v>
      </c>
      <c r="O25" s="144" t="s">
        <v>53</v>
      </c>
      <c r="P25" s="133" t="s">
        <v>53</v>
      </c>
      <c r="Q25" s="139" t="s">
        <v>55</v>
      </c>
      <c r="R25" s="142" t="s">
        <v>55</v>
      </c>
      <c r="S25" s="65" t="s">
        <v>55</v>
      </c>
      <c r="T25" s="63" t="s">
        <v>54</v>
      </c>
      <c r="U25" s="135" t="s">
        <v>55</v>
      </c>
      <c r="V25" s="17">
        <v>6</v>
      </c>
      <c r="W25" s="40">
        <f>IF(V25="","",(V25/20))</f>
        <v>0.3</v>
      </c>
      <c r="X25" s="41">
        <f>IF(W25="","",COUNTIF([4]!Sabana[[#This Row],[Columna4]:[Columna23]],"O")/20)</f>
        <v>0</v>
      </c>
    </row>
    <row r="26" spans="1:24" ht="57.6" x14ac:dyDescent="0.3">
      <c r="A26" s="157" t="s">
        <v>171</v>
      </c>
      <c r="B26" s="158" t="s">
        <v>53</v>
      </c>
      <c r="C26" s="81" t="s">
        <v>53</v>
      </c>
      <c r="D26" s="83" t="s">
        <v>56</v>
      </c>
      <c r="E26" s="84" t="s">
        <v>55</v>
      </c>
      <c r="F26" s="48" t="s">
        <v>53</v>
      </c>
      <c r="G26" s="45" t="s">
        <v>54</v>
      </c>
      <c r="H26" s="85" t="s">
        <v>55</v>
      </c>
      <c r="I26" s="49" t="s">
        <v>53</v>
      </c>
      <c r="J26" s="152" t="s">
        <v>56</v>
      </c>
      <c r="K26" s="50" t="s">
        <v>55</v>
      </c>
      <c r="L26" s="34" t="s">
        <v>56</v>
      </c>
      <c r="M26" s="47" t="s">
        <v>56</v>
      </c>
      <c r="N26" s="149" t="s">
        <v>55</v>
      </c>
      <c r="O26" s="154" t="s">
        <v>53</v>
      </c>
      <c r="P26" s="148" t="s">
        <v>55</v>
      </c>
      <c r="Q26" s="151" t="s">
        <v>55</v>
      </c>
      <c r="R26" s="153" t="s">
        <v>53</v>
      </c>
      <c r="S26" s="82" t="s">
        <v>53</v>
      </c>
      <c r="T26" s="80" t="s">
        <v>55</v>
      </c>
      <c r="U26" s="46" t="s">
        <v>55</v>
      </c>
      <c r="V26" s="17">
        <v>9</v>
      </c>
      <c r="W26" s="43">
        <f t="shared" ref="W26:W37" si="1">IF(V26="","",(V26/20))</f>
        <v>0.45</v>
      </c>
      <c r="X26" s="44">
        <f>IF(W26="","",COUNTIF([4]!Sabana[[#This Row],[Columna4]:[Columna23]],"O")/20)</f>
        <v>0</v>
      </c>
    </row>
    <row r="27" spans="1:24" ht="57.6" x14ac:dyDescent="0.3">
      <c r="A27" s="155" t="s">
        <v>172</v>
      </c>
      <c r="B27" s="156" t="s">
        <v>54</v>
      </c>
      <c r="C27" s="64" t="s">
        <v>54</v>
      </c>
      <c r="D27" s="66" t="s">
        <v>55</v>
      </c>
      <c r="E27" s="67" t="s">
        <v>56</v>
      </c>
      <c r="F27" s="141" t="s">
        <v>56</v>
      </c>
      <c r="G27" s="134" t="s">
        <v>56</v>
      </c>
      <c r="H27" s="68" t="s">
        <v>55</v>
      </c>
      <c r="I27" s="143" t="s">
        <v>55</v>
      </c>
      <c r="J27" s="140" t="s">
        <v>56</v>
      </c>
      <c r="K27" s="145" t="s">
        <v>54</v>
      </c>
      <c r="L27" s="37" t="s">
        <v>53</v>
      </c>
      <c r="M27" s="138" t="s">
        <v>53</v>
      </c>
      <c r="N27" s="136" t="s">
        <v>54</v>
      </c>
      <c r="O27" s="144" t="s">
        <v>56</v>
      </c>
      <c r="P27" s="133" t="s">
        <v>55</v>
      </c>
      <c r="Q27" s="139" t="s">
        <v>56</v>
      </c>
      <c r="R27" s="142" t="s">
        <v>56</v>
      </c>
      <c r="S27" s="65" t="s">
        <v>56</v>
      </c>
      <c r="T27" s="63" t="s">
        <v>55</v>
      </c>
      <c r="U27" s="135" t="s">
        <v>55</v>
      </c>
      <c r="V27" s="17">
        <v>5</v>
      </c>
      <c r="W27" s="40">
        <f t="shared" si="1"/>
        <v>0.25</v>
      </c>
      <c r="X27" s="41">
        <f>IF(W27="","",COUNTIF([4]!Sabana[[#This Row],[Columna4]:[Columna23]],"O")/20)</f>
        <v>0</v>
      </c>
    </row>
    <row r="28" spans="1:24" ht="57.6" x14ac:dyDescent="0.3">
      <c r="A28" s="157" t="s">
        <v>167</v>
      </c>
      <c r="B28" s="158" t="s">
        <v>54</v>
      </c>
      <c r="C28" s="81" t="s">
        <v>54</v>
      </c>
      <c r="D28" s="83" t="s">
        <v>56</v>
      </c>
      <c r="E28" s="84" t="s">
        <v>55</v>
      </c>
      <c r="F28" s="48" t="s">
        <v>53</v>
      </c>
      <c r="G28" s="45" t="s">
        <v>53</v>
      </c>
      <c r="H28" s="85" t="s">
        <v>53</v>
      </c>
      <c r="I28" s="49" t="s">
        <v>54</v>
      </c>
      <c r="J28" s="152" t="s">
        <v>53</v>
      </c>
      <c r="K28" s="50" t="s">
        <v>53</v>
      </c>
      <c r="L28" s="34" t="s">
        <v>55</v>
      </c>
      <c r="M28" s="47" t="s">
        <v>56</v>
      </c>
      <c r="N28" s="149" t="s">
        <v>54</v>
      </c>
      <c r="O28" s="154" t="s">
        <v>53</v>
      </c>
      <c r="P28" s="148" t="s">
        <v>55</v>
      </c>
      <c r="Q28" s="151" t="s">
        <v>53</v>
      </c>
      <c r="R28" s="153" t="s">
        <v>55</v>
      </c>
      <c r="S28" s="82" t="s">
        <v>55</v>
      </c>
      <c r="T28" s="80" t="s">
        <v>56</v>
      </c>
      <c r="U28" s="46" t="s">
        <v>54</v>
      </c>
      <c r="V28" s="17">
        <v>9</v>
      </c>
      <c r="W28" s="43">
        <f t="shared" si="1"/>
        <v>0.45</v>
      </c>
      <c r="X28" s="44">
        <f>IF(W28="","",COUNTIF([4]!Sabana[[#This Row],[Columna4]:[Columna23]],"O")/20)</f>
        <v>0</v>
      </c>
    </row>
    <row r="29" spans="1:24" ht="57.6" x14ac:dyDescent="0.3">
      <c r="A29" s="155" t="s">
        <v>173</v>
      </c>
      <c r="B29" s="156" t="s">
        <v>54</v>
      </c>
      <c r="C29" s="64" t="s">
        <v>54</v>
      </c>
      <c r="D29" s="66" t="s">
        <v>55</v>
      </c>
      <c r="E29" s="67" t="s">
        <v>54</v>
      </c>
      <c r="F29" s="141" t="s">
        <v>53</v>
      </c>
      <c r="G29" s="134" t="s">
        <v>55</v>
      </c>
      <c r="H29" s="68" t="s">
        <v>55</v>
      </c>
      <c r="I29" s="143" t="s">
        <v>55</v>
      </c>
      <c r="J29" s="140" t="s">
        <v>55</v>
      </c>
      <c r="K29" s="145" t="s">
        <v>53</v>
      </c>
      <c r="L29" s="37" t="s">
        <v>56</v>
      </c>
      <c r="M29" s="138" t="s">
        <v>56</v>
      </c>
      <c r="N29" s="136" t="s">
        <v>54</v>
      </c>
      <c r="O29" s="144" t="s">
        <v>53</v>
      </c>
      <c r="P29" s="133" t="s">
        <v>54</v>
      </c>
      <c r="Q29" s="139" t="s">
        <v>56</v>
      </c>
      <c r="R29" s="142" t="s">
        <v>53</v>
      </c>
      <c r="S29" s="65" t="s">
        <v>53</v>
      </c>
      <c r="T29" s="63" t="s">
        <v>54</v>
      </c>
      <c r="U29" s="135" t="s">
        <v>55</v>
      </c>
      <c r="V29" s="17">
        <v>7</v>
      </c>
      <c r="W29" s="40">
        <f t="shared" si="1"/>
        <v>0.35</v>
      </c>
      <c r="X29" s="41">
        <f>IF(W29="","",COUNTIF([4]!Sabana[[#This Row],[Columna4]:[Columna23]],"O")/20)</f>
        <v>0</v>
      </c>
    </row>
    <row r="30" spans="1:24" ht="57.6" x14ac:dyDescent="0.3">
      <c r="A30" s="157" t="s">
        <v>168</v>
      </c>
      <c r="B30" s="158" t="s">
        <v>53</v>
      </c>
      <c r="C30" s="81" t="s">
        <v>54</v>
      </c>
      <c r="D30" s="83" t="s">
        <v>53</v>
      </c>
      <c r="E30" s="84" t="s">
        <v>55</v>
      </c>
      <c r="F30" s="48" t="s">
        <v>56</v>
      </c>
      <c r="G30" s="45" t="s">
        <v>55</v>
      </c>
      <c r="H30" s="85" t="s">
        <v>53</v>
      </c>
      <c r="I30" s="49" t="s">
        <v>54</v>
      </c>
      <c r="J30" s="152" t="s">
        <v>56</v>
      </c>
      <c r="K30" s="50" t="s">
        <v>53</v>
      </c>
      <c r="L30" s="34" t="s">
        <v>56</v>
      </c>
      <c r="M30" s="47" t="s">
        <v>53</v>
      </c>
      <c r="N30" s="149" t="s">
        <v>56</v>
      </c>
      <c r="O30" s="154" t="s">
        <v>56</v>
      </c>
      <c r="P30" s="148" t="s">
        <v>55</v>
      </c>
      <c r="Q30" s="151" t="s">
        <v>53</v>
      </c>
      <c r="R30" s="153" t="s">
        <v>56</v>
      </c>
      <c r="S30" s="82" t="s">
        <v>53</v>
      </c>
      <c r="T30" s="80" t="s">
        <v>54</v>
      </c>
      <c r="U30" s="46" t="s">
        <v>53</v>
      </c>
      <c r="V30" s="17">
        <v>7</v>
      </c>
      <c r="W30" s="43">
        <f t="shared" si="1"/>
        <v>0.35</v>
      </c>
      <c r="X30" s="44">
        <f>IF(W30="","",COUNTIF([4]!Sabana[[#This Row],[Columna4]:[Columna23]],"O")/20)</f>
        <v>0</v>
      </c>
    </row>
    <row r="31" spans="1:24" ht="72" x14ac:dyDescent="0.3">
      <c r="A31" s="155" t="s">
        <v>169</v>
      </c>
      <c r="B31" s="156" t="s">
        <v>54</v>
      </c>
      <c r="C31" s="64" t="s">
        <v>54</v>
      </c>
      <c r="D31" s="66" t="s">
        <v>55</v>
      </c>
      <c r="E31" s="67" t="s">
        <v>56</v>
      </c>
      <c r="F31" s="141" t="s">
        <v>56</v>
      </c>
      <c r="G31" s="134" t="s">
        <v>55</v>
      </c>
      <c r="H31" s="68" t="s">
        <v>55</v>
      </c>
      <c r="I31" s="143" t="s">
        <v>53</v>
      </c>
      <c r="J31" s="140" t="s">
        <v>56</v>
      </c>
      <c r="K31" s="145" t="s">
        <v>55</v>
      </c>
      <c r="L31" s="37" t="s">
        <v>56</v>
      </c>
      <c r="M31" s="138" t="s">
        <v>56</v>
      </c>
      <c r="N31" s="136" t="s">
        <v>53</v>
      </c>
      <c r="O31" s="144" t="s">
        <v>53</v>
      </c>
      <c r="P31" s="133" t="s">
        <v>55</v>
      </c>
      <c r="Q31" s="139" t="s">
        <v>55</v>
      </c>
      <c r="R31" s="142" t="s">
        <v>53</v>
      </c>
      <c r="S31" s="65" t="s">
        <v>55</v>
      </c>
      <c r="T31" s="63" t="s">
        <v>56</v>
      </c>
      <c r="U31" s="135" t="s">
        <v>55</v>
      </c>
      <c r="V31" s="17">
        <v>7</v>
      </c>
      <c r="W31" s="40">
        <f t="shared" si="1"/>
        <v>0.35</v>
      </c>
      <c r="X31" s="41">
        <f>IF(W31="","",COUNTIF([4]!Sabana[[#This Row],[Columna4]:[Columna23]],"O")/20)</f>
        <v>0</v>
      </c>
    </row>
    <row r="32" spans="1:24" ht="57.6" x14ac:dyDescent="0.3">
      <c r="A32" s="157" t="s">
        <v>174</v>
      </c>
      <c r="B32" s="158" t="s">
        <v>54</v>
      </c>
      <c r="C32" s="81" t="s">
        <v>56</v>
      </c>
      <c r="D32" s="83" t="s">
        <v>53</v>
      </c>
      <c r="E32" s="84" t="s">
        <v>55</v>
      </c>
      <c r="F32" s="48" t="s">
        <v>54</v>
      </c>
      <c r="G32" s="45" t="s">
        <v>55</v>
      </c>
      <c r="H32" s="85" t="s">
        <v>53</v>
      </c>
      <c r="I32" s="49" t="s">
        <v>55</v>
      </c>
      <c r="J32" s="152" t="s">
        <v>56</v>
      </c>
      <c r="K32" s="50" t="s">
        <v>56</v>
      </c>
      <c r="L32" s="34" t="s">
        <v>56</v>
      </c>
      <c r="M32" s="47" t="s">
        <v>56</v>
      </c>
      <c r="N32" s="149" t="s">
        <v>56</v>
      </c>
      <c r="O32" s="154" t="s">
        <v>55</v>
      </c>
      <c r="P32" s="148" t="s">
        <v>56</v>
      </c>
      <c r="Q32" s="151" t="s">
        <v>56</v>
      </c>
      <c r="R32" s="153" t="s">
        <v>56</v>
      </c>
      <c r="S32" s="82" t="s">
        <v>56</v>
      </c>
      <c r="T32" s="80" t="s">
        <v>56</v>
      </c>
      <c r="U32" s="46" t="s">
        <v>56</v>
      </c>
      <c r="V32" s="17">
        <v>3</v>
      </c>
      <c r="W32" s="43">
        <f t="shared" si="1"/>
        <v>0.15</v>
      </c>
      <c r="X32" s="44">
        <f>IF(W32="","",COUNTIF([4]!Sabana[[#This Row],[Columna4]:[Columna23]],"O")/20)</f>
        <v>0</v>
      </c>
    </row>
    <row r="33" spans="1:24" ht="57.6" x14ac:dyDescent="0.3">
      <c r="A33" s="155" t="s">
        <v>170</v>
      </c>
      <c r="B33" s="156" t="s">
        <v>54</v>
      </c>
      <c r="C33" s="64" t="s">
        <v>54</v>
      </c>
      <c r="D33" s="66" t="s">
        <v>56</v>
      </c>
      <c r="E33" s="67" t="s">
        <v>56</v>
      </c>
      <c r="F33" s="141" t="s">
        <v>54</v>
      </c>
      <c r="G33" s="134" t="s">
        <v>55</v>
      </c>
      <c r="H33" s="68" t="s">
        <v>55</v>
      </c>
      <c r="I33" s="143" t="s">
        <v>53</v>
      </c>
      <c r="J33" s="140" t="s">
        <v>56</v>
      </c>
      <c r="K33" s="145" t="s">
        <v>55</v>
      </c>
      <c r="L33" s="36" t="s">
        <v>53</v>
      </c>
      <c r="M33" s="138" t="s">
        <v>56</v>
      </c>
      <c r="N33" s="136" t="s">
        <v>53</v>
      </c>
      <c r="O33" s="144" t="s">
        <v>56</v>
      </c>
      <c r="P33" s="133" t="s">
        <v>53</v>
      </c>
      <c r="Q33" s="139" t="s">
        <v>53</v>
      </c>
      <c r="R33" s="142" t="s">
        <v>55</v>
      </c>
      <c r="S33" s="65" t="s">
        <v>55</v>
      </c>
      <c r="T33" s="63" t="s">
        <v>54</v>
      </c>
      <c r="U33" s="135" t="s">
        <v>55</v>
      </c>
      <c r="V33" s="17">
        <v>9</v>
      </c>
      <c r="W33" s="40">
        <f t="shared" si="1"/>
        <v>0.45</v>
      </c>
      <c r="X33" s="41">
        <f>IF(W33="","",COUNTIF([4]!Sabana[[#This Row],[Columna4]:[Columna23]],"O")/20)</f>
        <v>0</v>
      </c>
    </row>
    <row r="34" spans="1:24" ht="43.2" x14ac:dyDescent="0.3">
      <c r="A34" s="157" t="s">
        <v>175</v>
      </c>
      <c r="B34" s="158" t="s">
        <v>54</v>
      </c>
      <c r="C34" s="81" t="s">
        <v>56</v>
      </c>
      <c r="D34" s="83" t="s">
        <v>56</v>
      </c>
      <c r="E34" s="84" t="s">
        <v>55</v>
      </c>
      <c r="F34" s="48" t="s">
        <v>55</v>
      </c>
      <c r="G34" s="45" t="s">
        <v>55</v>
      </c>
      <c r="H34" s="85" t="s">
        <v>53</v>
      </c>
      <c r="I34" s="49" t="s">
        <v>54</v>
      </c>
      <c r="J34" s="152" t="s">
        <v>53</v>
      </c>
      <c r="K34" s="50" t="s">
        <v>56</v>
      </c>
      <c r="L34" s="159" t="s">
        <v>53</v>
      </c>
      <c r="M34" s="47" t="s">
        <v>56</v>
      </c>
      <c r="N34" s="149" t="s">
        <v>56</v>
      </c>
      <c r="O34" s="154" t="s">
        <v>53</v>
      </c>
      <c r="P34" s="148" t="s">
        <v>53</v>
      </c>
      <c r="Q34" s="151" t="s">
        <v>53</v>
      </c>
      <c r="R34" s="153" t="s">
        <v>54</v>
      </c>
      <c r="S34" s="82" t="s">
        <v>53</v>
      </c>
      <c r="T34" s="80" t="s">
        <v>53</v>
      </c>
      <c r="U34" s="46" t="s">
        <v>54</v>
      </c>
      <c r="V34" s="17">
        <v>7</v>
      </c>
      <c r="W34" s="43">
        <f t="shared" si="1"/>
        <v>0.35</v>
      </c>
      <c r="X34" s="44">
        <f>IF(W34="","",COUNTIF([4]!Sabana[[#This Row],[Columna4]:[Columna23]],"O")/20)</f>
        <v>0</v>
      </c>
    </row>
    <row r="35" spans="1:24" ht="57.6" x14ac:dyDescent="0.3">
      <c r="A35" s="155" t="s">
        <v>176</v>
      </c>
      <c r="B35" s="156" t="s">
        <v>53</v>
      </c>
      <c r="C35" s="64" t="s">
        <v>56</v>
      </c>
      <c r="D35" s="66" t="s">
        <v>56</v>
      </c>
      <c r="E35" s="67" t="s">
        <v>55</v>
      </c>
      <c r="F35" s="141" t="s">
        <v>54</v>
      </c>
      <c r="G35" s="134" t="s">
        <v>55</v>
      </c>
      <c r="H35" s="68" t="s">
        <v>53</v>
      </c>
      <c r="I35" s="143" t="s">
        <v>54</v>
      </c>
      <c r="J35" s="140" t="s">
        <v>53</v>
      </c>
      <c r="K35" s="145" t="s">
        <v>53</v>
      </c>
      <c r="L35" s="36" t="s">
        <v>55</v>
      </c>
      <c r="M35" s="138" t="s">
        <v>53</v>
      </c>
      <c r="N35" s="136" t="s">
        <v>55</v>
      </c>
      <c r="O35" s="144" t="s">
        <v>53</v>
      </c>
      <c r="P35" s="133" t="s">
        <v>55</v>
      </c>
      <c r="Q35" s="139" t="s">
        <v>54</v>
      </c>
      <c r="R35" s="142" t="s">
        <v>54</v>
      </c>
      <c r="S35" s="65" t="s">
        <v>54</v>
      </c>
      <c r="T35" s="63" t="s">
        <v>53</v>
      </c>
      <c r="U35" s="135" t="s">
        <v>56</v>
      </c>
      <c r="V35" s="17">
        <v>8</v>
      </c>
      <c r="W35" s="40">
        <f t="shared" si="1"/>
        <v>0.4</v>
      </c>
      <c r="X35" s="41">
        <f>IF(W35="","",COUNTIF([4]!Sabana[[#This Row],[Columna4]:[Columna23]],"O")/20)</f>
        <v>0</v>
      </c>
    </row>
    <row r="36" spans="1:24" ht="57.6" x14ac:dyDescent="0.3">
      <c r="A36" s="157" t="s">
        <v>177</v>
      </c>
      <c r="B36" s="158" t="s">
        <v>54</v>
      </c>
      <c r="C36" s="81" t="s">
        <v>56</v>
      </c>
      <c r="D36" s="83" t="s">
        <v>53</v>
      </c>
      <c r="E36" s="84" t="s">
        <v>55</v>
      </c>
      <c r="F36" s="48" t="s">
        <v>53</v>
      </c>
      <c r="G36" s="45" t="s">
        <v>55</v>
      </c>
      <c r="H36" s="85" t="s">
        <v>53</v>
      </c>
      <c r="I36" s="49" t="s">
        <v>55</v>
      </c>
      <c r="J36" s="152" t="s">
        <v>54</v>
      </c>
      <c r="K36" s="50" t="s">
        <v>55</v>
      </c>
      <c r="L36" s="159" t="s">
        <v>53</v>
      </c>
      <c r="M36" s="47" t="s">
        <v>56</v>
      </c>
      <c r="N36" s="149" t="s">
        <v>56</v>
      </c>
      <c r="O36" s="154" t="s">
        <v>53</v>
      </c>
      <c r="P36" s="148" t="s">
        <v>55</v>
      </c>
      <c r="Q36" s="151" t="s">
        <v>54</v>
      </c>
      <c r="R36" s="153" t="s">
        <v>54</v>
      </c>
      <c r="S36" s="82" t="s">
        <v>53</v>
      </c>
      <c r="T36" s="80" t="s">
        <v>53</v>
      </c>
      <c r="U36" s="46" t="s">
        <v>54</v>
      </c>
      <c r="V36" s="17">
        <v>9</v>
      </c>
      <c r="W36" s="43">
        <f t="shared" si="1"/>
        <v>0.45</v>
      </c>
      <c r="X36" s="44">
        <f>IF(W36="","",COUNTIF([4]!Sabana[[#This Row],[Columna4]:[Columna23]],"O")/20)</f>
        <v>0</v>
      </c>
    </row>
    <row r="37" spans="1:24" ht="57.6" x14ac:dyDescent="0.3">
      <c r="A37" s="155" t="s">
        <v>219</v>
      </c>
      <c r="B37" s="156" t="s">
        <v>56</v>
      </c>
      <c r="C37" s="64" t="s">
        <v>53</v>
      </c>
      <c r="D37" s="66" t="s">
        <v>54</v>
      </c>
      <c r="E37" s="67" t="s">
        <v>56</v>
      </c>
      <c r="F37" s="141" t="s">
        <v>53</v>
      </c>
      <c r="G37" s="134" t="s">
        <v>53</v>
      </c>
      <c r="H37" s="68" t="s">
        <v>53</v>
      </c>
      <c r="I37" s="143" t="s">
        <v>54</v>
      </c>
      <c r="J37" s="140" t="s">
        <v>54</v>
      </c>
      <c r="K37" s="145" t="s">
        <v>53</v>
      </c>
      <c r="L37" s="36" t="s">
        <v>53</v>
      </c>
      <c r="M37" s="138" t="s">
        <v>55</v>
      </c>
      <c r="N37" s="136" t="s">
        <v>54</v>
      </c>
      <c r="O37" s="144" t="s">
        <v>55</v>
      </c>
      <c r="P37" s="133" t="s">
        <v>55</v>
      </c>
      <c r="Q37" s="139" t="s">
        <v>56</v>
      </c>
      <c r="R37" s="142" t="s">
        <v>54</v>
      </c>
      <c r="S37" s="65" t="s">
        <v>55</v>
      </c>
      <c r="T37" s="63" t="s">
        <v>55</v>
      </c>
      <c r="U37" s="135" t="s">
        <v>54</v>
      </c>
      <c r="V37" s="17">
        <v>5</v>
      </c>
      <c r="W37" s="40">
        <f t="shared" si="1"/>
        <v>0.25</v>
      </c>
      <c r="X37" s="41">
        <f>IF(W37="","",COUNTIF([4]!Sabana[[#This Row],[Columna4]:[Columna23]],"O")/20)</f>
        <v>0</v>
      </c>
    </row>
    <row r="56" spans="2:6" x14ac:dyDescent="0.3">
      <c r="B56" s="165" t="s">
        <v>181</v>
      </c>
      <c r="C56" s="165"/>
      <c r="D56" s="165"/>
      <c r="E56" s="165"/>
      <c r="F56" s="165"/>
    </row>
    <row r="107" spans="2:6" x14ac:dyDescent="0.3">
      <c r="B107" s="161" t="s">
        <v>180</v>
      </c>
      <c r="C107" s="161"/>
      <c r="D107" s="161"/>
      <c r="E107" s="161"/>
      <c r="F107" s="161"/>
    </row>
    <row r="259" spans="2:6" x14ac:dyDescent="0.3">
      <c r="B259" s="161" t="s">
        <v>179</v>
      </c>
      <c r="C259" s="161"/>
      <c r="D259" s="161"/>
      <c r="E259" s="161"/>
      <c r="F259" s="161"/>
    </row>
  </sheetData>
  <mergeCells count="4">
    <mergeCell ref="B3:F3"/>
    <mergeCell ref="B56:F56"/>
    <mergeCell ref="B107:F107"/>
    <mergeCell ref="B259:F259"/>
  </mergeCells>
  <conditionalFormatting sqref="B20:U20">
    <cfRule type="containsText" dxfId="31" priority="10" operator="containsText" text="Dificultad Moderada">
      <formula>NOT(ISERROR(SEARCH("Dificultad Moderada",B20)))</formula>
    </cfRule>
    <cfRule type="containsText" dxfId="30" priority="11" operator="containsText" text="Muy Fácil">
      <formula>NOT(ISERROR(SEARCH("Muy Fácil",B20)))</formula>
    </cfRule>
    <cfRule type="containsText" dxfId="29" priority="12" operator="containsText" text="Facil">
      <formula>NOT(ISERROR(SEARCH("Facil",B20)))</formula>
    </cfRule>
    <cfRule type="containsText" dxfId="28" priority="13" operator="containsText" text="Dificil">
      <formula>NOT(ISERROR(SEARCH("Dificil",B20)))</formula>
    </cfRule>
    <cfRule type="containsText" dxfId="27" priority="14" operator="containsText" text="Muy Difícil">
      <formula>NOT(ISERROR(SEARCH("Muy Difícil",B20)))</formula>
    </cfRule>
  </conditionalFormatting>
  <conditionalFormatting sqref="B19:U19">
    <cfRule type="containsBlanks" dxfId="26" priority="9">
      <formula>LEN(TRIM(B19))=0</formula>
    </cfRule>
  </conditionalFormatting>
  <conditionalFormatting sqref="B25:U37">
    <cfRule type="cellIs" dxfId="25" priority="1" operator="equal">
      <formula>""</formula>
    </cfRule>
    <cfRule type="cellIs" dxfId="24" priority="2" operator="equal">
      <formula>B$321</formula>
    </cfRule>
    <cfRule type="cellIs" dxfId="23" priority="3" operator="equal">
      <formula>"O"</formula>
    </cfRule>
    <cfRule type="cellIs" dxfId="22" priority="4" operator="notEqual">
      <formula>"O(""O"";$D$110)"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32E61876-8A5B-44B6-A8F9-7441C897DD71}">
            <xm:f>NOT(ISERROR(SEARCH("D",B19)))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6" operator="containsText" id="{90491CD4-766E-40C8-8083-C97F8D45F7AE}">
            <xm:f>NOT(ISERROR(SEARCH("C",B19)))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7" operator="containsText" id="{03758F84-D4BE-4C62-9526-1550B4EA58EE}">
            <xm:f>NOT(ISERROR(SEARCH("B",B19)))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8" operator="containsText" id="{69F2AE91-27AD-4C37-9769-BFB665A8935E}">
            <xm:f>NOT(ISERROR(SEARCH("A",B19)))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B19:U19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518C05-580C-4B72-9FB6-7E13990F2E50}">
  <dimension ref="A2:X256"/>
  <sheetViews>
    <sheetView tabSelected="1" topLeftCell="A302" workbookViewId="0">
      <selection activeCell="A257" sqref="A257"/>
    </sheetView>
  </sheetViews>
  <sheetFormatPr baseColWidth="10" defaultRowHeight="14.4" x14ac:dyDescent="0.3"/>
  <sheetData>
    <row r="2" spans="1:24" x14ac:dyDescent="0.3">
      <c r="B2" s="161" t="s">
        <v>182</v>
      </c>
      <c r="C2" s="161"/>
      <c r="D2" s="161"/>
      <c r="E2" s="161"/>
      <c r="F2" s="161"/>
    </row>
    <row r="16" spans="1:24" ht="36.6" thickBot="1" x14ac:dyDescent="0.35">
      <c r="A16" s="32" t="s">
        <v>7</v>
      </c>
      <c r="B16" s="33" t="s">
        <v>8</v>
      </c>
      <c r="C16" s="33" t="s">
        <v>9</v>
      </c>
      <c r="D16" s="33" t="s">
        <v>10</v>
      </c>
      <c r="E16" s="33" t="s">
        <v>11</v>
      </c>
      <c r="F16" s="33" t="s">
        <v>12</v>
      </c>
      <c r="G16" s="33" t="s">
        <v>13</v>
      </c>
      <c r="H16" s="33" t="s">
        <v>14</v>
      </c>
      <c r="I16" s="33" t="s">
        <v>15</v>
      </c>
      <c r="J16" s="33" t="s">
        <v>16</v>
      </c>
      <c r="K16" s="33" t="s">
        <v>17</v>
      </c>
      <c r="L16" s="33" t="s">
        <v>18</v>
      </c>
      <c r="M16" s="33" t="s">
        <v>19</v>
      </c>
      <c r="N16" s="33" t="s">
        <v>20</v>
      </c>
      <c r="O16" s="33" t="s">
        <v>21</v>
      </c>
      <c r="P16" s="33" t="s">
        <v>22</v>
      </c>
      <c r="Q16" s="33" t="s">
        <v>23</v>
      </c>
      <c r="R16" s="33" t="s">
        <v>24</v>
      </c>
      <c r="S16" s="33" t="s">
        <v>25</v>
      </c>
      <c r="T16" s="33" t="s">
        <v>26</v>
      </c>
      <c r="U16" s="33" t="s">
        <v>27</v>
      </c>
      <c r="V16" s="19" t="s">
        <v>28</v>
      </c>
      <c r="W16" s="19" t="s">
        <v>29</v>
      </c>
      <c r="X16" s="20" t="s">
        <v>30</v>
      </c>
    </row>
    <row r="17" spans="1:24" ht="29.4" thickTop="1" x14ac:dyDescent="0.3">
      <c r="A17" s="24" t="s">
        <v>31</v>
      </c>
      <c r="B17" s="34" t="s">
        <v>268</v>
      </c>
      <c r="C17" s="34" t="s">
        <v>269</v>
      </c>
      <c r="D17" s="34" t="s">
        <v>270</v>
      </c>
      <c r="E17" s="34" t="s">
        <v>271</v>
      </c>
      <c r="F17" s="34" t="s">
        <v>272</v>
      </c>
      <c r="G17" s="34" t="s">
        <v>273</v>
      </c>
      <c r="H17" s="34" t="s">
        <v>274</v>
      </c>
      <c r="I17" s="34" t="s">
        <v>275</v>
      </c>
      <c r="J17" s="34" t="s">
        <v>276</v>
      </c>
      <c r="K17" s="34" t="s">
        <v>277</v>
      </c>
      <c r="L17" s="34" t="s">
        <v>278</v>
      </c>
      <c r="M17" s="34" t="s">
        <v>279</v>
      </c>
      <c r="N17" s="34" t="s">
        <v>280</v>
      </c>
      <c r="O17" s="34" t="s">
        <v>281</v>
      </c>
      <c r="P17" s="34" t="s">
        <v>282</v>
      </c>
      <c r="Q17" s="34" t="s">
        <v>283</v>
      </c>
      <c r="R17" s="34" t="s">
        <v>284</v>
      </c>
      <c r="S17" s="34" t="s">
        <v>285</v>
      </c>
      <c r="T17" s="34" t="s">
        <v>286</v>
      </c>
      <c r="U17" s="34" t="s">
        <v>287</v>
      </c>
      <c r="V17" s="26"/>
      <c r="W17" s="27"/>
      <c r="X17" s="28"/>
    </row>
    <row r="18" spans="1:24" ht="43.2" x14ac:dyDescent="0.3">
      <c r="A18" s="35" t="s">
        <v>52</v>
      </c>
      <c r="B18" s="37" t="s">
        <v>53</v>
      </c>
      <c r="C18" s="37" t="s">
        <v>56</v>
      </c>
      <c r="D18" s="37" t="s">
        <v>54</v>
      </c>
      <c r="E18" s="37" t="s">
        <v>53</v>
      </c>
      <c r="F18" s="37" t="s">
        <v>54</v>
      </c>
      <c r="G18" s="37" t="s">
        <v>53</v>
      </c>
      <c r="H18" s="37" t="s">
        <v>56</v>
      </c>
      <c r="I18" s="37" t="s">
        <v>53</v>
      </c>
      <c r="J18" s="37" t="s">
        <v>55</v>
      </c>
      <c r="K18" s="37" t="s">
        <v>56</v>
      </c>
      <c r="L18" s="37" t="s">
        <v>54</v>
      </c>
      <c r="M18" s="37" t="s">
        <v>55</v>
      </c>
      <c r="N18" s="37" t="s">
        <v>55</v>
      </c>
      <c r="O18" s="37" t="s">
        <v>56</v>
      </c>
      <c r="P18" s="37" t="s">
        <v>53</v>
      </c>
      <c r="Q18" s="37" t="s">
        <v>54</v>
      </c>
      <c r="R18" s="37" t="s">
        <v>56</v>
      </c>
      <c r="S18" s="37" t="s">
        <v>53</v>
      </c>
      <c r="T18" s="37" t="s">
        <v>53</v>
      </c>
      <c r="U18" s="37" t="s">
        <v>53</v>
      </c>
      <c r="V18" s="21"/>
      <c r="W18" s="22"/>
      <c r="X18" s="23"/>
    </row>
    <row r="19" spans="1:24" ht="28.8" x14ac:dyDescent="0.3">
      <c r="A19" s="24" t="s">
        <v>57</v>
      </c>
      <c r="B19" s="25">
        <f>B$320</f>
        <v>0</v>
      </c>
      <c r="C19" s="25">
        <f>C$320</f>
        <v>0</v>
      </c>
      <c r="D19" s="25">
        <f t="shared" ref="D19:U19" si="0">D$320</f>
        <v>0</v>
      </c>
      <c r="E19" s="25">
        <f t="shared" si="0"/>
        <v>0</v>
      </c>
      <c r="F19" s="25">
        <f t="shared" si="0"/>
        <v>0</v>
      </c>
      <c r="G19" s="25">
        <f t="shared" si="0"/>
        <v>0</v>
      </c>
      <c r="H19" s="25">
        <f t="shared" si="0"/>
        <v>0</v>
      </c>
      <c r="I19" s="25">
        <f t="shared" si="0"/>
        <v>0</v>
      </c>
      <c r="J19" s="25">
        <f t="shared" si="0"/>
        <v>0</v>
      </c>
      <c r="K19" s="25">
        <f t="shared" si="0"/>
        <v>0</v>
      </c>
      <c r="L19" s="25">
        <f t="shared" si="0"/>
        <v>0</v>
      </c>
      <c r="M19" s="25">
        <f t="shared" si="0"/>
        <v>0</v>
      </c>
      <c r="N19" s="25">
        <f t="shared" si="0"/>
        <v>0</v>
      </c>
      <c r="O19" s="25">
        <f t="shared" si="0"/>
        <v>0</v>
      </c>
      <c r="P19" s="25">
        <f t="shared" si="0"/>
        <v>0</v>
      </c>
      <c r="Q19" s="25">
        <f t="shared" si="0"/>
        <v>0</v>
      </c>
      <c r="R19" s="25">
        <f t="shared" si="0"/>
        <v>0</v>
      </c>
      <c r="S19" s="25">
        <f t="shared" si="0"/>
        <v>0</v>
      </c>
      <c r="T19" s="25">
        <f t="shared" si="0"/>
        <v>0</v>
      </c>
      <c r="U19" s="25">
        <f t="shared" si="0"/>
        <v>0</v>
      </c>
      <c r="V19" s="26"/>
      <c r="W19" s="27"/>
      <c r="X19" s="28"/>
    </row>
    <row r="20" spans="1:24" ht="28.8" x14ac:dyDescent="0.3">
      <c r="A20" s="38" t="s">
        <v>62</v>
      </c>
      <c r="B20" s="37" t="s">
        <v>63</v>
      </c>
      <c r="C20" s="37" t="s">
        <v>63</v>
      </c>
      <c r="D20" s="37" t="s">
        <v>63</v>
      </c>
      <c r="E20" s="37" t="s">
        <v>63</v>
      </c>
      <c r="F20" s="37" t="s">
        <v>63</v>
      </c>
      <c r="G20" s="37" t="s">
        <v>63</v>
      </c>
      <c r="H20" s="37" t="s">
        <v>63</v>
      </c>
      <c r="I20" s="37" t="s">
        <v>63</v>
      </c>
      <c r="J20" s="37" t="s">
        <v>63</v>
      </c>
      <c r="K20" s="37" t="s">
        <v>63</v>
      </c>
      <c r="L20" s="37" t="s">
        <v>63</v>
      </c>
      <c r="M20" s="37" t="s">
        <v>63</v>
      </c>
      <c r="N20" s="37" t="s">
        <v>63</v>
      </c>
      <c r="O20" s="37" t="s">
        <v>63</v>
      </c>
      <c r="P20" s="37" t="s">
        <v>63</v>
      </c>
      <c r="Q20" s="37" t="s">
        <v>63</v>
      </c>
      <c r="R20" s="37" t="s">
        <v>63</v>
      </c>
      <c r="S20" s="37" t="s">
        <v>63</v>
      </c>
      <c r="T20" s="37" t="s">
        <v>63</v>
      </c>
      <c r="U20" s="37" t="s">
        <v>63</v>
      </c>
      <c r="V20" s="37"/>
      <c r="W20" s="27"/>
      <c r="X20" s="28"/>
    </row>
    <row r="21" spans="1:24" ht="86.4" x14ac:dyDescent="0.3">
      <c r="A21" s="24" t="s">
        <v>64</v>
      </c>
      <c r="B21" s="34" t="s">
        <v>288</v>
      </c>
      <c r="C21" s="34" t="s">
        <v>288</v>
      </c>
      <c r="D21" s="34" t="s">
        <v>288</v>
      </c>
      <c r="E21" s="34" t="s">
        <v>289</v>
      </c>
      <c r="F21" s="34" t="s">
        <v>290</v>
      </c>
      <c r="G21" s="34" t="s">
        <v>290</v>
      </c>
      <c r="H21" s="34" t="s">
        <v>291</v>
      </c>
      <c r="I21" s="34" t="s">
        <v>291</v>
      </c>
      <c r="J21" s="34" t="s">
        <v>291</v>
      </c>
      <c r="K21" s="34" t="s">
        <v>291</v>
      </c>
      <c r="L21" s="34" t="s">
        <v>288</v>
      </c>
      <c r="M21" s="34" t="s">
        <v>288</v>
      </c>
      <c r="N21" s="34" t="s">
        <v>288</v>
      </c>
      <c r="O21" s="34" t="s">
        <v>289</v>
      </c>
      <c r="P21" s="34" t="s">
        <v>289</v>
      </c>
      <c r="Q21" s="34" t="s">
        <v>291</v>
      </c>
      <c r="R21" s="34" t="s">
        <v>289</v>
      </c>
      <c r="S21" s="34" t="s">
        <v>291</v>
      </c>
      <c r="T21" s="34" t="s">
        <v>290</v>
      </c>
      <c r="U21" s="34" t="s">
        <v>291</v>
      </c>
      <c r="V21" s="34"/>
      <c r="W21" s="22"/>
      <c r="X21" s="29"/>
    </row>
    <row r="22" spans="1:24" ht="216" x14ac:dyDescent="0.3">
      <c r="A22" s="38" t="s">
        <v>66</v>
      </c>
      <c r="B22" s="37" t="s">
        <v>292</v>
      </c>
      <c r="C22" s="37" t="s">
        <v>292</v>
      </c>
      <c r="D22" s="37" t="s">
        <v>292</v>
      </c>
      <c r="E22" s="37" t="s">
        <v>293</v>
      </c>
      <c r="F22" s="37" t="s">
        <v>294</v>
      </c>
      <c r="G22" s="37" t="s">
        <v>294</v>
      </c>
      <c r="H22" s="37" t="s">
        <v>295</v>
      </c>
      <c r="I22" s="37" t="s">
        <v>295</v>
      </c>
      <c r="J22" s="37" t="s">
        <v>296</v>
      </c>
      <c r="K22" s="37" t="s">
        <v>296</v>
      </c>
      <c r="L22" s="37" t="s">
        <v>292</v>
      </c>
      <c r="M22" s="37" t="s">
        <v>292</v>
      </c>
      <c r="N22" s="37" t="s">
        <v>292</v>
      </c>
      <c r="O22" s="37" t="s">
        <v>293</v>
      </c>
      <c r="P22" s="37" t="s">
        <v>293</v>
      </c>
      <c r="Q22" s="37" t="s">
        <v>296</v>
      </c>
      <c r="R22" s="37" t="s">
        <v>293</v>
      </c>
      <c r="S22" s="37" t="s">
        <v>296</v>
      </c>
      <c r="T22" s="37" t="s">
        <v>294</v>
      </c>
      <c r="U22" s="37" t="s">
        <v>296</v>
      </c>
      <c r="V22" s="37"/>
      <c r="W22" s="22"/>
      <c r="X22" s="29"/>
    </row>
    <row r="23" spans="1:24" ht="230.4" x14ac:dyDescent="0.3">
      <c r="A23" s="24" t="s">
        <v>70</v>
      </c>
      <c r="B23" s="34" t="s">
        <v>297</v>
      </c>
      <c r="C23" s="34" t="s">
        <v>298</v>
      </c>
      <c r="D23" s="34" t="s">
        <v>299</v>
      </c>
      <c r="E23" s="34" t="s">
        <v>300</v>
      </c>
      <c r="F23" s="34" t="s">
        <v>301</v>
      </c>
      <c r="G23" s="34" t="s">
        <v>301</v>
      </c>
      <c r="H23" s="34" t="s">
        <v>302</v>
      </c>
      <c r="I23" s="34" t="s">
        <v>302</v>
      </c>
      <c r="J23" s="34" t="s">
        <v>303</v>
      </c>
      <c r="K23" s="34" t="s">
        <v>303</v>
      </c>
      <c r="L23" s="34" t="s">
        <v>298</v>
      </c>
      <c r="M23" s="34" t="s">
        <v>298</v>
      </c>
      <c r="N23" s="34" t="s">
        <v>297</v>
      </c>
      <c r="O23" s="34" t="s">
        <v>304</v>
      </c>
      <c r="P23" s="34" t="s">
        <v>305</v>
      </c>
      <c r="Q23" s="34" t="s">
        <v>306</v>
      </c>
      <c r="R23" s="34" t="s">
        <v>300</v>
      </c>
      <c r="S23" s="34" t="s">
        <v>307</v>
      </c>
      <c r="T23" s="34" t="s">
        <v>308</v>
      </c>
      <c r="U23" s="34" t="s">
        <v>306</v>
      </c>
      <c r="V23" s="34"/>
      <c r="W23" s="31" t="s">
        <v>82</v>
      </c>
      <c r="X23" s="31" t="s">
        <v>83</v>
      </c>
    </row>
    <row r="24" spans="1:24" ht="43.2" x14ac:dyDescent="0.3">
      <c r="A24" s="39" t="s">
        <v>175</v>
      </c>
      <c r="B24" s="37" t="s">
        <v>54</v>
      </c>
      <c r="C24" s="37" t="s">
        <v>56</v>
      </c>
      <c r="D24" s="37" t="s">
        <v>54</v>
      </c>
      <c r="E24" s="37" t="s">
        <v>53</v>
      </c>
      <c r="F24" s="37" t="s">
        <v>53</v>
      </c>
      <c r="G24" s="37" t="s">
        <v>53</v>
      </c>
      <c r="H24" s="37" t="s">
        <v>54</v>
      </c>
      <c r="I24" s="37" t="s">
        <v>56</v>
      </c>
      <c r="J24" s="37" t="s">
        <v>56</v>
      </c>
      <c r="K24" s="37" t="s">
        <v>56</v>
      </c>
      <c r="L24" s="37" t="s">
        <v>54</v>
      </c>
      <c r="M24" s="37" t="s">
        <v>54</v>
      </c>
      <c r="N24" s="37" t="s">
        <v>56</v>
      </c>
      <c r="O24" s="37" t="s">
        <v>55</v>
      </c>
      <c r="P24" s="37" t="s">
        <v>56</v>
      </c>
      <c r="Q24" s="37" t="s">
        <v>53</v>
      </c>
      <c r="R24" s="37" t="s">
        <v>53</v>
      </c>
      <c r="S24" s="37" t="s">
        <v>55</v>
      </c>
      <c r="T24" s="37" t="s">
        <v>56</v>
      </c>
      <c r="U24" s="37" t="s">
        <v>53</v>
      </c>
      <c r="V24" s="17" t="str">
        <f t="array" ref="V24">IF($D$12="","",(SUMPRODUCT(($D$12:$W$12=[5]!Sabana[[#This Row],[Columna4]:[Columna23]])*1)))</f>
        <v/>
      </c>
      <c r="W24" s="40" t="str">
        <f>IF(V24="","",(V24/20))</f>
        <v/>
      </c>
      <c r="X24" s="41" t="str">
        <f>IF(W24="","",COUNTIF([5]!Sabana[[#This Row],[Columna4]:[Columna23]],"O")/20)</f>
        <v/>
      </c>
    </row>
    <row r="25" spans="1:24" ht="57.6" x14ac:dyDescent="0.3">
      <c r="A25" s="42" t="s">
        <v>171</v>
      </c>
      <c r="B25" s="34" t="s">
        <v>53</v>
      </c>
      <c r="C25" s="34" t="s">
        <v>56</v>
      </c>
      <c r="D25" s="34" t="s">
        <v>55</v>
      </c>
      <c r="E25" s="34" t="s">
        <v>54</v>
      </c>
      <c r="F25" s="34" t="s">
        <v>56</v>
      </c>
      <c r="G25" s="34" t="s">
        <v>53</v>
      </c>
      <c r="H25" s="34" t="s">
        <v>55</v>
      </c>
      <c r="I25" s="34" t="s">
        <v>56</v>
      </c>
      <c r="J25" s="34" t="s">
        <v>54</v>
      </c>
      <c r="K25" s="34" t="s">
        <v>53</v>
      </c>
      <c r="L25" s="34" t="s">
        <v>55</v>
      </c>
      <c r="M25" s="34" t="s">
        <v>55</v>
      </c>
      <c r="N25" s="34" t="s">
        <v>53</v>
      </c>
      <c r="O25" s="34" t="s">
        <v>56</v>
      </c>
      <c r="P25" s="34" t="s">
        <v>54</v>
      </c>
      <c r="Q25" s="34" t="s">
        <v>55</v>
      </c>
      <c r="R25" s="34" t="s">
        <v>54</v>
      </c>
      <c r="S25" s="34" t="s">
        <v>53</v>
      </c>
      <c r="T25" s="34" t="s">
        <v>55</v>
      </c>
      <c r="U25" s="34" t="s">
        <v>55</v>
      </c>
      <c r="V25" s="17" t="str">
        <f t="array" ref="V25">IF($D$12="","",(SUMPRODUCT(($D$12:$W$12=[5]!Sabana[[#This Row],[Columna4]:[Columna23]])*1)))</f>
        <v/>
      </c>
      <c r="W25" s="43" t="str">
        <f t="shared" ref="W25:W35" si="1">IF(V25="","",(V25/20))</f>
        <v/>
      </c>
      <c r="X25" s="44" t="str">
        <f>IF(W25="","",COUNTIF([5]!Sabana[[#This Row],[Columna4]:[Columna23]],"O")/20)</f>
        <v/>
      </c>
    </row>
    <row r="26" spans="1:24" ht="57.6" x14ac:dyDescent="0.3">
      <c r="A26" s="39" t="s">
        <v>172</v>
      </c>
      <c r="B26" s="37" t="s">
        <v>53</v>
      </c>
      <c r="C26" s="37" t="s">
        <v>55</v>
      </c>
      <c r="D26" s="37" t="s">
        <v>55</v>
      </c>
      <c r="E26" s="37" t="s">
        <v>56</v>
      </c>
      <c r="F26" s="37" t="s">
        <v>56</v>
      </c>
      <c r="G26" s="37" t="s">
        <v>54</v>
      </c>
      <c r="H26" s="37" t="s">
        <v>56</v>
      </c>
      <c r="I26" s="37" t="s">
        <v>56</v>
      </c>
      <c r="J26" s="37" t="s">
        <v>56</v>
      </c>
      <c r="K26" s="37" t="s">
        <v>56</v>
      </c>
      <c r="L26" s="37" t="s">
        <v>56</v>
      </c>
      <c r="M26" s="37" t="s">
        <v>53</v>
      </c>
      <c r="N26" s="37" t="s">
        <v>56</v>
      </c>
      <c r="O26" s="37" t="s">
        <v>53</v>
      </c>
      <c r="P26" s="37" t="s">
        <v>54</v>
      </c>
      <c r="Q26" s="37" t="s">
        <v>55</v>
      </c>
      <c r="R26" s="37" t="s">
        <v>56</v>
      </c>
      <c r="S26" s="37" t="s">
        <v>55</v>
      </c>
      <c r="T26" s="37" t="s">
        <v>54</v>
      </c>
      <c r="U26" s="37" t="s">
        <v>55</v>
      </c>
      <c r="V26" s="17" t="str">
        <f t="array" ref="V26">IF($D$12="","",(SUMPRODUCT(($D$12:$W$12=[5]!Sabana[[#This Row],[Columna4]:[Columna23]])*1)))</f>
        <v/>
      </c>
      <c r="W26" s="40" t="str">
        <f t="shared" si="1"/>
        <v/>
      </c>
      <c r="X26" s="41" t="str">
        <f>IF(W26="","",COUNTIF([5]!Sabana[[#This Row],[Columna4]:[Columna23]],"O")/20)</f>
        <v/>
      </c>
    </row>
    <row r="27" spans="1:24" ht="57.6" x14ac:dyDescent="0.3">
      <c r="A27" s="42" t="s">
        <v>167</v>
      </c>
      <c r="B27" s="34" t="s">
        <v>53</v>
      </c>
      <c r="C27" s="34" t="s">
        <v>56</v>
      </c>
      <c r="D27" s="34" t="s">
        <v>56</v>
      </c>
      <c r="E27" s="34" t="s">
        <v>54</v>
      </c>
      <c r="F27" s="34" t="s">
        <v>54</v>
      </c>
      <c r="G27" s="34" t="s">
        <v>56</v>
      </c>
      <c r="H27" s="34" t="s">
        <v>53</v>
      </c>
      <c r="I27" s="34" t="s">
        <v>55</v>
      </c>
      <c r="J27" s="34" t="s">
        <v>53</v>
      </c>
      <c r="K27" s="34" t="s">
        <v>54</v>
      </c>
      <c r="L27" s="34" t="s">
        <v>53</v>
      </c>
      <c r="M27" s="34" t="s">
        <v>55</v>
      </c>
      <c r="N27" s="34" t="s">
        <v>55</v>
      </c>
      <c r="O27" s="34" t="s">
        <v>53</v>
      </c>
      <c r="P27" s="34" t="s">
        <v>56</v>
      </c>
      <c r="Q27" s="34" t="s">
        <v>54</v>
      </c>
      <c r="R27" s="34" t="s">
        <v>55</v>
      </c>
      <c r="S27" s="34" t="s">
        <v>54</v>
      </c>
      <c r="T27" s="34" t="s">
        <v>53</v>
      </c>
      <c r="U27" s="34" t="s">
        <v>53</v>
      </c>
      <c r="V27" s="17" t="str">
        <f t="array" ref="V27">IF($D$12="","",(SUMPRODUCT(($D$12:$W$12=[5]!Sabana[[#This Row],[Columna4]:[Columna23]])*1)))</f>
        <v/>
      </c>
      <c r="W27" s="43" t="str">
        <f t="shared" si="1"/>
        <v/>
      </c>
      <c r="X27" s="44" t="str">
        <f>IF(W27="","",COUNTIF([5]!Sabana[[#This Row],[Columna4]:[Columna23]],"O")/20)</f>
        <v/>
      </c>
    </row>
    <row r="28" spans="1:24" ht="57.6" x14ac:dyDescent="0.3">
      <c r="A28" s="39" t="s">
        <v>168</v>
      </c>
      <c r="B28" s="37" t="s">
        <v>53</v>
      </c>
      <c r="C28" s="37" t="s">
        <v>56</v>
      </c>
      <c r="D28" s="37" t="s">
        <v>55</v>
      </c>
      <c r="E28" s="37" t="s">
        <v>53</v>
      </c>
      <c r="F28" s="37" t="s">
        <v>56</v>
      </c>
      <c r="G28" s="37" t="s">
        <v>54</v>
      </c>
      <c r="H28" s="37" t="s">
        <v>53</v>
      </c>
      <c r="I28" s="37" t="s">
        <v>55</v>
      </c>
      <c r="J28" s="37" t="s">
        <v>56</v>
      </c>
      <c r="K28" s="37" t="s">
        <v>53</v>
      </c>
      <c r="L28" s="37" t="s">
        <v>53</v>
      </c>
      <c r="M28" s="37" t="s">
        <v>53</v>
      </c>
      <c r="N28" s="37" t="s">
        <v>53</v>
      </c>
      <c r="O28" s="37" t="s">
        <v>53</v>
      </c>
      <c r="P28" s="37" t="s">
        <v>56</v>
      </c>
      <c r="Q28" s="37" t="s">
        <v>55</v>
      </c>
      <c r="R28" s="37" t="s">
        <v>55</v>
      </c>
      <c r="S28" s="37" t="s">
        <v>56</v>
      </c>
      <c r="T28" s="37" t="s">
        <v>54</v>
      </c>
      <c r="U28" s="37" t="s">
        <v>53</v>
      </c>
      <c r="V28" s="17" t="str">
        <f t="array" ref="V28">IF($D$12="","",(SUMPRODUCT(($D$12:$W$12=[5]!Sabana[[#This Row],[Columna4]:[Columna23]])*1)))</f>
        <v/>
      </c>
      <c r="W28" s="40" t="str">
        <f t="shared" si="1"/>
        <v/>
      </c>
      <c r="X28" s="41" t="str">
        <f>IF(W28="","",COUNTIF([5]!Sabana[[#This Row],[Columna4]:[Columna23]],"O")/20)</f>
        <v/>
      </c>
    </row>
    <row r="29" spans="1:24" ht="72" x14ac:dyDescent="0.3">
      <c r="A29" s="42" t="s">
        <v>169</v>
      </c>
      <c r="B29" s="34" t="s">
        <v>55</v>
      </c>
      <c r="C29" s="34" t="s">
        <v>56</v>
      </c>
      <c r="D29" s="34" t="s">
        <v>54</v>
      </c>
      <c r="E29" s="34" t="s">
        <v>54</v>
      </c>
      <c r="F29" s="34" t="s">
        <v>55</v>
      </c>
      <c r="G29" s="34" t="s">
        <v>53</v>
      </c>
      <c r="H29" s="34" t="s">
        <v>56</v>
      </c>
      <c r="I29" s="34" t="s">
        <v>56</v>
      </c>
      <c r="J29" s="34" t="s">
        <v>55</v>
      </c>
      <c r="K29" s="34" t="s">
        <v>54</v>
      </c>
      <c r="L29" s="34" t="s">
        <v>53</v>
      </c>
      <c r="M29" s="34" t="s">
        <v>54</v>
      </c>
      <c r="N29" s="34" t="s">
        <v>54</v>
      </c>
      <c r="O29" s="34" t="s">
        <v>55</v>
      </c>
      <c r="P29" s="34" t="s">
        <v>53</v>
      </c>
      <c r="Q29" s="34" t="s">
        <v>53</v>
      </c>
      <c r="R29" s="34" t="s">
        <v>54</v>
      </c>
      <c r="S29" s="34" t="s">
        <v>55</v>
      </c>
      <c r="T29" s="34" t="s">
        <v>53</v>
      </c>
      <c r="U29" s="34" t="s">
        <v>55</v>
      </c>
      <c r="V29" s="17" t="str">
        <f t="array" ref="V29">IF($D$12="","",(SUMPRODUCT(($D$12:$W$12=[5]!Sabana[[#This Row],[Columna4]:[Columna23]])*1)))</f>
        <v/>
      </c>
      <c r="W29" s="43" t="str">
        <f t="shared" si="1"/>
        <v/>
      </c>
      <c r="X29" s="44" t="str">
        <f>IF(W29="","",COUNTIF([5]!Sabana[[#This Row],[Columna4]:[Columna23]],"O")/20)</f>
        <v/>
      </c>
    </row>
    <row r="30" spans="1:24" ht="57.6" x14ac:dyDescent="0.3">
      <c r="A30" s="39" t="s">
        <v>174</v>
      </c>
      <c r="B30" s="37" t="s">
        <v>56</v>
      </c>
      <c r="C30" s="37" t="s">
        <v>56</v>
      </c>
      <c r="D30" s="37" t="s">
        <v>56</v>
      </c>
      <c r="E30" s="37" t="s">
        <v>55</v>
      </c>
      <c r="F30" s="37" t="s">
        <v>53</v>
      </c>
      <c r="G30" s="37" t="s">
        <v>53</v>
      </c>
      <c r="H30" s="37" t="s">
        <v>56</v>
      </c>
      <c r="I30" s="37" t="s">
        <v>56</v>
      </c>
      <c r="J30" s="37" t="s">
        <v>56</v>
      </c>
      <c r="K30" s="37" t="s">
        <v>56</v>
      </c>
      <c r="L30" s="37" t="s">
        <v>56</v>
      </c>
      <c r="M30" s="37" t="s">
        <v>56</v>
      </c>
      <c r="N30" s="37" t="s">
        <v>56</v>
      </c>
      <c r="O30" s="37" t="s">
        <v>56</v>
      </c>
      <c r="P30" s="37" t="s">
        <v>53</v>
      </c>
      <c r="Q30" s="37" t="s">
        <v>56</v>
      </c>
      <c r="R30" s="37" t="s">
        <v>56</v>
      </c>
      <c r="S30" s="37" t="s">
        <v>56</v>
      </c>
      <c r="T30" s="37" t="s">
        <v>53</v>
      </c>
      <c r="U30" s="37" t="s">
        <v>56</v>
      </c>
      <c r="V30" s="17" t="str">
        <f t="array" ref="V30">IF($D$12="","",(SUMPRODUCT(($D$12:$W$12=[5]!Sabana[[#This Row],[Columna4]:[Columna23]])*1)))</f>
        <v/>
      </c>
      <c r="W30" s="40" t="str">
        <f t="shared" si="1"/>
        <v/>
      </c>
      <c r="X30" s="41" t="str">
        <f>IF(W30="","",COUNTIF([5]!Sabana[[#This Row],[Columna4]:[Columna23]],"O")/20)</f>
        <v/>
      </c>
    </row>
    <row r="31" spans="1:24" ht="57.6" x14ac:dyDescent="0.3">
      <c r="A31" s="42" t="s">
        <v>170</v>
      </c>
      <c r="B31" s="34" t="s">
        <v>56</v>
      </c>
      <c r="C31" s="34" t="s">
        <v>55</v>
      </c>
      <c r="D31" s="34" t="s">
        <v>55</v>
      </c>
      <c r="E31" s="34" t="s">
        <v>55</v>
      </c>
      <c r="F31" s="34" t="s">
        <v>55</v>
      </c>
      <c r="G31" s="34" t="s">
        <v>54</v>
      </c>
      <c r="H31" s="34" t="s">
        <v>56</v>
      </c>
      <c r="I31" s="34" t="s">
        <v>56</v>
      </c>
      <c r="J31" s="34" t="s">
        <v>55</v>
      </c>
      <c r="K31" s="34" t="s">
        <v>55</v>
      </c>
      <c r="L31" s="34" t="s">
        <v>56</v>
      </c>
      <c r="M31" s="34" t="s">
        <v>53</v>
      </c>
      <c r="N31" s="34" t="s">
        <v>56</v>
      </c>
      <c r="O31" s="34" t="s">
        <v>53</v>
      </c>
      <c r="P31" s="34" t="s">
        <v>56</v>
      </c>
      <c r="Q31" s="34" t="s">
        <v>54</v>
      </c>
      <c r="R31" s="34" t="s">
        <v>53</v>
      </c>
      <c r="S31" s="34" t="s">
        <v>56</v>
      </c>
      <c r="T31" s="34" t="s">
        <v>56</v>
      </c>
      <c r="U31" s="34" t="s">
        <v>53</v>
      </c>
      <c r="V31" s="17" t="str">
        <f t="array" ref="V31">IF($D$12="","",(SUMPRODUCT(($D$12:$W$12=[5]!Sabana[[#This Row],[Columna4]:[Columna23]])*1)))</f>
        <v/>
      </c>
      <c r="W31" s="43" t="str">
        <f t="shared" si="1"/>
        <v/>
      </c>
      <c r="X31" s="44" t="str">
        <f>IF(W31="","",COUNTIF([5]!Sabana[[#This Row],[Columna4]:[Columna23]],"O")/20)</f>
        <v/>
      </c>
    </row>
    <row r="32" spans="1:24" ht="57.6" x14ac:dyDescent="0.3">
      <c r="A32" s="39" t="s">
        <v>176</v>
      </c>
      <c r="B32" s="37" t="s">
        <v>55</v>
      </c>
      <c r="C32" s="37" t="s">
        <v>53</v>
      </c>
      <c r="D32" s="37" t="s">
        <v>53</v>
      </c>
      <c r="E32" s="37" t="s">
        <v>54</v>
      </c>
      <c r="F32" s="37" t="s">
        <v>54</v>
      </c>
      <c r="G32" s="37" t="s">
        <v>53</v>
      </c>
      <c r="H32" s="37" t="s">
        <v>54</v>
      </c>
      <c r="I32" s="37" t="s">
        <v>54</v>
      </c>
      <c r="J32" s="37" t="s">
        <v>55</v>
      </c>
      <c r="K32" s="37" t="s">
        <v>56</v>
      </c>
      <c r="L32" s="37" t="s">
        <v>53</v>
      </c>
      <c r="M32" s="37" t="s">
        <v>55</v>
      </c>
      <c r="N32" s="37" t="s">
        <v>53</v>
      </c>
      <c r="O32" s="37" t="s">
        <v>53</v>
      </c>
      <c r="P32" s="37" t="s">
        <v>53</v>
      </c>
      <c r="Q32" s="37" t="s">
        <v>54</v>
      </c>
      <c r="R32" s="37" t="s">
        <v>53</v>
      </c>
      <c r="S32" s="37" t="s">
        <v>55</v>
      </c>
      <c r="T32" s="37" t="s">
        <v>55</v>
      </c>
      <c r="U32" s="37" t="s">
        <v>53</v>
      </c>
      <c r="V32" s="17" t="str">
        <f t="array" ref="V32">IF($D$12="","",(SUMPRODUCT(($D$12:$W$12=[5]!Sabana[[#This Row],[Columna4]:[Columna23]])*1)))</f>
        <v/>
      </c>
      <c r="W32" s="40" t="str">
        <f t="shared" si="1"/>
        <v/>
      </c>
      <c r="X32" s="41" t="str">
        <f>IF(W32="","",COUNTIF([5]!Sabana[[#This Row],[Columna4]:[Columna23]],"O")/20)</f>
        <v/>
      </c>
    </row>
    <row r="33" spans="1:24" ht="57.6" x14ac:dyDescent="0.3">
      <c r="A33" s="42" t="s">
        <v>177</v>
      </c>
      <c r="B33" s="34" t="s">
        <v>53</v>
      </c>
      <c r="C33" s="34" t="s">
        <v>55</v>
      </c>
      <c r="D33" s="34" t="s">
        <v>55</v>
      </c>
      <c r="E33" s="34" t="s">
        <v>54</v>
      </c>
      <c r="F33" s="34" t="s">
        <v>54</v>
      </c>
      <c r="G33" s="34" t="s">
        <v>53</v>
      </c>
      <c r="H33" s="34" t="s">
        <v>55</v>
      </c>
      <c r="I33" s="34" t="s">
        <v>54</v>
      </c>
      <c r="J33" s="34" t="s">
        <v>55</v>
      </c>
      <c r="K33" s="34" t="s">
        <v>56</v>
      </c>
      <c r="L33" s="34" t="s">
        <v>55</v>
      </c>
      <c r="M33" s="34" t="s">
        <v>55</v>
      </c>
      <c r="N33" s="34" t="s">
        <v>55</v>
      </c>
      <c r="O33" s="34" t="s">
        <v>53</v>
      </c>
      <c r="P33" s="34" t="s">
        <v>55</v>
      </c>
      <c r="Q33" s="34" t="s">
        <v>56</v>
      </c>
      <c r="R33" s="34" t="s">
        <v>55</v>
      </c>
      <c r="S33" s="34" t="s">
        <v>53</v>
      </c>
      <c r="T33" s="34" t="s">
        <v>55</v>
      </c>
      <c r="U33" s="34" t="s">
        <v>55</v>
      </c>
      <c r="V33" s="17" t="str">
        <f t="array" ref="V33">IF($D$12="","",(SUMPRODUCT(($D$12:$W$12=[5]!Sabana[[#This Row],[Columna4]:[Columna23]])*1)))</f>
        <v/>
      </c>
      <c r="W33" s="43" t="str">
        <f t="shared" si="1"/>
        <v/>
      </c>
      <c r="X33" s="44" t="str">
        <f>IF(W33="","",COUNTIF([5]!Sabana[[#This Row],[Columna4]:[Columna23]],"O")/20)</f>
        <v/>
      </c>
    </row>
    <row r="34" spans="1:24" ht="57.6" x14ac:dyDescent="0.3">
      <c r="A34" s="39" t="s">
        <v>219</v>
      </c>
      <c r="B34" s="37" t="s">
        <v>53</v>
      </c>
      <c r="C34" s="37" t="s">
        <v>56</v>
      </c>
      <c r="D34" s="37" t="s">
        <v>54</v>
      </c>
      <c r="E34" s="37" t="s">
        <v>55</v>
      </c>
      <c r="F34" s="37" t="s">
        <v>53</v>
      </c>
      <c r="G34" s="37" t="s">
        <v>55</v>
      </c>
      <c r="H34" s="37" t="s">
        <v>54</v>
      </c>
      <c r="I34" s="37" t="s">
        <v>54</v>
      </c>
      <c r="J34" s="37" t="s">
        <v>53</v>
      </c>
      <c r="K34" s="37" t="s">
        <v>55</v>
      </c>
      <c r="L34" s="37" t="s">
        <v>55</v>
      </c>
      <c r="M34" s="37" t="s">
        <v>54</v>
      </c>
      <c r="N34" s="37" t="s">
        <v>56</v>
      </c>
      <c r="O34" s="37" t="s">
        <v>53</v>
      </c>
      <c r="P34" s="37" t="s">
        <v>53</v>
      </c>
      <c r="Q34" s="37" t="s">
        <v>54</v>
      </c>
      <c r="R34" s="37" t="s">
        <v>55</v>
      </c>
      <c r="S34" s="37" t="s">
        <v>54</v>
      </c>
      <c r="T34" s="37" t="s">
        <v>53</v>
      </c>
      <c r="U34" s="37" t="s">
        <v>55</v>
      </c>
      <c r="V34" s="17" t="str">
        <f t="array" ref="V34">IF($D$12="","",(SUMPRODUCT(($D$12:$W$12=[5]!Sabana[[#This Row],[Columna4]:[Columna23]])*1)))</f>
        <v/>
      </c>
      <c r="W34" s="40" t="str">
        <f t="shared" si="1"/>
        <v/>
      </c>
      <c r="X34" s="41" t="str">
        <f>IF(W34="","",COUNTIF([5]!Sabana[[#This Row],[Columna4]:[Columna23]],"O")/20)</f>
        <v/>
      </c>
    </row>
    <row r="35" spans="1:24" ht="57.6" x14ac:dyDescent="0.3">
      <c r="A35" s="42" t="s">
        <v>166</v>
      </c>
      <c r="B35" s="34" t="s">
        <v>54</v>
      </c>
      <c r="C35" s="34" t="s">
        <v>55</v>
      </c>
      <c r="D35" s="34" t="s">
        <v>55</v>
      </c>
      <c r="E35" s="34" t="s">
        <v>53</v>
      </c>
      <c r="F35" s="34" t="s">
        <v>53</v>
      </c>
      <c r="G35" s="34" t="s">
        <v>53</v>
      </c>
      <c r="H35" s="34" t="s">
        <v>56</v>
      </c>
      <c r="I35" s="34" t="s">
        <v>54</v>
      </c>
      <c r="J35" s="34" t="s">
        <v>53</v>
      </c>
      <c r="K35" s="34" t="s">
        <v>55</v>
      </c>
      <c r="L35" s="34" t="s">
        <v>55</v>
      </c>
      <c r="M35" s="34" t="s">
        <v>53</v>
      </c>
      <c r="N35" s="34" t="s">
        <v>54</v>
      </c>
      <c r="O35" s="34" t="s">
        <v>54</v>
      </c>
      <c r="P35" s="34" t="s">
        <v>56</v>
      </c>
      <c r="Q35" s="34" t="s">
        <v>54</v>
      </c>
      <c r="R35" s="34" t="s">
        <v>56</v>
      </c>
      <c r="S35" s="34" t="s">
        <v>54</v>
      </c>
      <c r="T35" s="34" t="s">
        <v>56</v>
      </c>
      <c r="U35" s="34" t="s">
        <v>54</v>
      </c>
      <c r="V35" s="17" t="str">
        <f t="array" ref="V35">IF($D$12="","",(SUMPRODUCT(($D$12:$W$12=[5]!Sabana[[#This Row],[Columna4]:[Columna23]])*1)))</f>
        <v/>
      </c>
      <c r="W35" s="43" t="str">
        <f t="shared" si="1"/>
        <v/>
      </c>
      <c r="X35" s="44" t="str">
        <f>IF(W35="","",COUNTIF([5]!Sabana[[#This Row],[Columna4]:[Columna23]],"O")/20)</f>
        <v/>
      </c>
    </row>
    <row r="54" spans="2:6" x14ac:dyDescent="0.3">
      <c r="B54" s="161" t="s">
        <v>181</v>
      </c>
      <c r="C54" s="161"/>
      <c r="D54" s="161"/>
      <c r="E54" s="161"/>
      <c r="F54" s="161"/>
    </row>
    <row r="105" spans="2:6" x14ac:dyDescent="0.3">
      <c r="B105" s="161" t="s">
        <v>180</v>
      </c>
      <c r="C105" s="161"/>
      <c r="D105" s="161"/>
      <c r="E105" s="161"/>
      <c r="F105" s="161"/>
    </row>
    <row r="256" spans="2:6" x14ac:dyDescent="0.3">
      <c r="B256" s="161" t="s">
        <v>179</v>
      </c>
      <c r="C256" s="161"/>
      <c r="D256" s="161"/>
      <c r="E256" s="161"/>
      <c r="F256" s="161"/>
    </row>
  </sheetData>
  <mergeCells count="4">
    <mergeCell ref="B2:F2"/>
    <mergeCell ref="B54:F54"/>
    <mergeCell ref="B105:F105"/>
    <mergeCell ref="B256:F256"/>
  </mergeCells>
  <conditionalFormatting sqref="B19:U19">
    <cfRule type="containsText" dxfId="17" priority="14" operator="containsText" text="Dificultad Moderada">
      <formula>NOT(ISERROR(SEARCH("Dificultad Moderada",B19)))</formula>
    </cfRule>
    <cfRule type="containsText" dxfId="16" priority="15" operator="containsText" text="Muy Fácil">
      <formula>NOT(ISERROR(SEARCH("Muy Fácil",B19)))</formula>
    </cfRule>
    <cfRule type="containsText" dxfId="15" priority="16" operator="containsText" text="Facil">
      <formula>NOT(ISERROR(SEARCH("Facil",B19)))</formula>
    </cfRule>
    <cfRule type="containsText" dxfId="14" priority="17" operator="containsText" text="Dificil">
      <formula>NOT(ISERROR(SEARCH("Dificil",B19)))</formula>
    </cfRule>
    <cfRule type="containsText" dxfId="13" priority="18" operator="containsText" text="Muy Difícil">
      <formula>NOT(ISERROR(SEARCH("Muy Difícil",B19)))</formula>
    </cfRule>
  </conditionalFormatting>
  <conditionalFormatting sqref="B18:U18">
    <cfRule type="containsBlanks" dxfId="12" priority="13">
      <formula>LEN(TRIM(B18))=0</formula>
    </cfRule>
  </conditionalFormatting>
  <conditionalFormatting sqref="B34:U35 B33:P33 R33:U33 B24:U32">
    <cfRule type="cellIs" dxfId="11" priority="1" operator="equal">
      <formula>""</formula>
    </cfRule>
    <cfRule type="cellIs" dxfId="10" priority="2" operator="equal">
      <formula>B$321</formula>
    </cfRule>
    <cfRule type="cellIs" dxfId="9" priority="3" operator="equal">
      <formula>"O"</formula>
    </cfRule>
    <cfRule type="cellIs" dxfId="8" priority="4" operator="notEqual">
      <formula>"O(""O"";$D$110)"</formula>
    </cfRule>
  </conditionalFormatting>
  <conditionalFormatting sqref="Q33">
    <cfRule type="cellIs" dxfId="7" priority="5" operator="equal">
      <formula>""</formula>
    </cfRule>
    <cfRule type="cellIs" dxfId="6" priority="6" operator="equal">
      <formula>N$321</formula>
    </cfRule>
    <cfRule type="cellIs" dxfId="5" priority="7" operator="equal">
      <formula>"O"</formula>
    </cfRule>
    <cfRule type="cellIs" dxfId="4" priority="8" operator="notEqual">
      <formula>"O(""O"";$D$110)"</formula>
    </cfRule>
  </conditionalFormatting>
  <pageMargins left="0.7" right="0.7" top="0.75" bottom="0.75" header="0.3" footer="0.3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9" operator="containsText" id="{AF9A09D5-DF4A-429D-8867-E09391858416}">
            <xm:f>NOT(ISERROR(SEARCH("D",B18)))</xm:f>
            <xm:f>"D"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0" operator="containsText" id="{BB47726A-9A1D-4F34-87D1-791C0DCF7943}">
            <xm:f>NOT(ISERROR(SEARCH("C",B18)))</xm:f>
            <xm:f>"C"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1" operator="containsText" id="{AD4A9653-F7D7-4477-B838-D7E9ADB5321C}">
            <xm:f>NOT(ISERROR(SEARCH("B",B18)))</xm:f>
            <xm:f>"B"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14:cfRule type="containsText" priority="12" operator="containsText" id="{3A0D3961-51AA-4048-8F21-3E6DD056DBA5}">
            <xm:f>NOT(ISERROR(SEARCH("A",B18)))</xm:f>
            <xm:f>"A"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B18:U18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TERCERO LENGUAJE</vt:lpstr>
      <vt:lpstr>Hoja1</vt:lpstr>
      <vt:lpstr>TERCERO MATEMATICAS</vt:lpstr>
      <vt:lpstr>CUARTO LENGUAJE</vt:lpstr>
      <vt:lpstr>CUARTO MATEMATICAS</vt:lpstr>
      <vt:lpstr>QUINTO LENGUAJE</vt:lpstr>
      <vt:lpstr>QUINTO MATEMATICAS</vt:lpstr>
      <vt:lpstr>QUINTO CIENCIAS</vt:lpstr>
      <vt:lpstr>QUINTO COMPET CIUDADANAS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LALA</dc:creator>
  <cp:lastModifiedBy>LALA</cp:lastModifiedBy>
  <dcterms:created xsi:type="dcterms:W3CDTF">2022-10-25T23:50:12Z</dcterms:created>
  <dcterms:modified xsi:type="dcterms:W3CDTF">2022-10-26T03:18:29Z</dcterms:modified>
</cp:coreProperties>
</file>