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AÑO 2023\IER BÁBEGA\ENJAMBRE 2023\CARPETA 1. GESTIÓN DE LA EVALUACIÓN\"/>
    </mc:Choice>
  </mc:AlternateContent>
  <bookViews>
    <workbookView xWindow="-120" yWindow="-120" windowWidth="15480" windowHeight="7275"/>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N56" i="1" l="1"/>
  <c r="E79" i="1" l="1"/>
  <c r="E78" i="1"/>
  <c r="E77" i="1"/>
  <c r="E76" i="1"/>
  <c r="E75" i="1"/>
  <c r="E74" i="1"/>
  <c r="E71" i="1"/>
  <c r="E70" i="1"/>
  <c r="F65" i="1"/>
  <c r="E65" i="1"/>
  <c r="F64" i="1"/>
  <c r="E62" i="1"/>
  <c r="E59" i="1"/>
  <c r="E58" i="1"/>
  <c r="E57" i="1"/>
  <c r="K56" i="1"/>
  <c r="H56" i="1"/>
  <c r="E56" i="1"/>
  <c r="U100" i="1" l="1"/>
  <c r="U87" i="1"/>
  <c r="U92" i="1"/>
  <c r="U89" i="1"/>
  <c r="R5" i="6" s="1"/>
  <c r="U90" i="1"/>
  <c r="U91" i="1"/>
  <c r="R7" i="1"/>
  <c r="S7" i="1"/>
  <c r="T7" i="1"/>
  <c r="U7" i="1"/>
  <c r="R8" i="1"/>
  <c r="D4" i="2" s="1"/>
  <c r="R9" i="1"/>
  <c r="R10" i="1"/>
  <c r="S8" i="1"/>
  <c r="T8" i="1"/>
  <c r="U8" i="1"/>
  <c r="S4" i="2" s="1"/>
  <c r="S9" i="1"/>
  <c r="T9" i="1"/>
  <c r="U9" i="1"/>
  <c r="S10" i="1"/>
  <c r="T10" i="1"/>
  <c r="U10" i="1"/>
  <c r="Q11" i="1"/>
  <c r="R11" i="1"/>
  <c r="S11" i="1"/>
  <c r="R13" i="1"/>
  <c r="S13" i="1"/>
  <c r="T13" i="1"/>
  <c r="U13" i="1"/>
  <c r="R14" i="1"/>
  <c r="D5" i="2" s="1"/>
  <c r="R15" i="1"/>
  <c r="R16" i="1"/>
  <c r="S14" i="1"/>
  <c r="T14" i="1"/>
  <c r="U14" i="1"/>
  <c r="S15" i="1"/>
  <c r="T15" i="1"/>
  <c r="U15" i="1"/>
  <c r="U16" i="1"/>
  <c r="S16" i="1"/>
  <c r="K5" i="2"/>
  <c r="T16" i="1"/>
  <c r="R20" i="1"/>
  <c r="S20" i="1"/>
  <c r="J6" i="2" s="1"/>
  <c r="T20" i="1"/>
  <c r="U20" i="1"/>
  <c r="R21" i="1"/>
  <c r="S21" i="1"/>
  <c r="T21" i="1"/>
  <c r="T22" i="1"/>
  <c r="T23" i="1"/>
  <c r="U21" i="1"/>
  <c r="R22" i="1"/>
  <c r="S22" i="1"/>
  <c r="U22" i="1"/>
  <c r="R23" i="1"/>
  <c r="S23" i="1"/>
  <c r="U23" i="1"/>
  <c r="R30" i="1"/>
  <c r="C7" i="2" s="1"/>
  <c r="S30" i="1"/>
  <c r="T30" i="1"/>
  <c r="U30" i="1"/>
  <c r="U33" i="1"/>
  <c r="U31" i="1"/>
  <c r="S7" i="2" s="1"/>
  <c r="U32" i="1"/>
  <c r="R31" i="1"/>
  <c r="D7" i="2" s="1"/>
  <c r="S31" i="1"/>
  <c r="S32" i="1"/>
  <c r="S33" i="1"/>
  <c r="T31" i="1"/>
  <c r="T32" i="1"/>
  <c r="T33" i="1"/>
  <c r="R32" i="1"/>
  <c r="R33" i="1"/>
  <c r="F7" i="2" s="1"/>
  <c r="R36" i="1"/>
  <c r="S36" i="1"/>
  <c r="T36" i="1"/>
  <c r="U36" i="1"/>
  <c r="R8" i="2" s="1"/>
  <c r="R37" i="1"/>
  <c r="D8" i="2" s="1"/>
  <c r="R38" i="1"/>
  <c r="R39" i="1"/>
  <c r="S37" i="1"/>
  <c r="T37" i="1"/>
  <c r="U37" i="1"/>
  <c r="S38" i="1"/>
  <c r="T38" i="1"/>
  <c r="U38" i="1"/>
  <c r="S39" i="1"/>
  <c r="T39" i="1"/>
  <c r="U39" i="1"/>
  <c r="R47" i="1"/>
  <c r="S47" i="1"/>
  <c r="T47" i="1"/>
  <c r="U47" i="1"/>
  <c r="R48" i="1"/>
  <c r="S48" i="1"/>
  <c r="T48" i="1"/>
  <c r="U48" i="1"/>
  <c r="R49" i="1"/>
  <c r="S49" i="1"/>
  <c r="T49" i="1"/>
  <c r="U49" i="1"/>
  <c r="T9" i="2" s="1"/>
  <c r="U50" i="1"/>
  <c r="R50" i="1"/>
  <c r="S50" i="1"/>
  <c r="T50" i="1"/>
  <c r="R55" i="1"/>
  <c r="S55" i="1"/>
  <c r="T55" i="1"/>
  <c r="U55" i="1"/>
  <c r="R56" i="1"/>
  <c r="C4" i="4" s="1"/>
  <c r="R57" i="1"/>
  <c r="R58" i="1"/>
  <c r="S56" i="1"/>
  <c r="T56" i="1"/>
  <c r="U56" i="1"/>
  <c r="S57" i="1"/>
  <c r="T57" i="1"/>
  <c r="U57" i="1"/>
  <c r="T4" i="4" s="1"/>
  <c r="U58" i="1"/>
  <c r="S58" i="1"/>
  <c r="T58" i="1"/>
  <c r="R62" i="1"/>
  <c r="S62" i="1"/>
  <c r="T62" i="1"/>
  <c r="U62" i="1"/>
  <c r="R63" i="1"/>
  <c r="S63" i="1"/>
  <c r="T63" i="1"/>
  <c r="T64" i="1"/>
  <c r="T65" i="1"/>
  <c r="P5" i="4" s="1"/>
  <c r="U63" i="1"/>
  <c r="R5" i="4" s="1"/>
  <c r="R64" i="1"/>
  <c r="R65" i="1"/>
  <c r="S64" i="1"/>
  <c r="K5" i="4" s="1"/>
  <c r="U64" i="1"/>
  <c r="U65" i="1"/>
  <c r="S65" i="1"/>
  <c r="R68" i="1"/>
  <c r="F6" i="4" s="1"/>
  <c r="S68" i="1"/>
  <c r="T68" i="1"/>
  <c r="U68" i="1"/>
  <c r="R69" i="1"/>
  <c r="S69" i="1"/>
  <c r="T69" i="1"/>
  <c r="U69" i="1"/>
  <c r="R70" i="1"/>
  <c r="R71" i="1"/>
  <c r="S70" i="1"/>
  <c r="T70" i="1"/>
  <c r="T71" i="1"/>
  <c r="U70" i="1"/>
  <c r="U71" i="1"/>
  <c r="S71" i="1"/>
  <c r="R74" i="1"/>
  <c r="S74" i="1"/>
  <c r="S77" i="1"/>
  <c r="S75" i="1"/>
  <c r="S76" i="1"/>
  <c r="T74" i="1"/>
  <c r="U74" i="1"/>
  <c r="R75" i="1"/>
  <c r="R76" i="1"/>
  <c r="R77" i="1"/>
  <c r="T75" i="1"/>
  <c r="U75" i="1"/>
  <c r="T76" i="1"/>
  <c r="O7" i="4" s="1"/>
  <c r="U76" i="1"/>
  <c r="T77" i="1"/>
  <c r="U77" i="1"/>
  <c r="U7" i="4" s="1"/>
  <c r="R84" i="1"/>
  <c r="R85" i="1"/>
  <c r="R86" i="1"/>
  <c r="R87" i="1"/>
  <c r="S84" i="1"/>
  <c r="H4" i="6" s="1"/>
  <c r="T84" i="1"/>
  <c r="U84" i="1"/>
  <c r="S85" i="1"/>
  <c r="T85" i="1"/>
  <c r="U85" i="1"/>
  <c r="U4" i="6" s="1"/>
  <c r="S86" i="1"/>
  <c r="T86" i="1"/>
  <c r="N4" i="6" s="1"/>
  <c r="U86" i="1"/>
  <c r="S87" i="1"/>
  <c r="T87" i="1"/>
  <c r="R89" i="1"/>
  <c r="S89" i="1"/>
  <c r="T89" i="1"/>
  <c r="M5" i="6" s="1"/>
  <c r="R90" i="1"/>
  <c r="D5" i="6" s="1"/>
  <c r="S90" i="1"/>
  <c r="T90" i="1"/>
  <c r="R91" i="1"/>
  <c r="E5" i="6" s="1"/>
  <c r="R92" i="1"/>
  <c r="S91" i="1"/>
  <c r="J5" i="6" s="1"/>
  <c r="T91" i="1"/>
  <c r="P5" i="6" s="1"/>
  <c r="S92" i="1"/>
  <c r="K5" i="6" s="1"/>
  <c r="T92" i="1"/>
  <c r="R98" i="1"/>
  <c r="R101" i="1"/>
  <c r="R99" i="1"/>
  <c r="R100" i="1"/>
  <c r="S98" i="1"/>
  <c r="S99" i="1"/>
  <c r="S100" i="1"/>
  <c r="K6" i="6" s="1"/>
  <c r="S101" i="1"/>
  <c r="T98" i="1"/>
  <c r="U98" i="1"/>
  <c r="T99" i="1"/>
  <c r="U99" i="1"/>
  <c r="U101" i="1"/>
  <c r="T100" i="1"/>
  <c r="T101" i="1"/>
  <c r="R102" i="1"/>
  <c r="S102" i="1"/>
  <c r="T102" i="1"/>
  <c r="T103" i="1"/>
  <c r="T104" i="1"/>
  <c r="T105" i="1"/>
  <c r="U102" i="1"/>
  <c r="U104" i="1"/>
  <c r="U103" i="1"/>
  <c r="U105" i="1"/>
  <c r="R103" i="1"/>
  <c r="S103" i="1"/>
  <c r="S104" i="1"/>
  <c r="S105" i="1"/>
  <c r="R104" i="1"/>
  <c r="R105" i="1"/>
  <c r="R114" i="1"/>
  <c r="S114" i="1"/>
  <c r="T114" i="1"/>
  <c r="T115" i="1"/>
  <c r="T116" i="1"/>
  <c r="T117" i="1"/>
  <c r="U114" i="1"/>
  <c r="R115" i="1"/>
  <c r="D8" i="6" s="1"/>
  <c r="S115" i="1"/>
  <c r="U115" i="1"/>
  <c r="R116" i="1"/>
  <c r="R117" i="1"/>
  <c r="E8" i="6"/>
  <c r="S116" i="1"/>
  <c r="U116" i="1"/>
  <c r="S117" i="1"/>
  <c r="U117" i="1"/>
  <c r="R122" i="1"/>
  <c r="S122" i="1"/>
  <c r="T122" i="1"/>
  <c r="U122" i="1"/>
  <c r="R123" i="1"/>
  <c r="S123" i="1"/>
  <c r="T123" i="1"/>
  <c r="U123" i="1"/>
  <c r="R124" i="1"/>
  <c r="S124" i="1"/>
  <c r="S125" i="1"/>
  <c r="T124" i="1"/>
  <c r="T125" i="1"/>
  <c r="U124" i="1"/>
  <c r="R125" i="1"/>
  <c r="U125" i="1"/>
  <c r="R128" i="1"/>
  <c r="S128" i="1"/>
  <c r="T128" i="1"/>
  <c r="T131" i="1"/>
  <c r="T129" i="1"/>
  <c r="P5" i="5" s="1"/>
  <c r="T130" i="1"/>
  <c r="U128" i="1"/>
  <c r="R129" i="1"/>
  <c r="S129" i="1"/>
  <c r="U129" i="1"/>
  <c r="R130" i="1"/>
  <c r="S130" i="1"/>
  <c r="J5" i="5" s="1"/>
  <c r="U130" i="1"/>
  <c r="R131" i="1"/>
  <c r="S131" i="1"/>
  <c r="U131" i="1"/>
  <c r="R134" i="1"/>
  <c r="R137" i="1"/>
  <c r="R135" i="1"/>
  <c r="R136" i="1"/>
  <c r="S134" i="1"/>
  <c r="T134" i="1"/>
  <c r="U134" i="1"/>
  <c r="S6" i="5" s="1"/>
  <c r="S135" i="1"/>
  <c r="T135" i="1"/>
  <c r="U135" i="1"/>
  <c r="U136" i="1"/>
  <c r="T6" i="5" s="1"/>
  <c r="S136" i="1"/>
  <c r="J6" i="5" s="1"/>
  <c r="T136" i="1"/>
  <c r="S137" i="1"/>
  <c r="T137" i="1"/>
  <c r="R139" i="1"/>
  <c r="S139" i="1"/>
  <c r="T139" i="1"/>
  <c r="U139" i="1"/>
  <c r="R140" i="1"/>
  <c r="D7" i="5" s="1"/>
  <c r="R141" i="1"/>
  <c r="R142" i="1"/>
  <c r="S140" i="1"/>
  <c r="T140" i="1"/>
  <c r="U140" i="1"/>
  <c r="S141" i="1"/>
  <c r="S142" i="1"/>
  <c r="T141" i="1"/>
  <c r="T142" i="1"/>
  <c r="U141" i="1"/>
  <c r="S5" i="6"/>
  <c r="M5" i="2"/>
  <c r="E9" i="2"/>
  <c r="I5" i="4"/>
  <c r="M6" i="4"/>
  <c r="S8" i="6"/>
  <c r="P9" i="2"/>
  <c r="M6" i="2"/>
  <c r="O5" i="2"/>
  <c r="I4" i="6"/>
  <c r="T5" i="6"/>
  <c r="T5" i="4"/>
  <c r="N4" i="4"/>
  <c r="P4" i="4"/>
  <c r="C9" i="2"/>
  <c r="H5" i="5"/>
  <c r="O4" i="4"/>
  <c r="M4" i="4"/>
  <c r="F9" i="2"/>
  <c r="J4" i="2"/>
  <c r="D9" i="2"/>
  <c r="F8" i="2"/>
  <c r="E7" i="2"/>
  <c r="C5" i="2"/>
  <c r="F5" i="2"/>
  <c r="F4" i="2"/>
  <c r="C4" i="2"/>
  <c r="J5" i="2"/>
  <c r="I5" i="2"/>
  <c r="H5" i="2"/>
  <c r="K4" i="2"/>
  <c r="D6" i="4"/>
  <c r="J5" i="4"/>
  <c r="E4" i="2"/>
  <c r="N5" i="6"/>
  <c r="H5" i="4"/>
  <c r="C6" i="2"/>
  <c r="E6" i="2"/>
  <c r="E10" i="2" s="1"/>
  <c r="E5" i="2"/>
  <c r="E8" i="2"/>
  <c r="D6" i="2"/>
  <c r="C5" i="5"/>
  <c r="C6" i="4"/>
  <c r="S4" i="5"/>
  <c r="D4" i="5"/>
  <c r="O5" i="6"/>
  <c r="U4" i="4"/>
  <c r="P5" i="2"/>
  <c r="I4" i="2"/>
  <c r="H4" i="2"/>
  <c r="J7" i="2"/>
  <c r="K7" i="2"/>
  <c r="H7" i="2"/>
  <c r="I6" i="2"/>
  <c r="H6" i="2"/>
  <c r="R4" i="6" l="1"/>
  <c r="T4" i="6"/>
  <c r="U5" i="6"/>
  <c r="S4" i="6"/>
  <c r="R6" i="6"/>
  <c r="U7" i="6"/>
  <c r="T4" i="5"/>
  <c r="S7" i="5"/>
  <c r="S5" i="5"/>
  <c r="S10" i="5"/>
  <c r="U5" i="5"/>
  <c r="U4" i="5"/>
  <c r="T7" i="4"/>
  <c r="S7" i="4"/>
  <c r="R7" i="4"/>
  <c r="T6" i="4"/>
  <c r="U6" i="4"/>
  <c r="S5" i="4"/>
  <c r="T10" i="4"/>
  <c r="R4" i="4"/>
  <c r="S4" i="4"/>
  <c r="U9" i="2"/>
  <c r="R9" i="2"/>
  <c r="S9" i="2"/>
  <c r="T8" i="2"/>
  <c r="S8" i="2"/>
  <c r="U8" i="2"/>
  <c r="T7" i="2"/>
  <c r="R7" i="2"/>
  <c r="U7" i="2"/>
  <c r="S6" i="2"/>
  <c r="T6" i="2"/>
  <c r="R5" i="2"/>
  <c r="T5" i="2"/>
  <c r="U5" i="2"/>
  <c r="S5" i="2"/>
  <c r="T4" i="2"/>
  <c r="T10" i="2" s="1"/>
  <c r="R4" i="2"/>
  <c r="U4" i="2"/>
  <c r="R6" i="2"/>
  <c r="R6" i="4"/>
  <c r="S6" i="4"/>
  <c r="E7" i="5"/>
  <c r="H4" i="5"/>
  <c r="M4" i="5"/>
  <c r="N8" i="6"/>
  <c r="P7" i="6"/>
  <c r="F6" i="6"/>
  <c r="C5" i="6"/>
  <c r="M4" i="6"/>
  <c r="D4" i="6"/>
  <c r="F7" i="4"/>
  <c r="I7" i="4"/>
  <c r="I6" i="4"/>
  <c r="O6" i="4"/>
  <c r="F5" i="4"/>
  <c r="M5" i="4"/>
  <c r="U6" i="2"/>
  <c r="P6" i="2"/>
  <c r="K6" i="2"/>
  <c r="R4" i="5"/>
  <c r="H7" i="5"/>
  <c r="P6" i="5"/>
  <c r="I5" i="5"/>
  <c r="D5" i="5"/>
  <c r="O8" i="6"/>
  <c r="I7" i="6"/>
  <c r="M7" i="6"/>
  <c r="O6" i="6"/>
  <c r="F5" i="6"/>
  <c r="E7" i="4"/>
  <c r="E6" i="4"/>
  <c r="H4" i="4"/>
  <c r="N7" i="4"/>
  <c r="M7" i="5"/>
  <c r="K5" i="5"/>
  <c r="F6" i="2"/>
  <c r="F10" i="2" s="1"/>
  <c r="K6" i="5"/>
  <c r="F4" i="5"/>
  <c r="C7" i="6"/>
  <c r="P7" i="4"/>
  <c r="U5" i="4"/>
  <c r="U10" i="4" s="1"/>
  <c r="J7" i="4"/>
  <c r="D10" i="2"/>
  <c r="E4" i="4"/>
  <c r="C7" i="5"/>
  <c r="K7" i="5"/>
  <c r="M6" i="5"/>
  <c r="E5" i="5"/>
  <c r="N5" i="5"/>
  <c r="M8" i="6"/>
  <c r="C6" i="6"/>
  <c r="O4" i="6"/>
  <c r="O10" i="6" s="1"/>
  <c r="F4" i="6"/>
  <c r="P4" i="6"/>
  <c r="K4" i="6"/>
  <c r="J4" i="6"/>
  <c r="J10" i="6" s="1"/>
  <c r="C7" i="4"/>
  <c r="H7" i="4"/>
  <c r="H10" i="4" s="1"/>
  <c r="M7" i="4"/>
  <c r="M10" i="4"/>
  <c r="H6" i="4"/>
  <c r="K6" i="4"/>
  <c r="J6" i="4"/>
  <c r="N6" i="4"/>
  <c r="D5" i="4"/>
  <c r="O5" i="4"/>
  <c r="O10" i="4" s="1"/>
  <c r="C5" i="4"/>
  <c r="C10" i="4"/>
  <c r="F4" i="4"/>
  <c r="K4" i="4"/>
  <c r="I4" i="4"/>
  <c r="J4" i="4"/>
  <c r="F7" i="5"/>
  <c r="U7" i="5"/>
  <c r="U6" i="5"/>
  <c r="I6" i="5"/>
  <c r="T5" i="5"/>
  <c r="N4" i="5"/>
  <c r="C4" i="5"/>
  <c r="P8" i="6"/>
  <c r="E7" i="6"/>
  <c r="O7" i="6"/>
  <c r="N6" i="6"/>
  <c r="D6" i="6"/>
  <c r="C4" i="6"/>
  <c r="D7" i="4"/>
  <c r="K7" i="4"/>
  <c r="N5" i="4"/>
  <c r="N10" i="4" s="1"/>
  <c r="E5" i="4"/>
  <c r="E10" i="4" s="1"/>
  <c r="D4" i="4"/>
  <c r="C8" i="2"/>
  <c r="C10" i="2" s="1"/>
  <c r="I7" i="2"/>
  <c r="N5" i="2"/>
  <c r="O9" i="2"/>
  <c r="N9" i="2"/>
  <c r="M9" i="2"/>
  <c r="M8" i="2"/>
  <c r="O8" i="2"/>
  <c r="N8" i="2"/>
  <c r="M7" i="2"/>
  <c r="O4" i="2"/>
  <c r="P8" i="2"/>
  <c r="P7" i="2"/>
  <c r="O7" i="2"/>
  <c r="N7" i="2"/>
  <c r="O6" i="2"/>
  <c r="O10" i="2" s="1"/>
  <c r="N6" i="2"/>
  <c r="M4" i="2"/>
  <c r="N4" i="2"/>
  <c r="P4" i="2"/>
  <c r="K9" i="2"/>
  <c r="P7" i="5"/>
  <c r="N7" i="5"/>
  <c r="J7" i="5"/>
  <c r="I7" i="5"/>
  <c r="O6" i="5"/>
  <c r="N6" i="5"/>
  <c r="D6" i="5"/>
  <c r="D10" i="5" s="1"/>
  <c r="E6" i="5"/>
  <c r="F6" i="5"/>
  <c r="O5" i="5"/>
  <c r="F5" i="5"/>
  <c r="J4" i="5"/>
  <c r="K4" i="5"/>
  <c r="I4" i="5"/>
  <c r="I10" i="5" s="1"/>
  <c r="E4" i="5"/>
  <c r="E10" i="5" s="1"/>
  <c r="O4" i="5"/>
  <c r="K8" i="6"/>
  <c r="H8" i="6"/>
  <c r="J8" i="6"/>
  <c r="C8" i="6"/>
  <c r="H7" i="6"/>
  <c r="K7" i="6"/>
  <c r="J7" i="6"/>
  <c r="I6" i="6"/>
  <c r="J6" i="6"/>
  <c r="E6" i="6"/>
  <c r="I5" i="6"/>
  <c r="H5" i="6"/>
  <c r="H10" i="6" s="1"/>
  <c r="H6" i="6"/>
  <c r="R5" i="5"/>
  <c r="R7" i="5"/>
  <c r="T7" i="5"/>
  <c r="M5" i="5"/>
  <c r="M10" i="5" s="1"/>
  <c r="P6" i="6"/>
  <c r="D7" i="6"/>
  <c r="C6" i="5"/>
  <c r="F8" i="6"/>
  <c r="I8" i="6"/>
  <c r="O7" i="5"/>
  <c r="R6" i="5"/>
  <c r="H6" i="5"/>
  <c r="H10" i="5" s="1"/>
  <c r="P4" i="5"/>
  <c r="U8" i="6"/>
  <c r="T8" i="6"/>
  <c r="R8" i="6"/>
  <c r="T7" i="6"/>
  <c r="R7" i="6"/>
  <c r="S7" i="6"/>
  <c r="N7" i="6"/>
  <c r="N10" i="6" s="1"/>
  <c r="F7" i="6"/>
  <c r="S6" i="6"/>
  <c r="U6" i="6"/>
  <c r="T6" i="6"/>
  <c r="M6" i="6"/>
  <c r="E4" i="6"/>
  <c r="P6" i="4"/>
  <c r="P10" i="4" s="1"/>
  <c r="J9" i="2"/>
  <c r="H9" i="2"/>
  <c r="I9" i="2"/>
  <c r="K8" i="2"/>
  <c r="H8" i="2"/>
  <c r="J8" i="2"/>
  <c r="I8" i="2"/>
  <c r="U10" i="6" l="1"/>
  <c r="T10" i="6"/>
  <c r="R10" i="6"/>
  <c r="S10" i="6"/>
  <c r="R10" i="5"/>
  <c r="U10" i="5"/>
  <c r="T10" i="5"/>
  <c r="R10" i="4"/>
  <c r="S10" i="4"/>
  <c r="S10" i="2"/>
  <c r="R10" i="2"/>
  <c r="U10" i="2"/>
  <c r="P10" i="5"/>
  <c r="I10" i="4"/>
  <c r="M10" i="6"/>
  <c r="K10" i="5"/>
  <c r="M10" i="2"/>
  <c r="F10" i="4"/>
  <c r="I10" i="2"/>
  <c r="K10" i="2"/>
  <c r="J10" i="5"/>
  <c r="D10" i="6"/>
  <c r="F10" i="6"/>
  <c r="N10" i="5"/>
  <c r="F10" i="5"/>
  <c r="C10" i="5"/>
  <c r="O10" i="5"/>
  <c r="C10" i="6"/>
  <c r="K10" i="6"/>
  <c r="P10" i="6"/>
  <c r="E10" i="6"/>
  <c r="I10" i="6"/>
  <c r="D10" i="4"/>
  <c r="J10" i="4"/>
  <c r="K10" i="4"/>
  <c r="P10" i="2"/>
  <c r="N10" i="2"/>
  <c r="H10" i="2"/>
  <c r="J10" i="2"/>
</calcChain>
</file>

<file path=xl/sharedStrings.xml><?xml version="1.0" encoding="utf-8"?>
<sst xmlns="http://schemas.openxmlformats.org/spreadsheetml/2006/main" count="1125" uniqueCount="770">
  <si>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</si>
  <si>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</si>
  <si>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</si>
  <si>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</si>
  <si>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</si>
  <si>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</si>
  <si>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</si>
  <si>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</si>
  <si>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</si>
  <si>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</si>
  <si>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</si>
  <si>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</si>
  <si>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</si>
  <si>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</si>
  <si>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</si>
  <si>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</si>
  <si>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</si>
  <si>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</si>
  <si>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</si>
  <si>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</si>
  <si>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</si>
  <si>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</si>
  <si>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</si>
  <si>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</si>
  <si>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</si>
  <si>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</si>
  <si>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</si>
  <si>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</si>
  <si>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</si>
  <si>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</si>
  <si>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</si>
  <si>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</si>
  <si>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</si>
  <si>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</si>
  <si>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</si>
  <si>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</si>
  <si>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</si>
  <si>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</si>
  <si>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</si>
  <si>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</si>
  <si>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</si>
  <si>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2019_</t>
  </si>
  <si>
    <t>AÑO 2020</t>
  </si>
  <si>
    <t>AÑO 2021</t>
  </si>
  <si>
    <t>AÑO 202_</t>
  </si>
  <si>
    <t>Valoración</t>
  </si>
  <si>
    <t>JUSTIFICACION</t>
  </si>
  <si>
    <t>EVIDENCIAS</t>
  </si>
  <si>
    <t>Direccionamiento Estratégico</t>
  </si>
  <si>
    <t>Misión, visión y principios, en el marco de una institución integrada</t>
  </si>
  <si>
    <t>Se cuenta con misión, visión  y principios formulados que articulan e identifican al centro educativo rural Babega y han sido apropiados por la comunidad educativa.</t>
  </si>
  <si>
    <t>Resignificación P.E.I, Horizonte institucional.</t>
  </si>
  <si>
    <t>Resignificación PEI, Horizonte institucional.</t>
  </si>
  <si>
    <t>Metas institucionales</t>
  </si>
  <si>
    <t>Existen formulación de metas que orientan el horizonte institucional del P.E.I</t>
  </si>
  <si>
    <t>P.E.I</t>
  </si>
  <si>
    <t>Conocimiento y apropiación del direccionamiento</t>
  </si>
  <si>
    <t>El CER Babega conoce y comparte el direccionamiento estrategico, utilizando diversos medios de comunicación para evidenciar la identidad institucional.</t>
  </si>
  <si>
    <t>Comunicados red de investigacion, actas de microcentros, correo institucional, whatsapp, Sinai, pagina web del colegio, acta de semanas institucionales, actas dia E (Docente y familia).</t>
  </si>
  <si>
    <t>El CER Babega conoce y comparte el direccionamiento estrategico, utilizando diversos medios de comunicación para evidenciar la identidad institucional teniendo presente las necesidades durante el periodo de pandemia.</t>
  </si>
  <si>
    <t>Comunicados de los grupos de whatsapp, correo institucional, Sinai, pagina web del colegio, reuniones virtuales utilizando diferentes plataformas en las semanas institucionales y la implementacion de la plataforma Chamilo.</t>
  </si>
  <si>
    <t>El CER Babega conoce y comparte el direccionamiento estrategico, utilizando diversos medios de comunicación para evidenciar la identidad institucional teniendo presente las necesidades durante el trabajo en casa y presencialidad en alternancia.</t>
  </si>
  <si>
    <t>Política de inclusión de personas de diferentes grupos poblacionales o diversidad cultural</t>
  </si>
  <si>
    <t>El centro Educativo tiene un  proceso de inclusión a personas de diferentes grupos poblacionales o diversidad cultural, conocida por la comunidad educativa.</t>
  </si>
  <si>
    <t>Registro de matricula y Boletines, reporte de visitas de diagnostico  pedagógico, carpetas de diagnóstico de algunos estudiantes con NEE.</t>
  </si>
  <si>
    <t xml:space="preserve">Registro de matricula y Boletines, reporte de visitas de diagnostico  pedagógico, carpetas de diagnóstico de algunos estudiantes con discapacidad, capacitaciones informativas para identificar los diferentes tipos de discapacidad y estrategias didacticas de trabajo para estos casos. </t>
  </si>
  <si>
    <t>Gestión Estratégica</t>
  </si>
  <si>
    <t>Liderazgo</t>
  </si>
  <si>
    <t>El Centro Educativo cuenta con un conjunto de criterios básicos  sobre el manejo del establecimiento educativo y la atención a la diversidad, que permiten el trabajo en equipo pero no son evaluados.</t>
  </si>
  <si>
    <t>P.E.I, el horizonte institucional, manual de funciones, actas de consejo directivo, actas de microcentro, actas de semana institucional.</t>
  </si>
  <si>
    <t>El Centro Educativo cuenta con un conjunto de criterios básicos  sobre el manejo del establecimiento y la atención a la diversidad, que permiten el trabajo en equipo pero no son evaluados.</t>
  </si>
  <si>
    <t>P.E.I, el horizonte institucional, manual de funciones, actas de consejo directivo, actas de microcentro, actas de semana institucional, reuniones virtuales utilizando diferentes plataformas.</t>
  </si>
  <si>
    <t>Articulación de planes, proyectos y acciones</t>
  </si>
  <si>
    <t>Existen proyectos pedagógicos transversales establecidos por la ley en ejecución que se enmarcan en principios de corresponsabilidad y se trabajan en equipo para darlos a conocer a la comunidad educativa.</t>
  </si>
  <si>
    <t>Proyectos pedagógicos productivos y transversales (actualización).</t>
  </si>
  <si>
    <t>Estrategia pedagógica</t>
  </si>
  <si>
    <t>El centro Educativo cuenta con una estrategia pedagógica coherente con la misión, visión y principios institucionales, aplicada de manera artículada en las diferente sedes y grados de CER.</t>
  </si>
  <si>
    <t>PEI.</t>
  </si>
  <si>
    <t>El centro Educativo cuenta con una estrategia pedagógica de acuerdo con las necesidades educativas dentro del periodo de emergencia, aplicada de manera artículada en las diferente sedes y grados de CER.</t>
  </si>
  <si>
    <t>Ajustes transitorios al P.E.I. teniendo encuenta las necesitades presentadas durante el periodo de emergencia, diseño y elaboracion de las guias de trabajo en casa de las diferentes asignaturas, seguim,iento de estudiante mediente mensajes de texto, whatsapp y llamadas telefonicas para asesoria, acompañamiento y utilizando diferentes plataformas de comunicacion.</t>
  </si>
  <si>
    <t>El centro Educativo cuenta con una estrategia pedagógica de acuerdo con las necesidades educativas dentro del trabajo en casa y presencialidad en alternancia, aplicada de manera artículada en las diferente sedes y grados del CER.</t>
  </si>
  <si>
    <t>Ajustes transitorios al P.E.I. teniendo encuenta las necesitades presentadas durante el periodo de emergencia, diseño y elaboracion de las guias de trabajo en casa de las diferentes asignaturas, seguimiento de estudiante mediente mensajes de texto, whatsapp y llamadas telefonicas para asesoria, acompañamiento y utilizando diferentes plataformas de comunicacion. Asesoria y acompañamiento para el desarrollo de las actividades en el aula de clase.</t>
  </si>
  <si>
    <t>Uso de información (interna y externa) para la toma de decisiones</t>
  </si>
  <si>
    <t>El CER cuenta con la información sistematizada de autoevaluaciones, evaluación de desempeño docentes, emplea los resultados de la plataforma sinai para hacer un analisis comparativo de los niveles y criterios de desempeño en cada una de las areas basicas, en los grados primero a once, para elaborar estrategias de mejoramiento.</t>
  </si>
  <si>
    <t>Archivo institucional en la sede principal, carpeta PTA, actas día E (docentes), plataforma sinai.</t>
  </si>
  <si>
    <t>El CER cuenta con la información sistematizada de autoevaluaciones, evaluación de desempeño docentes, se realizaron ajustes temporales a la plataforma Sinai en donde se modifico el informe de desempeño de los estudiantes de una forma cuantitativa a una cualitativa realizadolo en dos periodos academicos.</t>
  </si>
  <si>
    <t>Archivo institucional en la sede principal, carpeta PTA (portafolios de evidencias del trabajo realizado por los estudiantes), plataforma sinai, informes academicos.</t>
  </si>
  <si>
    <t>El CER cuenta con la información sistematizada de autoevaluaciones, evaluación de desempeño docentes, se realizaron ajustes temporales a la plataforma Sinai en donde se modifico el informe de desempeño de los estudiantes de una forma cuantitativa a una cualitativa realizandolo en dos periodos academicos, aplicación de pruebas internas y  externas.</t>
  </si>
  <si>
    <t>Archivo institucional en la sede principal, carpeta PTA (portafolios de evidencias del trabajo realizado por los estudiantes), plataforma sinai, informes academicos. Aplicación de pruebas internas (evaluar para avanzarde 3° a 11°), pruebas externas (pruebas saber 11°)</t>
  </si>
  <si>
    <t>Seguimiento y autoevaluación</t>
  </si>
  <si>
    <t>Se cuenta con un proceso concertado para la ejecución de la ruta de mejoramiento institucional</t>
  </si>
  <si>
    <t>Carpeta de evidencias por área de gestión</t>
  </si>
  <si>
    <t>Plan de mejoramiento Version 5. documento de autoevaluacion. Seguimiento al PMI version 2.</t>
  </si>
  <si>
    <t>Gobierno Escolar</t>
  </si>
  <si>
    <t>Consejo directivo</t>
  </si>
  <si>
    <t>Se elige el consejo directivo en forma democrática,  cumpliendo con las reuniones del cronograma institucional y algunas esporadicas, se hace seguimiento al plan de trabajo.</t>
  </si>
  <si>
    <t>Actas de consejo directivo, Actas de elección de representantes, acta de rendición de cuentas.</t>
  </si>
  <si>
    <t>Se elige el consejo directivo en forma democrática,  cumpliendo con  lo establecido por la ley. Aprobando los precesos académicos y los recursos financieros del centro educativo durante la emergencia .</t>
  </si>
  <si>
    <t>Se elige el consejo directivo en forma democrática,  cumpliendo con  lo establecido por la ley. Aprobando los procesos académicos y los recursos financieros del centro educativo durante el trabajo en casa y la presencialidad en alternancia , reuniendose periodicamente segun el cronograma establecido, y de forma extraordinaria cuando se amerita.</t>
  </si>
  <si>
    <t>Consejo académico</t>
  </si>
  <si>
    <t>La institución cuenta con un consejo académico conformado, se reunen periódicamente para garantizar que  el proyecto pedagógico sea acorde con las necesidades del CER Bábega.</t>
  </si>
  <si>
    <t>Actas del dia E, Actas de microcentro, actas semanas institucionales.</t>
  </si>
  <si>
    <t>La institución cuenta con un consejo académico conformado. Se reune periódicamente para hacer seguimiento, ajustes y garantizar que  el proyecto pedagógico sea acorde con las necesidades del CER Bábega.</t>
  </si>
  <si>
    <t>Actas de microcentro, actas de semanas institucionales y reuniones virtuales.</t>
  </si>
  <si>
    <t>Comisión de evaluación y promoción</t>
  </si>
  <si>
    <t>La comisión de evaluación y promoción está conformada por bloques de grado y se reúne oportunamente cuando se requiere analizar y tomas decisiones pertinentes sobre un caso</t>
  </si>
  <si>
    <t>Acta de conformación de la comisión de evaluación y promoción , actas de promoción y evaluación del estudiante.</t>
  </si>
  <si>
    <t>La comisión de evaluación y promoción está conformada por bloques de grado y se reúne oportunamente cuando se requiere analizar y tomar decisiones pertinentes sobre un caso</t>
  </si>
  <si>
    <t>La comisión de evaluación y promoción está conformada por bloques de grado y se reúne oportunamente cuando se requiere analizar y tomar decisiones pertinentes sobre un caso que favorece al proceso y seguimiento de aprendizaje.</t>
  </si>
  <si>
    <t>Comité de convivencia</t>
  </si>
  <si>
    <t>El comité de convivencia  está conformada según la ley 1620 y su decreto reglamentario 1942, atendiendo algunos casos que se presentan en el  CER Babega. Siguiendo la ruta de atencion y aplicando para cada uno de los casos sus protocolos establecidos</t>
  </si>
  <si>
    <t xml:space="preserve">Actas de conformación, protocolos de rutas de atencion según la falta cometida y las actas de concertación. </t>
  </si>
  <si>
    <t xml:space="preserve">Actas de conformación, protocolos de rutas de atencion según la falta cometida y las actas de concertación y reportes de las comisaria de familia de estudiantes qie no cumplieron a cabalidad con los compromisos establecidos de trabajo en casa. </t>
  </si>
  <si>
    <t>El comité de convivencia  está conformada según la ley 1620 y su decreto reglamentario 1942, atendiendo algunos casos que se presentan en el  CER Babega. Siguiendo la ruta de atencion y aplicando para cada uno de los casos sus protocolos establecidos,  es reconocida como la instancia encargada de analizar y plantear soluciones a los problemas de convivencia; este comite se reune  cuando la situación  lo amerita.</t>
  </si>
  <si>
    <t xml:space="preserve">Actas de conformación, protocolos de rutas de atencion según la falta cometida y las actas de concertación y reportes de las comisaria de familia de estudiantes que no cumplieron a cabalidad con los compromisos establecidos de trabajo en casa. </t>
  </si>
  <si>
    <t>Consejo estudiantil</t>
  </si>
  <si>
    <t>El consejo estudiantil esta conformado democráticamente, pero sus integrantes se reunen esporadicamente cuando lo amerite , para deliberar la toma de decisiones que le corresponden</t>
  </si>
  <si>
    <t>Actas de conformación del consejo estudiantil</t>
  </si>
  <si>
    <t>El consejo estudiantil esta conformado democráticamente, pero sus integrantes se reunen esporadicamente cuando lo amerite, para deliberar la toma de decisiones que le corresponden</t>
  </si>
  <si>
    <t>Personero estudiantil</t>
  </si>
  <si>
    <t>El CER Babega cuenta con un personero estudiantil elegido democráticamente, quien propende por el cumplimiento de los deberes y derechos de los estudiantes, su labor es reconocida por diferentes estamentos de la comunidad educativa.</t>
  </si>
  <si>
    <t xml:space="preserve">Acta de elección del personero.
Cronograma institucional.
Propuestas del personero
</t>
  </si>
  <si>
    <t xml:space="preserve">El CER Babega cuenta con un personero estudiantil elegido democráticamente, con la participacion de todas las diez sedes educativas utilizando la plaforma Sinai. La cual participo  de dos encuentros virtuales programados por la secretaria de educacion. </t>
  </si>
  <si>
    <t xml:space="preserve">Acta de eleccion del personero. Invitacion a socializar las propuestas en las sedes. </t>
  </si>
  <si>
    <t>El CER Babega cuenta con un personero estudiantil elegido democráticamente, con la participacion de todas las diez sedes educativas utilizando la plaforma Sinai.</t>
  </si>
  <si>
    <t>Asamblea de padres de familia</t>
  </si>
  <si>
    <t>Se cuenta con una asamblea de padres de familia en cada sede perteneciente al CER Babega, los cuales se reúnen para deliberar y tomar decisiones sobre los temas de su competencia</t>
  </si>
  <si>
    <t xml:space="preserve">Actas de reuniones.
Actas de elección de la junta.
Firma de asistencia
</t>
  </si>
  <si>
    <t>se realizo un encuentro con los padres de familia para organizar los diferentes estamentos (consejo directivo, comité de restaurante escolar, junta de padres de familia)</t>
  </si>
  <si>
    <t>Actas de reuniones.
Actas de elección de la junta.
Firma de asistencia</t>
  </si>
  <si>
    <t>Consejo de padres de familia</t>
  </si>
  <si>
    <t>Se conforma el consejo de padres de familia que se reúne esporádicamente para trabajar sobre algunos asuntos de su competencia</t>
  </si>
  <si>
    <t>Actas de conformación  y firmas de asistencia</t>
  </si>
  <si>
    <t>Se conforma el consejo de padres de familia que no se reune para trabajar sobre algunos asuntos de su competencia</t>
  </si>
  <si>
    <t>Actas de conformación</t>
  </si>
  <si>
    <t>Por la situación de trabajo en casa, se religio  el consejo de padres de familia, no se reune para trabajar sobre algunos asuntos de su competencia</t>
  </si>
  <si>
    <t>Cultura Institucional</t>
  </si>
  <si>
    <t>Mecanismos de comunicación</t>
  </si>
  <si>
    <t>El CER Babega utiliza diferentes medios de comunicación previamente socializados para informar, actualizar y motivar a cada uno de los estamentos de la comunidad educativa en el proceso de mejoramiento institucional</t>
  </si>
  <si>
    <t>Correo institucional, grupo cerrado de whatsapp, plataforma sinai.</t>
  </si>
  <si>
    <t>Debido a la situacion presentada surgio la necesidad de utilizar mecanismos tecnológicos tales como WhatsApp, correos, guias impresas y virtuales, plataforma Chamilo entre otros.</t>
  </si>
  <si>
    <t>Mecanismos tecnológicos tales como WhatsApp, correos, guias impresas y virtuales, plataforma Chamilo entre otros.</t>
  </si>
  <si>
    <t>Trabajo en equipo</t>
  </si>
  <si>
    <t>El CER Babega, cuenta con grupos de trabajo para liderar los proyectos institucionales y desarrollando estrategias que fortalecen el trabajo en equipo.</t>
  </si>
  <si>
    <t xml:space="preserve">Actas de semana institucional de octubre.
Proyectos pedagógicos transversales.
PMI
Actas PTA (desarrollo de laboratorios pedagógicos) .
</t>
  </si>
  <si>
    <t>En el periodo de la emergencia se realizaron reuniones virtuales donde se dieron los lineamientos para el desarrollo y capacitacion de los diferentes equipos para mejorar el trabajo y las actividades propuestas.</t>
  </si>
  <si>
    <t>Diplomados de modelos educativos flexibles, DDHH, cátedra de paz para el fortalecimiento de los cómites de convivencia escolar, curso de formación docente en el uso de herramientas Tic, cursos Ruta STEM, curso Formación en Pensamiento Computacional. Coding for Kids 2020, talleres.</t>
  </si>
  <si>
    <t xml:space="preserve">En el periodo de trabajo en casa y en la presencialidad en alternancia se realizaron reuniones virtuales donde se dieron los lineamientos para el desarrollo y capacitacion de los diferentes equipos para mejorar el trabajo y las actividades propuestas. </t>
  </si>
  <si>
    <t>curso Formación en Pensamiento Computacional. Coding for Kids 2021, talleres, curso Formación en Pensamiento Computacional avanzado, encuentros de memoria, convivencia, territorio y paz.</t>
  </si>
  <si>
    <t>Reconocimiento de logros</t>
  </si>
  <si>
    <t>Se cuenta con estímulos para estudiantes y en cada entrega de boletines de periodo se resaltan primer y segundo puesto de acuerdo a su rendimiento academico.</t>
  </si>
  <si>
    <t xml:space="preserve">Actas izadas de bandera
Actas de graduación.
</t>
  </si>
  <si>
    <t>Se realizo el reconocimiento a las familias por la participacion activa en el desarrollo de las actividades de trabajo en casa y el reconocimiento al mejor estudiante del grado 11.</t>
  </si>
  <si>
    <t>Diplomas entregados a las familias con las firmas de recibido.</t>
  </si>
  <si>
    <t>Reconocimiento al mejor estudiante del grado 11, pruebas externas, menciones de honor a los tres primeros puestos de cada grado escolar por rendimiento académico.</t>
  </si>
  <si>
    <t>Menciones de honor, medallas</t>
  </si>
  <si>
    <t>Identificación y divulgación de buenas prácticas</t>
  </si>
  <si>
    <t>Se ha implementado nuevas estrategias para la divulgación y documentación de  las buenas practicas pedagógicas , administrativas y culturales, a nivel del CER Babega y las sedes, intercambiando experiencias que propicien acciones de mejoramiento.</t>
  </si>
  <si>
    <t>Acta izada de bandera.
Acta visitas de tutor P.T.A (laboratorios pedagógicos).
Blog, página institucional, redes sociales.</t>
  </si>
  <si>
    <t xml:space="preserve">Se implemento el uso de diferentes herramientas tecnologicas y el acompañamiento del tutor PTA  fortaleciendo los procesos pedagogicos y el trabajo colaborativo. </t>
  </si>
  <si>
    <t>Uso de las plataformas tecnologicas, planes de aula emergente de trabajo en casa, Guias, documentos de apoyo de PTA.</t>
  </si>
  <si>
    <t>Se implemento el uso de diferentes herramientas tecnologicas y el acompañamiento del tutor PTA  fortaleciendo los procesos pedagogicos y el trabajo colaborativo. Las buenas prácticas se centraron a la flexibilidad de contenidos debido al trabajo en casa y la presencialidad en alternancia.</t>
  </si>
  <si>
    <t>Clima Escolar</t>
  </si>
  <si>
    <t>Pertenencia y participación</t>
  </si>
  <si>
    <t>Los estudiantes están apropiados del horizonte institucional y participan activamente en actividades internas y externas en su representación, lo cual permite mayor integración y participación en todos sus estamentos.</t>
  </si>
  <si>
    <t xml:space="preserve">Horizonte institucional del P.E.I
Carta de invitación (juegos supérate con el deporte)
Cd, fotos (P.P.P), participación de ferias microempresariales internas y externas. Jornadas de estilos de vida saludable.
Implementación banda de marcha CER Bábega "Orlando Portilla Mantilla"
</t>
  </si>
  <si>
    <t>Los estudiantes están apropiados del horizonte institucional y participan activamente en actividades internas y externas  como en el trabajo social de los estudiantes de undecimo, participacion del personero y contralor estudiantil en capacitaciones institucionales, apoyo al programa PAE, en su representación, lo cual permite mayor integración y participación utilizando los medios virtuales durante la emergencia.</t>
  </si>
  <si>
    <t>Correo de invitacion capacitacion personero estudiantil, informe y socialización del trabajo social, jornadas de estilos  de vida saludable, izadas de bandera virtuales.</t>
  </si>
  <si>
    <t>Los estudiantes están apropiados del horizonte institucional y participan activamente en actividades internas y externas  como  el trabajo social de los estudiantes de undecimo.</t>
  </si>
  <si>
    <t>Informe y socialización del trabajo social.</t>
  </si>
  <si>
    <t>Ambiente físico</t>
  </si>
  <si>
    <t>La mayoría de las sedes educativas pertenecientes al CER Babega, cuentan con plantas físicas adecuadas, pero algunas sedes están en deficientes condiciones y no cuentan con espacios recreativos. (80% no cuenta con la legalización de predios)</t>
  </si>
  <si>
    <t xml:space="preserve">Fotos de las sedes.
Planos de las sedes.
Proyecto de acción y atención de desastres.                                                       Mejoramiento locativo en la sede principal y en algunas sedes como enterradero, caraba, y los rincón.
</t>
  </si>
  <si>
    <t>La mayoría de las sedes educativas pertenecientes al CER Babega, cuentan con plantas físicas adecuadas, pero algunas sedes están en deficientes condiciones y no cuentan con espacios recreativos y sin servicio de agua (80% no cuenta con la legalización de predios) lo cual no garantiza las mejoras de infraestructura y la posibilidad de la alternancia segun la normativa. En la sede principal se construyo un salón para el personal docente.</t>
  </si>
  <si>
    <t>Oficio con evidencia fotografica de algunas sedes educativas,  documento de caracterizacion de infraestructura de cada una de las sedes educativas, diligenciamiento de encuestas virtuales para verificar las necesidades de las sedes realizadas por el MEN, SED.        Salón construido y dotado con el mobiliario como: escritorios, sillas, impresora, armarios y televisor.</t>
  </si>
  <si>
    <t>Inducción a los nuevos estudiantes</t>
  </si>
  <si>
    <t>Al inicio del año escolar, en todas las sedes se explican a los estudiantes nuevos los usos de ls espacios fisicos e insignias institucionales.</t>
  </si>
  <si>
    <t>Fotos
Actas de izada de bandera                                   Programa de actividades para inducción a nuevos estudiantes.                                  Socialización manual de convivencia.</t>
  </si>
  <si>
    <t>El CER Babega en la primera izada de bandera del año escolar se realiza la bienvenida a estudiantes nuevos, socializacion de los espacios fisicos,  manual de convivencia y presentacion del personal docente de la institucion.</t>
  </si>
  <si>
    <t>Actas de izada de Bandera, manual de convivencia, evidencia fotográfica, actividades lúdico recreativas para estudiantes de preescolar.</t>
  </si>
  <si>
    <t>El CER Babega tiene definida algunas actividades de inducción pero por la situación presentada no se ejecutaron adecuadamente.</t>
  </si>
  <si>
    <t xml:space="preserve"> manual de convivencia.</t>
  </si>
  <si>
    <t>Motivación hacia el aprendizaje</t>
  </si>
  <si>
    <t xml:space="preserve">La mayoría de los estudiantes del CER Babega manifiestan entusiasmo y ganas de aprender, pero no se realiza un seguimiento </t>
  </si>
  <si>
    <t>Observador del estudiante.
Proyecto de vida.
Matricula
Proyecto ser humano                                    Proyectos productivos pedágogicos, motivación frente a las prácticas y la participación en las ferias microempresariales.                                    Salida de participación y concurso de la banda musico-marcial.                                  
Motivación a los estudiantes por la participación en las diferentes actividades culturales y artistícas programas en la semana cultural.</t>
  </si>
  <si>
    <t>La mayoría de los estudiantes del CER Babega a pesar del trabajo en casa manifiestaron entusiasmo y ganas de aprender, aunque hubo un porcentaje mínimo de deserción, se recomienda estímulos constantes a los estudiantes desde los mecanismos de comunicación institucional para continuar con sus procesos de aprendizaje.</t>
  </si>
  <si>
    <t>Mensajes de estímulos por el trabajo desarrollado. Menciones de honor virtual, diplomas a los padres de familia por su apoyo y colaboración durante el trabajo en casa.</t>
  </si>
  <si>
    <t>Mensajes de estímulos por el trabajo desarrollado. Menciones de honor por rendimiento académico.</t>
  </si>
  <si>
    <t>Manual de convivencia</t>
  </si>
  <si>
    <t>El Centro Educativo Rural Babega ha realizado los ajustes al manual de convivencia que orienta las acciones de la comunidad educativa en concordancia con el PEI y la normatividad vigente.</t>
  </si>
  <si>
    <t>Ajustes realizados al manual de convivencia, ruta de atención integral en cada sede, protocolos  de seguimiento y atención  faltas 1,2 y 3.</t>
  </si>
  <si>
    <t xml:space="preserve">El Centro Educativo Rural Babega cuenta con un  manual de convivencia que orienta las acciones de la comunidad educativa en concordancia con el PEI y la normatividad vigente, el cual esta sujeto a nuevas modificaciones teniendo en cuenta la periodicidad para el desarrollo de trabajo en casa debido a  la emergencia sanitaria. </t>
  </si>
  <si>
    <t>El Centro Educativo Rural Babega cuenta con un  manual de convivencia que orienta las acciones de la comunidad educativa en concordancia con el PEI y la normatividad vigente, el cual esta sujeto a nuevas modificaciones teniendo en cuenta la periodicidad para el desarrollo de trabajo en casa y la presencialidad en alternancia.</t>
  </si>
  <si>
    <t>Actividades extracurriculares</t>
  </si>
  <si>
    <t>Las actividades extracurriculares de los estudiantes de décimo y undécimo grado, están orientadas a asesorar a estudiantes con bajo rendimiento académico.</t>
  </si>
  <si>
    <t xml:space="preserve">Informe proyecto de trabajo social undécimo grado.
</t>
  </si>
  <si>
    <t>El CER Babega durante la emergencia sanitaria realizó algunas actividades extracurriculares resaltando algunas fechas establecidas en el cronograma como: escuela de padres, semana por la paz, dia del niño, capacitaciones organizadas por entes gubernamentales.</t>
  </si>
  <si>
    <t>Capacitación virtual primeros auxilios, talleres día internacional de la paz,  video ilustrativo hábitos de estudio en casa, jornadas recreativas(gestión personera estudiantil).</t>
  </si>
  <si>
    <t>El CER Babega durante la emergencia sanitaria realizó algunas actividades extracurriculares resaltando algunas fechas establecidas en el cronograma como: escuela de padres,  capacitaciones organizadas por entes gubernamentales.</t>
  </si>
  <si>
    <t>Capacitación  sobre talentos excpcionales,capacitacion sobre memoria, territorio,convivencia y paz, proyecto transversal de lectura, escritura y oralidad (PTLEO)</t>
  </si>
  <si>
    <t>Bienestar del alumnado</t>
  </si>
  <si>
    <t>La institución en la totalidad de sus sedes cuenta con el servicio de restaurante escolar y/o desayuno escolar, transporte escolar en la sede principal, mejorando el bienestar de sus estudiantes.</t>
  </si>
  <si>
    <t xml:space="preserve">Carpeta de restaurante escolar.
Contrato de transporte escolar por parte de la alcaldía municipal.
Actas de conformación de juntas  de  restaurante escolar.
</t>
  </si>
  <si>
    <t>El CER Babega  identificó  estudiantes reportados en el SIMAT con diagnóstico(cognitivo, físico, entre otros) y la verificación de aquellos que estan pendientes a remisión de valoración según el caso. Entrega del complemento alimentario  de acuerdo al  cronograma establecido por el PAE, teniendo en cuenta las normas de higiene y bioseguridad.</t>
  </si>
  <si>
    <t>Reporte matricula SIMAT niños con discapacidad, acta conformación comité PAE, oficio de remisión a salud de estudiantes para valoración médica</t>
  </si>
  <si>
    <t>Manejo de conflictos</t>
  </si>
  <si>
    <t>El CER Babega  cuenta con el comité de convivenvia escolar, el cual funciona como mediador de conflictos que se presentan en la sede pribcipal y  sedes educativas el cual tiene vigencia con el P.E.I y la normatividad vigente.</t>
  </si>
  <si>
    <t xml:space="preserve">Actas de conciliacion en manejo de conflictos.Actas de conformación del comité de convivencia.                                                    </t>
  </si>
  <si>
    <t>El CER Babega  cuenta con el comité de convivencia escolar, el cual funciona como mediador de conflictos que se pudo haber presentado durante el trabajo en casa  para su oportuna intervención.</t>
  </si>
  <si>
    <t xml:space="preserve">Acta de conformación e inclusión de nuevos integrantes al comité de convivencia. </t>
  </si>
  <si>
    <t>El CER Babega  cuenta con el comité de convivencia escolar, el cual funciona como mediador de conflictos que se presentó durante el trabajo en casa y en presencialidad en alternancia.</t>
  </si>
  <si>
    <t>Manejo de casos difíciles</t>
  </si>
  <si>
    <t>El CER Babega ha definido mecanismo para prevenir situaciones de riesgo y manejo de casos difíciles, tipificando las diferentes faltas que se presentan y aplicar el protocolo correspondiente, sin embargo no se hace seguimiento sistemático a los mismos.</t>
  </si>
  <si>
    <t xml:space="preserve">Protocolos para faltas  I, II y III.
Actas de compromiso y anotaciones en el observador del educando, y en la paltaforma sinai.
</t>
  </si>
  <si>
    <t>El CER Babega durante  el desarrollo de trabajo en casa no definió mecanismos para prevenir situaciones de casos dificiles sin embargo divulgó a padres de familia y estudiantes la invitación virtual sobre charlas informativas referentes a estos temas (problemas psicológicos, consumo de sustancias psicoactivas, entre otros).</t>
  </si>
  <si>
    <t>Link de las invitaciones virtuales, asistencias virtuales.                         Mensajes WhatsApp</t>
  </si>
  <si>
    <t>El CER Babega durante  el desarrollo de trabajo en casa no definió mecanismos para prevenir situaciones de casos dificiles sin embargo divulgó a padres de familia y estudiantes la invitación virtual sobre charla de prevención de abuso sexual, riesgos con el uso de las redes sociales</t>
  </si>
  <si>
    <t>Video, evaluacion de la escuela de padres,                         Mensajes, WhatsApp</t>
  </si>
  <si>
    <t>Relaciones Con El Entorno</t>
  </si>
  <si>
    <t>Familias o acudientes</t>
  </si>
  <si>
    <t>Los padres de familia o acudientes se integran con el CER a través del gobierno escolar, reuniones por periodo, escuela de padres y actividades de la semana cultural</t>
  </si>
  <si>
    <t xml:space="preserve">Actas de reuniones de padres de familia y/o acudientes
Actas escuela de padres
Control de asistencia reunión padres de familia.                                                                             Fotos semana cultural.
</t>
  </si>
  <si>
    <t>Durante el trabajo en casa se fortaleció la comunicación con los padres de familia utilizando diferentes medios de interacción involucrandolos en el proceso educativo de los estudiantes.</t>
  </si>
  <si>
    <t>Grupos de whatsApp, mensajes de texto, firmas de recibido de guias de aprendizaje.                                                  Plataforma Sinai, Chamilo                        Llamadas</t>
  </si>
  <si>
    <t>Durante el trabajo en casa y la presencialidad en alternancia, se fortaleció la comunicación con los padres de familia utilizando diferentes medios de interacción involucrandolos en el proceso educativo de los estudiantes.</t>
  </si>
  <si>
    <t>Autoridades educativas</t>
  </si>
  <si>
    <t>El CER se ha apropiado de las herramientas tecnológicas para permanecer en comunicación con las autoridades educativas.</t>
  </si>
  <si>
    <t xml:space="preserve">Correo institucional.                   Plataforma enjambre.
SIGCE
SIMAT
Página web del CER, Bloger                                        
</t>
  </si>
  <si>
    <t>El CER se ha apropiado de las herramientas tecnológicas para permanecer en comunicación con las autoridades educativas ( Secretaría de Educación) durante el desarrollo de trabajo en casa.</t>
  </si>
  <si>
    <t xml:space="preserve">Correo institucional.                   Plataforma enjambre.
SINAI
SIMAT
Página web del CER, plataformas (zoom, meet).                                    WhatsApp                                   
</t>
  </si>
  <si>
    <t>El CER se ha apropiado de las herramientas tecnológicas para permanecer en comunicación con las autoridades educativas ( Secretaría de Educación) durante el desarrollo de trabajo en casa y en presencialidad en alternancia.</t>
  </si>
  <si>
    <t>Otras instituciones</t>
  </si>
  <si>
    <t>El CER Babega cuenta con un instructor de banda marcial, con el apoyo de la alcaldia municipal y la casa de la cultura.</t>
  </si>
  <si>
    <t>Incentivos recibidos por la participación en los diferentes eventos culturales y musicales.</t>
  </si>
  <si>
    <t>Durante el trabajo de casa, la personera lideró y gestionó jornadas de estilos de vida saludables virtuales con el instructor de danzas del municipio de Silos. Se recibió información y capacitación de entidades como Alcaldía Municipal, Comisaría de Familia, Salud Pública</t>
  </si>
  <si>
    <t xml:space="preserve">Plataforma Facebook live            whatsApp                                               Oficio dirigido al ente deportivo del Municipio de Silos.                        </t>
  </si>
  <si>
    <t>Se recibió información y capacitación de entidades como Secretaria de Educación, apoyo con  Comisaria de Familia sobre la ruta de atención para victimas de abuso sexual.</t>
  </si>
  <si>
    <t xml:space="preserve"> whatsApp, video, plataforma de memoria, territorio, convivencia y paz.                                               </t>
  </si>
  <si>
    <t>Sector productivo</t>
  </si>
  <si>
    <t>El CER Babega ha establecido alianza con el sector productivo teniendo claro los objetivos , metodología de trabajo y sistemas de seguimiento para la realización de prácticas en agroindustria.</t>
  </si>
  <si>
    <t>Unidad productiva de carnicos, panaderia, lacteos y frutas.                                                                  Fotos feria institucional.</t>
  </si>
  <si>
    <t>Desde el trabajo en casa se fortalecieron las tres unidades productivas con una participación de los integrantes del nucleo familiar.</t>
  </si>
  <si>
    <t xml:space="preserve">Videos demostrativos                            guias instructivas de cada unidad productiva                      </t>
  </si>
  <si>
    <t>Desde el trabajo en casa y en la presencialidad en alternancia se fortalecieron las tres unidades productivas con una participación de los integrantes del nucleo familiar,  suministraron las materias primas e insumos</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</si>
  <si>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</si>
  <si>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</si>
  <si>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</si>
  <si>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</si>
  <si>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</si>
  <si>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</si>
  <si>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</si>
  <si>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</si>
  <si>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</si>
  <si>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</si>
  <si>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</si>
  <si>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</si>
  <si>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</si>
  <si>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</si>
  <si>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</si>
  <si>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</si>
  <si>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</si>
  <si>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</si>
  <si>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</si>
  <si>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</si>
  <si>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</si>
  <si>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</si>
  <si>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</si>
  <si>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</si>
  <si>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</si>
  <si>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</si>
  <si>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</si>
  <si>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</si>
  <si>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</si>
  <si>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</si>
  <si>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</si>
  <si>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</si>
  <si>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</si>
  <si>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</si>
  <si>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</si>
  <si>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</si>
  <si>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</si>
  <si>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</si>
  <si>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</si>
  <si>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</si>
  <si>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</si>
  <si>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</si>
  <si>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</si>
  <si>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</si>
  <si>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</si>
  <si>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</si>
  <si>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</si>
  <si>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</si>
  <si>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</si>
  <si>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</si>
  <si>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</si>
  <si>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</si>
  <si>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</si>
  <si>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</si>
  <si>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</si>
  <si>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</si>
  <si>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</si>
  <si>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</si>
  <si>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</si>
  <si>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</si>
  <si>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</si>
  <si>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</si>
  <si>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</si>
  <si>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</si>
  <si>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</si>
  <si>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</si>
  <si>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</si>
  <si>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</si>
  <si>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</si>
  <si>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</si>
  <si>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</si>
  <si>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</si>
  <si>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</si>
  <si>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</si>
  <si>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</si>
  <si>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AÑO 2020_</t>
  </si>
  <si>
    <t>VALORACION                       GESTION DIRECTIVA</t>
  </si>
  <si>
    <t>FORTALEZAS</t>
  </si>
  <si>
    <t>Se organiza el gobierno escolar cumpliendo en su mayoria con las funciones que le compete a cada ente.</t>
  </si>
  <si>
    <t>Se realiza el seguimiento al plan de trabjo según reunuones programadas.</t>
  </si>
  <si>
    <t>OPOTUNIDADES DE MEJORAMIENTO</t>
  </si>
  <si>
    <t>Ajustes y seguimiento al plan de convivencia.</t>
  </si>
  <si>
    <t>2020_</t>
  </si>
  <si>
    <t>Durante el trabajo en casa por la emergencia Sanitaria, se crearon y emplearon estratégias para el fortalecimiento de la comunicación con Padres de Familia y Acudientes.</t>
  </si>
  <si>
    <t>Durante la emergencia se implementaron nuevas herramientas Tics para el fortalecimiento y seguimiento del trabajo en casa.</t>
  </si>
  <si>
    <t>Elaboración y seguimiento del plan de mejoramiento institucional fortaleciendo el proceso del Gobierno Escolar como el Consejo Directivo y el Consejo de Padres de Familia</t>
  </si>
  <si>
    <t>Realizar ajustes y seguimiento al Manual de Convivencia de acuerdo a las exigencias normativas vigentes</t>
  </si>
  <si>
    <t>2021_</t>
  </si>
  <si>
    <t>Durante el trabajo en casa y la presencialidad en alternancia, se fortaleció el proceso de Gobierno Escolar en el criterio de comisión de evaluación y promoción y el comité de convivencia, estos dos comites analizaron, evaluaron y propusieron alternativa frente a situaciones que afectaron la convivencia y el rendimiento académico.</t>
  </si>
  <si>
    <t>OPORTUNIDADES DE MEJORAMIENTO</t>
  </si>
  <si>
    <t>Seguimiento al plan de acción del personero y contralor estudiantil, debido que en el año 2021  no se evidencio su gestión y participación.</t>
  </si>
  <si>
    <t>Aunque existe las buenas prácticas no se han divulgado, a través de una politica definida</t>
  </si>
  <si>
    <t>Dado que el inicio de las actividades académicas se realizo con trabajo en casa, no se dio la inducción a los nuevos estudiantes.</t>
  </si>
  <si>
    <t>GESTIÓN ACADEMICA</t>
  </si>
  <si>
    <t>AÑO 201_</t>
  </si>
  <si>
    <t>Diseño pedagogico</t>
  </si>
  <si>
    <t>Practicas pedagogicas</t>
  </si>
  <si>
    <t>Gestion de aula</t>
  </si>
  <si>
    <t>Seguimiento academico</t>
  </si>
  <si>
    <t>VALORACION                       GESTION ACADEMICA</t>
  </si>
  <si>
    <t>GESTIÓN ADMINISTRATIVA</t>
  </si>
  <si>
    <t>AÑO 20_</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</si>
  <si>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</si>
  <si>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</si>
  <si>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</si>
  <si>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</si>
  <si>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</si>
  <si>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</si>
  <si>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</si>
  <si>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Existe un plan de estudios bien estructurado, coherente, enmarcado con los lineamientos dados por MEN</t>
  </si>
  <si>
    <t>El cer cuenta con un plan de estudios unificado y proyectos transversales,  teniendo en cuenta lo establecido por el MEN  y el PEI</t>
  </si>
  <si>
    <t>Existe un plan de estudios bien estructurado, coherente, enmarcado con los lineamientos dados por MEN. Se ha hecho una modificación al plan de estudios adaptado a la modalidad virtual debido a la contingencia covid 19</t>
  </si>
  <si>
    <t>El cer cuenta con un plan de estudios unificado y proyectos transversales,  teniendo en cuenta lo establecido por el MEN  y el PEI. Documentos adaptados a la contingencia covid 19. (planes de estudio)</t>
  </si>
  <si>
    <t xml:space="preserve">Existe un plan de estudios bien estructurado, coherente, enmarcado con los lineamientos dados por MEN. Se ha hecho una modificación al plan de estudios adaptado a la modalidad virtual debido a la contingencia covid 19, </t>
  </si>
  <si>
    <t>Plan de Areas, Planes de asignatura, guías, adaptadores de guía, planeadores de clase.</t>
  </si>
  <si>
    <t>Plan de Areas, Planes de asignatura, guías, adaptadores de guía, planeadores de clase. Planes de contigencia adaptados por modalidad virtual.</t>
  </si>
  <si>
    <t>Infraestructura mobiliario, material didáctico, herramientas tecnológicas,  recurso humano.</t>
  </si>
  <si>
    <t>Infraestructura mobiliario, material didáctico, herramientas tecnológicas,  recurso humano. Debido a la contingencia covid 19 cada uno de los educadores para la modalidad virtual adquierieron herramientas tecnológicas que le permitierán continuar con el proceso.</t>
  </si>
  <si>
    <t>Infraestructura mobiliario, material didáctico, herramientas tecnológicas,  recurso humano. Debido a la contingencia covid 19 cada uno de los educadores para la modalidad virtual y para el rereso a la presencialidad se adquierieron herramientas tecnológicas que le permitierán continuar con el proceso.</t>
  </si>
  <si>
    <t>Formato Registro de Clases- SIEE, Cronograma de Actividades</t>
  </si>
  <si>
    <t>Infraestructura mobiliario, material didáctico, herramientas tecnológicas,  recurso humano.  La jornada escolar se está desarrollando teniendo en cuenta los tiempos y contextos de cada uno de los estudiantes del CER.</t>
  </si>
  <si>
    <t>Plan de estudio, PEI, y SIEE</t>
  </si>
  <si>
    <t>La evaluación del desempeño académico de los estudiantes responde a los criterios individuales o de áreas, para la contingencia covid 19 estudio virtual se elaboró un PEI y un SIEE adaptado para el momento</t>
  </si>
  <si>
    <t>Plan de estudio, PEI y SIEE, además de los documentos transitorios al respecto. es de aclarar que la evaluación se realiza en esta contingencia de acuerdo a los tiempos y contextos de los estudiantes del CER.</t>
  </si>
  <si>
    <t>PEI, SIEE, Planes de Asignatura.</t>
  </si>
  <si>
    <t>La institución tiene definido en su PEI las opciones didácticas utilizadas , estas son aplicadas individualmente por los docentes. Debido a la emergencia sanitaria se elaboró un PEI que se está aplicando mientras duré la modalidad virtual.</t>
  </si>
  <si>
    <t>PEI, SIEE, Plan de Estudios. Documentos transitorios de PEI, SIEE. Plan de Estudios.</t>
  </si>
  <si>
    <t xml:space="preserve">En el CER se reconoce que las tareas escolares tienen una gran importancia pedagógica, cada docente las maneja y evalua de acuerdo a los criterios que maneja en su plan de área y asignatura
</t>
  </si>
  <si>
    <t xml:space="preserve">SIEE- Cuaderno de los estudiantes- Plataforma SINAI
</t>
  </si>
  <si>
    <t xml:space="preserve">En el CER se reconoce que las tareas escolares tienen una gran importancia pedagógica, cada docente las maneja y evalua de acuerdo a los criterios que maneja en su plan de área y asignatura.
</t>
  </si>
  <si>
    <t>SIEE- Cuaderno de los estudiantes- Plataforma SINAI
Cada docente en el tiempo de virtualidad utilizó diferentes estrátegias de evaluación que se adpataran a todos y cada uno de los contextos y acceso a conectividad, o de forma analógica</t>
  </si>
  <si>
    <t xml:space="preserve">El CER da a sus docentes libertad  sobre el uso de los recursos </t>
  </si>
  <si>
    <t>Recursos disponibles en la institución y en época de pandemia los recursos que estuvieron al alcance de cada uno de los docentes y estudiantes.</t>
  </si>
  <si>
    <t>La institución cuenta con una política sobre el uso apropiado de los tiempos destinados al aprendizaje, es implementado de manera flexible de acuerdo con las características  y necesidades de los estudiantes.</t>
  </si>
  <si>
    <t>SIEE, Cuaderno de los estudiantes, plataforma SINAI.</t>
  </si>
  <si>
    <t> Hay un reconocimiento de la importancia de la interacción pedagógica como un pilar del proceso educativo</t>
  </si>
  <si>
    <t xml:space="preserve">             Plan de Estudios </t>
  </si>
  <si>
    <t>Plan de Estudios</t>
  </si>
  <si>
    <t xml:space="preserve">El CER  cuenta con una política bien definida sobre cómo se planean las clases, los contenidos,logros, herramienta de planeación. </t>
  </si>
  <si>
    <t>Plan de Estudios- SIEE</t>
  </si>
  <si>
    <t>El CER  cuenta con una política bien definaida sobre cómo se planean las clases, los contenidos,logros, herramienta de planeación. Durante la pandemia que llevo a educación virtual se definió la forma en que se planean las clases., para dicha modalidad</t>
  </si>
  <si>
    <t xml:space="preserve">Plan de Estudios y SIEE </t>
  </si>
  <si>
    <t>PEI-SIEE</t>
  </si>
  <si>
    <t>El trabajo de clase se hace de acuerdo con e modelo pedagógico establecido por el CER. Se hicieron adaptaciones para el modelo de educación virtual</t>
  </si>
  <si>
    <t>PEI_SIEE</t>
  </si>
  <si>
    <t>SIEE</t>
  </si>
  <si>
    <t>La institución cuenta con un sistema de evaluación completo y aprobado conocido por todos los docentes, estudiantes y padres de familia. La institución en cabeza de director y docentes elaboraron documentos adaptados para la contigencia covid 19 que contempla la evaluación durante el tiempo de educación desde casa</t>
  </si>
  <si>
    <t>SIEE-PLATAFORMA SINAI</t>
  </si>
  <si>
    <t xml:space="preserve">La institución cuenta con políticas y mecanismos para abordar los casos de bajo rendimiento académico y problemas de aprendizaje, </t>
  </si>
  <si>
    <t>Planes de Mejoramiento</t>
  </si>
  <si>
    <t>PLANES DE MEJORAMIENTO</t>
  </si>
  <si>
    <t>La institución basada en los resultados de pruebas externas elabora planes de mejoramiento en busca de alta cualificación.</t>
  </si>
  <si>
    <t>PLATAFORMA SINAI-AUSENCIAS</t>
  </si>
  <si>
    <t>La institución tiene algunas estrategias para controlar el ausentismo, durante el modelo de educación virtual, debido a los contextos y poca conectividad en los hogares de algunos estudiantes esta labor se dificultado un poco más</t>
  </si>
  <si>
    <t>Plataforma SINAI-Ausencias</t>
  </si>
  <si>
    <t>La institución cuenta con actividades de recuperación de los estudiantes</t>
  </si>
  <si>
    <t>´La institución cuenta con políticas y mecanismos para abordar los casos de bajo rendimiento y problemas de apaarendizaje, pero no se hace seguimiento a los mismos, ni se acude a recursos externos</t>
  </si>
  <si>
    <t>N/A</t>
  </si>
  <si>
    <t>La institución tiene un contacto escaso y esporádico con sus egresados y la información sobre ellos es anecdótica</t>
  </si>
  <si>
    <t>El proceso de matircula es muy ordenado y organizado, lo cual permite que se agil y oportuno.</t>
  </si>
  <si>
    <t>simat y sinai</t>
  </si>
  <si>
    <t>El proceso de matricula es muy ordenado y organizado poruqe es agil y oportuno</t>
  </si>
  <si>
    <t>Toda la institucion cuenta con un programa excelente donde  se maneja un sistema ordenado y oportuno.</t>
  </si>
  <si>
    <t>Toda la institucion cuenta con un programa excelente donde  se maneja un sistema  que entrega adecuadamente y a tiempo constancias y certificados</t>
  </si>
  <si>
    <t>plataforma sinai</t>
  </si>
  <si>
    <t>El sistema de boletines y calificaciones se entrega adecuadamente a tiempo y en forma correcta gracias a la plataforma sinai adquirida por el señor director en el presente año</t>
  </si>
  <si>
    <t>Plataforma Sinai, SIMAT</t>
  </si>
  <si>
    <t>La institucion realiza campañas de mantenimiento y adecuacion de la planta fisica de manera preventiva; de acuerdo a algunos proyectos de hornato y embellecimiento en la sede principal  y algunas campañas de embellecimiento en las diferentes sedes de acuerdo al contexto social.</t>
  </si>
  <si>
    <t xml:space="preserve">• Campañas de cada docente planes de cada sede ,proyectos PRAE, PROYECTO ENJAMBRE </t>
  </si>
  <si>
    <t>La institucion realiza campañas de mantenimiento y adecuacion de la planta fisica de manera preventiva de forma esporádica teniendo en cuenta la pandemia. En la sede principal se realizaron algunas adecuaciones.</t>
  </si>
  <si>
    <t>Caracterización de cada sede evidenciando las necesidades en infraestructura y demás.</t>
  </si>
  <si>
    <t>La institución Educativa realiza adecuaciones necesarias para el regreso a la presencialidad progresiva y segura.</t>
  </si>
  <si>
    <t>Caracterización de cada sede evidenciando las necesidades en infraestructura y demás. Construcciones físicas de espacios y adecuaciones y construcción de baterias sanitarias y aulas de clases en algunas sedes.</t>
  </si>
  <si>
    <t>La institución cuenta con un programa de accesibilidad y embellecimiento de la planta física, que cuenta con el apoyo de la comunidad educativa a través del desrrollo de proyectos básicos durante el año  año escolar.</t>
  </si>
  <si>
    <t>proyecto social grado 11,hornato y embellecimiento</t>
  </si>
  <si>
    <t>la institución cuenta con un programa de embellecimiento de la planta física el cual no se aplicó dentro de la CER debido a la pandemia Covid-19. Los estudiantes del grado undécimo en su trabajo social lo realizaron en cada una de sus veredas.</t>
  </si>
  <si>
    <t>Proyecto social grado 11, ornato y embellecimiento</t>
  </si>
  <si>
    <t>La institución educativa cuenta con un programa de embellecimiento d ela planta física el cual debido a la pandemia, no se aplicó en todas las sedes.</t>
  </si>
  <si>
    <t>Programa de embellecimiento físico. PRAE</t>
  </si>
  <si>
    <t>En el C.E.R Bábega se adecuan los espacios de acuerdo a las necesidades y los recursos, pero se hace necesario un programa específico de adecuación  en el desarrollo de las diferentes actividades.</t>
  </si>
  <si>
    <t>Adaptacion espacios fisicos,graderias</t>
  </si>
  <si>
    <t>Construcción de un salón en la sede prinicipal.</t>
  </si>
  <si>
    <t>La I.E.R. adecúa algunos espacios para la época de pandemia y regreso a la presencialidad progresiva y segura.</t>
  </si>
  <si>
    <t>Construcción de aulas y baterias sanitarias en algunas sedes.</t>
  </si>
  <si>
    <t>En el C.E.R. Bábega se elabora un plan de distribucion de recursos para el aprendizaje para potenciar la participación de los estudiantes, sin embargo se hace necesaria la evaluación periódica y los ajustes.</t>
  </si>
  <si>
    <t>actas y registros de presupuesto elaboradas por consejo directivo</t>
  </si>
  <si>
    <t>En el C.E.R. Bábega se elabora un plan de distribucion de recursos para el aprendizaje para potenciar la participación de los estudiantes. se hizo necesario realizar ajustes para recursos debido a las dificultades presentadas por la pandemia.</t>
  </si>
  <si>
    <t>Rubro Covid-19, Actas de Consejo Directivo.</t>
  </si>
  <si>
    <t>Se elabora un plan de distribución de recursos para el aprendizaje el cual se debe cumplir en todas las sedes de acuerdo a las necesidades de los estudiantes y de las sedes.</t>
  </si>
  <si>
    <t>Plan de recursos para el aprendizaje.</t>
  </si>
  <si>
    <t>La determinación y suministros de insumos , recursos y mantenimiento es participativo y se tiene en cuenta las necesidades del C.E.R. y sus sedes.</t>
  </si>
  <si>
    <t>Facturas de compra de suministros.plan de compras, lista de Proveedores.</t>
  </si>
  <si>
    <t>La determinación y suministros de insumos , recursos y mantenimiento es participativo y se tiene en cuenta las necesidades del C.E.R. y sus sedes. Se implementó una estrategia para entrega de materiales para el trabajo en casa.</t>
  </si>
  <si>
    <t>Facturas de compra, plan de compras por sede.</t>
  </si>
  <si>
    <t>La determinación y suministros de insumos , recursos y mantenimiento es participativo y se tiene en cuenta las necesidades de la Institución Educativa Rural y sus sedes. Se implementó una estrategia para entrega de materiales para el trabajo en casa.</t>
  </si>
  <si>
    <t>En el C.E.R Babega no cuenta con un plan de mantenimiento de equipos acorde a la necesidad de cada sede, este se realiza esporadicamente.</t>
  </si>
  <si>
    <t>Facturas.</t>
  </si>
  <si>
    <t>En el C.E.R Babega no cuenta con un plan de mantenimiento de equipos acorde a la necesidad de cada sede, este se realiza esporadicamente. Por motivo del mandemia no se llevó a cabo mantenimiento a los equipos.</t>
  </si>
  <si>
    <t>La Institución Educativa Rural no cuenta con un plan de mantenimiento de equipos acorde a la necesidad de cada sede, este se realiza esporadicamente. Por motivo del mandemia no se llevó a cabo mantenimiento a los equipos, al regreso ala presencialidad segura y gradual se debe elaborar un plan de mantenimiento.</t>
  </si>
  <si>
    <t>Existe un plan de riesgos realizado por alumnos de grado 11 como proyecto social,implementado y socializado para todas las sedes el cual es un Proyecto Transversal.</t>
  </si>
  <si>
    <t>Proyecto de Riesgos.</t>
  </si>
  <si>
    <t>Existe un plan de riesgos físicos, sin embargo, se hace necesario socializar los cambios y actualizaciones con toda la comunidad educativa en realción a todas a las normas de bioseguridad presentadas por la emergencia covid-19</t>
  </si>
  <si>
    <t>Protocolos de Bioseguridad. Capacitación sobre seguridad en el trabajo y primeros auxilios por parte de la Sed N. de S.</t>
  </si>
  <si>
    <t xml:space="preserve">Existe un plan de riesgos físicos el cual se adaptó para el regreso a la presencialidad segura y gradual, se socializó con los docentes. </t>
  </si>
  <si>
    <t>Los espacios fisicos para restaurante escolar no son los mas adecuados en la mayoria de las sedes. El transporte escolar solo se presta para la sede principal.Los demás servicios no los presta el centro educativo.</t>
  </si>
  <si>
    <t>lista  de estudiantes beneficiarios,refrigerios y almuerzos,actas de restaurante escolar de cada una de las sedes</t>
  </si>
  <si>
    <t>Los espacios fisicos para restaurante escolar no son los mas adecuados en la mayoria de las sedes. El transporte escolar fue suspendido al inicio de la emergencia sanitaria por covid 19, las raciones del RE se entregaron directamente a los padres de familia del centro educativo debido a la emergencia sanitaria por covid-19; los servicios de RE y Transporte son ofrecidos mediante convenios de Entidades Gubernamentales.</t>
  </si>
  <si>
    <t>Planillas de registro de raciones Alimentarias, Certificados expedidos por el señor Director a la empresa contratante.</t>
  </si>
  <si>
    <t>El Programa de Alimentación Escolar, se brinda con raciones alimentarias  para la casa. Los espacios físicos en la mayoría de las sedes no son adecuados para El restaurante Escolar, los cuales deben ser adaptados para el regreso gradual y seguro a la presencialidad.  El transporte escolar en algunas sedes se reactivó para el regreso seguro a la presencialidad, sin embargo no es suficiente para todos los estudiantes en el caso del regreso total de los estudiantes.</t>
  </si>
  <si>
    <t>Se realizan planes de mejoramiento a los estudiantes con bajo desempeño por areas y grados periódicamente.</t>
  </si>
  <si>
    <t>Planes de mejoramiento realizados por los docentes de las diferentes sedes,asesorados por el programa todos a aprender</t>
  </si>
  <si>
    <t>Se realizan planes de mejoramiento a los estudiantes con bajo desempeño por areas y grados periódicamente. El proyecto de inclusión es apoyado por la Secretaría de Educación y profesionales de salud pública.</t>
  </si>
  <si>
    <t>Historias Pedagógicas y caracterización de algunos estudiantes.</t>
  </si>
  <si>
    <t>PIAR Plan Individual de Ajustes Razonables para cada estudiante. Boletines plataforma SINAI para estudiantes con discapacidad.</t>
  </si>
  <si>
    <t>Los docentes se distribuyen de acuerdo a las necesidades de la institucion y al contexto del C.E.R. Bábega.</t>
  </si>
  <si>
    <t>Resolucion de carga academica, Archivo Institucional.</t>
  </si>
  <si>
    <t>La carga académica de los docentes se distribuyen de acuerdo al perfil y a la necesidad de cada sede. En el regreso gradual y seguro a la presencialidad, se debn tener en cuenta todas las necesidades de las sedes en realción al número de estudiantes.</t>
  </si>
  <si>
    <t>Se realiza algunas actividades de inducción para docentes nuevos pero No se cuenta con una estrategia de induccion para los docentes que ingresan a la institucion.</t>
  </si>
  <si>
    <t>Actas de inicio y Posesión.</t>
  </si>
  <si>
    <t>Se realiza algunas actividades de inducción para docentes nuevos pero no se cuenta con una estrategia institucional para los docentes que ingresan a la institucion.</t>
  </si>
  <si>
    <t>Los docentes de la institucion reciben capacitacion por cuenta propia y de acuerdo a sus necesidades, las capacitaciones a las que asisten algunos docentes son programadas por la secretaria de educacion  y acorde a los convenios, sin embargo se hace necesarios los lineamientos que permitan el mejoramiento de los docentes.</t>
  </si>
  <si>
    <t>Constancias de asistencia.materiales pedagogicos</t>
  </si>
  <si>
    <t>El CER Bábega adoptó medidas y estrategias de capacitación de forma virtual debido a la emergencia sanitaria codid 19 en relación a a talleres y capacitaciones por parte del CER, Sed N. de S. y el Min. de Educación.</t>
  </si>
  <si>
    <t>Registro de asistencia. Certificados a docentes.</t>
  </si>
  <si>
    <t>La I.E.R Bábega y la SED N. de S.  realizó capacitaciones de forma virtual en época de pandemia y al regreso progresivo y seguro a la presencialidad, se siguen brindando capacitaciones virtuales y presenciales.</t>
  </si>
  <si>
    <t>el centro educativo realiza la distribucion de carga academica teniendo en cuenta el perfil de cada docente realizada por resolucion en la sede principal, en las demas sedes cada docente asume carga academica multigrados.</t>
  </si>
  <si>
    <t>resolucion horarios y carga academica PEI</t>
  </si>
  <si>
    <t>El personal de la institucion esta dispuesto a realizar actividades extracurriculares  y demuestra sentido de pertenecia con la institucion.</t>
  </si>
  <si>
    <t>evidencia fotograficas y actas de actividades,  culturales, deportivas, graduacion y demas actividades extracurriculares</t>
  </si>
  <si>
    <t>El personal de la institucion Educativa esta dispuesto a realizar actividades extracurriculares  y demuestra sentido de pertenecia con la institucion Educativa Rural.</t>
  </si>
  <si>
    <t>El Centro Educativo aplica la evaluacion de desempeño para los docentes 1278 de acuerdo a la normatividad vigente,tiene en cuenta los resultados con el fin de realizar planes de mejoramiento.</t>
  </si>
  <si>
    <t>Protocolos de Evaluacion. Carpeta de Evidencias.</t>
  </si>
  <si>
    <t>La Institución Educativa Rural aplica la evaluacion de desempeño para los docentes 1278 de acuerdo a la normatividad vigente,tiene en cuenta los resultados con el fin de realizar planes de mejoramiento que le permitan mejorar la calidad de la educación.</t>
  </si>
  <si>
    <t>El centro educativo no cuenta con una estrategia de reconocimiento con el personal vinculado.</t>
  </si>
  <si>
    <t>El centro educativo no cuenta con una estrategia de reconocimiento con el personal vinculado. Se hace necesario crear y aplicar la estrategia de reconocimiento de estímulos a los docentes.</t>
  </si>
  <si>
    <t>Documento PEI</t>
  </si>
  <si>
    <t>La I.E.R  Bábega, no cuenta con una estrategia de reconocimiento con el personal vinculado. Se hace necesario crear y aplicar la estrategia de reconocimiento de estímulos a los docentes.</t>
  </si>
  <si>
    <t>No se cuenta con una política de apoyo a la investigacion.</t>
  </si>
  <si>
    <t>La I.E.R. Babéga no cuenta con una Política de apoyo a la Investigación la cual debe ser elaborada, socializada y aplicada.</t>
  </si>
  <si>
    <t>La institucion cuenta con un comité ,el cual se reune con motivo de dar soluciones a los conflictos por medio del dialogo y la conciliacion. Es conveniente que se realice revisión y seguimiento periódico en todas las sedes.</t>
  </si>
  <si>
    <t>Actas de compromiso y protocolos de convivencia. Manual de Convivencia Escolar.</t>
  </si>
  <si>
    <t>La institucion cuenta con un comité de Convivencia, el cual se reune con motivo de dar soluciones a los conflictos por medio del diálogo y la conciliacion. Es conveniente que se realice revisión y seguimiento periódico en todas las sedes. En el regreso oportuno, gradual y seguro, se deben reactivar estos comites.</t>
  </si>
  <si>
    <t>La institucion realiza algunas actividades de integracion de docentes con el fin de fortalecer las relaciones interpersonales entre  ellos, pero no existe un programa de Bienestar del personal vinculado.</t>
  </si>
  <si>
    <t>Fotos de actividades pedagógicas y de integración.</t>
  </si>
  <si>
    <t>La Institución Educativa Rural realiza algunas actividades de integracion de docentes con el fin de fortalecer las relaciones interpersonales entre  ellos, pero no existe un programa de Bienestar del personal vinculado.</t>
  </si>
  <si>
    <t>se realiza plan anual de ingresos y egresos de acuerdo a necesidades pero no existe un plan establecido para que las sedes y los niveles puedan elaborar el presupuesto, de igual forma se debe evaluar periódicamente.</t>
  </si>
  <si>
    <t>plan de ingresos y egresos,plan de comprras</t>
  </si>
  <si>
    <t>plan de ingresos y egresos,plan de compras.</t>
  </si>
  <si>
    <t>Existe un plan Anual de Ingresos y egresos de recursos económicos el cual es aprobado por el consejo directivo para cada sede.</t>
  </si>
  <si>
    <t>Plan de ingresos y egresos económicos  y plan de compras.</t>
  </si>
  <si>
    <t xml:space="preserve">Es oportuna, los informes permiten un control efectivo del presupuesto, del plan de ingresos y gastos. </t>
  </si>
  <si>
    <t>plan de compras</t>
  </si>
  <si>
    <t xml:space="preserve">En la IER Bábega, existe un informe del presupuesto el cual permite un control efectivo del mismo, del plan de ingresos y de gastos. </t>
  </si>
  <si>
    <t>Plan de compras e informe del presupuesto.</t>
  </si>
  <si>
    <t>Se cuenta con procesos para recaudo de ingresos y la realización de los gastos.</t>
  </si>
  <si>
    <t>• Presupuestos
• Ingresos y gastos
• Facturas
• Cotizaciones
• Registros bancarios a través de dos cuentas.</t>
  </si>
  <si>
    <t xml:space="preserve">Informe financiero oportuno y veraz </t>
  </si>
  <si>
    <t xml:space="preserve">• Informes financieros mensuales a la Secretaría de Educación y anuales a la Contraloría Departamental.
• Presupuesto anual aprobado y enviado  a la Secretaría de Educación y a la Contraloría Departamental.
• Oficios de recibido
</t>
  </si>
  <si>
    <t>En la IER Bábega existe un informe financiero oportuno y veraz que permite el control fiscal.</t>
  </si>
  <si>
    <t>El Cer Bábega atiende a los estudiantes que experimentan barreras para el aprendizaje, pero no existe un plan curricular para este tipo de población.</t>
  </si>
  <si>
    <t>SIMAT, PLATAFORMA SINAI, LISTADO DE ESTUDIANTES, ACTA.</t>
  </si>
  <si>
    <t>El Cer Bábega  atiende a los estudiantes que experimentan barreras para el aprendizaje. En el transcurso del año 2020 se recibio capacitacion preliminar sobre indicadores de logro adaptados a sus capacidades.</t>
  </si>
  <si>
    <t>SIMAT - PLATAFORMA SINAI - CAPACITACION VIRTUAL SOBRE DUA - PIAR y EDUCACION INCLUSIVA.</t>
  </si>
  <si>
    <t>El CER Bábega  atiende a los estudiantes que experimentan barreras para el aprendizaje. En el transcurso del año 2021 se recibio capacitacion, se hizo implementacion de los formatos DUA Y PIAR. Adaptacion de las competencias en la plataforma SINAI.</t>
  </si>
  <si>
    <t>SIMAT - PLATAFORMA SINAI - FORMATOS DUA Y PIAR</t>
  </si>
  <si>
    <t>El CER Babega no tiene ese tipo de poblacion para realizar su respectiva atencion.</t>
  </si>
  <si>
    <t>FORMATO DE MATRÍCULA, OBSERVACIÓN DIRECTA, PLATAFORMA SINAI, SIMPADE</t>
  </si>
  <si>
    <t>La institución conoce las características y necesidades de sus estudiantes y les ofrece alternativas para que se identifiquen con ellos.</t>
  </si>
  <si>
    <t>FICHA FAMILIAR, SIMPADE Y PLATAFORMA SINAI</t>
  </si>
  <si>
    <t>El Centro Educativo conoce las características y necesidades de sus estudiantes, realiza las adaptaciones correspondientes en los planes de aula y define estrategias para mantener contacto con los estudiantes.</t>
  </si>
  <si>
    <t>FICHA FAMILIAR, SIMPADE, PLATAFORMA SINAI, APLICACIONES DE MENSAJERIA INSTANTANEA.</t>
  </si>
  <si>
    <t xml:space="preserve">El Centro Educativo conoce las características y necesidades de sus estudiantes, realiza las adaptaciones correspondientes en los planes de aula y define estrategias para mantener contacto con los estudiantes tanto virtual como presencial. </t>
  </si>
  <si>
    <t>FICHA FAMILIAR, SIMPADE, PLATAFORMA SINAI, APLICACIONES DE MENSAJERIA INSTANTANEA. REDES SOCIALES.</t>
  </si>
  <si>
    <t xml:space="preserve">Se cuenta con programas para apoyar a sus estudiantes en su proyecto de vida. </t>
  </si>
  <si>
    <t xml:space="preserve">OBSERVADOR DEL ESTUDIANTE, PLANES DE ESTUDIO </t>
  </si>
  <si>
    <t>En el Area de Religion se da orientacion a los estudiantes para definir proyecto su vida.</t>
  </si>
  <si>
    <t>Carpetas de Proyecto de Vida</t>
  </si>
  <si>
    <t xml:space="preserve">El CER Babega, en el area de religion y etica se orienta a los estudiantes para definir los proyectos de vida. </t>
  </si>
  <si>
    <t>carpetas de proyecto de vida</t>
  </si>
  <si>
    <t>Se ha realizado talleres para orientar a padres de familia respecto al desarrollo académicos y social de sus hijos haciendoles acompañamiento en sus procesos.</t>
  </si>
  <si>
    <t>TALLERES DE ESCUELA DE PADRES, LISTADOS DE ASISTENCIA Y EVIDENCIA FOTOGRAFICA.</t>
  </si>
  <si>
    <t>Los docentes del CER realizan video donde se incluye capacitacion para el trabajo desde casa y orientaciones a padres de familia para el acompañmiento a sus hijos en el proceso de aprendizaje.</t>
  </si>
  <si>
    <t>VIDEO DE ESCUELA DE PADRES</t>
  </si>
  <si>
    <t xml:space="preserve">La escuela de pdres se trabaja de forma significativa y es apliamente divulgada a traves de videos, los temas son pertienentes con el contexto, esta se evalua. </t>
  </si>
  <si>
    <t xml:space="preserve">VIDEOS Y  ENCUESTAS  </t>
  </si>
  <si>
    <t>El cer babega cuenta con mecanismos de comunicación que permiten que la
institución y la comunidad se conozcan y se programen.</t>
  </si>
  <si>
    <t>ACTAS DE REUNIONES DE PADRES DE FAMILIA, ACTA DE CONSEJO DIRECTIVO, PLATAFORMA SINAI, PAGINA WEB.</t>
  </si>
  <si>
    <t xml:space="preserve">Debido a la pandemia del COVID-19, que obligó el trabajo en casa, se definen estrategias de comunicacion via llamada celular, aplicaciones de mensajeria, envio de guias impresas e implementacion de plataforma de educacion virtual Chamilo. </t>
  </si>
  <si>
    <t>GUIAS, COMUNICADOS, MENSAJES VIA CHAT, VIDEOLLAMADA, PLATAFORMA SINAI, PLATAFORMA CHAMILO.</t>
  </si>
  <si>
    <t xml:space="preserve">En el trabajo en casa se definen estrategias de comunicacion via llamada celular, aplicaciones de mensajeria, envio de guias impresas e implementacion de plataforma de educacion virtual Chamilo.  Y en la presencialidad, tambien cuenta con estrategias de comunicacion  para dar respuesta a problematicas y necesidades que apuntan al mejoramiento de la comunidad educativa. </t>
  </si>
  <si>
    <t>GUIAS, COMUNICADOS, MENSAJES VIA CHAT, VIDEOLLAMADA, PLATAFORMA SINAI, PLATAFORMA CHAMILO Y ACTAS.</t>
  </si>
  <si>
    <t>Se cuenta con un bosquejo de programa para uso de las plantas fisicas</t>
  </si>
  <si>
    <t>HORARIOS DE ATENCIÓN A LA COMUNIDAD, INVENTARIOS, ACTA DE PRESTAMO.</t>
  </si>
  <si>
    <t>Como apoyo al estudio desde casa, se realizó prestamo de computadores portatiles, tablets, Cartillas y disponibiliad de conexion a Internet del colegio. Adicionalmente se hizo uso de la plata fisica del colegio, como la cancha deportiva.</t>
  </si>
  <si>
    <t>REGISTRO DE PRESTAMO DE ELEMENTOS.</t>
  </si>
  <si>
    <t>El CER Babega permite utilizar algunos recursos fisicos  como cancha, salones,; tanto en la sede principal como las sedes anexas para el uso de la comunidad.</t>
  </si>
  <si>
    <t xml:space="preserve">REGISTRO DE PRESTAMO DE ELEMENTOS </t>
  </si>
  <si>
    <t>El CER Babega ha valorado el desarrollo del servicio social estudiantil donde se ha involucrado la comunidad y los estudiantes desarrollando empatía y contribuyendo a las necesidades de la comunidad.</t>
  </si>
  <si>
    <t>OBSERVADOR DEL ESTUDIANTE, PLANES DE ESTUDIO, PROYECTO DE TRABAJO SOCIAL, EVIDENCIA FOTOGRAFICA, LISTADOS DE ASISTENCIA.</t>
  </si>
  <si>
    <t>Los estudiantes del grado Undécimo han cumplido a satisfaccion con la realizacion de trabajo social, logrando impacto positivo en la comunidad, desarrollando empatía y contribuyendo a las necesidades.</t>
  </si>
  <si>
    <t xml:space="preserve"> PROYECTO DE TRABAJO SOCIAL, EVIDENCIA FOTOGRAFICA, LISTADOS DE ASISTENCIA. NOTA PERIODISTICA.</t>
  </si>
  <si>
    <t xml:space="preserve"> PROYECTO DE TRABAJO SOCIAL, EVIDENCIA FOTOGRAFICA, LISTADOS DE ASISTENCIA.</t>
  </si>
  <si>
    <t>Los estudiante tienen participacion en el gobierno escolar y en los organos como el consejo directivo,  logrando la participación de ellos a su propia formación ciudadana</t>
  </si>
  <si>
    <t>ACTAS DE ELECCION Y POSICION DE GOBIERNO ESCOLAR, FOTOS, VIDEOS, ACTAS DE CONSEJO DIRECTIVO</t>
  </si>
  <si>
    <t>Se fomenta la participacion de los estudianes en la conformacion y eleccion del gobierno escolar, de igual manera, su participacion en el consejo directivo aportando propuestas significativas hacia la institucion. Los estudiantes participaron en actividades culturales y artisticas organizadas a nivel municipal y departamental.</t>
  </si>
  <si>
    <t>ACTAS DE ELECCION, PLATAFORMA SINAI, FOTOS, VIDEOS, ACTAS DE CONSEJO DIRECTIVO, PROGRAMA DE TELEVISION, REDES SOCIALES.</t>
  </si>
  <si>
    <t>ACTAS DE ELECCION, PLATAFORMA SINAI, FOTOS, VIDEOS, ACTAS DE CONSEJO DIRECTIVO, CONCURSO NACIONAL DEL CUENTO,COLOREANDO POR SANTURBAN, REDES SOCIALES.</t>
  </si>
  <si>
    <t>El CER Babega cuenta con la asamblea de padres  y ellos participan en
algunas decisiones relativas al mejoramiento de la institución.</t>
  </si>
  <si>
    <t>ACTA DE CONFORMACION DE CONSEJO DE PADRE, LISTADOS DE ASISTENCIA, EVIDENCIA FOTOGRAFICA.</t>
  </si>
  <si>
    <t>El CER Babega hace participé a la comunidad en reuniones importantes como Rendicion de Cuentas, asamblea, consejo directivo,  incluyendo participacion por medio de herramientas tecnológicas.</t>
  </si>
  <si>
    <t xml:space="preserve">El CER Babega hace participé a la comunidad en reuniones importantes como Rendicion de Cuentas, asamblea, consejo directivo,  incluyendo participacion por medio de herramientas tecnológicas y de forma presencial. </t>
  </si>
  <si>
    <t>ACTA DE CONFORMACION DE CONSEJO DE PADRE, LISTADOS DE ASISTENCIA, EVIDENCIA FOTOGRAFICAS.</t>
  </si>
  <si>
    <t>La institución estimula la participación
de  las familias como mecanismo de apoyo a las acciones del CER Babega.</t>
  </si>
  <si>
    <t>ACTAS DE ASISTENCIA DE REUNIONES, CONSEJO DIRECTIVO Y CONSEJO DE PADRES, ACTIVIDADES PROGRAMADAS POR EL CER.</t>
  </si>
  <si>
    <t xml:space="preserve">Teniendo en cuenta la necesidad de estudio desde casa, se fortaleció la participación de las familias en los procesos de aprendizaje y se mantuvo una comunicación asertiva. </t>
  </si>
  <si>
    <t xml:space="preserve">Se mantiene una comunicación con el nucleo familiar de los estudiantes para establecer la importancia de su particiacion en el desarrollo intelectual de los niños y jovenes. </t>
  </si>
  <si>
    <t>ACTAS DE ASISTENCIA DE REUNIONES, CONSEJO DIRECTIVO Y CONSEJO DE PADRES, ACTIVIDADES PROGRAMADAS POR EL CER  Y REDES SOCIALES.</t>
  </si>
  <si>
    <t>El CER Babega cuenta con programas para la prevención de riesgos físicos que hacen parte de los proyectos transversales.</t>
  </si>
  <si>
    <t>PROYECTOS, EVIDENCIAS FOTOGRAFICA Y LISTADOS DE ASISTENCIA.</t>
  </si>
  <si>
    <t>En los proyectos transversales del CER Babega se incluyen programas para la prevención de riesgos físico.</t>
  </si>
  <si>
    <t>El CER Babega orienta sobre el autocuidado, la solidaridad y la prevencion frente a las condiciones de riesgo fisico y de bioseguridad a lo que esta expueta la comunidad</t>
  </si>
  <si>
    <t xml:space="preserve">RESOLUCION 777 DEL MINISTERIO DE PROTECCION Y SALUD </t>
  </si>
  <si>
    <t>La institución ofrece programas de prevención de riesgos psicosociales pero falta la intervención de los agentes de la salud pública en las sedes rurales</t>
  </si>
  <si>
    <t xml:space="preserve">TALLERES, PROYECTO DE VIDA, PROYECTO DE EDUCACION SEXUAL. </t>
  </si>
  <si>
    <t>La institución ofrece programas de prevención de riesgos psicosociales pero falta la intervención de los agentes de la salud pública en las sedes rurales.</t>
  </si>
  <si>
    <t>Se ha hecho un diágnóstico sobre los posibles riesgos que se presentan en cada una de las Sedes Educativas , pero no posee un sistema de monitoreo de  las condiciones mínimas de seguridad.</t>
  </si>
  <si>
    <t>DOCUMENTO DE PREVENCION DE RIESGOS NATURALES.</t>
  </si>
  <si>
    <t xml:space="preserve">En la actualidad no se cuenta con un sistema de monitoreo de  las condiciones mínimas de seguridad, sin enmbargo se ha realizado un diágnóstico sobre los posibles riesgos que se presentan en cada una de las Sedes Educativas. </t>
  </si>
  <si>
    <t>AÑO 2019</t>
  </si>
  <si>
    <t>La participacion de la familia  en las diferentes actividades realizadas en el CER Babega</t>
  </si>
  <si>
    <t>Los estudiantes realizaron el trabajo social teniendo en cuenta las necesidades de la comunidad.</t>
  </si>
  <si>
    <t xml:space="preserve">Implementar un plan de evacuación donde se incluya la señalización , la prestación de primeros auxilios en cada una de las Sedes Educativas. </t>
  </si>
  <si>
    <t>Diseñar un modelo pedagógico flexible que permita la inclusión de los estudiantes con Necesidades Educativas Especiales.</t>
  </si>
  <si>
    <t>Se logro una participacion activa de los estudiantes y padres de familia en su proceso de aprendizaje y en su formación integral.</t>
  </si>
  <si>
    <t>Los estudiantes de grado Undecimo en sus trabajos sociales lograron un impacto positivo en su comunidad, aportanto expericiencias significativas.</t>
  </si>
  <si>
    <t xml:space="preserve">Implementar un plan de Seguridad en la sede principal y cada una de sus Sedes Educativas. </t>
  </si>
  <si>
    <t>Gestionar capacitaciones de apoyo psicosocial, manejo del tiempo y organizacion de actividades en casa.</t>
  </si>
  <si>
    <t xml:space="preserve">Se logró un impacto positivo en el desarrollo de los Trabajos Sociales por parte de los estudiantes del grado Undécimo. </t>
  </si>
  <si>
    <t xml:space="preserve">Se adecuó las instalaciones educativas para los protocolos de bioseguridad. </t>
  </si>
  <si>
    <t xml:space="preserve">Implementar programas de posible adecuación de la planta de la sede principal y rurales. </t>
  </si>
  <si>
    <t xml:space="preserve">Implementar programas de riesgos en la planta física de la sede principal y las demás sedes. </t>
  </si>
  <si>
    <t xml:space="preserve">Toda la institucion cuenta con un sistema virual a través de la plataforma SINAI en donde  se maneja un sistema  que entrega adecuadamente y a tiempo constancias, certificados y calificaciones.  </t>
  </si>
  <si>
    <t>El sistema de boletines y calificaciones se entrega adecuadamente a tiempo y en forma correcta gracias a la plataforma sinai la cual también presenta el modelo de adaptación curricular para estudiantes con NEE.</t>
  </si>
  <si>
    <t>Se realiza algunas actividades de inducción para docentes nuevos pero No se cuenta con una estrategia de induccion para los docentes que ingresan a la institucion. Por lo tanto se hace necesario elaborar un programa para inducción a nuevos docentes, el cual debe ser socializado y aplicado.</t>
  </si>
  <si>
    <t>No se cuenta con una política de apoyo a la investigacion. Por lo que se hace necesario elaborar y gestionar una política de apoyo a la investigación docente en diversas áreas del saber.</t>
  </si>
  <si>
    <t>El centro educativo no cuenta con una estrategia de reconocimiento y estimulos con el personal vinculado. Por lo anterior se hace necesario mejorar el apoyo y reconocimiento a los docentes.</t>
  </si>
  <si>
    <t xml:space="preserve">DOCENTE </t>
  </si>
  <si>
    <t>militope@gmail.com</t>
  </si>
  <si>
    <t>DORIS OMAIRA GELVES RICO</t>
  </si>
  <si>
    <t>eduyjon@hotmail.com</t>
  </si>
  <si>
    <t>DORIS LILIANA SANCHEZ</t>
  </si>
  <si>
    <t>doryslilyana@gmail.com</t>
  </si>
  <si>
    <t xml:space="preserve">alexbayonag@gmail.com </t>
  </si>
  <si>
    <t>JOSE RAFAEL CAPACHO ROZO</t>
  </si>
  <si>
    <t xml:space="preserve">DIRECTOR </t>
  </si>
  <si>
    <t>kapakcho@hotmail.es</t>
  </si>
  <si>
    <t>MIRIAN LICETH</t>
  </si>
  <si>
    <t>DIRECTIVA</t>
  </si>
  <si>
    <t>ACADEMICA</t>
  </si>
  <si>
    <t>ADMINISTRATIVA</t>
  </si>
  <si>
    <t>COMUNIDAD</t>
  </si>
  <si>
    <t>YIDER XAVIER TORRES</t>
  </si>
  <si>
    <t>INSTITUCIÓN EDUCATIVA RURAL BÁBEGA</t>
  </si>
  <si>
    <t>CENTRO POBLADO BABEGA</t>
  </si>
  <si>
    <t>cerbabega20.14@gmail.com</t>
  </si>
  <si>
    <t>2019-2022</t>
  </si>
  <si>
    <t>SILOS</t>
  </si>
  <si>
    <t>Se cuenta con un Plan de Estudios completo, unificado y bien estructurado.</t>
  </si>
  <si>
    <t>El PEI y el SIEE están completos, reisgnificados, bien estructurados y se aplica acorde con los lineamientos dados por el MEN y la Secretaria de Educación.</t>
  </si>
  <si>
    <t xml:space="preserve">Diseñar estrategias que nos permitan dar seguimiento veraz y efectivo a nuestros egresados.                                                    </t>
  </si>
  <si>
    <t>Diseñar e implementar estrategias como DUAR y PIAR, que nos permita dar un acompañamiento eficaz y efectivo a los niños</t>
  </si>
  <si>
    <t>Diseñar e Implementar estratégias que nos permitan hacer un seguimiento a los estudiantes que presetan continuas inasistencias.</t>
  </si>
  <si>
    <t>Plan de Estudios completo unificado y bien estructurado, acorde a las diferentes modalidades (presencial y virtual)</t>
  </si>
  <si>
    <t>El PEI y el SIEE están completos, reisgnificados, bien estructurados y se aplica acorde con los lineamientos dados por el MEN y la SED, y de acuerdo a la presencialidad y virtualidad.</t>
  </si>
  <si>
    <t>Diseñar e implementar estrategias que nos permitan dar seguimiento a los estudiantes que presentan continuas inasistencias en la metodología presencial y virtual</t>
  </si>
  <si>
    <t>Implementar las estrategias DUAR y PIAR que nos permita dar un acompañamiento eficaz y efectivo a los estudiantes que lo requieran</t>
  </si>
  <si>
    <t>Diseñar estrategias que nos permitan dar seguimiento veraz y efectivo a nuestros egresadosl</t>
  </si>
  <si>
    <t>Plan de estudio bien definido,  completo y acorde con cada una de las modalidades presentadas de acuerdo con la contingencia covid 19</t>
  </si>
  <si>
    <t>PEI Y SIEE Completo y adaptado a la contingencia covid 19</t>
  </si>
  <si>
    <t>Diseño de estrategias que nos permita hacer seguimiento  a los estudiantes que presentan ausentismo escolar</t>
  </si>
  <si>
    <t>Gestión ante entidades pertinentes para lograr 100% de conectividad para los estudiantes.</t>
  </si>
  <si>
    <t>Diseño de estrategias que permitan hacer seguimiento a nuestros egresados.</t>
  </si>
  <si>
    <t>Resignificación del PEI, en estudio de aprobación, por parte de la Secretaria de Educación Departamental.</t>
  </si>
  <si>
    <t>Existe formulación de metas que orientan el horizonte institucional del P.E.I</t>
  </si>
  <si>
    <t>Resignificación del PEI, en estudio de aprobación, por parte de la Secretaria de Educación Departamental, ya que se cuenta con el acta aprobada del consejo directivo.</t>
  </si>
  <si>
    <t>La IER Babega conoce y comparte el direccionamiento estrategico, utilizando diversos medios de comunicación para evidenciar la identidad institucional teniendo presente las necesidades durante el año escolar, bajo la modalidad de  presencialidad.</t>
  </si>
  <si>
    <t>Comunicados de los grupos de whatsapp, correo institucional, Sinai, pagina web del colegio.  Convocatorias a reuniones presenciales de docentes y/o de padres de familia.</t>
  </si>
  <si>
    <t>La IER, tiene un  proceso de inclusión a personas de diferentes grupos poblacionales o diversidad cultural, conocida por la comunidad educativa.</t>
  </si>
  <si>
    <t>Registro de matricula y Boletines, reporte de visitas de diagnostico  pedagógico, carpetas de diagnóstico de algunos estudiantes con discapacidad, capacitaciones informativas para identificar los diferentes tipos de discapacidad y estrategias didacticas de trabajo para estos casos.  Archivo físico de reportes de estudiantes con NEE.</t>
  </si>
  <si>
    <t xml:space="preserve">La Institución educativa cuenta con un conjunto de criterios básicos  sobre el manejo del establecimiento y la atención a la diversidad, que permiten el trabajo en equipo pero no son evaluados, para establecer su eficacia. </t>
  </si>
  <si>
    <t>P.E.I, el horizonte institucional, manual de funciones, actas de consejo directivo, actas de microcentro, actas de semana institucional, reuniones de padres de familia, manual de convivencia, semana cultural, semana biblica.</t>
  </si>
  <si>
    <t>Desarrollo de actividades relacionadas con el proyecto PRAE (manualidades con reciclaje y embellecimiento de la planta física de algunas sedes), PEVS (semana saludable), Catedra de la paz (semana de la convivencia y la paz)</t>
  </si>
  <si>
    <t>Resignificación al P.E.I. teniendo en cuenta la conversión de la razón social, de CER a IER, bajo las directrices de la SED, estableciendo de esta manera las estrategiass pedagógicas pertinentes al modelo empleado de manera presencial, en todas las sedes.</t>
  </si>
  <si>
    <t>La Institución Educativa cuenta con una estrategia pedagógica de acuerdo con las necesidades educativas bajo la modalidad de presencialidad, aplicada de manera artículada en las diferente sedes y grados.</t>
  </si>
  <si>
    <t>La Institución Educativa cuenta con: información sistematizada de autoevaluaciones, evaluación de desempeño docente.  Se realizo el ajuste a la plataforma Sinai, para el proceso de valuación a corde a la presencialidad, teniendo en cuenta lo establecido en el SIEE.</t>
  </si>
  <si>
    <t>Archivo institucional en la sede principal, carpeta PTA (portafolios de evidencias del trabajo realizado por los estudiantes), plataforma sinai, informes academicos, archivo histórico de informes finales. Aplicación de pruebas internas (evaluar para avanzarde 3° a 11°), pruebas externas (pruebas saber 11°).</t>
  </si>
  <si>
    <t>Se elige el consejo directivo en forma democrática,  cumpliendo con  lo establecido por la ley. Aprobando los procesos académicos y los recursos financieros de la Institución educativa de manera presencial, reuniendose periodicamente segun el cronograma establecido, y de forma extraordinaria cuando se amerita.</t>
  </si>
  <si>
    <t>Actas de elección de representantes, actas de consejo directivo, acta de rendición de cuentas.</t>
  </si>
  <si>
    <t>La institución cuenta con un consejo académico conformado. Se reune periódicamente para hacer seguimiento, ajustes y garantizar que  el proyecto pedagógico sea acorde con las necesidades de la IER Bábega.</t>
  </si>
  <si>
    <t>Actas de microcentro, actas de semanas institucionales y reuniones presenciales.</t>
  </si>
  <si>
    <t>El comité de convivencia  es reconocido como la instancia encargada de analizar y plantear soluciones a los problemas de convivencia; este comite se reune  cuando la situación  lo ameritta y está conformado según la ley 1620 reglamentado por el decreto 1942 y el manual de convivencia institucional, atendiendo algunos casos que se presentan en la IER Babega, siguiendo la ruta de atencion y los protocolos establecidos en dicho manual.</t>
  </si>
  <si>
    <t>Actas de conformación, protocolos de rutas de atencion según la falta cometida, actas de concertación, reportes de la comisaria de familia, relacionados con estudiantes que no cumplieron a cabalidad los compromisos pactados, durante el proceso.</t>
  </si>
  <si>
    <t>Actas de conformación del consejo estudiantil y evidencias de las actividaes  realizadas de manera concertada entre el consejo estudiantil, personero y contralor.</t>
  </si>
  <si>
    <t>AÑO 2022</t>
  </si>
  <si>
    <t>La IER Babega cuenta con un personero estudiantil elegido democráticamente, con la participacion de todas las sedes educativas.</t>
  </si>
  <si>
    <t>Se realizo un encuentro con los padres de familia para organizar los diferentes estamentos (consejo directivo, comité de restaurante escolar, junta de padres de familia)</t>
  </si>
  <si>
    <t>Se conforma el consejo de padres de familia que se reune esporadicamente para trabajar por el mejoramiento institucional.</t>
  </si>
  <si>
    <t>La IER Babega utiliza diferentes medios de comunicación previamente socializados para informar, actualizar y motivar a cada uno de los estamentos de la comunidad educativa en el proceso de mejoramiento institucional</t>
  </si>
  <si>
    <t>Correo institucional, grupo cerrado de whatsapp, plataforma sinai, pagina web.</t>
  </si>
  <si>
    <t>La IER Babega, cuenta con grupos de trabajo para liderar los proyectos institucionales y desarrollo de estrategias que fortalecen el trabajo en equipo.</t>
  </si>
  <si>
    <t>Actas y evidencias fotográficas de la participación activa en reuniones docentes y por grupos de gestión.</t>
  </si>
  <si>
    <t>Reconocimiento al mejor estudiante del grado 11, pruebas externas, menciones de honor al primer puestos de cada grado escolar por rendimiento académico.</t>
  </si>
  <si>
    <t xml:space="preserve">Menciones de honor, medallas, resoluciones. </t>
  </si>
  <si>
    <t>Se han implementado nuevas estrategias para la divulgación y documentación de  las buenas practicas pedagógicas, administrativas y culturales, a nivel de la IER Babega y las sedes, intercambiando experiencias que propicien acciones de mejoramiento.</t>
  </si>
  <si>
    <t>Uso de las plataformas tecnologicas, planes de aula, Guias, documentos de apoyo de PTA.</t>
  </si>
  <si>
    <t>Los estudiantes están apropiados del horizonte institucional y participan eficazmente en actividades internas y externas  como  el trabajo social de undecimo grado.</t>
  </si>
  <si>
    <t xml:space="preserve">La mayoría de las sedes educativas pertenecientes a la IER Babega, cuentan con plantas físicas adecuadas, pero algunas están en deficientes condiciones y no tienen espacios recreativos ni servicio de agua.  Además, el 80% no cuenta con la legalización de predios lo cual no garantiza las mejoras de infraestructura y la posibilidad de una presencialidad segura. </t>
  </si>
  <si>
    <t xml:space="preserve">Oficio con evidencia fotografica de algunas sedes educativas,  documento de caracterizacion de infraestructura de cada una de las sedes educativas,       </t>
  </si>
  <si>
    <t>La IER Babega tiene definida algunas actividades de inducción que se realizan con el fin de socializar los documentos institucionales y los lineamientos para el año escolar.</t>
  </si>
  <si>
    <t>Fotos
Actas de izada de bandera                                   Estrategias dentro de las  actividades escolares para la inducción a nuevos estudiantes.                                  Socialización manual de convivencia.</t>
  </si>
  <si>
    <t>La mayoría de los estudiantes de la IER Babega manifiestaron entusiasmo y ganas de aprender, aunque hubo un porcentaje mínimo de deserción, se recomienda estímulos constantes a los estudiantes desde los mecanismos de comunicación institucional para continuar con sus procesos de aprendizaje.</t>
  </si>
  <si>
    <t>Calificaciones como estímulos por la participación en actividades programadas por la institución (Izadas de bandera, semana cultural)                                  Menciones de honor por rendimiento académico.</t>
  </si>
  <si>
    <t>La IER Babega cuenta con un  manual de convivencia que orienta las acciones de la comunidad educativa en concordancia con el PEI y la normatividad vigente, el cual esta sujeto a nuevas modificaciones teniendo en cuenta el modelo asumido.</t>
  </si>
  <si>
    <t>Resignificación del manual de convivencia.</t>
  </si>
  <si>
    <t>La IER Babega realizó algunas actividades extracurriculares resaltando algunas fechas establecidas en el cronograma.</t>
  </si>
  <si>
    <t>Escuela de padres,  juegos superate, banda institucional, grupo de danzas, semana cultural, capacitaciones organizadas por entes gubernamentales.</t>
  </si>
  <si>
    <t>La IER Babega  identificó   caractristicas especiales de estudiantes en el  SIMAT, con el fin de establecer las condiciones para la entrega del complemento alimentario  de acuerdo al  cronograma establecido por el PAE, transporte escolar y demás beneficios gubernamentales.</t>
  </si>
  <si>
    <t>Reporte matricula SIMAT.                       Acta conformación comité PAE.</t>
  </si>
  <si>
    <t>La IER Babega  cuenta con el comité de convivencia escolar, el cual funciona como mediador de conflictos que se presentaron durante el año escolar.</t>
  </si>
  <si>
    <t>Acta de procesos y seguimientos de convivencia realizados, teniendo en cuenta la tipificación de faaltas establecidas en el manual de convivencia.</t>
  </si>
  <si>
    <t>La IER Babega ha definido mecanismo para prevenir situaciones de riesgo y manejo de casos difíciles, tipificando las diferentes faltas que se presentan y asi, aplicar el protocolo correspondiente, sin embargo, no se hace seguimiento sistemático a los mismos.</t>
  </si>
  <si>
    <t>Los padres de familia y/o acudientes se integran con la IER a través del gobierno escolar, reuniones por periodo, escuela de padres y actividades de la semana cultural.</t>
  </si>
  <si>
    <t>La IER se ha apropiado de las herramientas tecnológicas para permanecer en comunicación con las autoridades educativas (Secretaría de Educación) durante el año escolar bajo la modalidad presencial.</t>
  </si>
  <si>
    <t>Correo institucional.                       Plataforma enjambre.
SINAI
SIMAT
Página web del CER, plataformas (zoom, meet).                                           WhatsApp                                   
Plataforma Territorio, memoria y convivencia.</t>
  </si>
  <si>
    <t>La IER Bábega recibió información y capacitación de entidades como Secretaria de Educación, apoyo con  Comisaria de Familia para escuela de padres.</t>
  </si>
  <si>
    <t>Plataforma Territorio, memoria y convivencia.                                                   Capacitación por parte de la comisaria de familia.                                                              Acompañamiento de la biblioteca municipal y las itinerantes, en la formación de los estudiantes.</t>
  </si>
  <si>
    <t>Se fortalecieron las cuatro unidades productivas (cárnicos, lácticos, fruver, panaderia), con una participación de los integrantes del nucleo familiar,  suministraron las materias primas e insumos.</t>
  </si>
  <si>
    <t xml:space="preserve">Videos demostrativos, fotografias.                 Seguimiento académico.                              Experiencia significativa - Proyectos productivos.                                                Salidas pedagógicas (visita a centros productivos en pamplona).                                      Guias instructivas de cada unidad productiva                      </t>
  </si>
  <si>
    <t xml:space="preserve">Los mecanismos de comunicación empleados permitieron el seguimiento académico y comportamental, como apoyo a la calidad, fortaleciendo la participación de la comunidad educativa. </t>
  </si>
  <si>
    <t>El liderazgo asumido por la personera y contralor de la institución, liderando la participación del consejo estudiantil, para la ejecudión de las actividades propuestas el inicio del año escolar.</t>
  </si>
  <si>
    <t>Diseñar estrategias de evaluación que permitan realizar el seguimiento a la planeación estrategica, que lleve al fortalecimineto de los procesos institucionales y por ende a la calidad educativa.</t>
  </si>
  <si>
    <t>Resaltar los meritos alcanzados por el esfuerzo y constancias de los docentes en desarrollo de las actividades relacionadas con la institución educativa y las demás que apunten a mejorar la calidad.</t>
  </si>
  <si>
    <t>CLAUDIA MAGALY MONTAÑEZ</t>
  </si>
  <si>
    <t>ELIYOJANA VERA MOGOLLÓN</t>
  </si>
  <si>
    <t>EDGAR ALBERTO RAMON GAUTA</t>
  </si>
  <si>
    <t xml:space="preserve">Existe un plan de estudios bien estructurado, coherente, enmarcado con los lineamientos dados por MEN. </t>
  </si>
  <si>
    <t xml:space="preserve">Lal  I.E.R  cuenta con un plan de estudios unificado y proyectos transversales,  teniendo en cuenta lo establecido por el MEN  y el PEI. </t>
  </si>
  <si>
    <t xml:space="preserve">Plan de Areas, Planes de asignatura, guías, adaptadores de guía, planeadores de clase. </t>
  </si>
  <si>
    <t xml:space="preserve">Infraestructura mobiliario, material didáctico, herramientas tecnológicas,  recurso humano. </t>
  </si>
  <si>
    <t xml:space="preserve">Infraestructura mobiliario, material didáctico, herramientas tecnológicas,  recurso humano.  </t>
  </si>
  <si>
    <t>La evaluación del desempeño académico de los estudiantes responde a los criterios individuales o de áreas.</t>
  </si>
  <si>
    <t>Plan de estudio, PEI y SIEE, y demás docuementos requeridos por la SED y el MEN</t>
  </si>
  <si>
    <t xml:space="preserve">La institución tiene definido en su PEI las opciones didácticas utilizadas , estas son aplicadas individualmente por los docentes. </t>
  </si>
  <si>
    <t>PEI, SIEE, Plan de Estudios. .</t>
  </si>
  <si>
    <t xml:space="preserve">La I.E.R. se reconoce que las tareas escolares tienen una gran importancia pedagógica, cada docente las maneja y evalua de acuerdo a los criterios que maneja en su plan de área y asignatura.
</t>
  </si>
  <si>
    <t xml:space="preserve">La I.E.R  da a sus docentes libertad  sobre el uso de los recursos </t>
  </si>
  <si>
    <t>Recursos disponibles en la institución</t>
  </si>
  <si>
    <t xml:space="preserve">La I.E.R   cuenta con una política bien definaida sobre cómo se planean las clases, los contenidos,logros, herramienta de planeación. </t>
  </si>
  <si>
    <t xml:space="preserve">El trabajo de clase se hace de acuerdo con e modelo pedagógico establecido por la I.E.R . </t>
  </si>
  <si>
    <t>La institución cuenta con un sistema de evaluación completo y aprobado conocido por todos los docentes, estudiantes y padres de familia.</t>
  </si>
  <si>
    <t>La institución tiene algunas estrategias para controlar el ausentismo,</t>
  </si>
  <si>
    <t>Equipo Docente con alta cualificación, Especialistas en cada una de las áreas del conocimiento.</t>
  </si>
  <si>
    <t>Se cuenta con plataforma de notas(SINAI), que posee diversas herramientas que facilitan el trabajo académico con estudiantes.</t>
  </si>
  <si>
    <t>Continuar con el trabajo sobre la base de datos de los egresados, que  permitan identificar los campos de desarrollo profesional de los mismos</t>
  </si>
  <si>
    <t>Diseñar Estrategias que nos permitan identificar y controlar el ausentismo escolar.</t>
  </si>
  <si>
    <t>Continuar con el desarrollo de estrategias que permitan a los estudiantes con NEE superar sus dificultades.</t>
  </si>
  <si>
    <t xml:space="preserve"> Los estudiantes participaron en actividades culturales y artisticas organizadas a nivel municipal y departamental</t>
  </si>
  <si>
    <t>Implementar un plan de evacuación donde se incluya la señalización , la prestación de primeros auxilios en cada una de las Sedes Educativas</t>
  </si>
  <si>
    <t>Capacitacion sobre riesgos psicosociales por personal experto en la materia</t>
  </si>
  <si>
    <t>La IER Bábega  atiende a los estudiantes que experimentan barreras para el aprendizaje. En el transcurso del año 2021 se recibio capacitacion, se hizo implementacion de los formatos DUA Y PIAR. Adaptacion de las competencias en la plataforma SINAI.</t>
  </si>
  <si>
    <t>SIMAT - PLATAFORMA SINAI - FORMATOS DUA Y PIAR- BOLETIN</t>
  </si>
  <si>
    <t>La IER Babega no tiene ese tipo de poblacion para realizar su respectiva atencion.</t>
  </si>
  <si>
    <t>La institucion educativa conoce las características y necesidades de sus estudiantes, realiza las adaptaciones correspondientes en los planes de aula y define estrategias para mantener contacto con los estudiantes tanto virtual como presencia</t>
  </si>
  <si>
    <t>FICHA FAMILIAR, SIMPADE, PLATAFORMA SINAI</t>
  </si>
  <si>
    <t>El IER Babega, en el area de religion y etica se orienta a los estudiantes para definir los proyectos de vida</t>
  </si>
  <si>
    <t>La escuela de pdres se trabaja de forma significativa y es apliamente divulgada a traves de videos, los temas son pertienentes con el contexto, esta se evalua.</t>
  </si>
  <si>
    <t xml:space="preserve">VIDEOS Y  ENCUESTAS </t>
  </si>
  <si>
    <t xml:space="preserve">la Institucion cuenta con estrategias de interaccion con la comunidad, como jornadas de encuentros con padres de familia,(capacitacion violencia intrafamiliar) programa de biblioteca abierta en la sede Los Rincon trabajando con la comunidad. </t>
  </si>
  <si>
    <t xml:space="preserve">Fotos, actas,alfabetizacio de adultos </t>
  </si>
  <si>
    <t>La IER Babega permite utilizar algunos recursos fisicos  como cancha, salones,; tanto en la sede principal como las sedes anexas para el uso de la comunidad.</t>
  </si>
  <si>
    <t>REGISTRO DE PRESTAMO DE ELEMENTOS</t>
  </si>
  <si>
    <t>Los estudiantes del grado Undécimo han cumplido a satisfaccion con la realizacion de trabajo social, logrando impacto positivo en la comunidad, desarrollando empatía y contribuyendo a las necesidades</t>
  </si>
  <si>
    <t>aportando propuestas significativas hacia la institucion. Los estudiantes participaron en actividades culturales y artisticas organizadas a nivel municipal y departamental</t>
  </si>
  <si>
    <t>ACTAS DE ELECCION, PLATAFORMA SINAI, FOTOS, VIDEOS, ACTAS DE CONSEJO DIRECTIVO, CONCURSO BIBLIOTECA MUNICIPAL,COLOREANDO POR SANTURBAN, REDES SOCIALES.</t>
  </si>
  <si>
    <t>La IER Babega hace participé a la comunidad en reuniones importantes como Rendicion de Cuentas, asamblea, consejo directivo y escuela de padres</t>
  </si>
  <si>
    <t>Se mantiene una comunicación con el nucleo familiar de los estudiantes para establecer la importancia de su particiacion en el desarrollo intelectual de los niños y jovenes</t>
  </si>
  <si>
    <t>ACTAS DE ASISTENCIA DE REUNIONES, CONSEJO DIRECTIVO Y CONSEJO DE PADRES, ACTIVIDADES PROGRAMADAS POR LA INSTITUCION.</t>
  </si>
  <si>
    <t>CONFERENCIA POR PARTE DE LA ENFERMERA DE SILOS,SOBRES RIESGOS DE ACCIDENTES CASEROS</t>
  </si>
  <si>
    <t xml:space="preserve">La institución ofrece programas de prevención de riesgos psicosociales pero falta la intervención de los agentes de la salud publica. </t>
  </si>
  <si>
    <t>La institucion educativa cuenta con una plataforma educativa programa excelente donde  se maneja un sistema ordenado y oportuno.</t>
  </si>
  <si>
    <t>PLATAFORMA SINAI Y SIMAT</t>
  </si>
  <si>
    <t xml:space="preserve"> La institucion educativa cuenta con un programa excelente donde  se maneja un sistema  que entrega adecuadamente las  constancias y certificados</t>
  </si>
  <si>
    <t>El sistema de calificaciones con su respectivo Boletín se entrega adecuadamente a tiempo y en forma correcta gracias a la PLATAFORMA SINAI la cual se adquiere con dineros propios.</t>
  </si>
  <si>
    <t>La institución Educativa realiza adecuaciones a cada una de las sedes de acuerdo a las necesidades.</t>
  </si>
  <si>
    <t>La institución educativa cuenta con un proyecto PRAE el cual tiene como objetivo embellecer los espacios físicos y naturales de las sedes.</t>
  </si>
  <si>
    <t xml:space="preserve"> PRAE, TRABAJO SOCIAL, MURALES</t>
  </si>
  <si>
    <t>La I.E.R. adecuó  algunos espacios de algunas sedes educativas rurales y en la sede  principal arreglo de la gradería, de la fachada del colegio y la vía de acceso (rampa) a los salones de secundaria.</t>
  </si>
  <si>
    <t>Adecuación físicas a algunas sedes rurales y adecuaciones a espacios físicos.</t>
  </si>
  <si>
    <t>Plan de recursos para el aprendizaje (software educativo, cartillas, recursos digitales, guías, etc)</t>
  </si>
  <si>
    <t xml:space="preserve">La determinación y suministros de insumos , recursos y mantenimiento es participativo y se tiene en cuenta las necesidades de la Institución Educativa Rural y sus sedes. </t>
  </si>
  <si>
    <t>Asignación de recursos, Facturas de compra, plan de compras por sede.  Informe de Rendición de cuentas anual.</t>
  </si>
  <si>
    <t>La Institución Educativa Rural no cuenta con un plan de mantenimiento de equipos acorde a la necesidad de cada sede, este se realiza esporadicamente según la necesidad de cada equipo.</t>
  </si>
  <si>
    <t>Existe un plan de riesgos físicos y se socializó con los docentes. Se requiere realizar simuladros de forma periódica y realizar señalizaciones respectivas.</t>
  </si>
  <si>
    <t xml:space="preserve">Protocolos de Bioseguridad. </t>
  </si>
  <si>
    <t>El Programa de Alimentación Escolar, se brinda con raciones industrializadas y almuerzos en algunas sedes. Los espacios físicos en la mayoría de las sedes no son adecuados para El restaurante Escolar, los cuales deben ser adaptados.  El transporte escolar se brinda en ruta para la sede principal.</t>
  </si>
  <si>
    <t>Planillas de registro de raciones Alimentarias, Certificados expedidos por el señor Director a la empresa contratante de transporte.</t>
  </si>
  <si>
    <t xml:space="preserve">Se realizan planes de mejoramiento a los estudiantes con bajo desempeño por areas y grados periódicamente. </t>
  </si>
  <si>
    <t>PIAR Plan Individual de Ajustes Razonables para cada estudiante. Boletines con adecuaciones curriculares en la plataforma SINAI para estudiantes con discapacidad.</t>
  </si>
  <si>
    <t xml:space="preserve">La carga académica de los docentes se distribuyen de acuerdo al perfil y a la necesidad de cada sede. </t>
  </si>
  <si>
    <t>Resolucion de carga academica, Archivo Institucional. Hojas de vida de los docentes.</t>
  </si>
  <si>
    <t>La I.E.R Bábega participa en el Programa de "Territorio, Memoria y Convivencia" el cual se brinda los jueves cada ocho día.</t>
  </si>
  <si>
    <t>Registro de asistencia virual y Certificados a docentes.</t>
  </si>
  <si>
    <t>La IER realiza la distribucion de carga academica teniendo en cuenta el perfil de cada docente realizada por resolucion en la sede principal, en las demas sedes cada docente asume carga academica multigrados.</t>
  </si>
  <si>
    <t>Resolucion horarios y Carga Académica. PEI</t>
  </si>
  <si>
    <t>Evidencia fotográficas y actas de actividades,  culturales, deportivas, graduación y demás actividades extracurriculares</t>
  </si>
  <si>
    <t>La IER Bábega cuenta con un comité de convivencia escolar el cual opera de acuerdo a la necesidades de convivencia escolar.</t>
  </si>
  <si>
    <t>AÑO  2019</t>
  </si>
  <si>
    <t>Existe un plan Anual de Ingresos y egresos de recursos económicos para cada sede  el cual es aprobado por el consejo directivo.</t>
  </si>
  <si>
    <t>En la IER Bábega, existe un informe del presupuesto, del plan de ingresos y de gastos los cuales permiten un control efectivo del mismo.</t>
  </si>
  <si>
    <t xml:space="preserve">Acceso a la plataforma SINAI, en donde  se maneja un sistema  que entrega adecuadamente y a tiempo constancias, certificados y calificaciones.  </t>
  </si>
  <si>
    <t>Se sugiera crear una estrategia de induccion para los docentes que ingresan a la institucion. Por lo tanto se hace necesario elaborar un programa para inducción a nuevos docentes, el cual debe ser socializado y aplicado.</t>
  </si>
  <si>
    <t>Crear una política de apoyo a la investigacion. Por lo que se hace necesario elaborar y gestionar una política de apoyo a la investigación docente en diversas áreas del saber.</t>
  </si>
  <si>
    <t>La Institución debe crear una una estrategia de reconocimiento y estimulos con el personal vinculado. Por lo anterior se hace necesario mejorar el apoyo y reconocimiento a los docentes.</t>
  </si>
  <si>
    <t>La Institución Educativa Rural Bábega cuenta con un sistema de calificaciones con su respectivo Boletín, estos se entregan adecuadamente a tiempo y en forma oportuna mediante la PLATAFORMA SINAI la cual se adquiere con dineros propios.</t>
  </si>
  <si>
    <t>Se recomienda que la Institución Educativa Rural cuente con un plan anual de mantenimiento de equipos acorde a la necesidad de cada sede.</t>
  </si>
  <si>
    <t>Se sugiere conformar un equipo de bienestar docente como apoyo a la inducción, estimulos, motivación e integración de los docentes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</si>
</sst>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5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9"/>
      <name val="Arial"/>
      <family val="2"/>
    </font>
    <font>
      <sz val="9"/>
      <color rgb="FF000000"/>
      <name val="Arial"/>
      <family val="2"/>
    </font>
    <font>
      <sz val="11"/>
      <color rgb="FF000000"/>
      <name val="Calibri"/>
      <family val="2"/>
    </font>
    <font>
      <sz val="9"/>
      <color theme="1"/>
      <name val="Arial"/>
    </font>
    <font>
      <sz val="11"/>
      <color rgb="FF000000"/>
      <name val="Arial"/>
      <family val="2"/>
    </font>
    <font>
      <sz val="8"/>
      <name val="Arial"/>
      <family val="2"/>
    </font>
    <font>
      <sz val="8"/>
      <color rgb="FF0000FF"/>
      <name val="Arial"/>
      <family val="2"/>
    </font>
    <font>
      <u/>
      <sz val="8"/>
      <color rgb="FF0000FF"/>
      <name val="Arial"/>
      <family val="2"/>
    </font>
    <font>
      <sz val="11"/>
      <color theme="1"/>
      <name val="Verdana"/>
      <family val="2"/>
    </font>
    <font>
      <sz val="12"/>
      <color rgb="FF000000"/>
      <name val="Verdana"/>
      <family val="2"/>
    </font>
    <font>
      <sz val="9"/>
      <color theme="1"/>
      <name val="Verdana"/>
      <family val="2"/>
    </font>
    <font>
      <b/>
      <i/>
      <sz val="11"/>
      <color indexed="9"/>
      <name val="Arial"/>
      <family val="2"/>
    </font>
    <font>
      <b/>
      <i/>
      <sz val="14"/>
      <color indexed="9"/>
      <name val="Arial"/>
      <family val="2"/>
    </font>
    <font>
      <sz val="12"/>
      <color indexed="8"/>
      <name val="Verdana"/>
      <family val="2"/>
    </font>
  </fonts>
  <fills count="30">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DE9D9"/>
        <bgColor rgb="FF000000"/>
      </patternFill>
    </fill>
    <fill>
      <patternFill patternType="solid">
        <fgColor theme="8" tint="0.79998168889431442"/>
        <bgColor indexed="64"/>
      </patternFill>
    </fill>
    <fill>
      <patternFill patternType="solid">
        <fgColor rgb="FFE5DEE6"/>
        <bgColor indexed="64"/>
      </patternFill>
    </fill>
    <fill>
      <patternFill patternType="solid">
        <fgColor indexed="46"/>
        <bgColor indexed="24"/>
      </patternFill>
    </fill>
    <fill>
      <patternFill patternType="solid">
        <fgColor indexed="53"/>
        <bgColor indexed="52"/>
      </patternFill>
    </fill>
    <fill>
      <patternFill patternType="solid">
        <fgColor indexed="60"/>
        <bgColor indexed="25"/>
      </patternFill>
    </fill>
    <fill>
      <patternFill patternType="solid">
        <fgColor indexed="17"/>
        <bgColor indexed="21"/>
      </patternFill>
    </fill>
  </fills>
  <borders count="30">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center" vertical="justify"/>
      <protection locked="0"/>
    </xf>
    <xf numFmtId="0" fontId="40" fillId="17" borderId="4" xfId="0" applyFont="1" applyFill="1" applyBorder="1" applyAlignment="1" applyProtection="1">
      <alignment horizontal="left" vertical="justify" wrapText="1"/>
      <protection locked="0"/>
    </xf>
    <xf numFmtId="0" fontId="42" fillId="14" borderId="6" xfId="0" applyFont="1" applyFill="1" applyBorder="1" applyAlignment="1" applyProtection="1">
      <alignment horizontal="left" vertical="justify" wrapText="1"/>
      <protection locked="0"/>
    </xf>
    <xf numFmtId="0" fontId="40" fillId="13" borderId="6" xfId="0" applyFont="1" applyFill="1" applyBorder="1" applyAlignment="1" applyProtection="1">
      <alignment horizontal="left" vertical="center" wrapText="1"/>
      <protection locked="0"/>
    </xf>
    <xf numFmtId="0" fontId="40" fillId="13" borderId="6" xfId="0" applyFont="1" applyFill="1" applyBorder="1" applyAlignment="1" applyProtection="1">
      <alignment horizontal="center" vertical="center" wrapText="1"/>
      <protection locked="0"/>
    </xf>
    <xf numFmtId="0" fontId="40" fillId="13" borderId="2" xfId="0" applyFont="1" applyFill="1" applyBorder="1" applyAlignment="1" applyProtection="1">
      <alignment horizontal="left" vertical="center" wrapText="1"/>
      <protection locked="0"/>
    </xf>
    <xf numFmtId="0" fontId="43" fillId="23" borderId="2" xfId="0" applyFont="1" applyFill="1" applyBorder="1" applyAlignment="1">
      <alignment wrapText="1"/>
    </xf>
    <xf numFmtId="0" fontId="40" fillId="13" borderId="2" xfId="0" applyFont="1" applyFill="1" applyBorder="1" applyAlignment="1" applyProtection="1">
      <alignment vertical="center" wrapText="1"/>
      <protection locked="0"/>
    </xf>
    <xf numFmtId="0" fontId="44" fillId="0" borderId="22" xfId="0" applyFont="1" applyBorder="1" applyAlignment="1">
      <alignment vertical="center"/>
    </xf>
    <xf numFmtId="0" fontId="44" fillId="0" borderId="22" xfId="0" applyFont="1" applyBorder="1" applyAlignment="1">
      <alignment horizontal="center" vertical="center" wrapText="1"/>
    </xf>
    <xf numFmtId="0" fontId="44" fillId="0" borderId="22" xfId="0" applyFont="1" applyBorder="1" applyAlignment="1">
      <alignment horizontal="center" vertical="center"/>
    </xf>
    <xf numFmtId="0" fontId="0" fillId="0" borderId="22" xfId="0" applyBorder="1" applyAlignment="1">
      <alignment horizontal="center" vertical="center" wrapText="1"/>
    </xf>
    <xf numFmtId="0" fontId="45" fillId="13" borderId="2" xfId="0" applyFont="1" applyFill="1" applyBorder="1" applyAlignment="1" applyProtection="1">
      <alignment horizontal="left" vertical="justify" wrapText="1"/>
      <protection locked="0"/>
    </xf>
    <xf numFmtId="0" fontId="45" fillId="17" borderId="2" xfId="0" applyFont="1" applyFill="1" applyBorder="1" applyAlignment="1" applyProtection="1">
      <alignment horizontal="left" vertical="justify" wrapText="1"/>
      <protection locked="0"/>
    </xf>
    <xf numFmtId="0" fontId="45" fillId="17" borderId="2" xfId="0" applyFont="1" applyFill="1" applyBorder="1" applyAlignment="1" applyProtection="1">
      <alignment horizontal="left" vertical="top" wrapText="1"/>
      <protection locked="0"/>
    </xf>
    <xf numFmtId="0" fontId="45" fillId="13" borderId="6" xfId="0" applyFont="1" applyFill="1" applyBorder="1" applyAlignment="1" applyProtection="1">
      <alignment horizontal="left" vertical="justify" wrapText="1"/>
      <protection locked="0"/>
    </xf>
    <xf numFmtId="0" fontId="40" fillId="24" borderId="2" xfId="0" applyFont="1" applyFill="1" applyBorder="1" applyAlignment="1" applyProtection="1">
      <alignment horizontal="left" vertical="justify" wrapText="1"/>
      <protection locked="0"/>
    </xf>
    <xf numFmtId="0" fontId="40" fillId="24" borderId="6" xfId="0" applyFont="1" applyFill="1" applyBorder="1" applyAlignment="1" applyProtection="1">
      <alignment horizontal="left" vertical="justify" wrapText="1"/>
      <protection locked="0"/>
    </xf>
    <xf numFmtId="0" fontId="42" fillId="25" borderId="6" xfId="0" applyFont="1" applyFill="1" applyBorder="1" applyAlignment="1" applyProtection="1">
      <alignment horizontal="left" vertical="justify" wrapText="1"/>
      <protection locked="0"/>
    </xf>
    <xf numFmtId="0" fontId="40" fillId="25" borderId="6" xfId="0" applyFont="1" applyFill="1" applyBorder="1" applyAlignment="1" applyProtection="1">
      <alignment horizontal="left" vertical="justify" wrapText="1"/>
      <protection locked="0"/>
    </xf>
    <xf numFmtId="0" fontId="40" fillId="24" borderId="15" xfId="0" applyFont="1" applyFill="1" applyBorder="1" applyAlignment="1" applyProtection="1">
      <alignment horizontal="left" vertical="justify" wrapText="1"/>
      <protection locked="0"/>
    </xf>
    <xf numFmtId="0" fontId="40" fillId="25" borderId="2" xfId="0" applyFont="1" applyFill="1" applyBorder="1" applyAlignment="1" applyProtection="1">
      <alignment horizontal="left" vertical="justify" wrapText="1"/>
      <protection locked="0"/>
    </xf>
    <xf numFmtId="0" fontId="40" fillId="24" borderId="6" xfId="0" applyFont="1" applyFill="1" applyBorder="1" applyAlignment="1" applyProtection="1">
      <alignment horizontal="left" vertical="top" wrapText="1"/>
      <protection locked="0"/>
    </xf>
    <xf numFmtId="0" fontId="40" fillId="25" borderId="6" xfId="0" applyFont="1" applyFill="1" applyBorder="1" applyAlignment="1" applyProtection="1">
      <alignment horizontal="left" vertical="top" wrapText="1"/>
      <protection locked="0"/>
    </xf>
    <xf numFmtId="0" fontId="40" fillId="24" borderId="2" xfId="0" applyFont="1" applyFill="1" applyBorder="1" applyAlignment="1" applyProtection="1">
      <alignment horizontal="left" vertical="top" wrapText="1"/>
      <protection locked="0"/>
    </xf>
    <xf numFmtId="0" fontId="29" fillId="0" borderId="20" xfId="0" applyFont="1" applyBorder="1"/>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46" fillId="0" borderId="23" xfId="0" applyFont="1" applyBorder="1" applyAlignment="1" applyProtection="1">
      <alignment horizontal="center" vertical="center"/>
      <protection locked="0"/>
    </xf>
    <xf numFmtId="0" fontId="47" fillId="0" borderId="24" xfId="0" applyFont="1" applyBorder="1" applyProtection="1">
      <protection locked="0"/>
    </xf>
    <xf numFmtId="0" fontId="47" fillId="0" borderId="25" xfId="0" applyFont="1" applyBorder="1" applyProtection="1">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48" fillId="0" borderId="23"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49" fillId="0" borderId="23"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17" xfId="0" applyFont="1" applyBorder="1" applyAlignment="1">
      <alignment horizont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2" fillId="0" borderId="17" xfId="0" applyFont="1" applyBorder="1" applyAlignment="1">
      <alignment horizontal="center"/>
    </xf>
    <xf numFmtId="0" fontId="29" fillId="0" borderId="2" xfId="0" applyFont="1" applyBorder="1" applyAlignment="1" applyProtection="1">
      <alignment horizontal="center" vertical="top" wrapText="1"/>
      <protection locked="0"/>
    </xf>
    <xf numFmtId="0" fontId="29" fillId="0" borderId="10" xfId="0" applyFont="1" applyBorder="1" applyAlignment="1" applyProtection="1">
      <alignment horizontal="center" vertical="top" wrapText="1"/>
      <protection locked="0"/>
    </xf>
    <xf numFmtId="0" fontId="29" fillId="0" borderId="20"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xf numFmtId="0" fontId="29" fillId="0" borderId="4" xfId="0" applyFont="1" applyBorder="1" applyAlignment="1" applyProtection="1">
      <alignment horizontal="center" vertical="top"/>
      <protection locked="0"/>
    </xf>
    <xf numFmtId="0" fontId="29" fillId="0" borderId="5" xfId="0" applyFont="1" applyBorder="1" applyAlignment="1" applyProtection="1">
      <alignment horizontal="center" vertical="top"/>
      <protection locked="0"/>
    </xf>
    <xf numFmtId="0" fontId="29" fillId="0" borderId="3" xfId="0" applyFont="1" applyBorder="1" applyAlignment="1" applyProtection="1">
      <alignment horizontal="center" vertical="top"/>
      <protection locked="0"/>
    </xf>
    <xf numFmtId="0" fontId="51" fillId="0" borderId="4" xfId="0" applyFont="1" applyBorder="1" applyAlignment="1">
      <alignment horizontal="center" wrapText="1"/>
    </xf>
    <xf numFmtId="0" fontId="51" fillId="0" borderId="5" xfId="0" applyFont="1" applyBorder="1" applyAlignment="1">
      <alignment horizontal="center" wrapText="1"/>
    </xf>
    <xf numFmtId="0" fontId="51" fillId="0" borderId="3" xfId="0" applyFont="1" applyBorder="1" applyAlignment="1">
      <alignment horizontal="center" wrapText="1"/>
    </xf>
    <xf numFmtId="0" fontId="51" fillId="0" borderId="4"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3" xfId="0" applyFont="1" applyBorder="1" applyAlignment="1">
      <alignment horizontal="center" vertical="center" wrapText="1"/>
    </xf>
    <xf numFmtId="0" fontId="3" fillId="14" borderId="4" xfId="0" applyFont="1" applyFill="1" applyBorder="1" applyAlignment="1">
      <alignment horizontal="center" vertical="center"/>
    </xf>
    <xf numFmtId="0" fontId="3" fillId="14" borderId="5" xfId="0" applyFont="1" applyFill="1" applyBorder="1" applyAlignment="1">
      <alignment horizontal="center" vertical="center"/>
    </xf>
    <xf numFmtId="0" fontId="3" fillId="14" borderId="3"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3" xfId="0" applyFont="1" applyFill="1" applyBorder="1" applyAlignment="1">
      <alignment horizontal="center" vertical="center"/>
    </xf>
    <xf numFmtId="0" fontId="52" fillId="0" borderId="4" xfId="0" applyFont="1" applyBorder="1" applyAlignment="1" applyProtection="1">
      <alignment horizontal="center" vertical="top"/>
      <protection locked="0"/>
    </xf>
    <xf numFmtId="0" fontId="52" fillId="0" borderId="5" xfId="0" applyFont="1" applyBorder="1" applyAlignment="1" applyProtection="1">
      <alignment horizontal="center" vertical="top"/>
      <protection locked="0"/>
    </xf>
    <xf numFmtId="0" fontId="52" fillId="0" borderId="3" xfId="0" applyFont="1" applyBorder="1" applyAlignment="1" applyProtection="1">
      <alignment horizontal="center" vertical="top"/>
      <protection locked="0"/>
    </xf>
    <xf numFmtId="0" fontId="3" fillId="15" borderId="4" xfId="0" applyFont="1" applyFill="1" applyBorder="1" applyAlignment="1">
      <alignment horizontal="center" vertical="center"/>
    </xf>
    <xf numFmtId="0" fontId="3" fillId="15" borderId="5" xfId="0" applyFont="1" applyFill="1" applyBorder="1" applyAlignment="1">
      <alignment horizontal="center" vertical="center"/>
    </xf>
    <xf numFmtId="0" fontId="3" fillId="15" borderId="3" xfId="0" applyFont="1" applyFill="1" applyBorder="1" applyAlignment="1">
      <alignment horizontal="center" vertical="center"/>
    </xf>
    <xf numFmtId="0" fontId="7" fillId="22" borderId="4" xfId="0" applyFont="1" applyFill="1" applyBorder="1" applyAlignment="1">
      <alignment horizontal="center" vertical="center"/>
    </xf>
    <xf numFmtId="0" fontId="7" fillId="22" borderId="5" xfId="0" applyFont="1" applyFill="1" applyBorder="1" applyAlignment="1">
      <alignment horizontal="center" vertical="center"/>
    </xf>
    <xf numFmtId="0" fontId="7" fillId="22" borderId="3" xfId="0" applyFont="1" applyFill="1" applyBorder="1" applyAlignment="1">
      <alignment horizontal="center" vertical="center"/>
    </xf>
    <xf numFmtId="49" fontId="50" fillId="0" borderId="4" xfId="0" applyNumberFormat="1" applyFont="1" applyBorder="1" applyAlignment="1" applyProtection="1">
      <alignment horizontal="center" vertical="center"/>
      <protection locked="0"/>
    </xf>
    <xf numFmtId="49" fontId="50" fillId="0" borderId="5" xfId="0" applyNumberFormat="1" applyFont="1" applyBorder="1" applyAlignment="1" applyProtection="1">
      <alignment horizontal="center" vertical="center"/>
      <protection locked="0"/>
    </xf>
    <xf numFmtId="49" fontId="50" fillId="0" borderId="3" xfId="0" applyNumberFormat="1" applyFont="1" applyBorder="1" applyAlignment="1" applyProtection="1">
      <alignment horizontal="center" vertical="center"/>
      <protection locked="0"/>
    </xf>
    <xf numFmtId="0" fontId="7" fillId="9" borderId="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3" xfId="0" applyFont="1" applyFill="1" applyBorder="1" applyAlignment="1">
      <alignment horizontal="center" vertical="center"/>
    </xf>
    <xf numFmtId="0" fontId="50" fillId="0" borderId="4" xfId="0" applyFont="1" applyBorder="1" applyAlignment="1" applyProtection="1">
      <alignment horizontal="center" vertical="top"/>
      <protection locked="0"/>
    </xf>
    <xf numFmtId="0" fontId="50" fillId="0" borderId="5" xfId="0" applyFont="1" applyBorder="1" applyAlignment="1" applyProtection="1">
      <alignment horizontal="center" vertical="top"/>
      <protection locked="0"/>
    </xf>
    <xf numFmtId="0" fontId="50" fillId="0" borderId="3" xfId="0" applyFont="1" applyBorder="1" applyAlignment="1" applyProtection="1">
      <alignment horizontal="center" vertical="top"/>
      <protection locked="0"/>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14" fillId="26" borderId="26" xfId="0" applyFont="1" applyFill="1" applyBorder="1" applyAlignment="1" applyProtection="1">
      <alignment horizontal="center" vertical="center" wrapText="1"/>
      <protection locked="0"/>
    </xf>
    <xf numFmtId="0" fontId="11" fillId="26" borderId="27" xfId="0" applyFont="1" applyFill="1" applyBorder="1" applyAlignment="1" applyProtection="1">
      <alignment horizontal="left" vertical="top" wrapText="1"/>
      <protection locked="0"/>
    </xf>
    <xf numFmtId="2" fontId="14" fillId="0" borderId="28" xfId="0" applyNumberFormat="1" applyFont="1" applyBorder="1" applyAlignment="1">
      <alignment vertical="center"/>
    </xf>
    <xf numFmtId="0" fontId="14" fillId="0" borderId="28" xfId="0" applyFont="1" applyBorder="1" applyAlignment="1">
      <alignment horizontal="left" vertical="center"/>
    </xf>
    <xf numFmtId="0" fontId="14" fillId="0" borderId="0" xfId="0" applyFont="1" applyBorder="1" applyAlignment="1">
      <alignment horizontal="left" vertical="center"/>
    </xf>
    <xf numFmtId="0" fontId="53" fillId="27" borderId="0" xfId="0" applyFont="1" applyFill="1" applyBorder="1" applyAlignment="1">
      <alignment horizontal="left" vertical="center"/>
    </xf>
    <xf numFmtId="0" fontId="14" fillId="0" borderId="29" xfId="0" applyFont="1" applyBorder="1" applyAlignment="1">
      <alignment horizontal="left" vertical="center"/>
    </xf>
    <xf numFmtId="0" fontId="54" fillId="27" borderId="0" xfId="0" applyFont="1" applyFill="1" applyBorder="1" applyAlignment="1">
      <alignment horizontal="left" vertical="center"/>
    </xf>
    <xf numFmtId="0" fontId="14" fillId="27" borderId="0" xfId="0" applyFont="1" applyFill="1" applyBorder="1"/>
    <xf numFmtId="0" fontId="14" fillId="26" borderId="26" xfId="0" applyFont="1" applyFill="1" applyBorder="1" applyAlignment="1" applyProtection="1">
      <alignment horizontal="center" vertical="center"/>
      <protection locked="0"/>
    </xf>
    <xf numFmtId="2" fontId="14" fillId="0" borderId="27" xfId="0" applyNumberFormat="1" applyFont="1" applyBorder="1" applyAlignment="1">
      <alignment vertical="center"/>
    </xf>
    <xf numFmtId="0" fontId="14" fillId="0" borderId="26" xfId="0" applyFont="1" applyBorder="1" applyAlignment="1">
      <alignment horizontal="left" vertical="center"/>
    </xf>
    <xf numFmtId="0" fontId="55" fillId="0" borderId="27" xfId="0" applyFont="1" applyBorder="1" applyAlignment="1" applyProtection="1">
      <alignment horizontal="center" vertical="top" wrapText="1"/>
      <protection locked="0"/>
    </xf>
    <xf numFmtId="0" fontId="7" fillId="28" borderId="27" xfId="0" applyFont="1" applyFill="1" applyBorder="1" applyAlignment="1">
      <alignment horizontal="center" vertical="center"/>
    </xf>
    <xf numFmtId="0" fontId="55" fillId="0" borderId="0" xfId="0" applyFont="1"/>
    <xf numFmtId="0" fontId="3" fillId="26" borderId="27" xfId="0" applyFont="1" applyFill="1" applyBorder="1" applyAlignment="1">
      <alignment horizontal="center" vertical="center"/>
    </xf>
    <xf numFmtId="0" fontId="7" fillId="29" borderId="27"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colors>
    <mruColors>
      <color rgb="FFE5DE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ABB-4892-B25E-B1FA74D279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ABB-4892-B25E-B1FA74D279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ABB-4892-B25E-B1FA74D279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ABB-4892-B25E-B1FA74D279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1ABB-4892-B25E-B1FA74D27931}"/>
            </c:ext>
          </c:extLst>
        </c:ser>
        <c:dLbls>
          <c:showLegendKey val="0"/>
          <c:showVal val="0"/>
          <c:showCatName val="0"/>
          <c:showSerName val="0"/>
          <c:showPercent val="0"/>
          <c:showBubbleSize val="0"/>
        </c:dLbls>
        <c:gapWidth val="150"/>
        <c:shape val="box"/>
        <c:axId val="460721384"/>
        <c:axId val="460722952"/>
        <c:axId val="0"/>
      </c:bar3DChart>
      <c:catAx>
        <c:axId val="460721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0722952"/>
        <c:crosses val="autoZero"/>
        <c:auto val="1"/>
        <c:lblAlgn val="ctr"/>
        <c:lblOffset val="100"/>
        <c:noMultiLvlLbl val="0"/>
      </c:catAx>
      <c:valAx>
        <c:axId val="460722952"/>
        <c:scaling>
          <c:orientation val="minMax"/>
        </c:scaling>
        <c:delete val="1"/>
        <c:axPos val="l"/>
        <c:numFmt formatCode="0%" sourceLinked="1"/>
        <c:majorTickMark val="out"/>
        <c:minorTickMark val="none"/>
        <c:tickLblPos val="nextTo"/>
        <c:crossAx val="460721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CA-4CA1-9F0F-E0992A31BF09}"/>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CA-4CA1-9F0F-E0992A31BF09}"/>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CA-4CA1-9F0F-E0992A31BF0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3-93CA-4CA1-9F0F-E0992A31BF09}"/>
            </c:ext>
          </c:extLst>
        </c:ser>
        <c:ser>
          <c:idx val="0"/>
          <c:order val="1"/>
          <c:tx>
            <c:strRef>
              <c:f>Directiva!$H$2</c:f>
              <c:strCache>
                <c:ptCount val="1"/>
                <c:pt idx="0">
                  <c:v>AÑO 2020_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CA-4CA1-9F0F-E0992A31BF0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5-93CA-4CA1-9F0F-E0992A31BF09}"/>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CA-4CA1-9F0F-E0992A31BF09}"/>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CA-4CA1-9F0F-E0992A31BF09}"/>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CA-4CA1-9F0F-E0992A31BF09}"/>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3CA-4CA1-9F0F-E0992A31BF0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A-93CA-4CA1-9F0F-E0992A31BF0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3CA-4CA1-9F0F-E0992A31BF09}"/>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3CA-4CA1-9F0F-E0992A31BF09}"/>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3CA-4CA1-9F0F-E0992A31BF0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E-93CA-4CA1-9F0F-E0992A31BF09}"/>
            </c:ext>
          </c:extLst>
        </c:ser>
        <c:dLbls>
          <c:showLegendKey val="0"/>
          <c:showVal val="0"/>
          <c:showCatName val="0"/>
          <c:showSerName val="0"/>
          <c:showPercent val="0"/>
          <c:showBubbleSize val="0"/>
        </c:dLbls>
        <c:smooth val="0"/>
        <c:axId val="472316488"/>
        <c:axId val="472316880"/>
      </c:lineChart>
      <c:catAx>
        <c:axId val="47231648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72316880"/>
        <c:crosses val="autoZero"/>
        <c:auto val="1"/>
        <c:lblAlgn val="ctr"/>
        <c:lblOffset val="100"/>
        <c:noMultiLvlLbl val="0"/>
      </c:catAx>
      <c:valAx>
        <c:axId val="472316880"/>
        <c:scaling>
          <c:orientation val="minMax"/>
        </c:scaling>
        <c:delete val="1"/>
        <c:axPos val="l"/>
        <c:numFmt formatCode="0%" sourceLinked="1"/>
        <c:majorTickMark val="out"/>
        <c:minorTickMark val="none"/>
        <c:tickLblPos val="nextTo"/>
        <c:crossAx val="47231648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0F75-40D1-B415-5C5D646C0F6D}"/>
            </c:ext>
          </c:extLst>
        </c:ser>
        <c:ser>
          <c:idx val="0"/>
          <c:order val="1"/>
          <c:tx>
            <c:strRef>
              <c:f>Directiva!$H$2</c:f>
              <c:strCache>
                <c:ptCount val="1"/>
                <c:pt idx="0">
                  <c:v>AÑO 2020_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7-0F75-40D1-B415-5C5D646C0F6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C-0F75-40D1-B415-5C5D646C0F6D}"/>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F75-40D1-B415-5C5D646C0F6D}"/>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F75-40D1-B415-5C5D646C0F6D}"/>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F75-40D1-B415-5C5D646C0F6D}"/>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F75-40D1-B415-5C5D646C0F6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11-0F75-40D1-B415-5C5D646C0F6D}"/>
            </c:ext>
          </c:extLst>
        </c:ser>
        <c:dLbls>
          <c:showLegendKey val="0"/>
          <c:showVal val="0"/>
          <c:showCatName val="0"/>
          <c:showSerName val="0"/>
          <c:showPercent val="0"/>
          <c:showBubbleSize val="0"/>
        </c:dLbls>
        <c:smooth val="0"/>
        <c:axId val="472318840"/>
        <c:axId val="472313352"/>
      </c:lineChart>
      <c:catAx>
        <c:axId val="472318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72313352"/>
        <c:crosses val="autoZero"/>
        <c:auto val="1"/>
        <c:lblAlgn val="ctr"/>
        <c:lblOffset val="100"/>
        <c:noMultiLvlLbl val="0"/>
      </c:catAx>
      <c:valAx>
        <c:axId val="472313352"/>
        <c:scaling>
          <c:orientation val="minMax"/>
        </c:scaling>
        <c:delete val="1"/>
        <c:axPos val="l"/>
        <c:numFmt formatCode="0%" sourceLinked="1"/>
        <c:majorTickMark val="out"/>
        <c:minorTickMark val="none"/>
        <c:tickLblPos val="nextTo"/>
        <c:crossAx val="4723188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E5E-484D-A36C-3654607FE894}"/>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E5E-484D-A36C-3654607FE89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0.5</c:v>
                </c:pt>
                <c:pt idx="2">
                  <c:v>0.375</c:v>
                </c:pt>
                <c:pt idx="3">
                  <c:v>0.125</c:v>
                </c:pt>
              </c:numCache>
            </c:numRef>
          </c:val>
          <c:smooth val="0"/>
          <c:extLst xmlns:c16r2="http://schemas.microsoft.com/office/drawing/2015/06/chart">
            <c:ext xmlns:c16="http://schemas.microsoft.com/office/drawing/2014/chart" uri="{C3380CC4-5D6E-409C-BE32-E72D297353CC}">
              <c16:uniqueId val="{00000002-EE5E-484D-A36C-3654607FE894}"/>
            </c:ext>
          </c:extLst>
        </c:ser>
        <c:ser>
          <c:idx val="0"/>
          <c:order val="1"/>
          <c:tx>
            <c:strRef>
              <c:f>Directiva!$H$2</c:f>
              <c:strCache>
                <c:ptCount val="1"/>
                <c:pt idx="0">
                  <c:v>AÑO 2020_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E5E-484D-A36C-3654607FE89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E5E-484D-A36C-3654607FE894}"/>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E5E-484D-A36C-3654607FE894}"/>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E5E-484D-A36C-3654607FE89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smooth val="0"/>
          <c:extLst xmlns:c16r2="http://schemas.microsoft.com/office/drawing/2015/06/chart">
            <c:ext xmlns:c16="http://schemas.microsoft.com/office/drawing/2014/chart" uri="{C3380CC4-5D6E-409C-BE32-E72D297353CC}">
              <c16:uniqueId val="{00000007-EE5E-484D-A36C-3654607FE894}"/>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E5E-484D-A36C-3654607FE89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E5E-484D-A36C-3654607FE89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E5E-484D-A36C-3654607FE894}"/>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E5E-484D-A36C-3654607FE89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0.25</c:v>
                </c:pt>
                <c:pt idx="2">
                  <c:v>0.625</c:v>
                </c:pt>
                <c:pt idx="3">
                  <c:v>0</c:v>
                </c:pt>
              </c:numCache>
            </c:numRef>
          </c:val>
          <c:smooth val="0"/>
          <c:extLst xmlns:c16r2="http://schemas.microsoft.com/office/drawing/2015/06/chart">
            <c:ext xmlns:c16="http://schemas.microsoft.com/office/drawing/2014/chart" uri="{C3380CC4-5D6E-409C-BE32-E72D297353CC}">
              <c16:uniqueId val="{0000000C-EE5E-484D-A36C-3654607FE89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0.125</c:v>
                </c:pt>
                <c:pt idx="2">
                  <c:v>0.875</c:v>
                </c:pt>
                <c:pt idx="3">
                  <c:v>0</c:v>
                </c:pt>
              </c:numCache>
            </c:numRef>
          </c:val>
          <c:smooth val="0"/>
          <c:extLst xmlns:c16r2="http://schemas.microsoft.com/office/drawing/2015/06/chart">
            <c:ext xmlns:c16="http://schemas.microsoft.com/office/drawing/2014/chart" uri="{C3380CC4-5D6E-409C-BE32-E72D297353CC}">
              <c16:uniqueId val="{0000000D-EE5E-484D-A36C-3654607FE894}"/>
            </c:ext>
          </c:extLst>
        </c:ser>
        <c:dLbls>
          <c:showLegendKey val="0"/>
          <c:showVal val="0"/>
          <c:showCatName val="0"/>
          <c:showSerName val="0"/>
          <c:showPercent val="0"/>
          <c:showBubbleSize val="0"/>
        </c:dLbls>
        <c:smooth val="0"/>
        <c:axId val="472319624"/>
        <c:axId val="472311392"/>
      </c:lineChart>
      <c:catAx>
        <c:axId val="472319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72311392"/>
        <c:crosses val="autoZero"/>
        <c:auto val="1"/>
        <c:lblAlgn val="ctr"/>
        <c:lblOffset val="100"/>
        <c:noMultiLvlLbl val="0"/>
      </c:catAx>
      <c:valAx>
        <c:axId val="472311392"/>
        <c:scaling>
          <c:orientation val="minMax"/>
        </c:scaling>
        <c:delete val="1"/>
        <c:axPos val="l"/>
        <c:numFmt formatCode="0%" sourceLinked="1"/>
        <c:majorTickMark val="out"/>
        <c:minorTickMark val="none"/>
        <c:tickLblPos val="nextTo"/>
        <c:crossAx val="4723196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A69-49D1-B258-6926A52B7E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A69-49D1-B258-6926A52B7E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A69-49D1-B258-6926A52B7E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A69-49D1-B258-6926A52B7E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BA69-49D1-B258-6926A52B7ED4}"/>
            </c:ext>
          </c:extLst>
        </c:ser>
        <c:dLbls>
          <c:showLegendKey val="0"/>
          <c:showVal val="0"/>
          <c:showCatName val="0"/>
          <c:showSerName val="0"/>
          <c:showPercent val="0"/>
          <c:showBubbleSize val="0"/>
        </c:dLbls>
        <c:gapWidth val="150"/>
        <c:shape val="box"/>
        <c:axId val="472312568"/>
        <c:axId val="472314136"/>
        <c:axId val="0"/>
      </c:bar3DChart>
      <c:catAx>
        <c:axId val="472312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14136"/>
        <c:crosses val="autoZero"/>
        <c:auto val="1"/>
        <c:lblAlgn val="ctr"/>
        <c:lblOffset val="100"/>
        <c:noMultiLvlLbl val="0"/>
      </c:catAx>
      <c:valAx>
        <c:axId val="472314136"/>
        <c:scaling>
          <c:orientation val="minMax"/>
        </c:scaling>
        <c:delete val="1"/>
        <c:axPos val="l"/>
        <c:numFmt formatCode="0%" sourceLinked="1"/>
        <c:majorTickMark val="out"/>
        <c:minorTickMark val="none"/>
        <c:tickLblPos val="nextTo"/>
        <c:crossAx val="472312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76-4D6F-99D4-F0F4186F27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76-4D6F-99D4-F0F4186F27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76-4D6F-99D4-F0F4186F27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76-4D6F-99D4-F0F4186F27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9576-4D6F-99D4-F0F4186F2759}"/>
            </c:ext>
          </c:extLst>
        </c:ser>
        <c:dLbls>
          <c:showLegendKey val="0"/>
          <c:showVal val="0"/>
          <c:showCatName val="0"/>
          <c:showSerName val="0"/>
          <c:showPercent val="0"/>
          <c:showBubbleSize val="0"/>
        </c:dLbls>
        <c:gapWidth val="150"/>
        <c:shape val="box"/>
        <c:axId val="472318056"/>
        <c:axId val="472320016"/>
        <c:axId val="0"/>
      </c:bar3DChart>
      <c:catAx>
        <c:axId val="472318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20016"/>
        <c:crosses val="autoZero"/>
        <c:auto val="1"/>
        <c:lblAlgn val="ctr"/>
        <c:lblOffset val="100"/>
        <c:noMultiLvlLbl val="0"/>
      </c:catAx>
      <c:valAx>
        <c:axId val="472320016"/>
        <c:scaling>
          <c:orientation val="minMax"/>
        </c:scaling>
        <c:delete val="1"/>
        <c:axPos val="l"/>
        <c:numFmt formatCode="0%" sourceLinked="1"/>
        <c:majorTickMark val="out"/>
        <c:minorTickMark val="none"/>
        <c:tickLblPos val="nextTo"/>
        <c:crossAx val="472318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12335958007"/>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C3D-4D34-B14D-A60498874B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C3D-4D34-B14D-A60498874B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C3D-4D34-B14D-A60498874B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C3D-4D34-B14D-A60498874B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C3D-4D34-B14D-A60498874BF6}"/>
            </c:ext>
          </c:extLst>
        </c:ser>
        <c:dLbls>
          <c:showLegendKey val="0"/>
          <c:showVal val="0"/>
          <c:showCatName val="0"/>
          <c:showSerName val="0"/>
          <c:showPercent val="0"/>
          <c:showBubbleSize val="0"/>
        </c:dLbls>
        <c:gapWidth val="150"/>
        <c:shape val="box"/>
        <c:axId val="472308256"/>
        <c:axId val="472308648"/>
        <c:axId val="0"/>
      </c:bar3DChart>
      <c:catAx>
        <c:axId val="47230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08648"/>
        <c:crosses val="autoZero"/>
        <c:auto val="1"/>
        <c:lblAlgn val="ctr"/>
        <c:lblOffset val="100"/>
        <c:noMultiLvlLbl val="0"/>
      </c:catAx>
      <c:valAx>
        <c:axId val="472308648"/>
        <c:scaling>
          <c:orientation val="minMax"/>
        </c:scaling>
        <c:delete val="1"/>
        <c:axPos val="l"/>
        <c:numFmt formatCode="0%" sourceLinked="1"/>
        <c:majorTickMark val="out"/>
        <c:minorTickMark val="none"/>
        <c:tickLblPos val="nextTo"/>
        <c:crossAx val="472308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D5-464F-92E9-350CA9728BA7}"/>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D5-464F-92E9-350CA9728BA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EBD5-464F-92E9-350CA9728BA7}"/>
            </c:ext>
          </c:extLst>
        </c:ser>
        <c:ser>
          <c:idx val="0"/>
          <c:order val="1"/>
          <c:tx>
            <c:strRef>
              <c:f>Directiva!$H$2</c:f>
              <c:strCache>
                <c:ptCount val="1"/>
                <c:pt idx="0">
                  <c:v>AÑO 2020_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D5-464F-92E9-350CA9728BA7}"/>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D5-464F-92E9-350CA9728BA7}"/>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D5-464F-92E9-350CA9728BA7}"/>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D5-464F-92E9-350CA9728BA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EBD5-464F-92E9-350CA9728BA7}"/>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D5-464F-92E9-350CA9728BA7}"/>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BD5-464F-92E9-350CA9728BA7}"/>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BD5-464F-92E9-350CA9728BA7}"/>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BD5-464F-92E9-350CA9728BA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EBD5-464F-92E9-350CA9728BA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0.5</c:v>
                </c:pt>
                <c:pt idx="2">
                  <c:v>0.25</c:v>
                </c:pt>
                <c:pt idx="3">
                  <c:v>0.25</c:v>
                </c:pt>
              </c:numCache>
            </c:numRef>
          </c:val>
          <c:smooth val="0"/>
          <c:extLst xmlns:c16r2="http://schemas.microsoft.com/office/drawing/2015/06/chart">
            <c:ext xmlns:c16="http://schemas.microsoft.com/office/drawing/2014/chart" uri="{C3380CC4-5D6E-409C-BE32-E72D297353CC}">
              <c16:uniqueId val="{0000000D-EBD5-464F-92E9-350CA9728BA7}"/>
            </c:ext>
          </c:extLst>
        </c:ser>
        <c:dLbls>
          <c:showLegendKey val="0"/>
          <c:showVal val="0"/>
          <c:showCatName val="0"/>
          <c:showSerName val="0"/>
          <c:showPercent val="0"/>
          <c:showBubbleSize val="0"/>
        </c:dLbls>
        <c:smooth val="0"/>
        <c:axId val="472309432"/>
        <c:axId val="472309824"/>
      </c:lineChart>
      <c:catAx>
        <c:axId val="472309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72309824"/>
        <c:crosses val="autoZero"/>
        <c:auto val="1"/>
        <c:lblAlgn val="ctr"/>
        <c:lblOffset val="100"/>
        <c:noMultiLvlLbl val="0"/>
      </c:catAx>
      <c:valAx>
        <c:axId val="472309824"/>
        <c:scaling>
          <c:orientation val="minMax"/>
        </c:scaling>
        <c:delete val="1"/>
        <c:axPos val="l"/>
        <c:numFmt formatCode="0%" sourceLinked="1"/>
        <c:majorTickMark val="out"/>
        <c:minorTickMark val="none"/>
        <c:tickLblPos val="nextTo"/>
        <c:crossAx val="4723094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31F-4257-AD93-CA2D0C0B611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31F-4257-AD93-CA2D0C0B611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31F-4257-AD93-CA2D0C0B611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31F-4257-AD93-CA2D0C0B61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extLst xmlns:c16r2="http://schemas.microsoft.com/office/drawing/2015/06/chart">
            <c:ext xmlns:c16="http://schemas.microsoft.com/office/drawing/2014/chart" uri="{C3380CC4-5D6E-409C-BE32-E72D297353CC}">
              <c16:uniqueId val="{00000004-D31F-4257-AD93-CA2D0C0B6114}"/>
            </c:ext>
          </c:extLst>
        </c:ser>
        <c:dLbls>
          <c:showLegendKey val="0"/>
          <c:showVal val="0"/>
          <c:showCatName val="0"/>
          <c:showSerName val="0"/>
          <c:showPercent val="0"/>
          <c:showBubbleSize val="0"/>
        </c:dLbls>
        <c:gapWidth val="150"/>
        <c:shape val="box"/>
        <c:axId val="472311784"/>
        <c:axId val="472312176"/>
        <c:axId val="0"/>
      </c:bar3DChart>
      <c:catAx>
        <c:axId val="472311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12176"/>
        <c:crosses val="autoZero"/>
        <c:auto val="1"/>
        <c:lblAlgn val="ctr"/>
        <c:lblOffset val="100"/>
        <c:noMultiLvlLbl val="0"/>
      </c:catAx>
      <c:valAx>
        <c:axId val="472312176"/>
        <c:scaling>
          <c:orientation val="minMax"/>
        </c:scaling>
        <c:delete val="1"/>
        <c:axPos val="l"/>
        <c:numFmt formatCode="0%" sourceLinked="1"/>
        <c:majorTickMark val="out"/>
        <c:minorTickMark val="none"/>
        <c:tickLblPos val="nextTo"/>
        <c:crossAx val="472311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D59-435F-9CD7-9B8BD46B841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D59-435F-9CD7-9B8BD46B841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D59-435F-9CD7-9B8BD46B841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D59-435F-9CD7-9B8BD46B84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extLst xmlns:c16r2="http://schemas.microsoft.com/office/drawing/2015/06/chart">
            <c:ext xmlns:c16="http://schemas.microsoft.com/office/drawing/2014/chart" uri="{C3380CC4-5D6E-409C-BE32-E72D297353CC}">
              <c16:uniqueId val="{00000004-CD59-435F-9CD7-9B8BD46B8413}"/>
            </c:ext>
          </c:extLst>
        </c:ser>
        <c:dLbls>
          <c:showLegendKey val="0"/>
          <c:showVal val="0"/>
          <c:showCatName val="0"/>
          <c:showSerName val="0"/>
          <c:showPercent val="0"/>
          <c:showBubbleSize val="0"/>
        </c:dLbls>
        <c:gapWidth val="150"/>
        <c:shape val="box"/>
        <c:axId val="472321584"/>
        <c:axId val="472321976"/>
        <c:axId val="0"/>
      </c:bar3DChart>
      <c:catAx>
        <c:axId val="47232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21976"/>
        <c:crosses val="autoZero"/>
        <c:auto val="1"/>
        <c:lblAlgn val="ctr"/>
        <c:lblOffset val="100"/>
        <c:noMultiLvlLbl val="0"/>
      </c:catAx>
      <c:valAx>
        <c:axId val="472321976"/>
        <c:scaling>
          <c:orientation val="minMax"/>
        </c:scaling>
        <c:delete val="1"/>
        <c:axPos val="l"/>
        <c:numFmt formatCode="0%" sourceLinked="1"/>
        <c:majorTickMark val="out"/>
        <c:minorTickMark val="none"/>
        <c:tickLblPos val="nextTo"/>
        <c:crossAx val="472321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510-4473-83C1-737477B39A9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510-4473-83C1-737477B39A9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510-4473-83C1-737477B39A9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510-4473-83C1-737477B39A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extLst xmlns:c16r2="http://schemas.microsoft.com/office/drawing/2015/06/chart">
            <c:ext xmlns:c16="http://schemas.microsoft.com/office/drawing/2014/chart" uri="{C3380CC4-5D6E-409C-BE32-E72D297353CC}">
              <c16:uniqueId val="{00000004-4510-4473-83C1-737477B39A96}"/>
            </c:ext>
          </c:extLst>
        </c:ser>
        <c:dLbls>
          <c:showLegendKey val="0"/>
          <c:showVal val="0"/>
          <c:showCatName val="0"/>
          <c:showSerName val="0"/>
          <c:showPercent val="0"/>
          <c:showBubbleSize val="0"/>
        </c:dLbls>
        <c:gapWidth val="150"/>
        <c:shape val="box"/>
        <c:axId val="472323544"/>
        <c:axId val="472322760"/>
        <c:axId val="0"/>
      </c:bar3DChart>
      <c:catAx>
        <c:axId val="472323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22760"/>
        <c:crosses val="autoZero"/>
        <c:auto val="1"/>
        <c:lblAlgn val="ctr"/>
        <c:lblOffset val="100"/>
        <c:noMultiLvlLbl val="0"/>
      </c:catAx>
      <c:valAx>
        <c:axId val="472322760"/>
        <c:scaling>
          <c:orientation val="minMax"/>
        </c:scaling>
        <c:delete val="1"/>
        <c:axPos val="l"/>
        <c:numFmt formatCode="0%" sourceLinked="1"/>
        <c:majorTickMark val="out"/>
        <c:minorTickMark val="none"/>
        <c:tickLblPos val="nextTo"/>
        <c:crossAx val="472323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AAE-4CA6-BBFC-09DFE556FEC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AAE-4CA6-BBFC-09DFE556FEC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AAE-4CA6-BBFC-09DFE556FEC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AAE-4CA6-BBFC-09DFE556FE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BAAE-4CA6-BBFC-09DFE556FEC3}"/>
            </c:ext>
          </c:extLst>
        </c:ser>
        <c:dLbls>
          <c:showLegendKey val="0"/>
          <c:showVal val="0"/>
          <c:showCatName val="0"/>
          <c:showSerName val="0"/>
          <c:showPercent val="0"/>
          <c:showBubbleSize val="0"/>
        </c:dLbls>
        <c:gapWidth val="150"/>
        <c:shape val="box"/>
        <c:axId val="460726480"/>
        <c:axId val="460726872"/>
        <c:axId val="0"/>
      </c:bar3DChart>
      <c:catAx>
        <c:axId val="46072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0726872"/>
        <c:crosses val="autoZero"/>
        <c:auto val="1"/>
        <c:lblAlgn val="ctr"/>
        <c:lblOffset val="100"/>
        <c:noMultiLvlLbl val="0"/>
      </c:catAx>
      <c:valAx>
        <c:axId val="460726872"/>
        <c:scaling>
          <c:orientation val="minMax"/>
        </c:scaling>
        <c:delete val="1"/>
        <c:axPos val="l"/>
        <c:numFmt formatCode="0%" sourceLinked="1"/>
        <c:majorTickMark val="out"/>
        <c:minorTickMark val="none"/>
        <c:tickLblPos val="nextTo"/>
        <c:crossAx val="460726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2-31C8-47CD-90CB-CBDF2822DF8E}"/>
            </c:ext>
          </c:extLst>
        </c:ser>
        <c:ser>
          <c:idx val="0"/>
          <c:order val="1"/>
          <c:tx>
            <c:strRef>
              <c:f>Directiva!$H$2</c:f>
              <c:strCache>
                <c:ptCount val="1"/>
                <c:pt idx="0">
                  <c:v>AÑO 2020_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7-31C8-47CD-90CB-CBDF2822DF8E}"/>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C-31C8-47CD-90CB-CBDF2822DF8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D-31C8-47CD-90CB-CBDF2822DF8E}"/>
            </c:ext>
          </c:extLst>
        </c:ser>
        <c:dLbls>
          <c:showLegendKey val="0"/>
          <c:showVal val="0"/>
          <c:showCatName val="0"/>
          <c:showSerName val="0"/>
          <c:showPercent val="0"/>
          <c:showBubbleSize val="0"/>
        </c:dLbls>
        <c:smooth val="0"/>
        <c:axId val="472320800"/>
        <c:axId val="467393576"/>
      </c:lineChart>
      <c:catAx>
        <c:axId val="472320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393576"/>
        <c:crosses val="autoZero"/>
        <c:auto val="1"/>
        <c:lblAlgn val="ctr"/>
        <c:lblOffset val="100"/>
        <c:noMultiLvlLbl val="0"/>
      </c:catAx>
      <c:valAx>
        <c:axId val="467393576"/>
        <c:scaling>
          <c:orientation val="minMax"/>
        </c:scaling>
        <c:delete val="1"/>
        <c:axPos val="l"/>
        <c:numFmt formatCode="0%" sourceLinked="1"/>
        <c:majorTickMark val="out"/>
        <c:minorTickMark val="none"/>
        <c:tickLblPos val="nextTo"/>
        <c:crossAx val="4723208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C0-45EA-B34E-A3199A8F405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C0-45EA-B34E-A3199A8F405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C0-45EA-B34E-A3199A8F405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C0-45EA-B34E-A3199A8F40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Directiva!$C$9:$F$9</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5AC0-45EA-B34E-A3199A8F405A}"/>
            </c:ext>
          </c:extLst>
        </c:ser>
        <c:dLbls>
          <c:showLegendKey val="0"/>
          <c:showVal val="0"/>
          <c:showCatName val="0"/>
          <c:showSerName val="0"/>
          <c:showPercent val="0"/>
          <c:showBubbleSize val="0"/>
        </c:dLbls>
        <c:gapWidth val="150"/>
        <c:shape val="box"/>
        <c:axId val="467394360"/>
        <c:axId val="467397888"/>
        <c:axId val="0"/>
      </c:bar3DChart>
      <c:catAx>
        <c:axId val="467394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397888"/>
        <c:crosses val="autoZero"/>
        <c:auto val="1"/>
        <c:lblAlgn val="ctr"/>
        <c:lblOffset val="100"/>
        <c:noMultiLvlLbl val="0"/>
      </c:catAx>
      <c:valAx>
        <c:axId val="467397888"/>
        <c:scaling>
          <c:orientation val="minMax"/>
        </c:scaling>
        <c:delete val="1"/>
        <c:axPos val="l"/>
        <c:numFmt formatCode="0%" sourceLinked="1"/>
        <c:majorTickMark val="out"/>
        <c:minorTickMark val="none"/>
        <c:tickLblPos val="nextTo"/>
        <c:crossAx val="467394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DB5-47B0-A235-2961FA24B4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DB5-47B0-A235-2961FA24B4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DB5-47B0-A235-2961FA24B4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DB5-47B0-A235-2961FA24B4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Directiva!$H$9:$K$9</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2DB5-47B0-A235-2961FA24B4D4}"/>
            </c:ext>
          </c:extLst>
        </c:ser>
        <c:dLbls>
          <c:showLegendKey val="0"/>
          <c:showVal val="0"/>
          <c:showCatName val="0"/>
          <c:showSerName val="0"/>
          <c:showPercent val="0"/>
          <c:showBubbleSize val="0"/>
        </c:dLbls>
        <c:gapWidth val="150"/>
        <c:shape val="box"/>
        <c:axId val="467387304"/>
        <c:axId val="467392400"/>
        <c:axId val="0"/>
      </c:bar3DChart>
      <c:catAx>
        <c:axId val="467387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392400"/>
        <c:crosses val="autoZero"/>
        <c:auto val="1"/>
        <c:lblAlgn val="ctr"/>
        <c:lblOffset val="100"/>
        <c:noMultiLvlLbl val="0"/>
      </c:catAx>
      <c:valAx>
        <c:axId val="467392400"/>
        <c:scaling>
          <c:orientation val="minMax"/>
        </c:scaling>
        <c:delete val="1"/>
        <c:axPos val="l"/>
        <c:numFmt formatCode="0%" sourceLinked="1"/>
        <c:majorTickMark val="out"/>
        <c:minorTickMark val="none"/>
        <c:tickLblPos val="nextTo"/>
        <c:crossAx val="467387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7D8-48DB-B3AC-B2B54B05066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7D8-48DB-B3AC-B2B54B05066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7D8-48DB-B3AC-B2B54B05066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7D8-48DB-B3AC-B2B54B0506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F7D8-48DB-B3AC-B2B54B050666}"/>
            </c:ext>
          </c:extLst>
        </c:ser>
        <c:dLbls>
          <c:showLegendKey val="0"/>
          <c:showVal val="0"/>
          <c:showCatName val="0"/>
          <c:showSerName val="0"/>
          <c:showPercent val="0"/>
          <c:showBubbleSize val="0"/>
        </c:dLbls>
        <c:gapWidth val="150"/>
        <c:shape val="box"/>
        <c:axId val="467388872"/>
        <c:axId val="467393968"/>
        <c:axId val="0"/>
      </c:bar3DChart>
      <c:catAx>
        <c:axId val="467388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393968"/>
        <c:crosses val="autoZero"/>
        <c:auto val="1"/>
        <c:lblAlgn val="ctr"/>
        <c:lblOffset val="100"/>
        <c:noMultiLvlLbl val="0"/>
      </c:catAx>
      <c:valAx>
        <c:axId val="467393968"/>
        <c:scaling>
          <c:orientation val="minMax"/>
        </c:scaling>
        <c:delete val="1"/>
        <c:axPos val="l"/>
        <c:numFmt formatCode="0%" sourceLinked="1"/>
        <c:majorTickMark val="out"/>
        <c:minorTickMark val="none"/>
        <c:tickLblPos val="nextTo"/>
        <c:crossAx val="467388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2-3300-48C9-BE63-CC555FEC1D66}"/>
            </c:ext>
          </c:extLst>
        </c:ser>
        <c:ser>
          <c:idx val="0"/>
          <c:order val="1"/>
          <c:tx>
            <c:strRef>
              <c:f>Directiva!$H$2</c:f>
              <c:strCache>
                <c:ptCount val="1"/>
                <c:pt idx="0">
                  <c:v>AÑO 2020_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7-3300-48C9-BE63-CC555FEC1D6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C-3300-48C9-BE63-CC555FEC1D6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D-3300-48C9-BE63-CC555FEC1D66}"/>
            </c:ext>
          </c:extLst>
        </c:ser>
        <c:dLbls>
          <c:showLegendKey val="0"/>
          <c:showVal val="0"/>
          <c:showCatName val="0"/>
          <c:showSerName val="0"/>
          <c:showPercent val="0"/>
          <c:showBubbleSize val="0"/>
        </c:dLbls>
        <c:smooth val="0"/>
        <c:axId val="467390832"/>
        <c:axId val="467386520"/>
      </c:lineChart>
      <c:catAx>
        <c:axId val="467390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386520"/>
        <c:crosses val="autoZero"/>
        <c:auto val="1"/>
        <c:lblAlgn val="ctr"/>
        <c:lblOffset val="100"/>
        <c:noMultiLvlLbl val="0"/>
      </c:catAx>
      <c:valAx>
        <c:axId val="467386520"/>
        <c:scaling>
          <c:orientation val="minMax"/>
        </c:scaling>
        <c:delete val="1"/>
        <c:axPos val="l"/>
        <c:numFmt formatCode="0%" sourceLinked="1"/>
        <c:majorTickMark val="out"/>
        <c:minorTickMark val="none"/>
        <c:tickLblPos val="nextTo"/>
        <c:crossAx val="467390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F47-4F73-AE47-49090EC31B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F47-4F73-AE47-49090EC31B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F47-4F73-AE47-49090EC31B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F47-4F73-AE47-49090EC31B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F47-4F73-AE47-49090EC31B0D}"/>
            </c:ext>
          </c:extLst>
        </c:ser>
        <c:dLbls>
          <c:showLegendKey val="0"/>
          <c:showVal val="0"/>
          <c:showCatName val="0"/>
          <c:showSerName val="0"/>
          <c:showPercent val="0"/>
          <c:showBubbleSize val="0"/>
        </c:dLbls>
        <c:gapWidth val="150"/>
        <c:shape val="box"/>
        <c:axId val="467391224"/>
        <c:axId val="467389656"/>
        <c:axId val="0"/>
      </c:bar3DChart>
      <c:catAx>
        <c:axId val="467391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89656"/>
        <c:crosses val="autoZero"/>
        <c:auto val="1"/>
        <c:lblAlgn val="ctr"/>
        <c:lblOffset val="100"/>
        <c:noMultiLvlLbl val="0"/>
      </c:catAx>
      <c:valAx>
        <c:axId val="467389656"/>
        <c:scaling>
          <c:orientation val="minMax"/>
        </c:scaling>
        <c:delete val="1"/>
        <c:axPos val="l"/>
        <c:numFmt formatCode="0%" sourceLinked="1"/>
        <c:majorTickMark val="out"/>
        <c:minorTickMark val="none"/>
        <c:tickLblPos val="nextTo"/>
        <c:crossAx val="467391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6005393340796"/>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0E57-453B-9826-7277096D1BC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0E57-453B-9826-7277096D1BC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E57-453B-9826-7277096D1BC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E57-453B-9826-7277096D1B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0E57-453B-9826-7277096D1BC9}"/>
            </c:ext>
          </c:extLst>
        </c:ser>
        <c:dLbls>
          <c:showLegendKey val="0"/>
          <c:showVal val="0"/>
          <c:showCatName val="0"/>
          <c:showSerName val="0"/>
          <c:showPercent val="0"/>
          <c:showBubbleSize val="0"/>
        </c:dLbls>
        <c:gapWidth val="150"/>
        <c:shape val="box"/>
        <c:axId val="467387696"/>
        <c:axId val="467388088"/>
        <c:axId val="0"/>
      </c:bar3DChart>
      <c:catAx>
        <c:axId val="467387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88088"/>
        <c:crosses val="autoZero"/>
        <c:auto val="1"/>
        <c:lblAlgn val="ctr"/>
        <c:lblOffset val="100"/>
        <c:noMultiLvlLbl val="0"/>
      </c:catAx>
      <c:valAx>
        <c:axId val="467388088"/>
        <c:scaling>
          <c:orientation val="minMax"/>
        </c:scaling>
        <c:delete val="1"/>
        <c:axPos val="l"/>
        <c:numFmt formatCode="0%" sourceLinked="1"/>
        <c:majorTickMark val="out"/>
        <c:minorTickMark val="none"/>
        <c:tickLblPos val="nextTo"/>
        <c:crossAx val="467387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69D7-43CB-8AD5-3FE899AA4DD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69D7-43CB-8AD5-3FE899AA4DD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9D7-43CB-8AD5-3FE899AA4DD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9D7-43CB-8AD5-3FE899AA4D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0.125</c:v>
                </c:pt>
                <c:pt idx="2">
                  <c:v>0.875</c:v>
                </c:pt>
                <c:pt idx="3">
                  <c:v>0</c:v>
                </c:pt>
              </c:numCache>
            </c:numRef>
          </c:val>
          <c:extLst xmlns:c16r2="http://schemas.microsoft.com/office/drawing/2015/06/chart">
            <c:ext xmlns:c16="http://schemas.microsoft.com/office/drawing/2014/chart" uri="{C3380CC4-5D6E-409C-BE32-E72D297353CC}">
              <c16:uniqueId val="{00000004-69D7-43CB-8AD5-3FE899AA4DDB}"/>
            </c:ext>
          </c:extLst>
        </c:ser>
        <c:dLbls>
          <c:showLegendKey val="0"/>
          <c:showVal val="0"/>
          <c:showCatName val="0"/>
          <c:showSerName val="0"/>
          <c:showPercent val="0"/>
          <c:showBubbleSize val="0"/>
        </c:dLbls>
        <c:gapWidth val="150"/>
        <c:shape val="box"/>
        <c:axId val="467395928"/>
        <c:axId val="467396320"/>
        <c:axId val="0"/>
      </c:bar3DChart>
      <c:catAx>
        <c:axId val="467395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96320"/>
        <c:crosses val="autoZero"/>
        <c:auto val="1"/>
        <c:lblAlgn val="ctr"/>
        <c:lblOffset val="100"/>
        <c:noMultiLvlLbl val="0"/>
      </c:catAx>
      <c:valAx>
        <c:axId val="467396320"/>
        <c:scaling>
          <c:orientation val="minMax"/>
        </c:scaling>
        <c:delete val="1"/>
        <c:axPos val="l"/>
        <c:numFmt formatCode="0%" sourceLinked="1"/>
        <c:majorTickMark val="out"/>
        <c:minorTickMark val="none"/>
        <c:tickLblPos val="nextTo"/>
        <c:crossAx val="467395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2CF1-4D8B-B101-3868587239EF}"/>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2CF1-4D8B-B101-3868587239E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CF1-4D8B-B101-3868587239E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CF1-4D8B-B101-3868587239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0.5</c:v>
                </c:pt>
                <c:pt idx="2">
                  <c:v>0.25</c:v>
                </c:pt>
                <c:pt idx="3">
                  <c:v>0.25</c:v>
                </c:pt>
              </c:numCache>
            </c:numRef>
          </c:val>
          <c:extLst xmlns:c16r2="http://schemas.microsoft.com/office/drawing/2015/06/chart">
            <c:ext xmlns:c16="http://schemas.microsoft.com/office/drawing/2014/chart" uri="{C3380CC4-5D6E-409C-BE32-E72D297353CC}">
              <c16:uniqueId val="{00000004-2CF1-4D8B-B101-3868587239EF}"/>
            </c:ext>
          </c:extLst>
        </c:ser>
        <c:dLbls>
          <c:showLegendKey val="0"/>
          <c:showVal val="0"/>
          <c:showCatName val="0"/>
          <c:showSerName val="0"/>
          <c:showPercent val="0"/>
          <c:showBubbleSize val="0"/>
        </c:dLbls>
        <c:gapWidth val="150"/>
        <c:shape val="box"/>
        <c:axId val="467389264"/>
        <c:axId val="467390440"/>
        <c:axId val="0"/>
      </c:bar3DChart>
      <c:catAx>
        <c:axId val="467389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90440"/>
        <c:crosses val="autoZero"/>
        <c:auto val="1"/>
        <c:lblAlgn val="ctr"/>
        <c:lblOffset val="100"/>
        <c:noMultiLvlLbl val="0"/>
      </c:catAx>
      <c:valAx>
        <c:axId val="467390440"/>
        <c:scaling>
          <c:orientation val="minMax"/>
        </c:scaling>
        <c:delete val="1"/>
        <c:axPos val="l"/>
        <c:numFmt formatCode="0%" sourceLinked="1"/>
        <c:majorTickMark val="out"/>
        <c:minorTickMark val="none"/>
        <c:tickLblPos val="nextTo"/>
        <c:crossAx val="467389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F0DA-41B9-A723-BC764607AF25}"/>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F0DA-41B9-A723-BC764607AF2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0DA-41B9-A723-BC764607AF2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0DA-41B9-A723-BC764607AF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F0DA-41B9-A723-BC764607AF25}"/>
            </c:ext>
          </c:extLst>
        </c:ser>
        <c:dLbls>
          <c:showLegendKey val="0"/>
          <c:showVal val="0"/>
          <c:showCatName val="0"/>
          <c:showSerName val="0"/>
          <c:showPercent val="0"/>
          <c:showBubbleSize val="0"/>
        </c:dLbls>
        <c:gapWidth val="150"/>
        <c:shape val="box"/>
        <c:axId val="467398672"/>
        <c:axId val="467397496"/>
        <c:axId val="0"/>
      </c:bar3DChart>
      <c:catAx>
        <c:axId val="467398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97496"/>
        <c:crosses val="autoZero"/>
        <c:auto val="1"/>
        <c:lblAlgn val="ctr"/>
        <c:lblOffset val="100"/>
        <c:noMultiLvlLbl val="0"/>
      </c:catAx>
      <c:valAx>
        <c:axId val="467397496"/>
        <c:scaling>
          <c:orientation val="minMax"/>
        </c:scaling>
        <c:delete val="1"/>
        <c:axPos val="l"/>
        <c:numFmt formatCode="0%" sourceLinked="1"/>
        <c:majorTickMark val="out"/>
        <c:minorTickMark val="none"/>
        <c:tickLblPos val="nextTo"/>
        <c:crossAx val="46739867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14-4F84-BA0A-3E5478DF16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14-4F84-BA0A-3E5478DF16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14-4F84-BA0A-3E5478DF16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14-4F84-BA0A-3E5478DF16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0414-4F84-BA0A-3E5478DF1609}"/>
            </c:ext>
          </c:extLst>
        </c:ser>
        <c:dLbls>
          <c:showLegendKey val="0"/>
          <c:showVal val="0"/>
          <c:showCatName val="0"/>
          <c:showSerName val="0"/>
          <c:showPercent val="0"/>
          <c:showBubbleSize val="0"/>
        </c:dLbls>
        <c:gapWidth val="150"/>
        <c:shape val="box"/>
        <c:axId val="460730008"/>
        <c:axId val="460731576"/>
        <c:axId val="0"/>
      </c:bar3DChart>
      <c:catAx>
        <c:axId val="460730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0731576"/>
        <c:crosses val="autoZero"/>
        <c:auto val="1"/>
        <c:lblAlgn val="ctr"/>
        <c:lblOffset val="100"/>
        <c:noMultiLvlLbl val="0"/>
      </c:catAx>
      <c:valAx>
        <c:axId val="460731576"/>
        <c:scaling>
          <c:orientation val="minMax"/>
        </c:scaling>
        <c:delete val="1"/>
        <c:axPos val="l"/>
        <c:numFmt formatCode="0%" sourceLinked="1"/>
        <c:majorTickMark val="out"/>
        <c:minorTickMark val="none"/>
        <c:tickLblPos val="nextTo"/>
        <c:crossAx val="460730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E13C-41AE-8813-891D850824E6}"/>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E13C-41AE-8813-891D850824E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13C-41AE-8813-891D850824E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13C-41AE-8813-891D850824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E13C-41AE-8813-891D850824E6}"/>
            </c:ext>
          </c:extLst>
        </c:ser>
        <c:dLbls>
          <c:showLegendKey val="0"/>
          <c:showVal val="0"/>
          <c:showCatName val="0"/>
          <c:showSerName val="0"/>
          <c:showPercent val="0"/>
          <c:showBubbleSize val="0"/>
        </c:dLbls>
        <c:gapWidth val="150"/>
        <c:shape val="box"/>
        <c:axId val="467386912"/>
        <c:axId val="467391616"/>
        <c:axId val="0"/>
      </c:bar3DChart>
      <c:catAx>
        <c:axId val="4673869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391616"/>
        <c:crosses val="autoZero"/>
        <c:auto val="1"/>
        <c:lblAlgn val="ctr"/>
        <c:lblOffset val="100"/>
        <c:noMultiLvlLbl val="0"/>
      </c:catAx>
      <c:valAx>
        <c:axId val="467391616"/>
        <c:scaling>
          <c:orientation val="minMax"/>
        </c:scaling>
        <c:delete val="1"/>
        <c:axPos val="l"/>
        <c:numFmt formatCode="0%" sourceLinked="1"/>
        <c:majorTickMark val="out"/>
        <c:minorTickMark val="none"/>
        <c:tickLblPos val="nextTo"/>
        <c:crossAx val="4673869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F55-4081-A3AC-2ABB370F380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F55-4081-A3AC-2ABB370F380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F55-4081-A3AC-2ABB370F380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F55-4081-A3AC-2ABB370F38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8F55-4081-A3AC-2ABB370F380F}"/>
            </c:ext>
          </c:extLst>
        </c:ser>
        <c:dLbls>
          <c:showLegendKey val="0"/>
          <c:showVal val="0"/>
          <c:showCatName val="0"/>
          <c:showSerName val="0"/>
          <c:showPercent val="0"/>
          <c:showBubbleSize val="0"/>
        </c:dLbls>
        <c:gapWidth val="150"/>
        <c:shape val="box"/>
        <c:axId val="467401416"/>
        <c:axId val="467402984"/>
        <c:axId val="0"/>
      </c:bar3DChart>
      <c:catAx>
        <c:axId val="467401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2984"/>
        <c:crosses val="autoZero"/>
        <c:auto val="1"/>
        <c:lblAlgn val="ctr"/>
        <c:lblOffset val="100"/>
        <c:noMultiLvlLbl val="0"/>
      </c:catAx>
      <c:valAx>
        <c:axId val="467402984"/>
        <c:scaling>
          <c:orientation val="minMax"/>
        </c:scaling>
        <c:delete val="1"/>
        <c:axPos val="l"/>
        <c:numFmt formatCode="0%" sourceLinked="1"/>
        <c:majorTickMark val="out"/>
        <c:minorTickMark val="none"/>
        <c:tickLblPos val="nextTo"/>
        <c:crossAx val="467401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0A3-43F1-AF4B-E75E9FAF487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0A3-43F1-AF4B-E75E9FAF487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0A3-43F1-AF4B-E75E9FAF487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0A3-43F1-AF4B-E75E9FAF48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60A3-43F1-AF4B-E75E9FAF487D}"/>
            </c:ext>
          </c:extLst>
        </c:ser>
        <c:dLbls>
          <c:showLegendKey val="0"/>
          <c:showVal val="0"/>
          <c:showCatName val="0"/>
          <c:showSerName val="0"/>
          <c:showPercent val="0"/>
          <c:showBubbleSize val="0"/>
        </c:dLbls>
        <c:gapWidth val="150"/>
        <c:shape val="box"/>
        <c:axId val="467399848"/>
        <c:axId val="467403376"/>
        <c:axId val="0"/>
      </c:bar3DChart>
      <c:catAx>
        <c:axId val="467399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3376"/>
        <c:crosses val="autoZero"/>
        <c:auto val="1"/>
        <c:lblAlgn val="ctr"/>
        <c:lblOffset val="100"/>
        <c:noMultiLvlLbl val="0"/>
      </c:catAx>
      <c:valAx>
        <c:axId val="467403376"/>
        <c:scaling>
          <c:orientation val="minMax"/>
        </c:scaling>
        <c:delete val="1"/>
        <c:axPos val="l"/>
        <c:numFmt formatCode="0%" sourceLinked="1"/>
        <c:majorTickMark val="out"/>
        <c:minorTickMark val="none"/>
        <c:tickLblPos val="nextTo"/>
        <c:crossAx val="467399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726-4A90-8509-7297E8E11FF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726-4A90-8509-7297E8E11FF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726-4A90-8509-7297E8E11FF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726-4A90-8509-7297E8E11F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9726-4A90-8509-7297E8E11FF8}"/>
            </c:ext>
          </c:extLst>
        </c:ser>
        <c:dLbls>
          <c:showLegendKey val="0"/>
          <c:showVal val="0"/>
          <c:showCatName val="0"/>
          <c:showSerName val="0"/>
          <c:showPercent val="0"/>
          <c:showBubbleSize val="0"/>
        </c:dLbls>
        <c:gapWidth val="150"/>
        <c:shape val="box"/>
        <c:axId val="467402200"/>
        <c:axId val="467408080"/>
        <c:axId val="0"/>
      </c:bar3DChart>
      <c:catAx>
        <c:axId val="467402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8080"/>
        <c:crosses val="autoZero"/>
        <c:auto val="1"/>
        <c:lblAlgn val="ctr"/>
        <c:lblOffset val="100"/>
        <c:noMultiLvlLbl val="0"/>
      </c:catAx>
      <c:valAx>
        <c:axId val="467408080"/>
        <c:scaling>
          <c:orientation val="minMax"/>
        </c:scaling>
        <c:delete val="1"/>
        <c:axPos val="l"/>
        <c:numFmt formatCode="0%" sourceLinked="1"/>
        <c:majorTickMark val="out"/>
        <c:minorTickMark val="none"/>
        <c:tickLblPos val="nextTo"/>
        <c:crossAx val="467402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023-4663-9385-A138C7CFE90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023-4663-9385-A138C7CFE90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023-4663-9385-A138C7CFE90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023-4663-9385-A138C7CFE9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Academica!$C$5:$F$5</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D023-4663-9385-A138C7CFE90A}"/>
            </c:ext>
          </c:extLst>
        </c:ser>
        <c:dLbls>
          <c:showLegendKey val="0"/>
          <c:showVal val="0"/>
          <c:showCatName val="0"/>
          <c:showSerName val="0"/>
          <c:showPercent val="0"/>
          <c:showBubbleSize val="0"/>
        </c:dLbls>
        <c:gapWidth val="150"/>
        <c:shape val="box"/>
        <c:axId val="467399064"/>
        <c:axId val="467409256"/>
        <c:axId val="0"/>
      </c:bar3DChart>
      <c:catAx>
        <c:axId val="467399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9256"/>
        <c:crosses val="autoZero"/>
        <c:auto val="1"/>
        <c:lblAlgn val="ctr"/>
        <c:lblOffset val="100"/>
        <c:noMultiLvlLbl val="0"/>
      </c:catAx>
      <c:valAx>
        <c:axId val="467409256"/>
        <c:scaling>
          <c:orientation val="minMax"/>
        </c:scaling>
        <c:delete val="1"/>
        <c:axPos val="l"/>
        <c:numFmt formatCode="0%" sourceLinked="1"/>
        <c:majorTickMark val="out"/>
        <c:minorTickMark val="none"/>
        <c:tickLblPos val="nextTo"/>
        <c:crossAx val="467399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570-4E16-B145-EAFA4328C2B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570-4E16-B145-EAFA4328C2B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570-4E16-B145-EAFA4328C2B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570-4E16-B145-EAFA4328C2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Academica!$H$5:$K$5</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4-1570-4E16-B145-EAFA4328C2BF}"/>
            </c:ext>
          </c:extLst>
        </c:ser>
        <c:dLbls>
          <c:showLegendKey val="0"/>
          <c:showVal val="0"/>
          <c:showCatName val="0"/>
          <c:showSerName val="0"/>
          <c:showPercent val="0"/>
          <c:showBubbleSize val="0"/>
        </c:dLbls>
        <c:gapWidth val="150"/>
        <c:shape val="box"/>
        <c:axId val="467409648"/>
        <c:axId val="467399456"/>
        <c:axId val="0"/>
      </c:bar3DChart>
      <c:catAx>
        <c:axId val="46740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399456"/>
        <c:crosses val="autoZero"/>
        <c:auto val="1"/>
        <c:lblAlgn val="ctr"/>
        <c:lblOffset val="100"/>
        <c:noMultiLvlLbl val="0"/>
      </c:catAx>
      <c:valAx>
        <c:axId val="467399456"/>
        <c:scaling>
          <c:orientation val="minMax"/>
        </c:scaling>
        <c:delete val="1"/>
        <c:axPos val="l"/>
        <c:numFmt formatCode="0%" sourceLinked="1"/>
        <c:majorTickMark val="out"/>
        <c:minorTickMark val="none"/>
        <c:tickLblPos val="nextTo"/>
        <c:crossAx val="46740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4E6-4F49-B02B-F12DF318779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4E6-4F49-B02B-F12DF318779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4E6-4F49-B02B-F12DF318779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4E6-4F49-B02B-F12DF31877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54E6-4F49-B02B-F12DF3187797}"/>
            </c:ext>
          </c:extLst>
        </c:ser>
        <c:dLbls>
          <c:showLegendKey val="0"/>
          <c:showVal val="0"/>
          <c:showCatName val="0"/>
          <c:showSerName val="0"/>
          <c:showPercent val="0"/>
          <c:showBubbleSize val="0"/>
        </c:dLbls>
        <c:gapWidth val="150"/>
        <c:shape val="box"/>
        <c:axId val="467410824"/>
        <c:axId val="467406120"/>
        <c:axId val="0"/>
      </c:bar3DChart>
      <c:catAx>
        <c:axId val="467410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6120"/>
        <c:crosses val="autoZero"/>
        <c:auto val="1"/>
        <c:lblAlgn val="ctr"/>
        <c:lblOffset val="100"/>
        <c:noMultiLvlLbl val="0"/>
      </c:catAx>
      <c:valAx>
        <c:axId val="467406120"/>
        <c:scaling>
          <c:orientation val="minMax"/>
        </c:scaling>
        <c:delete val="1"/>
        <c:axPos val="l"/>
        <c:numFmt formatCode="0%" sourceLinked="1"/>
        <c:majorTickMark val="out"/>
        <c:minorTickMark val="none"/>
        <c:tickLblPos val="nextTo"/>
        <c:crossAx val="467410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E4D-426C-985D-E7CE292D9C2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E4D-426C-985D-E7CE292D9C2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E4D-426C-985D-E7CE292D9C2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E4D-426C-985D-E7CE292D9C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Academica!$C$6:$F$6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2E4D-426C-985D-E7CE292D9C2B}"/>
            </c:ext>
          </c:extLst>
        </c:ser>
        <c:dLbls>
          <c:showLegendKey val="0"/>
          <c:showVal val="0"/>
          <c:showCatName val="0"/>
          <c:showSerName val="0"/>
          <c:showPercent val="0"/>
          <c:showBubbleSize val="0"/>
        </c:dLbls>
        <c:gapWidth val="150"/>
        <c:shape val="box"/>
        <c:axId val="467400240"/>
        <c:axId val="467410040"/>
        <c:axId val="0"/>
      </c:bar3DChart>
      <c:catAx>
        <c:axId val="467400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10040"/>
        <c:crosses val="autoZero"/>
        <c:auto val="1"/>
        <c:lblAlgn val="ctr"/>
        <c:lblOffset val="100"/>
        <c:noMultiLvlLbl val="0"/>
      </c:catAx>
      <c:valAx>
        <c:axId val="467410040"/>
        <c:scaling>
          <c:orientation val="minMax"/>
        </c:scaling>
        <c:delete val="1"/>
        <c:axPos val="l"/>
        <c:numFmt formatCode="0%" sourceLinked="1"/>
        <c:majorTickMark val="out"/>
        <c:minorTickMark val="none"/>
        <c:tickLblPos val="nextTo"/>
        <c:crossAx val="467400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39-45D8-B20B-45FFE1F94E7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39-45D8-B20B-45FFE1F94E7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39-45D8-B20B-45FFE1F94E7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39-45D8-B20B-45FFE1F94E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AA39-45D8-B20B-45FFE1F94E7D}"/>
            </c:ext>
          </c:extLst>
        </c:ser>
        <c:dLbls>
          <c:showLegendKey val="0"/>
          <c:showVal val="0"/>
          <c:showCatName val="0"/>
          <c:showSerName val="0"/>
          <c:showPercent val="0"/>
          <c:showBubbleSize val="0"/>
        </c:dLbls>
        <c:gapWidth val="150"/>
        <c:shape val="box"/>
        <c:axId val="467400632"/>
        <c:axId val="467404160"/>
        <c:axId val="0"/>
      </c:bar3DChart>
      <c:catAx>
        <c:axId val="467400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04160"/>
        <c:crosses val="autoZero"/>
        <c:auto val="1"/>
        <c:lblAlgn val="ctr"/>
        <c:lblOffset val="100"/>
        <c:noMultiLvlLbl val="0"/>
      </c:catAx>
      <c:valAx>
        <c:axId val="467404160"/>
        <c:scaling>
          <c:orientation val="minMax"/>
        </c:scaling>
        <c:delete val="1"/>
        <c:axPos val="l"/>
        <c:numFmt formatCode="0%" sourceLinked="1"/>
        <c:majorTickMark val="out"/>
        <c:minorTickMark val="none"/>
        <c:tickLblPos val="nextTo"/>
        <c:crossAx val="467400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B71-416B-A884-4639B4F6E08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B71-416B-A884-4639B4F6E08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B71-416B-A884-4639B4F6E08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B71-416B-A884-4639B4F6E0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5B71-416B-A884-4639B4F6E082}"/>
            </c:ext>
          </c:extLst>
        </c:ser>
        <c:dLbls>
          <c:showLegendKey val="0"/>
          <c:showVal val="0"/>
          <c:showCatName val="0"/>
          <c:showSerName val="0"/>
          <c:showPercent val="0"/>
          <c:showBubbleSize val="0"/>
        </c:dLbls>
        <c:gapWidth val="150"/>
        <c:shape val="box"/>
        <c:axId val="467406512"/>
        <c:axId val="467411216"/>
        <c:axId val="0"/>
      </c:bar3DChart>
      <c:catAx>
        <c:axId val="467406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11216"/>
        <c:crosses val="autoZero"/>
        <c:auto val="1"/>
        <c:lblAlgn val="ctr"/>
        <c:lblOffset val="100"/>
        <c:noMultiLvlLbl val="0"/>
      </c:catAx>
      <c:valAx>
        <c:axId val="467411216"/>
        <c:scaling>
          <c:orientation val="minMax"/>
        </c:scaling>
        <c:delete val="1"/>
        <c:axPos val="l"/>
        <c:numFmt formatCode="0%" sourceLinked="1"/>
        <c:majorTickMark val="out"/>
        <c:minorTickMark val="none"/>
        <c:tickLblPos val="nextTo"/>
        <c:crossAx val="467406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8B1-4012-B073-93D0985451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8B1-4012-B073-93D0985451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8B1-4012-B073-93D0985451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8B1-4012-B073-93D0985451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B8B1-4012-B073-93D098545167}"/>
            </c:ext>
          </c:extLst>
        </c:ser>
        <c:dLbls>
          <c:showLegendKey val="0"/>
          <c:showVal val="0"/>
          <c:showCatName val="0"/>
          <c:showSerName val="0"/>
          <c:showPercent val="0"/>
          <c:showBubbleSize val="0"/>
        </c:dLbls>
        <c:gapWidth val="150"/>
        <c:shape val="box"/>
        <c:axId val="460732752"/>
        <c:axId val="460733536"/>
        <c:axId val="0"/>
      </c:bar3DChart>
      <c:catAx>
        <c:axId val="460732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0733536"/>
        <c:crosses val="autoZero"/>
        <c:auto val="1"/>
        <c:lblAlgn val="ctr"/>
        <c:lblOffset val="100"/>
        <c:noMultiLvlLbl val="0"/>
      </c:catAx>
      <c:valAx>
        <c:axId val="460733536"/>
        <c:scaling>
          <c:orientation val="minMax"/>
        </c:scaling>
        <c:delete val="1"/>
        <c:axPos val="l"/>
        <c:numFmt formatCode="0%" sourceLinked="1"/>
        <c:majorTickMark val="out"/>
        <c:minorTickMark val="none"/>
        <c:tickLblPos val="nextTo"/>
        <c:crossAx val="460732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2-FA73-48ED-BEAA-9DD684C953AC}"/>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7-FA73-48ED-BEAA-9DD684C953AC}"/>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FA73-48ED-BEAA-9DD684C953AC}"/>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A73-48ED-BEAA-9DD684C953AC}"/>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A73-48ED-BEAA-9DD684C953AC}"/>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A73-48ED-BEAA-9DD684C953AC}"/>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A73-48ED-BEAA-9DD684C953A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1-FA73-48ED-BEAA-9DD684C953AC}"/>
            </c:ext>
          </c:extLst>
        </c:ser>
        <c:dLbls>
          <c:showLegendKey val="0"/>
          <c:showVal val="0"/>
          <c:showCatName val="0"/>
          <c:showSerName val="0"/>
          <c:showPercent val="0"/>
          <c:showBubbleSize val="0"/>
        </c:dLbls>
        <c:smooth val="0"/>
        <c:axId val="467405336"/>
        <c:axId val="467405728"/>
      </c:lineChart>
      <c:catAx>
        <c:axId val="467405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405728"/>
        <c:crosses val="autoZero"/>
        <c:auto val="1"/>
        <c:lblAlgn val="ctr"/>
        <c:lblOffset val="100"/>
        <c:noMultiLvlLbl val="0"/>
      </c:catAx>
      <c:valAx>
        <c:axId val="467405728"/>
        <c:scaling>
          <c:orientation val="minMax"/>
        </c:scaling>
        <c:delete val="1"/>
        <c:axPos val="l"/>
        <c:numFmt formatCode="0%" sourceLinked="1"/>
        <c:majorTickMark val="out"/>
        <c:minorTickMark val="none"/>
        <c:tickLblPos val="nextTo"/>
        <c:crossAx val="4674053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2-0248-4D45-ADDA-DE83E7F34DC9}"/>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xmlns:c16r2="http://schemas.microsoft.com/office/drawing/2015/06/chart">
            <c:ext xmlns:c16="http://schemas.microsoft.com/office/drawing/2014/chart" uri="{C3380CC4-5D6E-409C-BE32-E72D297353CC}">
              <c16:uniqueId val="{00000007-0248-4D45-ADDA-DE83E7F34DC9}"/>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0248-4D45-ADDA-DE83E7F34DC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248-4D45-ADDA-DE83E7F34DC9}"/>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248-4D45-ADDA-DE83E7F34DC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F-0248-4D45-ADDA-DE83E7F34DC9}"/>
            </c:ext>
          </c:extLst>
        </c:ser>
        <c:dLbls>
          <c:showLegendKey val="0"/>
          <c:showVal val="0"/>
          <c:showCatName val="0"/>
          <c:showSerName val="0"/>
          <c:showPercent val="0"/>
          <c:showBubbleSize val="0"/>
        </c:dLbls>
        <c:smooth val="0"/>
        <c:axId val="467406904"/>
        <c:axId val="467408864"/>
      </c:lineChart>
      <c:catAx>
        <c:axId val="467406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408864"/>
        <c:crosses val="autoZero"/>
        <c:auto val="1"/>
        <c:lblAlgn val="ctr"/>
        <c:lblOffset val="100"/>
        <c:noMultiLvlLbl val="0"/>
      </c:catAx>
      <c:valAx>
        <c:axId val="467408864"/>
        <c:scaling>
          <c:orientation val="minMax"/>
        </c:scaling>
        <c:delete val="1"/>
        <c:axPos val="l"/>
        <c:numFmt formatCode="0%" sourceLinked="1"/>
        <c:majorTickMark val="out"/>
        <c:minorTickMark val="none"/>
        <c:tickLblPos val="nextTo"/>
        <c:crossAx val="4674069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3B8C-43C3-8CA6-B8CCDFD02C9C}"/>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7-3B8C-43C3-8CA6-B8CCDFD02C9C}"/>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3B8C-43C3-8CA6-B8CCDFD02C9C}"/>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8C-43C3-8CA6-B8CCDFD02C9C}"/>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8C-43C3-8CA6-B8CCDFD02C9C}"/>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8C-43C3-8CA6-B8CCDFD02C9C}"/>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8C-43C3-8CA6-B8CCDFD02C9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1-3B8C-43C3-8CA6-B8CCDFD02C9C}"/>
            </c:ext>
          </c:extLst>
        </c:ser>
        <c:dLbls>
          <c:showLegendKey val="0"/>
          <c:showVal val="0"/>
          <c:showCatName val="0"/>
          <c:showSerName val="0"/>
          <c:showPercent val="0"/>
          <c:showBubbleSize val="0"/>
        </c:dLbls>
        <c:smooth val="0"/>
        <c:axId val="467416312"/>
        <c:axId val="467417096"/>
      </c:lineChart>
      <c:catAx>
        <c:axId val="467416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417096"/>
        <c:crosses val="autoZero"/>
        <c:auto val="1"/>
        <c:lblAlgn val="ctr"/>
        <c:lblOffset val="100"/>
        <c:noMultiLvlLbl val="0"/>
      </c:catAx>
      <c:valAx>
        <c:axId val="467417096"/>
        <c:scaling>
          <c:orientation val="minMax"/>
        </c:scaling>
        <c:delete val="1"/>
        <c:axPos val="l"/>
        <c:numFmt formatCode="0%" sourceLinked="1"/>
        <c:majorTickMark val="out"/>
        <c:minorTickMark val="none"/>
        <c:tickLblPos val="nextTo"/>
        <c:crossAx val="4674163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129-4B88-82A9-53FCFF455CF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129-4B88-82A9-53FCFF455CF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129-4B88-82A9-53FCFF455CF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29-4B88-82A9-53FCFF455C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3129-4B88-82A9-53FCFF455CFA}"/>
            </c:ext>
          </c:extLst>
        </c:ser>
        <c:dLbls>
          <c:showLegendKey val="0"/>
          <c:showVal val="0"/>
          <c:showCatName val="0"/>
          <c:showSerName val="0"/>
          <c:showPercent val="0"/>
          <c:showBubbleSize val="0"/>
        </c:dLbls>
        <c:gapWidth val="150"/>
        <c:shape val="box"/>
        <c:axId val="467413176"/>
        <c:axId val="467412392"/>
        <c:axId val="0"/>
      </c:bar3DChart>
      <c:catAx>
        <c:axId val="467413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12392"/>
        <c:crosses val="autoZero"/>
        <c:auto val="1"/>
        <c:lblAlgn val="ctr"/>
        <c:lblOffset val="100"/>
        <c:noMultiLvlLbl val="0"/>
      </c:catAx>
      <c:valAx>
        <c:axId val="467412392"/>
        <c:scaling>
          <c:orientation val="minMax"/>
        </c:scaling>
        <c:delete val="1"/>
        <c:axPos val="l"/>
        <c:numFmt formatCode="0%" sourceLinked="1"/>
        <c:majorTickMark val="out"/>
        <c:minorTickMark val="none"/>
        <c:tickLblPos val="nextTo"/>
        <c:crossAx val="467413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7B6-45B3-9741-1C6D40E4F35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7B6-45B3-9741-1C6D40E4F35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7B6-45B3-9741-1C6D40E4F35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7B6-45B3-9741-1C6D40E4F3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Directiva!$H$7:$K$7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D7B6-45B3-9741-1C6D40E4F355}"/>
            </c:ext>
          </c:extLst>
        </c:ser>
        <c:dLbls>
          <c:showLegendKey val="0"/>
          <c:showVal val="0"/>
          <c:showCatName val="0"/>
          <c:showSerName val="0"/>
          <c:showPercent val="0"/>
          <c:showBubbleSize val="0"/>
        </c:dLbls>
        <c:gapWidth val="150"/>
        <c:shape val="box"/>
        <c:axId val="467414744"/>
        <c:axId val="467415528"/>
        <c:axId val="0"/>
      </c:bar3DChart>
      <c:catAx>
        <c:axId val="467414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15528"/>
        <c:crosses val="autoZero"/>
        <c:auto val="1"/>
        <c:lblAlgn val="ctr"/>
        <c:lblOffset val="100"/>
        <c:noMultiLvlLbl val="0"/>
      </c:catAx>
      <c:valAx>
        <c:axId val="467415528"/>
        <c:scaling>
          <c:orientation val="minMax"/>
        </c:scaling>
        <c:delete val="1"/>
        <c:axPos val="l"/>
        <c:numFmt formatCode="0%" sourceLinked="1"/>
        <c:majorTickMark val="out"/>
        <c:minorTickMark val="none"/>
        <c:tickLblPos val="nextTo"/>
        <c:crossAx val="467414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0E-4BC5-B28F-76EFDEEAB8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0E-4BC5-B28F-76EFDEEAB8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0E-4BC5-B28F-76EFDEEAB8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0E-4BC5-B28F-76EFDEEAB8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100E-4BC5-B28F-76EFDEEAB88E}"/>
            </c:ext>
          </c:extLst>
        </c:ser>
        <c:dLbls>
          <c:showLegendKey val="0"/>
          <c:showVal val="0"/>
          <c:showCatName val="0"/>
          <c:showSerName val="0"/>
          <c:showPercent val="0"/>
          <c:showBubbleSize val="0"/>
        </c:dLbls>
        <c:gapWidth val="150"/>
        <c:shape val="box"/>
        <c:axId val="467417488"/>
        <c:axId val="467413568"/>
        <c:axId val="0"/>
      </c:bar3DChart>
      <c:catAx>
        <c:axId val="46741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7413568"/>
        <c:crosses val="autoZero"/>
        <c:auto val="1"/>
        <c:lblAlgn val="ctr"/>
        <c:lblOffset val="100"/>
        <c:noMultiLvlLbl val="0"/>
      </c:catAx>
      <c:valAx>
        <c:axId val="467413568"/>
        <c:scaling>
          <c:orientation val="minMax"/>
        </c:scaling>
        <c:delete val="1"/>
        <c:axPos val="l"/>
        <c:numFmt formatCode="0%" sourceLinked="1"/>
        <c:majorTickMark val="out"/>
        <c:minorTickMark val="none"/>
        <c:tickLblPos val="nextTo"/>
        <c:crossAx val="467417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40E-4123-B2EB-16C5292B5AB0}"/>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40E-4123-B2EB-16C5292B5A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0.33333333333333331</c:v>
                </c:pt>
                <c:pt idx="1">
                  <c:v>0.16666666666666666</c:v>
                </c:pt>
                <c:pt idx="2">
                  <c:v>0.16666666666666666</c:v>
                </c:pt>
                <c:pt idx="3">
                  <c:v>0.33333333333333331</c:v>
                </c:pt>
              </c:numCache>
            </c:numRef>
          </c:val>
          <c:smooth val="0"/>
          <c:extLst xmlns:c16r2="http://schemas.microsoft.com/office/drawing/2015/06/chart">
            <c:ext xmlns:c16="http://schemas.microsoft.com/office/drawing/2014/chart" uri="{C3380CC4-5D6E-409C-BE32-E72D297353CC}">
              <c16:uniqueId val="{00000002-F40E-4123-B2EB-16C5292B5AB0}"/>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40E-4123-B2EB-16C5292B5AB0}"/>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40E-4123-B2EB-16C5292B5AB0}"/>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40E-4123-B2EB-16C5292B5AB0}"/>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40E-4123-B2EB-16C5292B5A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0.33333333333333331</c:v>
                </c:pt>
                <c:pt idx="3">
                  <c:v>0.16666666666666666</c:v>
                </c:pt>
              </c:numCache>
            </c:numRef>
          </c:val>
          <c:smooth val="0"/>
          <c:extLst xmlns:c16r2="http://schemas.microsoft.com/office/drawing/2015/06/chart">
            <c:ext xmlns:c16="http://schemas.microsoft.com/office/drawing/2014/chart" uri="{C3380CC4-5D6E-409C-BE32-E72D297353CC}">
              <c16:uniqueId val="{00000007-F40E-4123-B2EB-16C5292B5AB0}"/>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40E-4123-B2EB-16C5292B5AB0}"/>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40E-4123-B2EB-16C5292B5AB0}"/>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40E-4123-B2EB-16C5292B5AB0}"/>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40E-4123-B2EB-16C5292B5A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0.5</c:v>
                </c:pt>
                <c:pt idx="3">
                  <c:v>0.16666666666666666</c:v>
                </c:pt>
              </c:numCache>
            </c:numRef>
          </c:val>
          <c:smooth val="0"/>
          <c:extLst xmlns:c16r2="http://schemas.microsoft.com/office/drawing/2015/06/chart">
            <c:ext xmlns:c16="http://schemas.microsoft.com/office/drawing/2014/chart" uri="{C3380CC4-5D6E-409C-BE32-E72D297353CC}">
              <c16:uniqueId val="{0000000C-F40E-4123-B2EB-16C5292B5AB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0.66666666666666663</c:v>
                </c:pt>
                <c:pt idx="3">
                  <c:v>0.16666666666666666</c:v>
                </c:pt>
              </c:numCache>
            </c:numRef>
          </c:val>
          <c:smooth val="0"/>
          <c:extLst xmlns:c16r2="http://schemas.microsoft.com/office/drawing/2015/06/chart">
            <c:ext xmlns:c16="http://schemas.microsoft.com/office/drawing/2014/chart" uri="{C3380CC4-5D6E-409C-BE32-E72D297353CC}">
              <c16:uniqueId val="{0000000D-F40E-4123-B2EB-16C5292B5AB0}"/>
            </c:ext>
          </c:extLst>
        </c:ser>
        <c:dLbls>
          <c:showLegendKey val="0"/>
          <c:showVal val="0"/>
          <c:showCatName val="0"/>
          <c:showSerName val="0"/>
          <c:showPercent val="0"/>
          <c:showBubbleSize val="0"/>
        </c:dLbls>
        <c:smooth val="0"/>
        <c:axId val="467415920"/>
        <c:axId val="467411608"/>
      </c:lineChart>
      <c:catAx>
        <c:axId val="467415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7411608"/>
        <c:crosses val="autoZero"/>
        <c:auto val="1"/>
        <c:lblAlgn val="ctr"/>
        <c:lblOffset val="100"/>
        <c:noMultiLvlLbl val="0"/>
      </c:catAx>
      <c:valAx>
        <c:axId val="467411608"/>
        <c:scaling>
          <c:orientation val="minMax"/>
        </c:scaling>
        <c:delete val="1"/>
        <c:axPos val="l"/>
        <c:numFmt formatCode="0%" sourceLinked="1"/>
        <c:majorTickMark val="out"/>
        <c:minorTickMark val="none"/>
        <c:tickLblPos val="nextTo"/>
        <c:crossAx val="467415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B7B-4E7C-82B6-80DD245890D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B7B-4E7C-82B6-80DD245890D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B7B-4E7C-82B6-80DD245890D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B7B-4E7C-82B6-80DD245890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5B7B-4E7C-82B6-80DD245890DF}"/>
            </c:ext>
          </c:extLst>
        </c:ser>
        <c:dLbls>
          <c:showLegendKey val="0"/>
          <c:showVal val="0"/>
          <c:showCatName val="0"/>
          <c:showSerName val="0"/>
          <c:showPercent val="0"/>
          <c:showBubbleSize val="0"/>
        </c:dLbls>
        <c:gapWidth val="150"/>
        <c:shape val="box"/>
        <c:axId val="467413960"/>
        <c:axId val="467417880"/>
        <c:axId val="0"/>
      </c:bar3DChart>
      <c:catAx>
        <c:axId val="467413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7417880"/>
        <c:crosses val="autoZero"/>
        <c:auto val="1"/>
        <c:lblAlgn val="ctr"/>
        <c:lblOffset val="100"/>
        <c:noMultiLvlLbl val="0"/>
      </c:catAx>
      <c:valAx>
        <c:axId val="467417880"/>
        <c:scaling>
          <c:orientation val="minMax"/>
        </c:scaling>
        <c:delete val="1"/>
        <c:axPos val="l"/>
        <c:numFmt formatCode="0%" sourceLinked="1"/>
        <c:majorTickMark val="out"/>
        <c:minorTickMark val="none"/>
        <c:tickLblPos val="nextTo"/>
        <c:crossAx val="467413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A58-4614-99C9-B7AD3DD7FF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A58-4614-99C9-B7AD3DD7FF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A58-4614-99C9-B7AD3DD7FF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A58-4614-99C9-B7AD3DD7FFC1}"/>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9A58-4614-99C9-B7AD3DD7FFC1}"/>
            </c:ext>
          </c:extLst>
        </c:ser>
        <c:dLbls>
          <c:showLegendKey val="0"/>
          <c:showVal val="0"/>
          <c:showCatName val="0"/>
          <c:showSerName val="0"/>
          <c:showPercent val="0"/>
          <c:showBubbleSize val="0"/>
        </c:dLbls>
        <c:gapWidth val="150"/>
        <c:shape val="box"/>
        <c:axId val="472323152"/>
        <c:axId val="539903856"/>
        <c:axId val="0"/>
      </c:bar3DChart>
      <c:catAx>
        <c:axId val="472323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03856"/>
        <c:crosses val="autoZero"/>
        <c:auto val="1"/>
        <c:lblAlgn val="ctr"/>
        <c:lblOffset val="100"/>
        <c:noMultiLvlLbl val="0"/>
      </c:catAx>
      <c:valAx>
        <c:axId val="539903856"/>
        <c:scaling>
          <c:orientation val="minMax"/>
        </c:scaling>
        <c:delete val="1"/>
        <c:axPos val="l"/>
        <c:numFmt formatCode="0%" sourceLinked="1"/>
        <c:majorTickMark val="out"/>
        <c:minorTickMark val="none"/>
        <c:tickLblPos val="nextTo"/>
        <c:crossAx val="472323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61B-4DB5-9A2A-ED1DB109AA8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61B-4DB5-9A2A-ED1DB109AA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2-C61B-4DB5-9A2A-ED1DB109AA85}"/>
            </c:ext>
          </c:extLst>
        </c:ser>
        <c:dLbls>
          <c:showLegendKey val="0"/>
          <c:showVal val="0"/>
          <c:showCatName val="0"/>
          <c:showSerName val="0"/>
          <c:showPercent val="0"/>
          <c:showBubbleSize val="0"/>
        </c:dLbls>
        <c:gapWidth val="150"/>
        <c:shape val="box"/>
        <c:axId val="539904248"/>
        <c:axId val="539906600"/>
        <c:axId val="0"/>
      </c:bar3DChart>
      <c:catAx>
        <c:axId val="539904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06600"/>
        <c:crosses val="autoZero"/>
        <c:auto val="1"/>
        <c:lblAlgn val="ctr"/>
        <c:lblOffset val="100"/>
        <c:noMultiLvlLbl val="0"/>
      </c:catAx>
      <c:valAx>
        <c:axId val="539906600"/>
        <c:scaling>
          <c:orientation val="minMax"/>
        </c:scaling>
        <c:delete val="1"/>
        <c:axPos val="l"/>
        <c:numFmt formatCode="0%" sourceLinked="1"/>
        <c:majorTickMark val="out"/>
        <c:minorTickMark val="none"/>
        <c:tickLblPos val="nextTo"/>
        <c:crossAx val="539904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333333333333334E-2"/>
          <c:y val="0.22112406577423799"/>
          <c:w val="0.92666666666666664"/>
          <c:h val="0.66699938768460276"/>
        </c:manualLayout>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C0-46EB-907C-180CF15B1C8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C0-46EB-907C-180CF15B1C8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C0-46EB-907C-180CF15B1C8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C0-46EB-907C-180CF15B1C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19C0-46EB-907C-180CF15B1C89}"/>
            </c:ext>
          </c:extLst>
        </c:ser>
        <c:dLbls>
          <c:showLegendKey val="0"/>
          <c:showVal val="0"/>
          <c:showCatName val="0"/>
          <c:showSerName val="0"/>
          <c:showPercent val="0"/>
          <c:showBubbleSize val="0"/>
        </c:dLbls>
        <c:gapWidth val="150"/>
        <c:shape val="box"/>
        <c:axId val="460733928"/>
        <c:axId val="460730792"/>
        <c:axId val="0"/>
      </c:bar3DChart>
      <c:catAx>
        <c:axId val="460733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0730792"/>
        <c:crosses val="autoZero"/>
        <c:auto val="1"/>
        <c:lblAlgn val="ctr"/>
        <c:lblOffset val="100"/>
        <c:noMultiLvlLbl val="0"/>
      </c:catAx>
      <c:valAx>
        <c:axId val="460730792"/>
        <c:scaling>
          <c:orientation val="minMax"/>
        </c:scaling>
        <c:delete val="1"/>
        <c:axPos val="l"/>
        <c:numFmt formatCode="0%" sourceLinked="1"/>
        <c:majorTickMark val="out"/>
        <c:minorTickMark val="none"/>
        <c:tickLblPos val="nextTo"/>
        <c:crossAx val="460733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EBD-434C-AFA6-E623923335E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EBD-434C-AFA6-E623923335E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EBD-434C-AFA6-E623923335E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EBD-434C-AFA6-E623923335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0.66666666666666663</c:v>
                </c:pt>
                <c:pt idx="3">
                  <c:v>0.16666666666666666</c:v>
                </c:pt>
              </c:numCache>
            </c:numRef>
          </c:val>
          <c:extLst xmlns:c16r2="http://schemas.microsoft.com/office/drawing/2015/06/chart">
            <c:ext xmlns:c16="http://schemas.microsoft.com/office/drawing/2014/chart" uri="{C3380CC4-5D6E-409C-BE32-E72D297353CC}">
              <c16:uniqueId val="{00000004-2EBD-434C-AFA6-E623923335E3}"/>
            </c:ext>
          </c:extLst>
        </c:ser>
        <c:dLbls>
          <c:showLegendKey val="0"/>
          <c:showVal val="0"/>
          <c:showCatName val="0"/>
          <c:showSerName val="0"/>
          <c:showPercent val="0"/>
          <c:showBubbleSize val="0"/>
        </c:dLbls>
        <c:gapWidth val="150"/>
        <c:shape val="box"/>
        <c:axId val="539906992"/>
        <c:axId val="539901112"/>
        <c:axId val="0"/>
      </c:bar3DChart>
      <c:catAx>
        <c:axId val="539906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01112"/>
        <c:crosses val="autoZero"/>
        <c:auto val="1"/>
        <c:lblAlgn val="ctr"/>
        <c:lblOffset val="100"/>
        <c:noMultiLvlLbl val="0"/>
      </c:catAx>
      <c:valAx>
        <c:axId val="539901112"/>
        <c:scaling>
          <c:orientation val="minMax"/>
        </c:scaling>
        <c:delete val="1"/>
        <c:axPos val="l"/>
        <c:numFmt formatCode="0%" sourceLinked="1"/>
        <c:majorTickMark val="out"/>
        <c:minorTickMark val="none"/>
        <c:tickLblPos val="nextTo"/>
        <c:crossAx val="539906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1E3-42E4-9BC9-EC54C7FCD5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1E3-42E4-9BC9-EC54C7FCD5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1E3-42E4-9BC9-EC54C7FCD5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E3-42E4-9BC9-EC54C7FCD5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xmlns:c16r2="http://schemas.microsoft.com/office/drawing/2015/06/chart">
            <c:ext xmlns:c16="http://schemas.microsoft.com/office/drawing/2014/chart" uri="{C3380CC4-5D6E-409C-BE32-E72D297353CC}">
              <c16:uniqueId val="{00000004-31E3-42E4-9BC9-EC54C7FCD518}"/>
            </c:ext>
          </c:extLst>
        </c:ser>
        <c:dLbls>
          <c:showLegendKey val="0"/>
          <c:showVal val="0"/>
          <c:showCatName val="0"/>
          <c:showSerName val="0"/>
          <c:showPercent val="0"/>
          <c:showBubbleSize val="0"/>
        </c:dLbls>
        <c:gapWidth val="150"/>
        <c:shape val="box"/>
        <c:axId val="539899152"/>
        <c:axId val="539904640"/>
        <c:axId val="0"/>
      </c:bar3DChart>
      <c:catAx>
        <c:axId val="53989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04640"/>
        <c:crosses val="autoZero"/>
        <c:auto val="1"/>
        <c:lblAlgn val="ctr"/>
        <c:lblOffset val="100"/>
        <c:noMultiLvlLbl val="0"/>
      </c:catAx>
      <c:valAx>
        <c:axId val="539904640"/>
        <c:scaling>
          <c:orientation val="minMax"/>
        </c:scaling>
        <c:delete val="1"/>
        <c:axPos val="l"/>
        <c:numFmt formatCode="0%" sourceLinked="1"/>
        <c:majorTickMark val="out"/>
        <c:minorTickMark val="none"/>
        <c:tickLblPos val="nextTo"/>
        <c:crossAx val="539899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638-4418-8551-5C236C1A5E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638-4418-8551-5C236C1A5E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638-4418-8551-5C236C1A5E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638-4418-8551-5C236C1A5E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Admon!$H$4:$K$4</c:f>
              <c:numCache>
                <c:formatCode>0%</c:formatCode>
                <c:ptCount val="4"/>
                <c:pt idx="0">
                  <c:v>0</c:v>
                </c:pt>
                <c:pt idx="1">
                  <c:v>0</c:v>
                </c:pt>
                <c:pt idx="2">
                  <c:v>0.33333333333333331</c:v>
                </c:pt>
                <c:pt idx="3">
                  <c:v>0.66666666666666663</c:v>
                </c:pt>
              </c:numCache>
            </c:numRef>
          </c:val>
          <c:extLst xmlns:c16r2="http://schemas.microsoft.com/office/drawing/2015/06/chart">
            <c:ext xmlns:c16="http://schemas.microsoft.com/office/drawing/2014/chart" uri="{C3380CC4-5D6E-409C-BE32-E72D297353CC}">
              <c16:uniqueId val="{00000004-0638-4418-8551-5C236C1A5E44}"/>
            </c:ext>
          </c:extLst>
        </c:ser>
        <c:dLbls>
          <c:showLegendKey val="0"/>
          <c:showVal val="0"/>
          <c:showCatName val="0"/>
          <c:showSerName val="0"/>
          <c:showPercent val="0"/>
          <c:showBubbleSize val="0"/>
        </c:dLbls>
        <c:gapWidth val="150"/>
        <c:shape val="box"/>
        <c:axId val="539905032"/>
        <c:axId val="539910128"/>
        <c:axId val="0"/>
      </c:bar3DChart>
      <c:catAx>
        <c:axId val="539905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0128"/>
        <c:crosses val="autoZero"/>
        <c:auto val="1"/>
        <c:lblAlgn val="ctr"/>
        <c:lblOffset val="100"/>
        <c:noMultiLvlLbl val="0"/>
      </c:catAx>
      <c:valAx>
        <c:axId val="539910128"/>
        <c:scaling>
          <c:orientation val="minMax"/>
        </c:scaling>
        <c:delete val="1"/>
        <c:axPos val="l"/>
        <c:numFmt formatCode="0%" sourceLinked="1"/>
        <c:majorTickMark val="out"/>
        <c:minorTickMark val="none"/>
        <c:tickLblPos val="nextTo"/>
        <c:crossAx val="539905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E6F-4E96-BE78-739F0BF4EB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E6F-4E96-BE78-739F0BF4EB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E6F-4E96-BE78-739F0BF4EB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E6F-4E96-BE78-739F0BF4EB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6E6F-4E96-BE78-739F0BF4EBC7}"/>
            </c:ext>
          </c:extLst>
        </c:ser>
        <c:dLbls>
          <c:showLegendKey val="0"/>
          <c:showVal val="0"/>
          <c:showCatName val="0"/>
          <c:showSerName val="0"/>
          <c:showPercent val="0"/>
          <c:showBubbleSize val="0"/>
        </c:dLbls>
        <c:gapWidth val="150"/>
        <c:shape val="box"/>
        <c:axId val="539897976"/>
        <c:axId val="539898368"/>
        <c:axId val="0"/>
      </c:bar3DChart>
      <c:catAx>
        <c:axId val="539897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898368"/>
        <c:crosses val="autoZero"/>
        <c:auto val="1"/>
        <c:lblAlgn val="ctr"/>
        <c:lblOffset val="100"/>
        <c:noMultiLvlLbl val="0"/>
      </c:catAx>
      <c:valAx>
        <c:axId val="539898368"/>
        <c:scaling>
          <c:orientation val="minMax"/>
        </c:scaling>
        <c:delete val="1"/>
        <c:axPos val="l"/>
        <c:numFmt formatCode="0%" sourceLinked="1"/>
        <c:majorTickMark val="out"/>
        <c:minorTickMark val="none"/>
        <c:tickLblPos val="nextTo"/>
        <c:crossAx val="539897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6AF-4137-A5DA-26526F9D663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6AF-4137-A5DA-26526F9D663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6AF-4137-A5DA-26526F9D663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6AF-4137-A5DA-26526F9D66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Admon!$C$5:$F$5</c:f>
              <c:numCache>
                <c:formatCode>0%</c:formatCode>
                <c:ptCount val="4"/>
                <c:pt idx="0">
                  <c:v>0.14285714285714285</c:v>
                </c:pt>
                <c:pt idx="1">
                  <c:v>0.42857142857142855</c:v>
                </c:pt>
                <c:pt idx="2">
                  <c:v>0.42857142857142855</c:v>
                </c:pt>
                <c:pt idx="3">
                  <c:v>0</c:v>
                </c:pt>
              </c:numCache>
            </c:numRef>
          </c:val>
          <c:extLst xmlns:c16r2="http://schemas.microsoft.com/office/drawing/2015/06/chart">
            <c:ext xmlns:c16="http://schemas.microsoft.com/office/drawing/2014/chart" uri="{C3380CC4-5D6E-409C-BE32-E72D297353CC}">
              <c16:uniqueId val="{00000004-C6AF-4137-A5DA-26526F9D6636}"/>
            </c:ext>
          </c:extLst>
        </c:ser>
        <c:dLbls>
          <c:showLegendKey val="0"/>
          <c:showVal val="0"/>
          <c:showCatName val="0"/>
          <c:showSerName val="0"/>
          <c:showPercent val="0"/>
          <c:showBubbleSize val="0"/>
        </c:dLbls>
        <c:gapWidth val="150"/>
        <c:shape val="box"/>
        <c:axId val="539899544"/>
        <c:axId val="539900328"/>
        <c:axId val="0"/>
      </c:bar3DChart>
      <c:catAx>
        <c:axId val="539899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00328"/>
        <c:crosses val="autoZero"/>
        <c:auto val="1"/>
        <c:lblAlgn val="ctr"/>
        <c:lblOffset val="100"/>
        <c:noMultiLvlLbl val="0"/>
      </c:catAx>
      <c:valAx>
        <c:axId val="539900328"/>
        <c:scaling>
          <c:orientation val="minMax"/>
        </c:scaling>
        <c:delete val="1"/>
        <c:axPos val="l"/>
        <c:numFmt formatCode="0%" sourceLinked="1"/>
        <c:majorTickMark val="out"/>
        <c:minorTickMark val="none"/>
        <c:tickLblPos val="nextTo"/>
        <c:crossAx val="539899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2D2-4122-8220-4EDF5789499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2D2-4122-8220-4EDF5789499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2D2-4122-8220-4EDF5789499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2D2-4122-8220-4EDF578949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Admon!$H$5:$K$5</c:f>
              <c:numCache>
                <c:formatCode>0%</c:formatCode>
                <c:ptCount val="4"/>
                <c:pt idx="0">
                  <c:v>0.14285714285714285</c:v>
                </c:pt>
                <c:pt idx="1">
                  <c:v>0.42857142857142855</c:v>
                </c:pt>
                <c:pt idx="2">
                  <c:v>0</c:v>
                </c:pt>
                <c:pt idx="3">
                  <c:v>0</c:v>
                </c:pt>
              </c:numCache>
            </c:numRef>
          </c:val>
          <c:extLst xmlns:c16r2="http://schemas.microsoft.com/office/drawing/2015/06/chart">
            <c:ext xmlns:c16="http://schemas.microsoft.com/office/drawing/2014/chart" uri="{C3380CC4-5D6E-409C-BE32-E72D297353CC}">
              <c16:uniqueId val="{00000004-C2D2-4122-8220-4EDF5789499A}"/>
            </c:ext>
          </c:extLst>
        </c:ser>
        <c:dLbls>
          <c:showLegendKey val="0"/>
          <c:showVal val="0"/>
          <c:showCatName val="0"/>
          <c:showSerName val="0"/>
          <c:showPercent val="0"/>
          <c:showBubbleSize val="0"/>
        </c:dLbls>
        <c:gapWidth val="150"/>
        <c:shape val="box"/>
        <c:axId val="539898760"/>
        <c:axId val="539902680"/>
        <c:axId val="0"/>
      </c:bar3DChart>
      <c:catAx>
        <c:axId val="539898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02680"/>
        <c:crosses val="autoZero"/>
        <c:auto val="1"/>
        <c:lblAlgn val="ctr"/>
        <c:lblOffset val="100"/>
        <c:noMultiLvlLbl val="0"/>
      </c:catAx>
      <c:valAx>
        <c:axId val="539902680"/>
        <c:scaling>
          <c:orientation val="minMax"/>
        </c:scaling>
        <c:delete val="1"/>
        <c:axPos val="l"/>
        <c:numFmt formatCode="0%" sourceLinked="1"/>
        <c:majorTickMark val="out"/>
        <c:minorTickMark val="none"/>
        <c:tickLblPos val="nextTo"/>
        <c:crossAx val="539898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370-4DF0-B08A-DF5838B76D9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370-4DF0-B08A-DF5838B76D9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370-4DF0-B08A-DF5838B76D9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370-4DF0-B08A-DF5838B76D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Admon!$M$5:$P$5</c:f>
              <c:numCache>
                <c:formatCode>0%</c:formatCode>
                <c:ptCount val="4"/>
                <c:pt idx="0">
                  <c:v>0.14285714285714285</c:v>
                </c:pt>
                <c:pt idx="1">
                  <c:v>0.14285714285714285</c:v>
                </c:pt>
                <c:pt idx="2">
                  <c:v>0.5714285714285714</c:v>
                </c:pt>
                <c:pt idx="3">
                  <c:v>0.14285714285714285</c:v>
                </c:pt>
              </c:numCache>
            </c:numRef>
          </c:val>
          <c:extLst xmlns:c16r2="http://schemas.microsoft.com/office/drawing/2015/06/chart">
            <c:ext xmlns:c16="http://schemas.microsoft.com/office/drawing/2014/chart" uri="{C3380CC4-5D6E-409C-BE32-E72D297353CC}">
              <c16:uniqueId val="{00000004-A370-4DF0-B08A-DF5838B76D95}"/>
            </c:ext>
          </c:extLst>
        </c:ser>
        <c:dLbls>
          <c:showLegendKey val="0"/>
          <c:showVal val="0"/>
          <c:showCatName val="0"/>
          <c:showSerName val="0"/>
          <c:showPercent val="0"/>
          <c:showBubbleSize val="0"/>
        </c:dLbls>
        <c:gapWidth val="150"/>
        <c:shape val="box"/>
        <c:axId val="539903464"/>
        <c:axId val="539907384"/>
        <c:axId val="0"/>
      </c:bar3DChart>
      <c:catAx>
        <c:axId val="539903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07384"/>
        <c:crosses val="autoZero"/>
        <c:auto val="1"/>
        <c:lblAlgn val="ctr"/>
        <c:lblOffset val="100"/>
        <c:noMultiLvlLbl val="0"/>
      </c:catAx>
      <c:valAx>
        <c:axId val="539907384"/>
        <c:scaling>
          <c:orientation val="minMax"/>
        </c:scaling>
        <c:delete val="1"/>
        <c:axPos val="l"/>
        <c:numFmt formatCode="0%" sourceLinked="1"/>
        <c:majorTickMark val="out"/>
        <c:minorTickMark val="none"/>
        <c:tickLblPos val="nextTo"/>
        <c:crossAx val="539903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5B7-42CA-9650-4A10411A0C3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5B7-42CA-9650-4A10411A0C3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5B7-42CA-9650-4A10411A0C3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5B7-42CA-9650-4A10411A0C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Admon!$C$6:$F$6</c:f>
              <c:numCache>
                <c:formatCode>0%</c:formatCode>
                <c:ptCount val="4"/>
                <c:pt idx="0">
                  <c:v>0.5</c:v>
                </c:pt>
                <c:pt idx="1">
                  <c:v>0</c:v>
                </c:pt>
                <c:pt idx="2">
                  <c:v>0.5</c:v>
                </c:pt>
                <c:pt idx="3">
                  <c:v>0</c:v>
                </c:pt>
              </c:numCache>
            </c:numRef>
          </c:val>
          <c:extLst xmlns:c16r2="http://schemas.microsoft.com/office/drawing/2015/06/chart">
            <c:ext xmlns:c16="http://schemas.microsoft.com/office/drawing/2014/chart" uri="{C3380CC4-5D6E-409C-BE32-E72D297353CC}">
              <c16:uniqueId val="{00000004-55B7-42CA-9650-4A10411A0C36}"/>
            </c:ext>
          </c:extLst>
        </c:ser>
        <c:dLbls>
          <c:showLegendKey val="0"/>
          <c:showVal val="0"/>
          <c:showCatName val="0"/>
          <c:showSerName val="0"/>
          <c:showPercent val="0"/>
          <c:showBubbleSize val="0"/>
        </c:dLbls>
        <c:gapWidth val="150"/>
        <c:shape val="box"/>
        <c:axId val="539908952"/>
        <c:axId val="539899936"/>
        <c:axId val="0"/>
      </c:bar3DChart>
      <c:catAx>
        <c:axId val="539908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899936"/>
        <c:crosses val="autoZero"/>
        <c:auto val="1"/>
        <c:lblAlgn val="ctr"/>
        <c:lblOffset val="100"/>
        <c:noMultiLvlLbl val="0"/>
      </c:catAx>
      <c:valAx>
        <c:axId val="539899936"/>
        <c:scaling>
          <c:orientation val="minMax"/>
        </c:scaling>
        <c:delete val="1"/>
        <c:axPos val="l"/>
        <c:numFmt formatCode="0%" sourceLinked="1"/>
        <c:majorTickMark val="out"/>
        <c:minorTickMark val="none"/>
        <c:tickLblPos val="nextTo"/>
        <c:crossAx val="539908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B0A-4D17-BEF3-8BA1827B4AA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B0A-4D17-BEF3-8BA1827B4AA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B0A-4D17-BEF3-8BA1827B4AA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B0A-4D17-BEF3-8BA1827B4A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4B0A-4D17-BEF3-8BA1827B4AA9}"/>
            </c:ext>
          </c:extLst>
        </c:ser>
        <c:dLbls>
          <c:showLegendKey val="0"/>
          <c:showVal val="0"/>
          <c:showCatName val="0"/>
          <c:showSerName val="0"/>
          <c:showPercent val="0"/>
          <c:showBubbleSize val="0"/>
        </c:dLbls>
        <c:gapWidth val="150"/>
        <c:shape val="box"/>
        <c:axId val="539901896"/>
        <c:axId val="539902288"/>
        <c:axId val="0"/>
      </c:bar3DChart>
      <c:catAx>
        <c:axId val="539901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02288"/>
        <c:crosses val="autoZero"/>
        <c:auto val="1"/>
        <c:lblAlgn val="ctr"/>
        <c:lblOffset val="100"/>
        <c:noMultiLvlLbl val="0"/>
      </c:catAx>
      <c:valAx>
        <c:axId val="539902288"/>
        <c:scaling>
          <c:orientation val="minMax"/>
        </c:scaling>
        <c:delete val="1"/>
        <c:axPos val="l"/>
        <c:numFmt formatCode="0%" sourceLinked="1"/>
        <c:majorTickMark val="out"/>
        <c:minorTickMark val="none"/>
        <c:tickLblPos val="nextTo"/>
        <c:crossAx val="539901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94-438B-9BB9-79695A91C44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94-438B-9BB9-79695A91C44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94-438B-9BB9-79695A91C44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94-438B-9BB9-79695A91C4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8294-438B-9BB9-79695A91C441}"/>
            </c:ext>
          </c:extLst>
        </c:ser>
        <c:dLbls>
          <c:showLegendKey val="0"/>
          <c:showVal val="0"/>
          <c:showCatName val="0"/>
          <c:showSerName val="0"/>
          <c:showPercent val="0"/>
          <c:showBubbleSize val="0"/>
        </c:dLbls>
        <c:gapWidth val="150"/>
        <c:shape val="box"/>
        <c:axId val="539912088"/>
        <c:axId val="539919928"/>
        <c:axId val="0"/>
      </c:bar3DChart>
      <c:catAx>
        <c:axId val="539912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9928"/>
        <c:crosses val="autoZero"/>
        <c:auto val="1"/>
        <c:lblAlgn val="ctr"/>
        <c:lblOffset val="100"/>
        <c:noMultiLvlLbl val="0"/>
      </c:catAx>
      <c:valAx>
        <c:axId val="539919928"/>
        <c:scaling>
          <c:orientation val="minMax"/>
        </c:scaling>
        <c:delete val="1"/>
        <c:axPos val="l"/>
        <c:numFmt formatCode="0%" sourceLinked="1"/>
        <c:majorTickMark val="out"/>
        <c:minorTickMark val="none"/>
        <c:tickLblPos val="nextTo"/>
        <c:crossAx val="539912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2DF-4204-9FBF-3DA64A06D24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2DF-4204-9FBF-3DA64A06D24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2DF-4204-9FBF-3DA64A06D24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2DF-4204-9FBF-3DA64A06D2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22DF-4204-9FBF-3DA64A06D24A}"/>
            </c:ext>
          </c:extLst>
        </c:ser>
        <c:dLbls>
          <c:showLegendKey val="0"/>
          <c:showVal val="0"/>
          <c:showCatName val="0"/>
          <c:showSerName val="0"/>
          <c:showPercent val="0"/>
          <c:showBubbleSize val="0"/>
        </c:dLbls>
        <c:gapWidth val="150"/>
        <c:shape val="box"/>
        <c:axId val="460732360"/>
        <c:axId val="357431296"/>
        <c:axId val="0"/>
      </c:bar3DChart>
      <c:catAx>
        <c:axId val="460732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431296"/>
        <c:crosses val="autoZero"/>
        <c:auto val="1"/>
        <c:lblAlgn val="ctr"/>
        <c:lblOffset val="100"/>
        <c:noMultiLvlLbl val="0"/>
      </c:catAx>
      <c:valAx>
        <c:axId val="357431296"/>
        <c:scaling>
          <c:orientation val="minMax"/>
        </c:scaling>
        <c:delete val="1"/>
        <c:axPos val="l"/>
        <c:numFmt formatCode="0%" sourceLinked="1"/>
        <c:majorTickMark val="out"/>
        <c:minorTickMark val="none"/>
        <c:tickLblPos val="nextTo"/>
        <c:crossAx val="460732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layout/>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smooth val="0"/>
          <c:extLst xmlns:c16r2="http://schemas.microsoft.com/office/drawing/2015/06/chart">
            <c:ext xmlns:c16="http://schemas.microsoft.com/office/drawing/2014/chart" uri="{C3380CC4-5D6E-409C-BE32-E72D297353CC}">
              <c16:uniqueId val="{00000002-0E88-4D5E-BEB0-A41731B4136F}"/>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xmlns:c16r2="http://schemas.microsoft.com/office/drawing/2015/06/chart">
            <c:ext xmlns:c16="http://schemas.microsoft.com/office/drawing/2014/chart" uri="{C3380CC4-5D6E-409C-BE32-E72D297353CC}">
              <c16:uniqueId val="{00000007-0E88-4D5E-BEB0-A41731B4136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0E88-4D5E-BEB0-A41731B4136F}"/>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88-4D5E-BEB0-A41731B4136F}"/>
                </c:ext>
                <c:ext xmlns:c15="http://schemas.microsoft.com/office/drawing/2012/chart" uri="{CE6537A1-D6FC-4f65-9D91-7224C49458BB}">
                  <c15:layout/>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88-4D5E-BEB0-A41731B4136F}"/>
                </c:ext>
                <c:ext xmlns:c15="http://schemas.microsoft.com/office/drawing/2012/chart" uri="{CE6537A1-D6FC-4f65-9D91-7224C49458BB}">
                  <c15:layout/>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88-4D5E-BEB0-A41731B4136F}"/>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0-0E88-4D5E-BEB0-A41731B4136F}"/>
            </c:ext>
          </c:extLst>
        </c:ser>
        <c:dLbls>
          <c:showLegendKey val="0"/>
          <c:showVal val="0"/>
          <c:showCatName val="0"/>
          <c:showSerName val="0"/>
          <c:showPercent val="0"/>
          <c:showBubbleSize val="0"/>
        </c:dLbls>
        <c:smooth val="0"/>
        <c:axId val="539910912"/>
        <c:axId val="539921104"/>
      </c:lineChart>
      <c:catAx>
        <c:axId val="53991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9921104"/>
        <c:crosses val="autoZero"/>
        <c:auto val="1"/>
        <c:lblAlgn val="ctr"/>
        <c:lblOffset val="100"/>
        <c:noMultiLvlLbl val="0"/>
      </c:catAx>
      <c:valAx>
        <c:axId val="539921104"/>
        <c:scaling>
          <c:orientation val="minMax"/>
        </c:scaling>
        <c:delete val="1"/>
        <c:axPos val="l"/>
        <c:numFmt formatCode="0%" sourceLinked="1"/>
        <c:majorTickMark val="out"/>
        <c:minorTickMark val="none"/>
        <c:tickLblPos val="nextTo"/>
        <c:crossAx val="53991091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layout/>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36-4B65-8A77-11FD55B2B1E7}"/>
                </c:ext>
                <c:ext xmlns:c15="http://schemas.microsoft.com/office/drawing/2012/chart" uri="{CE6537A1-D6FC-4f65-9D91-7224C49458BB}">
                  <c15:layout/>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36-4B65-8A77-11FD55B2B1E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Admon!$C$5:$F$5</c:f>
              <c:numCache>
                <c:formatCode>0%</c:formatCode>
                <c:ptCount val="4"/>
                <c:pt idx="0">
                  <c:v>0.14285714285714285</c:v>
                </c:pt>
                <c:pt idx="1">
                  <c:v>0.42857142857142855</c:v>
                </c:pt>
                <c:pt idx="2">
                  <c:v>0.42857142857142855</c:v>
                </c:pt>
                <c:pt idx="3">
                  <c:v>0</c:v>
                </c:pt>
              </c:numCache>
            </c:numRef>
          </c:val>
          <c:smooth val="0"/>
          <c:extLst xmlns:c16r2="http://schemas.microsoft.com/office/drawing/2015/06/chart">
            <c:ext xmlns:c16="http://schemas.microsoft.com/office/drawing/2014/chart" uri="{C3380CC4-5D6E-409C-BE32-E72D297353CC}">
              <c16:uniqueId val="{00000002-8136-4B65-8A77-11FD55B2B1E7}"/>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36-4B65-8A77-11FD55B2B1E7}"/>
                </c:ext>
                <c:ext xmlns:c15="http://schemas.microsoft.com/office/drawing/2012/chart" uri="{CE6537A1-D6FC-4f65-9D91-7224C49458BB}">
                  <c15:layout/>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36-4B65-8A77-11FD55B2B1E7}"/>
                </c:ext>
                <c:ext xmlns:c15="http://schemas.microsoft.com/office/drawing/2012/chart" uri="{CE6537A1-D6FC-4f65-9D91-7224C49458BB}">
                  <c15:layout/>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36-4B65-8A77-11FD55B2B1E7}"/>
                </c:ext>
                <c:ext xmlns:c15="http://schemas.microsoft.com/office/drawing/2012/chart" uri="{CE6537A1-D6FC-4f65-9D91-7224C49458BB}">
                  <c15:layout/>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36-4B65-8A77-11FD55B2B1E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c:v>
                </c:pt>
              </c:numCache>
            </c:numRef>
          </c:val>
          <c:smooth val="0"/>
          <c:extLst xmlns:c16r2="http://schemas.microsoft.com/office/drawing/2015/06/chart">
            <c:ext xmlns:c16="http://schemas.microsoft.com/office/drawing/2014/chart" uri="{C3380CC4-5D6E-409C-BE32-E72D297353CC}">
              <c16:uniqueId val="{00000007-8136-4B65-8A77-11FD55B2B1E7}"/>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136-4B65-8A77-11FD55B2B1E7}"/>
                </c:ext>
                <c:ext xmlns:c15="http://schemas.microsoft.com/office/drawing/2012/chart" uri="{CE6537A1-D6FC-4f65-9D91-7224C49458BB}">
                  <c15:layout/>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8136-4B65-8A77-11FD55B2B1E7}"/>
                </c:ext>
                <c:ext xmlns:c15="http://schemas.microsoft.com/office/drawing/2012/chart" uri="{CE6537A1-D6FC-4f65-9D91-7224C49458BB}">
                  <c15:layout/>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8136-4B65-8A77-11FD55B2B1E7}"/>
                </c:ext>
                <c:ext xmlns:c15="http://schemas.microsoft.com/office/drawing/2012/chart" uri="{CE6537A1-D6FC-4f65-9D91-7224C49458BB}">
                  <c15:layout/>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8136-4B65-8A77-11FD55B2B1E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C-8136-4B65-8A77-11FD55B2B1E7}"/>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136-4B65-8A77-11FD55B2B1E7}"/>
                </c:ext>
                <c:ext xmlns:c15="http://schemas.microsoft.com/office/drawing/2012/chart" uri="{CE6537A1-D6FC-4f65-9D91-7224C49458BB}">
                  <c15:layout/>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136-4B65-8A77-11FD55B2B1E7}"/>
                </c:ext>
                <c:ext xmlns:c15="http://schemas.microsoft.com/office/drawing/2012/chart" uri="{CE6537A1-D6FC-4f65-9D91-7224C49458BB}">
                  <c15:layout/>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136-4B65-8A77-11FD55B2B1E7}"/>
                </c:ext>
                <c:ext xmlns:c15="http://schemas.microsoft.com/office/drawing/2012/chart" uri="{CE6537A1-D6FC-4f65-9D91-7224C49458BB}">
                  <c15:layout/>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136-4B65-8A77-11FD55B2B1E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0.14285714285714285</c:v>
                </c:pt>
                <c:pt idx="1">
                  <c:v>0</c:v>
                </c:pt>
                <c:pt idx="2">
                  <c:v>0.8571428571428571</c:v>
                </c:pt>
                <c:pt idx="3">
                  <c:v>0</c:v>
                </c:pt>
              </c:numCache>
            </c:numRef>
          </c:val>
          <c:smooth val="0"/>
          <c:extLst xmlns:c16r2="http://schemas.microsoft.com/office/drawing/2015/06/chart">
            <c:ext xmlns:c16="http://schemas.microsoft.com/office/drawing/2014/chart" uri="{C3380CC4-5D6E-409C-BE32-E72D297353CC}">
              <c16:uniqueId val="{00000011-8136-4B65-8A77-11FD55B2B1E7}"/>
            </c:ext>
          </c:extLst>
        </c:ser>
        <c:dLbls>
          <c:showLegendKey val="0"/>
          <c:showVal val="0"/>
          <c:showCatName val="0"/>
          <c:showSerName val="0"/>
          <c:showPercent val="0"/>
          <c:showBubbleSize val="0"/>
        </c:dLbls>
        <c:smooth val="0"/>
        <c:axId val="539918360"/>
        <c:axId val="539913656"/>
      </c:lineChart>
      <c:catAx>
        <c:axId val="539918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9913656"/>
        <c:crosses val="autoZero"/>
        <c:auto val="1"/>
        <c:lblAlgn val="ctr"/>
        <c:lblOffset val="100"/>
        <c:noMultiLvlLbl val="0"/>
      </c:catAx>
      <c:valAx>
        <c:axId val="539913656"/>
        <c:scaling>
          <c:orientation val="minMax"/>
        </c:scaling>
        <c:delete val="1"/>
        <c:axPos val="l"/>
        <c:numFmt formatCode="0%" sourceLinked="1"/>
        <c:majorTickMark val="out"/>
        <c:minorTickMark val="none"/>
        <c:tickLblPos val="nextTo"/>
        <c:crossAx val="53991836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layout/>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Admon!$C$6:$F$6</c:f>
              <c:numCache>
                <c:formatCode>0%</c:formatCode>
                <c:ptCount val="4"/>
                <c:pt idx="0">
                  <c:v>0.5</c:v>
                </c:pt>
                <c:pt idx="1">
                  <c:v>0</c:v>
                </c:pt>
                <c:pt idx="2">
                  <c:v>0.5</c:v>
                </c:pt>
                <c:pt idx="3">
                  <c:v>0</c:v>
                </c:pt>
              </c:numCache>
            </c:numRef>
          </c:val>
          <c:smooth val="0"/>
          <c:extLst xmlns:c16r2="http://schemas.microsoft.com/office/drawing/2015/06/chart">
            <c:ext xmlns:c16="http://schemas.microsoft.com/office/drawing/2014/chart" uri="{C3380CC4-5D6E-409C-BE32-E72D297353CC}">
              <c16:uniqueId val="{00000002-62B4-47D6-BEF0-D900CAAEAB9F}"/>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62B4-47D6-BEF0-D900CAAEAB9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62B4-47D6-BEF0-D900CAAEAB9F}"/>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2B4-47D6-BEF0-D900CAAEAB9F}"/>
                </c:ext>
                <c:ext xmlns:c15="http://schemas.microsoft.com/office/drawing/2012/chart" uri="{CE6537A1-D6FC-4f65-9D91-7224C49458BB}">
                  <c15:layout/>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2B4-47D6-BEF0-D900CAAEAB9F}"/>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Admon!$R$6:$U$6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F-62B4-47D6-BEF0-D900CAAEAB9F}"/>
            </c:ext>
          </c:extLst>
        </c:ser>
        <c:dLbls>
          <c:showLegendKey val="0"/>
          <c:showVal val="0"/>
          <c:showCatName val="0"/>
          <c:showSerName val="0"/>
          <c:showPercent val="0"/>
          <c:showBubbleSize val="0"/>
        </c:dLbls>
        <c:smooth val="0"/>
        <c:axId val="539913264"/>
        <c:axId val="539916400"/>
      </c:lineChart>
      <c:catAx>
        <c:axId val="539913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9916400"/>
        <c:crosses val="autoZero"/>
        <c:auto val="1"/>
        <c:lblAlgn val="ctr"/>
        <c:lblOffset val="100"/>
        <c:noMultiLvlLbl val="0"/>
      </c:catAx>
      <c:valAx>
        <c:axId val="539916400"/>
        <c:scaling>
          <c:orientation val="minMax"/>
        </c:scaling>
        <c:delete val="1"/>
        <c:axPos val="l"/>
        <c:numFmt formatCode="0%" sourceLinked="1"/>
        <c:majorTickMark val="out"/>
        <c:minorTickMark val="none"/>
        <c:tickLblPos val="nextTo"/>
        <c:crossAx val="539913264"/>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C9C-4B74-8188-2208A602F33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C9C-4B74-8188-2208A602F3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C9C-4B74-8188-2208A602F3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C9C-4B74-8188-2208A602F3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Admon!$C$7:$F$7</c:f>
              <c:numCache>
                <c:formatCode>0%</c:formatCode>
                <c:ptCount val="4"/>
                <c:pt idx="0">
                  <c:v>0.4</c:v>
                </c:pt>
                <c:pt idx="1">
                  <c:v>0.1</c:v>
                </c:pt>
                <c:pt idx="2">
                  <c:v>0.5</c:v>
                </c:pt>
                <c:pt idx="3">
                  <c:v>0</c:v>
                </c:pt>
              </c:numCache>
            </c:numRef>
          </c:val>
          <c:extLst xmlns:c16r2="http://schemas.microsoft.com/office/drawing/2015/06/chart">
            <c:ext xmlns:c16="http://schemas.microsoft.com/office/drawing/2014/chart" uri="{C3380CC4-5D6E-409C-BE32-E72D297353CC}">
              <c16:uniqueId val="{00000004-8C9C-4B74-8188-2208A602F332}"/>
            </c:ext>
          </c:extLst>
        </c:ser>
        <c:dLbls>
          <c:showLegendKey val="0"/>
          <c:showVal val="0"/>
          <c:showCatName val="0"/>
          <c:showSerName val="0"/>
          <c:showPercent val="0"/>
          <c:showBubbleSize val="0"/>
        </c:dLbls>
        <c:gapWidth val="150"/>
        <c:shape val="box"/>
        <c:axId val="539910520"/>
        <c:axId val="539916792"/>
        <c:axId val="0"/>
      </c:bar3DChart>
      <c:catAx>
        <c:axId val="53991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6792"/>
        <c:crosses val="autoZero"/>
        <c:auto val="1"/>
        <c:lblAlgn val="ctr"/>
        <c:lblOffset val="100"/>
        <c:noMultiLvlLbl val="0"/>
      </c:catAx>
      <c:valAx>
        <c:axId val="539916792"/>
        <c:scaling>
          <c:orientation val="minMax"/>
        </c:scaling>
        <c:delete val="1"/>
        <c:axPos val="l"/>
        <c:numFmt formatCode="0%" sourceLinked="1"/>
        <c:majorTickMark val="out"/>
        <c:minorTickMark val="none"/>
        <c:tickLblPos val="nextTo"/>
        <c:crossAx val="539910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520-41E7-8E10-58E52E0F092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520-41E7-8E10-58E52E0F092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520-41E7-8E10-58E52E0F092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520-41E7-8E10-58E52E0F09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Admon!$H$7:$K$7</c:f>
              <c:numCache>
                <c:formatCode>0%</c:formatCode>
                <c:ptCount val="4"/>
                <c:pt idx="0">
                  <c:v>0.3</c:v>
                </c:pt>
                <c:pt idx="1">
                  <c:v>0.2</c:v>
                </c:pt>
                <c:pt idx="2">
                  <c:v>0.5</c:v>
                </c:pt>
                <c:pt idx="3">
                  <c:v>0</c:v>
                </c:pt>
              </c:numCache>
            </c:numRef>
          </c:val>
          <c:extLst xmlns:c16r2="http://schemas.microsoft.com/office/drawing/2015/06/chart">
            <c:ext xmlns:c16="http://schemas.microsoft.com/office/drawing/2014/chart" uri="{C3380CC4-5D6E-409C-BE32-E72D297353CC}">
              <c16:uniqueId val="{00000004-0520-41E7-8E10-58E52E0F0921}"/>
            </c:ext>
          </c:extLst>
        </c:ser>
        <c:dLbls>
          <c:showLegendKey val="0"/>
          <c:showVal val="0"/>
          <c:showCatName val="0"/>
          <c:showSerName val="0"/>
          <c:showPercent val="0"/>
          <c:showBubbleSize val="0"/>
        </c:dLbls>
        <c:gapWidth val="150"/>
        <c:shape val="box"/>
        <c:axId val="539920712"/>
        <c:axId val="539911696"/>
        <c:axId val="0"/>
      </c:bar3DChart>
      <c:catAx>
        <c:axId val="539920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1696"/>
        <c:crosses val="autoZero"/>
        <c:auto val="1"/>
        <c:lblAlgn val="ctr"/>
        <c:lblOffset val="100"/>
        <c:noMultiLvlLbl val="0"/>
      </c:catAx>
      <c:valAx>
        <c:axId val="539911696"/>
        <c:scaling>
          <c:orientation val="minMax"/>
        </c:scaling>
        <c:delete val="1"/>
        <c:axPos val="l"/>
        <c:numFmt formatCode="0%" sourceLinked="1"/>
        <c:majorTickMark val="out"/>
        <c:minorTickMark val="none"/>
        <c:tickLblPos val="nextTo"/>
        <c:crossAx val="539920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118-4274-B9C0-DC51F69782E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118-4274-B9C0-DC51F69782E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118-4274-B9C0-DC51F69782E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118-4274-B9C0-DC51F69782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Admon!$H$7:$K$7</c:f>
              <c:numCache>
                <c:formatCode>0%</c:formatCode>
                <c:ptCount val="4"/>
                <c:pt idx="0">
                  <c:v>0.3</c:v>
                </c:pt>
                <c:pt idx="1">
                  <c:v>0.2</c:v>
                </c:pt>
                <c:pt idx="2">
                  <c:v>0.5</c:v>
                </c:pt>
                <c:pt idx="3">
                  <c:v>0</c:v>
                </c:pt>
              </c:numCache>
            </c:numRef>
          </c:val>
          <c:extLst xmlns:c16r2="http://schemas.microsoft.com/office/drawing/2015/06/chart">
            <c:ext xmlns:c16="http://schemas.microsoft.com/office/drawing/2014/chart" uri="{C3380CC4-5D6E-409C-BE32-E72D297353CC}">
              <c16:uniqueId val="{00000004-9118-4274-B9C0-DC51F69782E8}"/>
            </c:ext>
          </c:extLst>
        </c:ser>
        <c:dLbls>
          <c:showLegendKey val="0"/>
          <c:showVal val="0"/>
          <c:showCatName val="0"/>
          <c:showSerName val="0"/>
          <c:showPercent val="0"/>
          <c:showBubbleSize val="0"/>
        </c:dLbls>
        <c:gapWidth val="150"/>
        <c:shape val="box"/>
        <c:axId val="539921496"/>
        <c:axId val="539919536"/>
        <c:axId val="0"/>
      </c:bar3DChart>
      <c:catAx>
        <c:axId val="53992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9536"/>
        <c:crosses val="autoZero"/>
        <c:auto val="1"/>
        <c:lblAlgn val="ctr"/>
        <c:lblOffset val="100"/>
        <c:noMultiLvlLbl val="0"/>
      </c:catAx>
      <c:valAx>
        <c:axId val="539919536"/>
        <c:scaling>
          <c:orientation val="minMax"/>
        </c:scaling>
        <c:delete val="1"/>
        <c:axPos val="l"/>
        <c:numFmt formatCode="0%" sourceLinked="1"/>
        <c:majorTickMark val="out"/>
        <c:minorTickMark val="none"/>
        <c:tickLblPos val="nextTo"/>
        <c:crossAx val="539921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layout/>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xmlns:c16r2="http://schemas.microsoft.com/office/drawing/2015/06/chart">
            <c:ext xmlns:c16="http://schemas.microsoft.com/office/drawing/2014/chart" uri="{C3380CC4-5D6E-409C-BE32-E72D297353CC}">
              <c16:uniqueId val="{00000002-833A-4CE6-B417-28702D7C312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smooth val="0"/>
          <c:extLst xmlns:c16r2="http://schemas.microsoft.com/office/drawing/2015/06/chart">
            <c:ext xmlns:c16="http://schemas.microsoft.com/office/drawing/2014/chart" uri="{C3380CC4-5D6E-409C-BE32-E72D297353CC}">
              <c16:uniqueId val="{00000007-833A-4CE6-B417-28702D7C312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0.3</c:v>
                </c:pt>
                <c:pt idx="1">
                  <c:v>0.1</c:v>
                </c:pt>
                <c:pt idx="2">
                  <c:v>0.4</c:v>
                </c:pt>
                <c:pt idx="3">
                  <c:v>0.2</c:v>
                </c:pt>
              </c:numCache>
            </c:numRef>
          </c:val>
          <c:smooth val="0"/>
          <c:extLst xmlns:c16r2="http://schemas.microsoft.com/office/drawing/2015/06/chart">
            <c:ext xmlns:c16="http://schemas.microsoft.com/office/drawing/2014/chart" uri="{C3380CC4-5D6E-409C-BE32-E72D297353CC}">
              <c16:uniqueId val="{0000000C-833A-4CE6-B417-28702D7C3121}"/>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33A-4CE6-B417-28702D7C3121}"/>
                </c:ext>
                <c:ext xmlns:c15="http://schemas.microsoft.com/office/drawing/2012/chart" uri="{CE6537A1-D6FC-4f65-9D91-7224C49458BB}">
                  <c15:layout/>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33A-4CE6-B417-28702D7C3121}"/>
                </c:ext>
                <c:ext xmlns:c15="http://schemas.microsoft.com/office/drawing/2012/chart" uri="{CE6537A1-D6FC-4f65-9D91-7224C49458BB}">
                  <c15:layout/>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33A-4CE6-B417-28702D7C3121}"/>
                </c:ext>
                <c:ext xmlns:c15="http://schemas.microsoft.com/office/drawing/2012/chart" uri="{CE6537A1-D6FC-4f65-9D91-7224C49458BB}">
                  <c15:layout/>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33A-4CE6-B417-28702D7C3121}"/>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0.3</c:v>
                </c:pt>
                <c:pt idx="1">
                  <c:v>0.1</c:v>
                </c:pt>
                <c:pt idx="2">
                  <c:v>0.4</c:v>
                </c:pt>
                <c:pt idx="3">
                  <c:v>0.2</c:v>
                </c:pt>
              </c:numCache>
            </c:numRef>
          </c:val>
          <c:smooth val="0"/>
          <c:extLst xmlns:c16r2="http://schemas.microsoft.com/office/drawing/2015/06/chart">
            <c:ext xmlns:c16="http://schemas.microsoft.com/office/drawing/2014/chart" uri="{C3380CC4-5D6E-409C-BE32-E72D297353CC}">
              <c16:uniqueId val="{00000011-833A-4CE6-B417-28702D7C3121}"/>
            </c:ext>
          </c:extLst>
        </c:ser>
        <c:dLbls>
          <c:showLegendKey val="0"/>
          <c:showVal val="0"/>
          <c:showCatName val="0"/>
          <c:showSerName val="0"/>
          <c:showPercent val="0"/>
          <c:showBubbleSize val="0"/>
        </c:dLbls>
        <c:smooth val="0"/>
        <c:axId val="539912480"/>
        <c:axId val="539914832"/>
      </c:lineChart>
      <c:catAx>
        <c:axId val="539912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9914832"/>
        <c:crosses val="autoZero"/>
        <c:auto val="1"/>
        <c:lblAlgn val="ctr"/>
        <c:lblOffset val="100"/>
        <c:noMultiLvlLbl val="0"/>
      </c:catAx>
      <c:valAx>
        <c:axId val="539914832"/>
        <c:scaling>
          <c:orientation val="minMax"/>
        </c:scaling>
        <c:delete val="1"/>
        <c:axPos val="l"/>
        <c:numFmt formatCode="0%" sourceLinked="1"/>
        <c:majorTickMark val="out"/>
        <c:minorTickMark val="none"/>
        <c:tickLblPos val="nextTo"/>
        <c:crossAx val="53991248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EC-476B-9727-5D82C816EDB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EC-476B-9727-5D82C816EDB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EC-476B-9727-5D82C816EDB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EC-476B-9727-5D82C816ED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82EC-476B-9727-5D82C816EDB2}"/>
            </c:ext>
          </c:extLst>
        </c:ser>
        <c:dLbls>
          <c:showLegendKey val="0"/>
          <c:showVal val="0"/>
          <c:showCatName val="0"/>
          <c:showSerName val="0"/>
          <c:showPercent val="0"/>
          <c:showBubbleSize val="0"/>
        </c:dLbls>
        <c:gapWidth val="150"/>
        <c:shape val="box"/>
        <c:axId val="539912872"/>
        <c:axId val="539914048"/>
        <c:axId val="0"/>
      </c:bar3DChart>
      <c:catAx>
        <c:axId val="539912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4048"/>
        <c:crosses val="autoZero"/>
        <c:auto val="1"/>
        <c:lblAlgn val="ctr"/>
        <c:lblOffset val="100"/>
        <c:noMultiLvlLbl val="0"/>
      </c:catAx>
      <c:valAx>
        <c:axId val="539914048"/>
        <c:scaling>
          <c:orientation val="minMax"/>
        </c:scaling>
        <c:delete val="1"/>
        <c:axPos val="l"/>
        <c:numFmt formatCode="0%" sourceLinked="1"/>
        <c:majorTickMark val="out"/>
        <c:minorTickMark val="none"/>
        <c:tickLblPos val="nextTo"/>
        <c:crossAx val="539912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E91-460B-8CA2-98A85220F84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E91-460B-8CA2-98A85220F84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E91-460B-8CA2-98A85220F84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E91-460B-8CA2-98A85220F8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Admon!$H$8:$K$8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E91-460B-8CA2-98A85220F84E}"/>
            </c:ext>
          </c:extLst>
        </c:ser>
        <c:dLbls>
          <c:showLegendKey val="0"/>
          <c:showVal val="0"/>
          <c:showCatName val="0"/>
          <c:showSerName val="0"/>
          <c:showPercent val="0"/>
          <c:showBubbleSize val="0"/>
        </c:dLbls>
        <c:gapWidth val="150"/>
        <c:shape val="box"/>
        <c:axId val="539922672"/>
        <c:axId val="539917576"/>
        <c:axId val="0"/>
      </c:bar3DChart>
      <c:catAx>
        <c:axId val="53992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17576"/>
        <c:crosses val="autoZero"/>
        <c:auto val="1"/>
        <c:lblAlgn val="ctr"/>
        <c:lblOffset val="100"/>
        <c:noMultiLvlLbl val="0"/>
      </c:catAx>
      <c:valAx>
        <c:axId val="539917576"/>
        <c:scaling>
          <c:orientation val="minMax"/>
        </c:scaling>
        <c:delete val="1"/>
        <c:axPos val="l"/>
        <c:numFmt formatCode="0%" sourceLinked="1"/>
        <c:majorTickMark val="out"/>
        <c:minorTickMark val="none"/>
        <c:tickLblPos val="nextTo"/>
        <c:crossAx val="539922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3DB-4FF9-9912-2B7B04E05D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3DB-4FF9-9912-2B7B04E05D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3DB-4FF9-9912-2B7B04E05D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3DB-4FF9-9912-2B7B04E05D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B3DB-4FF9-9912-2B7B04E05D61}"/>
            </c:ext>
          </c:extLst>
        </c:ser>
        <c:dLbls>
          <c:showLegendKey val="0"/>
          <c:showVal val="0"/>
          <c:showCatName val="0"/>
          <c:showSerName val="0"/>
          <c:showPercent val="0"/>
          <c:showBubbleSize val="0"/>
        </c:dLbls>
        <c:gapWidth val="150"/>
        <c:shape val="box"/>
        <c:axId val="539919144"/>
        <c:axId val="539923456"/>
        <c:axId val="0"/>
      </c:bar3DChart>
      <c:catAx>
        <c:axId val="539919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9923456"/>
        <c:crosses val="autoZero"/>
        <c:auto val="1"/>
        <c:lblAlgn val="ctr"/>
        <c:lblOffset val="100"/>
        <c:noMultiLvlLbl val="0"/>
      </c:catAx>
      <c:valAx>
        <c:axId val="539923456"/>
        <c:scaling>
          <c:orientation val="minMax"/>
        </c:scaling>
        <c:delete val="1"/>
        <c:axPos val="l"/>
        <c:numFmt formatCode="0%" sourceLinked="1"/>
        <c:majorTickMark val="out"/>
        <c:minorTickMark val="none"/>
        <c:tickLblPos val="nextTo"/>
        <c:crossAx val="539919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60C-489B-ADE0-EB27C6159F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60C-489B-ADE0-EB27C6159F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60C-489B-ADE0-EB27C6159F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60C-489B-ADE0-EB27C6159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0.5</c:v>
                </c:pt>
                <c:pt idx="2">
                  <c:v>0.375</c:v>
                </c:pt>
                <c:pt idx="3">
                  <c:v>0.125</c:v>
                </c:pt>
              </c:numCache>
            </c:numRef>
          </c:val>
          <c:extLst xmlns:c16r2="http://schemas.microsoft.com/office/drawing/2015/06/chart">
            <c:ext xmlns:c16="http://schemas.microsoft.com/office/drawing/2014/chart" uri="{C3380CC4-5D6E-409C-BE32-E72D297353CC}">
              <c16:uniqueId val="{00000004-D60C-489B-ADE0-EB27C6159F64}"/>
            </c:ext>
          </c:extLst>
        </c:ser>
        <c:dLbls>
          <c:showLegendKey val="0"/>
          <c:showVal val="0"/>
          <c:showCatName val="0"/>
          <c:showSerName val="0"/>
          <c:showPercent val="0"/>
          <c:showBubbleSize val="0"/>
        </c:dLbls>
        <c:gapWidth val="150"/>
        <c:shape val="box"/>
        <c:axId val="472312960"/>
        <c:axId val="472314528"/>
        <c:axId val="0"/>
      </c:bar3DChart>
      <c:catAx>
        <c:axId val="472312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14528"/>
        <c:crosses val="autoZero"/>
        <c:auto val="1"/>
        <c:lblAlgn val="ctr"/>
        <c:lblOffset val="100"/>
        <c:noMultiLvlLbl val="0"/>
      </c:catAx>
      <c:valAx>
        <c:axId val="472314528"/>
        <c:scaling>
          <c:orientation val="minMax"/>
        </c:scaling>
        <c:delete val="1"/>
        <c:axPos val="l"/>
        <c:numFmt formatCode="0%" sourceLinked="1"/>
        <c:majorTickMark val="out"/>
        <c:minorTickMark val="none"/>
        <c:tickLblPos val="nextTo"/>
        <c:crossAx val="472312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layout/>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9836-4B01-92A6-E17DFA0F06CB}"/>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9836-4B01-92A6-E17DFA0F06CB}"/>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9836-4B01-92A6-E17DFA0F06CB}"/>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836-4B01-92A6-E17DFA0F06CB}"/>
                </c:ext>
                <c:ext xmlns:c15="http://schemas.microsoft.com/office/drawing/2012/chart" uri="{CE6537A1-D6FC-4f65-9D91-7224C49458BB}">
                  <c15:layout/>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836-4B01-92A6-E17DFA0F06CB}"/>
                </c:ext>
                <c:ext xmlns:c15="http://schemas.microsoft.com/office/drawing/2012/chart" uri="{CE6537A1-D6FC-4f65-9D91-7224C49458BB}">
                  <c15:layout/>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36-4B01-92A6-E17DFA0F06CB}"/>
                </c:ext>
                <c:ext xmlns:c15="http://schemas.microsoft.com/office/drawing/2012/chart" uri="{CE6537A1-D6FC-4f65-9D91-7224C49458BB}">
                  <c15:layout/>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36-4B01-92A6-E17DFA0F06CB}"/>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9836-4B01-92A6-E17DFA0F06CB}"/>
            </c:ext>
          </c:extLst>
        </c:ser>
        <c:dLbls>
          <c:showLegendKey val="0"/>
          <c:showVal val="0"/>
          <c:showCatName val="0"/>
          <c:showSerName val="0"/>
          <c:showPercent val="0"/>
          <c:showBubbleSize val="0"/>
        </c:dLbls>
        <c:smooth val="0"/>
        <c:axId val="539928160"/>
        <c:axId val="539925024"/>
      </c:lineChart>
      <c:catAx>
        <c:axId val="539928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9925024"/>
        <c:crosses val="autoZero"/>
        <c:auto val="1"/>
        <c:lblAlgn val="ctr"/>
        <c:lblOffset val="100"/>
        <c:noMultiLvlLbl val="0"/>
      </c:catAx>
      <c:valAx>
        <c:axId val="539925024"/>
        <c:scaling>
          <c:orientation val="minMax"/>
        </c:scaling>
        <c:delete val="1"/>
        <c:axPos val="l"/>
        <c:numFmt formatCode="0%" sourceLinked="1"/>
        <c:majorTickMark val="out"/>
        <c:minorTickMark val="none"/>
        <c:tickLblPos val="nextTo"/>
        <c:crossAx val="53992816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B9F-4187-98F4-DA1E5EF46EA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B9F-4187-98F4-DA1E5EF46EA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9F-4187-98F4-DA1E5EF46EA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9F-4187-98F4-DA1E5EF46E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3B9F-4187-98F4-DA1E5EF46EAD}"/>
            </c:ext>
          </c:extLst>
        </c:ser>
        <c:dLbls>
          <c:showLegendKey val="0"/>
          <c:showVal val="0"/>
          <c:showCatName val="0"/>
          <c:showSerName val="0"/>
          <c:showPercent val="0"/>
          <c:showBubbleSize val="0"/>
        </c:dLbls>
        <c:gapWidth val="150"/>
        <c:shape val="box"/>
        <c:axId val="539928552"/>
        <c:axId val="539928944"/>
        <c:axId val="0"/>
      </c:bar3DChart>
      <c:catAx>
        <c:axId val="539928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28944"/>
        <c:crosses val="autoZero"/>
        <c:auto val="1"/>
        <c:lblAlgn val="ctr"/>
        <c:lblOffset val="100"/>
        <c:noMultiLvlLbl val="0"/>
      </c:catAx>
      <c:valAx>
        <c:axId val="539928944"/>
        <c:scaling>
          <c:orientation val="minMax"/>
        </c:scaling>
        <c:delete val="1"/>
        <c:axPos val="l"/>
        <c:numFmt formatCode="0%" sourceLinked="1"/>
        <c:majorTickMark val="out"/>
        <c:minorTickMark val="none"/>
        <c:tickLblPos val="nextTo"/>
        <c:crossAx val="539928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41-4B16-BB92-77EEA99A29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41-4B16-BB92-77EEA99A29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41-4B16-BB92-77EEA99A29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41-4B16-BB92-77EEA99A29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Admon!$R$5:$U$5</c:f>
              <c:numCache>
                <c:formatCode>0%</c:formatCode>
                <c:ptCount val="4"/>
                <c:pt idx="0">
                  <c:v>0.14285714285714285</c:v>
                </c:pt>
                <c:pt idx="1">
                  <c:v>0</c:v>
                </c:pt>
                <c:pt idx="2">
                  <c:v>0.8571428571428571</c:v>
                </c:pt>
                <c:pt idx="3">
                  <c:v>0</c:v>
                </c:pt>
              </c:numCache>
            </c:numRef>
          </c:val>
          <c:extLst xmlns:c16r2="http://schemas.microsoft.com/office/drawing/2015/06/chart">
            <c:ext xmlns:c16="http://schemas.microsoft.com/office/drawing/2014/chart" uri="{C3380CC4-5D6E-409C-BE32-E72D297353CC}">
              <c16:uniqueId val="{00000004-1041-4B16-BB92-77EEA99A297B}"/>
            </c:ext>
          </c:extLst>
        </c:ser>
        <c:dLbls>
          <c:showLegendKey val="0"/>
          <c:showVal val="0"/>
          <c:showCatName val="0"/>
          <c:showSerName val="0"/>
          <c:showPercent val="0"/>
          <c:showBubbleSize val="0"/>
        </c:dLbls>
        <c:gapWidth val="150"/>
        <c:shape val="box"/>
        <c:axId val="539929336"/>
        <c:axId val="539926200"/>
        <c:axId val="0"/>
      </c:bar3DChart>
      <c:catAx>
        <c:axId val="539929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26200"/>
        <c:crosses val="autoZero"/>
        <c:auto val="1"/>
        <c:lblAlgn val="ctr"/>
        <c:lblOffset val="100"/>
        <c:noMultiLvlLbl val="0"/>
      </c:catAx>
      <c:valAx>
        <c:axId val="539926200"/>
        <c:scaling>
          <c:orientation val="minMax"/>
        </c:scaling>
        <c:delete val="1"/>
        <c:axPos val="l"/>
        <c:numFmt formatCode="0%" sourceLinked="1"/>
        <c:majorTickMark val="out"/>
        <c:minorTickMark val="none"/>
        <c:tickLblPos val="nextTo"/>
        <c:crossAx val="539929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F7FA-408D-AA1E-C4B370C56E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F7FA-408D-AA1E-C4B370C56E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Admon!$R$6:$U$6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2-F7FA-408D-AA1E-C4B370C56E43}"/>
            </c:ext>
          </c:extLst>
        </c:ser>
        <c:dLbls>
          <c:showLegendKey val="0"/>
          <c:showVal val="0"/>
          <c:showCatName val="0"/>
          <c:showSerName val="0"/>
          <c:showPercent val="0"/>
          <c:showBubbleSize val="0"/>
        </c:dLbls>
        <c:gapWidth val="150"/>
        <c:shape val="box"/>
        <c:axId val="539927768"/>
        <c:axId val="539929728"/>
        <c:axId val="0"/>
      </c:bar3DChart>
      <c:catAx>
        <c:axId val="539927768"/>
        <c:scaling>
          <c:orientation val="minMax"/>
        </c:scaling>
        <c:delete val="1"/>
        <c:axPos val="b"/>
        <c:majorTickMark val="out"/>
        <c:minorTickMark val="none"/>
        <c:tickLblPos val="nextTo"/>
        <c:crossAx val="539929728"/>
        <c:crosses val="autoZero"/>
        <c:auto val="1"/>
        <c:lblAlgn val="ctr"/>
        <c:lblOffset val="100"/>
        <c:noMultiLvlLbl val="0"/>
      </c:catAx>
      <c:valAx>
        <c:axId val="539929728"/>
        <c:scaling>
          <c:orientation val="minMax"/>
        </c:scaling>
        <c:delete val="1"/>
        <c:axPos val="l"/>
        <c:numFmt formatCode="0%" sourceLinked="1"/>
        <c:majorTickMark val="out"/>
        <c:minorTickMark val="none"/>
        <c:tickLblPos val="nextTo"/>
        <c:crossAx val="539927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14A6-48E9-9343-A3F1BCEC5AC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14A6-48E9-9343-A3F1BCEC5A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Admon!$R$7:$U$7</c:f>
              <c:numCache>
                <c:formatCode>0%</c:formatCode>
                <c:ptCount val="4"/>
                <c:pt idx="0">
                  <c:v>0.3</c:v>
                </c:pt>
                <c:pt idx="1">
                  <c:v>0.1</c:v>
                </c:pt>
                <c:pt idx="2">
                  <c:v>0.4</c:v>
                </c:pt>
                <c:pt idx="3">
                  <c:v>0.2</c:v>
                </c:pt>
              </c:numCache>
            </c:numRef>
          </c:val>
          <c:extLst xmlns:c16r2="http://schemas.microsoft.com/office/drawing/2015/06/chart">
            <c:ext xmlns:c16="http://schemas.microsoft.com/office/drawing/2014/chart" uri="{C3380CC4-5D6E-409C-BE32-E72D297353CC}">
              <c16:uniqueId val="{00000002-14A6-48E9-9343-A3F1BCEC5AC8}"/>
            </c:ext>
          </c:extLst>
        </c:ser>
        <c:dLbls>
          <c:showLegendKey val="0"/>
          <c:showVal val="0"/>
          <c:showCatName val="0"/>
          <c:showSerName val="0"/>
          <c:showPercent val="0"/>
          <c:showBubbleSize val="0"/>
        </c:dLbls>
        <c:gapWidth val="150"/>
        <c:shape val="box"/>
        <c:axId val="539923848"/>
        <c:axId val="539930120"/>
        <c:axId val="0"/>
      </c:bar3DChart>
      <c:catAx>
        <c:axId val="539923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30120"/>
        <c:crosses val="autoZero"/>
        <c:auto val="1"/>
        <c:lblAlgn val="ctr"/>
        <c:lblOffset val="100"/>
        <c:noMultiLvlLbl val="0"/>
      </c:catAx>
      <c:valAx>
        <c:axId val="539930120"/>
        <c:scaling>
          <c:orientation val="minMax"/>
        </c:scaling>
        <c:delete val="1"/>
        <c:axPos val="l"/>
        <c:numFmt formatCode="0%" sourceLinked="1"/>
        <c:majorTickMark val="out"/>
        <c:minorTickMark val="none"/>
        <c:tickLblPos val="nextTo"/>
        <c:crossAx val="539923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54A-4A52-B9F0-978776C849A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54A-4A52-B9F0-978776C849A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54A-4A52-B9F0-978776C849A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54A-4A52-B9F0-978776C849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Admon!$R$8:$U$8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C54A-4A52-B9F0-978776C849A0}"/>
            </c:ext>
          </c:extLst>
        </c:ser>
        <c:dLbls>
          <c:showLegendKey val="0"/>
          <c:showVal val="0"/>
          <c:showCatName val="0"/>
          <c:showSerName val="0"/>
          <c:showPercent val="0"/>
          <c:showBubbleSize val="0"/>
        </c:dLbls>
        <c:gapWidth val="150"/>
        <c:shape val="box"/>
        <c:axId val="539924240"/>
        <c:axId val="539926984"/>
        <c:axId val="0"/>
      </c:bar3DChart>
      <c:catAx>
        <c:axId val="53992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9926984"/>
        <c:crosses val="autoZero"/>
        <c:auto val="1"/>
        <c:lblAlgn val="ctr"/>
        <c:lblOffset val="100"/>
        <c:noMultiLvlLbl val="0"/>
      </c:catAx>
      <c:valAx>
        <c:axId val="539926984"/>
        <c:scaling>
          <c:orientation val="minMax"/>
        </c:scaling>
        <c:delete val="1"/>
        <c:axPos val="l"/>
        <c:numFmt formatCode="0%" sourceLinked="1"/>
        <c:majorTickMark val="out"/>
        <c:minorTickMark val="none"/>
        <c:tickLblPos val="nextTo"/>
        <c:crossAx val="539924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29-411D-AF00-56D6F04C4C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29-411D-AF00-56D6F04C4C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29-411D-AF00-56D6F04C4C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29-411D-AF00-56D6F04C4C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Comunidad!$C$4:$F$4</c:f>
              <c:numCache>
                <c:formatCode>0%</c:formatCode>
                <c:ptCount val="4"/>
                <c:pt idx="0">
                  <c:v>0.25</c:v>
                </c:pt>
                <c:pt idx="1">
                  <c:v>0.75</c:v>
                </c:pt>
                <c:pt idx="2">
                  <c:v>0</c:v>
                </c:pt>
                <c:pt idx="3">
                  <c:v>0</c:v>
                </c:pt>
              </c:numCache>
            </c:numRef>
          </c:val>
          <c:extLst xmlns:c16r2="http://schemas.microsoft.com/office/drawing/2015/06/chart">
            <c:ext xmlns:c16="http://schemas.microsoft.com/office/drawing/2014/chart" uri="{C3380CC4-5D6E-409C-BE32-E72D297353CC}">
              <c16:uniqueId val="{00000004-CF29-411D-AF00-56D6F04C4C29}"/>
            </c:ext>
          </c:extLst>
        </c:ser>
        <c:dLbls>
          <c:showLegendKey val="0"/>
          <c:showVal val="0"/>
          <c:showCatName val="0"/>
          <c:showSerName val="0"/>
          <c:showPercent val="0"/>
          <c:showBubbleSize val="0"/>
        </c:dLbls>
        <c:gapWidth val="150"/>
        <c:shape val="box"/>
        <c:axId val="469384352"/>
        <c:axId val="469378472"/>
        <c:axId val="0"/>
      </c:bar3DChart>
      <c:catAx>
        <c:axId val="46938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78472"/>
        <c:crosses val="autoZero"/>
        <c:auto val="1"/>
        <c:lblAlgn val="ctr"/>
        <c:lblOffset val="100"/>
        <c:noMultiLvlLbl val="0"/>
      </c:catAx>
      <c:valAx>
        <c:axId val="469378472"/>
        <c:scaling>
          <c:orientation val="minMax"/>
        </c:scaling>
        <c:delete val="1"/>
        <c:axPos val="l"/>
        <c:numFmt formatCode="0%" sourceLinked="1"/>
        <c:majorTickMark val="out"/>
        <c:minorTickMark val="none"/>
        <c:tickLblPos val="nextTo"/>
        <c:crossAx val="469384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5F-4FF2-B7F6-31DA5782581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5F-4FF2-B7F6-31DA5782581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5F-4FF2-B7F6-31DA5782581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5F-4FF2-B7F6-31DA578258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D55F-4FF2-B7F6-31DA57825812}"/>
            </c:ext>
          </c:extLst>
        </c:ser>
        <c:dLbls>
          <c:showLegendKey val="0"/>
          <c:showVal val="0"/>
          <c:showCatName val="0"/>
          <c:showSerName val="0"/>
          <c:showPercent val="0"/>
          <c:showBubbleSize val="0"/>
        </c:dLbls>
        <c:gapWidth val="150"/>
        <c:shape val="box"/>
        <c:axId val="469385528"/>
        <c:axId val="469388272"/>
        <c:axId val="0"/>
      </c:bar3DChart>
      <c:catAx>
        <c:axId val="469385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8272"/>
        <c:crosses val="autoZero"/>
        <c:auto val="1"/>
        <c:lblAlgn val="ctr"/>
        <c:lblOffset val="100"/>
        <c:noMultiLvlLbl val="0"/>
      </c:catAx>
      <c:valAx>
        <c:axId val="469388272"/>
        <c:scaling>
          <c:orientation val="minMax"/>
        </c:scaling>
        <c:delete val="1"/>
        <c:axPos val="l"/>
        <c:numFmt formatCode="0%" sourceLinked="1"/>
        <c:majorTickMark val="out"/>
        <c:minorTickMark val="none"/>
        <c:tickLblPos val="nextTo"/>
        <c:crossAx val="469385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143-456C-9FE9-051F7D6C8D0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143-456C-9FE9-051F7D6C8D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143-456C-9FE9-051F7D6C8D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143-456C-9FE9-051F7D6C8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Comunidad!$M$4:$P$4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F143-456C-9FE9-051F7D6C8D08}"/>
            </c:ext>
          </c:extLst>
        </c:ser>
        <c:dLbls>
          <c:showLegendKey val="0"/>
          <c:showVal val="0"/>
          <c:showCatName val="0"/>
          <c:showSerName val="0"/>
          <c:showPercent val="0"/>
          <c:showBubbleSize val="0"/>
        </c:dLbls>
        <c:gapWidth val="150"/>
        <c:shape val="box"/>
        <c:axId val="469380432"/>
        <c:axId val="469385920"/>
        <c:axId val="0"/>
      </c:bar3DChart>
      <c:catAx>
        <c:axId val="46938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5920"/>
        <c:crosses val="autoZero"/>
        <c:auto val="1"/>
        <c:lblAlgn val="ctr"/>
        <c:lblOffset val="100"/>
        <c:noMultiLvlLbl val="0"/>
      </c:catAx>
      <c:valAx>
        <c:axId val="469385920"/>
        <c:scaling>
          <c:orientation val="minMax"/>
        </c:scaling>
        <c:delete val="1"/>
        <c:axPos val="l"/>
        <c:numFmt formatCode="0%" sourceLinked="1"/>
        <c:majorTickMark val="out"/>
        <c:minorTickMark val="none"/>
        <c:tickLblPos val="nextTo"/>
        <c:crossAx val="469380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D4C-43E8-9A7E-1EA3F90EA34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D4C-43E8-9A7E-1EA3F90EA34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D4C-43E8-9A7E-1EA3F90EA34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D4C-43E8-9A7E-1EA3F90EA3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Comunidad!$C$5:$F$5</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1D4C-43E8-9A7E-1EA3F90EA34A}"/>
            </c:ext>
          </c:extLst>
        </c:ser>
        <c:dLbls>
          <c:showLegendKey val="0"/>
          <c:showVal val="0"/>
          <c:showCatName val="0"/>
          <c:showSerName val="0"/>
          <c:showPercent val="0"/>
          <c:showBubbleSize val="0"/>
        </c:dLbls>
        <c:gapWidth val="150"/>
        <c:shape val="box"/>
        <c:axId val="469380824"/>
        <c:axId val="469381216"/>
        <c:axId val="0"/>
      </c:bar3DChart>
      <c:catAx>
        <c:axId val="469380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1216"/>
        <c:crosses val="autoZero"/>
        <c:auto val="1"/>
        <c:lblAlgn val="ctr"/>
        <c:lblOffset val="100"/>
        <c:noMultiLvlLbl val="0"/>
      </c:catAx>
      <c:valAx>
        <c:axId val="469381216"/>
        <c:scaling>
          <c:orientation val="minMax"/>
        </c:scaling>
        <c:delete val="1"/>
        <c:axPos val="l"/>
        <c:numFmt formatCode="0%" sourceLinked="1"/>
        <c:majorTickMark val="out"/>
        <c:minorTickMark val="none"/>
        <c:tickLblPos val="nextTo"/>
        <c:crossAx val="469380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893-4DD9-B1CF-C0AB509FBCB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893-4DD9-B1CF-C0AB509FBCB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893-4DD9-B1CF-C0AB509FBCB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893-4DD9-B1CF-C0AB509FBC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extLst xmlns:c16r2="http://schemas.microsoft.com/office/drawing/2015/06/chart">
            <c:ext xmlns:c16="http://schemas.microsoft.com/office/drawing/2014/chart" uri="{C3380CC4-5D6E-409C-BE32-E72D297353CC}">
              <c16:uniqueId val="{00000004-1893-4DD9-B1CF-C0AB509FBCB7}"/>
            </c:ext>
          </c:extLst>
        </c:ser>
        <c:dLbls>
          <c:showLegendKey val="0"/>
          <c:showVal val="0"/>
          <c:showCatName val="0"/>
          <c:showSerName val="0"/>
          <c:showPercent val="0"/>
          <c:showBubbleSize val="0"/>
        </c:dLbls>
        <c:gapWidth val="150"/>
        <c:shape val="box"/>
        <c:axId val="472310216"/>
        <c:axId val="472315312"/>
        <c:axId val="0"/>
      </c:bar3DChart>
      <c:catAx>
        <c:axId val="472310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15312"/>
        <c:crosses val="autoZero"/>
        <c:auto val="1"/>
        <c:lblAlgn val="ctr"/>
        <c:lblOffset val="100"/>
        <c:noMultiLvlLbl val="0"/>
      </c:catAx>
      <c:valAx>
        <c:axId val="472315312"/>
        <c:scaling>
          <c:orientation val="minMax"/>
        </c:scaling>
        <c:delete val="1"/>
        <c:axPos val="l"/>
        <c:numFmt formatCode="0%" sourceLinked="1"/>
        <c:majorTickMark val="out"/>
        <c:minorTickMark val="none"/>
        <c:tickLblPos val="nextTo"/>
        <c:crossAx val="472310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BC0-4969-9BD2-E4C0EBE1D8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BC0-4969-9BD2-E4C0EBE1D8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BC0-4969-9BD2-E4C0EBE1D8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BC0-4969-9BD2-E4C0EBE1D8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Comunidad!$H$5:$K$5</c:f>
              <c:numCache>
                <c:formatCode>0%</c:formatCode>
                <c:ptCount val="4"/>
                <c:pt idx="0">
                  <c:v>0</c:v>
                </c:pt>
                <c:pt idx="1">
                  <c:v>0.5</c:v>
                </c:pt>
                <c:pt idx="2">
                  <c:v>0.25</c:v>
                </c:pt>
                <c:pt idx="3">
                  <c:v>0.25</c:v>
                </c:pt>
              </c:numCache>
            </c:numRef>
          </c:val>
          <c:extLst xmlns:c16r2="http://schemas.microsoft.com/office/drawing/2015/06/chart">
            <c:ext xmlns:c16="http://schemas.microsoft.com/office/drawing/2014/chart" uri="{C3380CC4-5D6E-409C-BE32-E72D297353CC}">
              <c16:uniqueId val="{00000004-9BC0-4969-9BD2-E4C0EBE1D876}"/>
            </c:ext>
          </c:extLst>
        </c:ser>
        <c:dLbls>
          <c:showLegendKey val="0"/>
          <c:showVal val="0"/>
          <c:showCatName val="0"/>
          <c:showSerName val="0"/>
          <c:showPercent val="0"/>
          <c:showBubbleSize val="0"/>
        </c:dLbls>
        <c:gapWidth val="150"/>
        <c:shape val="box"/>
        <c:axId val="469380040"/>
        <c:axId val="469386704"/>
        <c:axId val="0"/>
      </c:bar3DChart>
      <c:catAx>
        <c:axId val="469380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6704"/>
        <c:crosses val="autoZero"/>
        <c:auto val="1"/>
        <c:lblAlgn val="ctr"/>
        <c:lblOffset val="100"/>
        <c:noMultiLvlLbl val="0"/>
      </c:catAx>
      <c:valAx>
        <c:axId val="469386704"/>
        <c:scaling>
          <c:orientation val="minMax"/>
        </c:scaling>
        <c:delete val="1"/>
        <c:axPos val="l"/>
        <c:numFmt formatCode="0%" sourceLinked="1"/>
        <c:majorTickMark val="out"/>
        <c:minorTickMark val="none"/>
        <c:tickLblPos val="nextTo"/>
        <c:crossAx val="469380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B5-4A24-A94D-B73E4938895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B5-4A24-A94D-B73E4938895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B5-4A24-A94D-B73E4938895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B5-4A24-A94D-B73E493889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Comunidad!$M$5:$P$5</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95B5-4A24-A94D-B73E49388953}"/>
            </c:ext>
          </c:extLst>
        </c:ser>
        <c:dLbls>
          <c:showLegendKey val="0"/>
          <c:showVal val="0"/>
          <c:showCatName val="0"/>
          <c:showSerName val="0"/>
          <c:showPercent val="0"/>
          <c:showBubbleSize val="0"/>
        </c:dLbls>
        <c:gapWidth val="150"/>
        <c:shape val="box"/>
        <c:axId val="469382392"/>
        <c:axId val="469382784"/>
        <c:axId val="0"/>
      </c:bar3DChart>
      <c:catAx>
        <c:axId val="469382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2784"/>
        <c:crosses val="autoZero"/>
        <c:auto val="1"/>
        <c:lblAlgn val="ctr"/>
        <c:lblOffset val="100"/>
        <c:noMultiLvlLbl val="0"/>
      </c:catAx>
      <c:valAx>
        <c:axId val="469382784"/>
        <c:scaling>
          <c:orientation val="minMax"/>
        </c:scaling>
        <c:delete val="1"/>
        <c:axPos val="l"/>
        <c:numFmt formatCode="0%" sourceLinked="1"/>
        <c:majorTickMark val="out"/>
        <c:minorTickMark val="none"/>
        <c:tickLblPos val="nextTo"/>
        <c:crossAx val="469382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2B7-489B-A901-6557A60AF38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2B7-489B-A901-6557A60AF38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2B7-489B-A901-6557A60AF38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2B7-489B-A901-6557A60AF3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22B7-489B-A901-6557A60AF388}"/>
            </c:ext>
          </c:extLst>
        </c:ser>
        <c:dLbls>
          <c:showLegendKey val="0"/>
          <c:showVal val="0"/>
          <c:showCatName val="0"/>
          <c:showSerName val="0"/>
          <c:showPercent val="0"/>
          <c:showBubbleSize val="0"/>
        </c:dLbls>
        <c:gapWidth val="150"/>
        <c:shape val="box"/>
        <c:axId val="469377688"/>
        <c:axId val="469383568"/>
        <c:axId val="0"/>
      </c:bar3DChart>
      <c:catAx>
        <c:axId val="469377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3568"/>
        <c:crosses val="autoZero"/>
        <c:auto val="1"/>
        <c:lblAlgn val="ctr"/>
        <c:lblOffset val="100"/>
        <c:noMultiLvlLbl val="0"/>
      </c:catAx>
      <c:valAx>
        <c:axId val="469383568"/>
        <c:scaling>
          <c:orientation val="minMax"/>
        </c:scaling>
        <c:delete val="1"/>
        <c:axPos val="l"/>
        <c:numFmt formatCode="0%" sourceLinked="1"/>
        <c:majorTickMark val="out"/>
        <c:minorTickMark val="none"/>
        <c:tickLblPos val="nextTo"/>
        <c:crossAx val="469377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28-4CA5-AC26-7EE8BC0B153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28-4CA5-AC26-7EE8BC0B153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28-4CA5-AC26-7EE8BC0B153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28-4CA5-AC26-7EE8BC0B15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0.66666666666666663</c:v>
                </c:pt>
                <c:pt idx="3">
                  <c:v>0.33333333333333331</c:v>
                </c:pt>
              </c:numCache>
            </c:numRef>
          </c:val>
          <c:extLst xmlns:c16r2="http://schemas.microsoft.com/office/drawing/2015/06/chart">
            <c:ext xmlns:c16="http://schemas.microsoft.com/office/drawing/2014/chart" uri="{C3380CC4-5D6E-409C-BE32-E72D297353CC}">
              <c16:uniqueId val="{00000004-B028-4CA5-AC26-7EE8BC0B1537}"/>
            </c:ext>
          </c:extLst>
        </c:ser>
        <c:dLbls>
          <c:showLegendKey val="0"/>
          <c:showVal val="0"/>
          <c:showCatName val="0"/>
          <c:showSerName val="0"/>
          <c:showPercent val="0"/>
          <c:showBubbleSize val="0"/>
        </c:dLbls>
        <c:gapWidth val="150"/>
        <c:shape val="box"/>
        <c:axId val="469383176"/>
        <c:axId val="469383960"/>
        <c:axId val="0"/>
      </c:bar3DChart>
      <c:catAx>
        <c:axId val="469383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3960"/>
        <c:crosses val="autoZero"/>
        <c:auto val="1"/>
        <c:lblAlgn val="ctr"/>
        <c:lblOffset val="100"/>
        <c:noMultiLvlLbl val="0"/>
      </c:catAx>
      <c:valAx>
        <c:axId val="469383960"/>
        <c:scaling>
          <c:orientation val="minMax"/>
        </c:scaling>
        <c:delete val="1"/>
        <c:axPos val="l"/>
        <c:numFmt formatCode="0%" sourceLinked="1"/>
        <c:majorTickMark val="out"/>
        <c:minorTickMark val="none"/>
        <c:tickLblPos val="nextTo"/>
        <c:crossAx val="469383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85F-41DE-AC35-6E239BBC269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85F-41DE-AC35-6E239BBC269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85F-41DE-AC35-6E239BBC269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85F-41DE-AC35-6E239BBC26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Comunidad!$M$6:$P$6</c:f>
              <c:numCache>
                <c:formatCode>0%</c:formatCode>
                <c:ptCount val="4"/>
                <c:pt idx="0">
                  <c:v>0</c:v>
                </c:pt>
                <c:pt idx="1">
                  <c:v>0</c:v>
                </c:pt>
                <c:pt idx="2">
                  <c:v>0.66666666666666663</c:v>
                </c:pt>
                <c:pt idx="3">
                  <c:v>0.33333333333333331</c:v>
                </c:pt>
              </c:numCache>
            </c:numRef>
          </c:val>
          <c:extLst xmlns:c16r2="http://schemas.microsoft.com/office/drawing/2015/06/chart">
            <c:ext xmlns:c16="http://schemas.microsoft.com/office/drawing/2014/chart" uri="{C3380CC4-5D6E-409C-BE32-E72D297353CC}">
              <c16:uniqueId val="{00000004-585F-41DE-AC35-6E239BBC2697}"/>
            </c:ext>
          </c:extLst>
        </c:ser>
        <c:dLbls>
          <c:showLegendKey val="0"/>
          <c:showVal val="0"/>
          <c:showCatName val="0"/>
          <c:showSerName val="0"/>
          <c:showPercent val="0"/>
          <c:showBubbleSize val="0"/>
        </c:dLbls>
        <c:gapWidth val="150"/>
        <c:shape val="box"/>
        <c:axId val="469388664"/>
        <c:axId val="469389056"/>
        <c:axId val="0"/>
      </c:bar3DChart>
      <c:catAx>
        <c:axId val="469388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89056"/>
        <c:crosses val="autoZero"/>
        <c:auto val="1"/>
        <c:lblAlgn val="ctr"/>
        <c:lblOffset val="100"/>
        <c:noMultiLvlLbl val="0"/>
      </c:catAx>
      <c:valAx>
        <c:axId val="469389056"/>
        <c:scaling>
          <c:orientation val="minMax"/>
        </c:scaling>
        <c:delete val="1"/>
        <c:axPos val="l"/>
        <c:numFmt formatCode="0%" sourceLinked="1"/>
        <c:majorTickMark val="out"/>
        <c:minorTickMark val="none"/>
        <c:tickLblPos val="nextTo"/>
        <c:crossAx val="469388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xmlns:c16r2="http://schemas.microsoft.com/office/drawing/2015/06/chart">
            <c:ext xmlns:c16="http://schemas.microsoft.com/office/drawing/2014/chart" uri="{C3380CC4-5D6E-409C-BE32-E72D297353CC}">
              <c16:uniqueId val="{00000002-E756-44D4-9A8E-1EFC023977B1}"/>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E756-44D4-9A8E-1EFC023977B1}"/>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C-E756-44D4-9A8E-1EFC023977B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756-44D4-9A8E-1EFC023977B1}"/>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756-44D4-9A8E-1EFC023977B1}"/>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56-44D4-9A8E-1EFC023977B1}"/>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56-44D4-9A8E-1EFC023977B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11-E756-44D4-9A8E-1EFC023977B1}"/>
            </c:ext>
          </c:extLst>
        </c:ser>
        <c:dLbls>
          <c:showLegendKey val="0"/>
          <c:showVal val="0"/>
          <c:showCatName val="0"/>
          <c:showSerName val="0"/>
          <c:showPercent val="0"/>
          <c:showBubbleSize val="0"/>
        </c:dLbls>
        <c:smooth val="0"/>
        <c:axId val="469377296"/>
        <c:axId val="469378080"/>
      </c:lineChart>
      <c:catAx>
        <c:axId val="469377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9378080"/>
        <c:crosses val="autoZero"/>
        <c:auto val="1"/>
        <c:lblAlgn val="ctr"/>
        <c:lblOffset val="100"/>
        <c:noMultiLvlLbl val="0"/>
      </c:catAx>
      <c:valAx>
        <c:axId val="469378080"/>
        <c:scaling>
          <c:orientation val="minMax"/>
        </c:scaling>
        <c:delete val="1"/>
        <c:axPos val="l"/>
        <c:numFmt formatCode="0%" sourceLinked="1"/>
        <c:majorTickMark val="out"/>
        <c:minorTickMark val="none"/>
        <c:tickLblPos val="nextTo"/>
        <c:crossAx val="4693772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2-34D4-4009-8322-88143DF5735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0.25</c:v>
                </c:pt>
                <c:pt idx="3">
                  <c:v>0.25</c:v>
                </c:pt>
              </c:numCache>
            </c:numRef>
          </c:val>
          <c:smooth val="0"/>
          <c:extLst xmlns:c16r2="http://schemas.microsoft.com/office/drawing/2015/06/chart">
            <c:ext xmlns:c16="http://schemas.microsoft.com/office/drawing/2014/chart" uri="{C3380CC4-5D6E-409C-BE32-E72D297353CC}">
              <c16:uniqueId val="{00000007-34D4-4009-8322-88143DF5735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C-34D4-4009-8322-88143DF5735C}"/>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4D4-4009-8322-88143DF5735C}"/>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4D4-4009-8322-88143DF5735C}"/>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4D4-4009-8322-88143DF5735C}"/>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4D4-4009-8322-88143DF5735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0.25</c:v>
                </c:pt>
              </c:numCache>
            </c:numRef>
          </c:val>
          <c:smooth val="0"/>
          <c:extLst xmlns:c16r2="http://schemas.microsoft.com/office/drawing/2015/06/chart">
            <c:ext xmlns:c16="http://schemas.microsoft.com/office/drawing/2014/chart" uri="{C3380CC4-5D6E-409C-BE32-E72D297353CC}">
              <c16:uniqueId val="{00000011-34D4-4009-8322-88143DF5735C}"/>
            </c:ext>
          </c:extLst>
        </c:ser>
        <c:dLbls>
          <c:showLegendKey val="0"/>
          <c:showVal val="0"/>
          <c:showCatName val="0"/>
          <c:showSerName val="0"/>
          <c:showPercent val="0"/>
          <c:showBubbleSize val="0"/>
        </c:dLbls>
        <c:smooth val="0"/>
        <c:axId val="469379256"/>
        <c:axId val="469379648"/>
      </c:lineChart>
      <c:catAx>
        <c:axId val="469379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9379648"/>
        <c:crosses val="autoZero"/>
        <c:auto val="1"/>
        <c:lblAlgn val="ctr"/>
        <c:lblOffset val="100"/>
        <c:noMultiLvlLbl val="0"/>
      </c:catAx>
      <c:valAx>
        <c:axId val="469379648"/>
        <c:scaling>
          <c:orientation val="minMax"/>
        </c:scaling>
        <c:delete val="1"/>
        <c:axPos val="l"/>
        <c:numFmt formatCode="0%" sourceLinked="1"/>
        <c:majorTickMark val="out"/>
        <c:minorTickMark val="none"/>
        <c:tickLblPos val="nextTo"/>
        <c:crossAx val="469379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5D96-4817-8664-9F70A3E691D9}"/>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xmlns:c16r2="http://schemas.microsoft.com/office/drawing/2015/06/chart">
            <c:ext xmlns:c16="http://schemas.microsoft.com/office/drawing/2014/chart" uri="{C3380CC4-5D6E-409C-BE32-E72D297353CC}">
              <c16:uniqueId val="{00000007-5D96-4817-8664-9F70A3E691D9}"/>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xmlns:c16r2="http://schemas.microsoft.com/office/drawing/2015/06/chart">
            <c:ext xmlns:c16="http://schemas.microsoft.com/office/drawing/2014/chart" uri="{C3380CC4-5D6E-409C-BE32-E72D297353CC}">
              <c16:uniqueId val="{0000000C-5D96-4817-8664-9F70A3E691D9}"/>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5D96-4817-8664-9F70A3E691D9}"/>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5D96-4817-8664-9F70A3E691D9}"/>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D96-4817-8664-9F70A3E691D9}"/>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D96-4817-8664-9F70A3E691D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5D96-4817-8664-9F70A3E691D9}"/>
            </c:ext>
          </c:extLst>
        </c:ser>
        <c:dLbls>
          <c:showLegendKey val="0"/>
          <c:showVal val="0"/>
          <c:showCatName val="0"/>
          <c:showSerName val="0"/>
          <c:showPercent val="0"/>
          <c:showBubbleSize val="0"/>
        </c:dLbls>
        <c:smooth val="0"/>
        <c:axId val="469396504"/>
        <c:axId val="469394152"/>
      </c:lineChart>
      <c:catAx>
        <c:axId val="469396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9394152"/>
        <c:crosses val="autoZero"/>
        <c:auto val="1"/>
        <c:lblAlgn val="ctr"/>
        <c:lblOffset val="100"/>
        <c:noMultiLvlLbl val="0"/>
      </c:catAx>
      <c:valAx>
        <c:axId val="469394152"/>
        <c:scaling>
          <c:orientation val="minMax"/>
        </c:scaling>
        <c:delete val="1"/>
        <c:axPos val="l"/>
        <c:numFmt formatCode="0%" sourceLinked="1"/>
        <c:majorTickMark val="out"/>
        <c:minorTickMark val="none"/>
        <c:tickLblPos val="nextTo"/>
        <c:crossAx val="4693965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46E-467C-9E98-20E0AADFE2D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46E-467C-9E98-20E0AADFE2D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46E-467C-9E98-20E0AADFE2D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46E-467C-9E98-20E0AADFE2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246E-467C-9E98-20E0AADFE2D2}"/>
            </c:ext>
          </c:extLst>
        </c:ser>
        <c:dLbls>
          <c:showLegendKey val="0"/>
          <c:showVal val="0"/>
          <c:showCatName val="0"/>
          <c:showSerName val="0"/>
          <c:showPercent val="0"/>
          <c:showBubbleSize val="0"/>
        </c:dLbls>
        <c:gapWidth val="150"/>
        <c:shape val="box"/>
        <c:axId val="469389840"/>
        <c:axId val="469391408"/>
        <c:axId val="0"/>
      </c:bar3DChart>
      <c:catAx>
        <c:axId val="469389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91408"/>
        <c:crosses val="autoZero"/>
        <c:auto val="1"/>
        <c:lblAlgn val="ctr"/>
        <c:lblOffset val="100"/>
        <c:noMultiLvlLbl val="0"/>
      </c:catAx>
      <c:valAx>
        <c:axId val="469391408"/>
        <c:scaling>
          <c:orientation val="minMax"/>
        </c:scaling>
        <c:delete val="1"/>
        <c:axPos val="l"/>
        <c:numFmt formatCode="0%" sourceLinked="1"/>
        <c:majorTickMark val="out"/>
        <c:minorTickMark val="none"/>
        <c:tickLblPos val="nextTo"/>
        <c:crossAx val="469389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414-4F3A-BB34-B1B256D0EF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414-4F3A-BB34-B1B256D0EF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414-4F3A-BB34-B1B256D0EF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414-4F3A-BB34-B1B256D0EF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4414-4F3A-BB34-B1B256D0EF8E}"/>
            </c:ext>
          </c:extLst>
        </c:ser>
        <c:dLbls>
          <c:showLegendKey val="0"/>
          <c:showVal val="0"/>
          <c:showCatName val="0"/>
          <c:showSerName val="0"/>
          <c:showPercent val="0"/>
          <c:showBubbleSize val="0"/>
        </c:dLbls>
        <c:gapWidth val="150"/>
        <c:shape val="box"/>
        <c:axId val="469396112"/>
        <c:axId val="469391800"/>
        <c:axId val="0"/>
      </c:bar3DChart>
      <c:catAx>
        <c:axId val="46939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91800"/>
        <c:crosses val="autoZero"/>
        <c:auto val="1"/>
        <c:lblAlgn val="ctr"/>
        <c:lblOffset val="100"/>
        <c:noMultiLvlLbl val="0"/>
      </c:catAx>
      <c:valAx>
        <c:axId val="469391800"/>
        <c:scaling>
          <c:orientation val="minMax"/>
        </c:scaling>
        <c:delete val="1"/>
        <c:axPos val="l"/>
        <c:numFmt formatCode="0%" sourceLinked="1"/>
        <c:majorTickMark val="out"/>
        <c:minorTickMark val="none"/>
        <c:tickLblPos val="nextTo"/>
        <c:crossAx val="469396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6F0-49B2-BE8A-533EEDBE39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6F0-49B2-BE8A-533EEDBE39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6F0-49B2-BE8A-533EEDBE39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6F0-49B2-BE8A-533EEDBE39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0.25</c:v>
                </c:pt>
                <c:pt idx="2">
                  <c:v>0.625</c:v>
                </c:pt>
                <c:pt idx="3">
                  <c:v>0</c:v>
                </c:pt>
              </c:numCache>
            </c:numRef>
          </c:val>
          <c:extLst xmlns:c16r2="http://schemas.microsoft.com/office/drawing/2015/06/chart">
            <c:ext xmlns:c16="http://schemas.microsoft.com/office/drawing/2014/chart" uri="{C3380CC4-5D6E-409C-BE32-E72D297353CC}">
              <c16:uniqueId val="{00000004-36F0-49B2-BE8A-533EEDBE39B5}"/>
            </c:ext>
          </c:extLst>
        </c:ser>
        <c:dLbls>
          <c:showLegendKey val="0"/>
          <c:showVal val="0"/>
          <c:showCatName val="0"/>
          <c:showSerName val="0"/>
          <c:showPercent val="0"/>
          <c:showBubbleSize val="0"/>
        </c:dLbls>
        <c:gapWidth val="150"/>
        <c:shape val="box"/>
        <c:axId val="472316096"/>
        <c:axId val="472318448"/>
        <c:axId val="0"/>
      </c:bar3DChart>
      <c:catAx>
        <c:axId val="472316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2318448"/>
        <c:crosses val="autoZero"/>
        <c:auto val="1"/>
        <c:lblAlgn val="ctr"/>
        <c:lblOffset val="100"/>
        <c:noMultiLvlLbl val="0"/>
      </c:catAx>
      <c:valAx>
        <c:axId val="472318448"/>
        <c:scaling>
          <c:orientation val="minMax"/>
        </c:scaling>
        <c:delete val="1"/>
        <c:axPos val="l"/>
        <c:numFmt formatCode="0%" sourceLinked="1"/>
        <c:majorTickMark val="out"/>
        <c:minorTickMark val="none"/>
        <c:tickLblPos val="nextTo"/>
        <c:crossAx val="472316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7C5-448A-99A9-22DA9DCDB1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1-D7C5-448A-99A9-22DA9DCDB1F0}"/>
            </c:ext>
          </c:extLst>
        </c:ser>
        <c:dLbls>
          <c:showLegendKey val="0"/>
          <c:showVal val="0"/>
          <c:showCatName val="0"/>
          <c:showSerName val="0"/>
          <c:showPercent val="0"/>
          <c:showBubbleSize val="0"/>
        </c:dLbls>
        <c:gapWidth val="150"/>
        <c:shape val="box"/>
        <c:axId val="469393760"/>
        <c:axId val="469394936"/>
        <c:axId val="0"/>
      </c:bar3DChart>
      <c:catAx>
        <c:axId val="469393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69394936"/>
        <c:crosses val="autoZero"/>
        <c:auto val="1"/>
        <c:lblAlgn val="ctr"/>
        <c:lblOffset val="100"/>
        <c:noMultiLvlLbl val="0"/>
      </c:catAx>
      <c:valAx>
        <c:axId val="469394936"/>
        <c:scaling>
          <c:orientation val="minMax"/>
        </c:scaling>
        <c:delete val="1"/>
        <c:axPos val="l"/>
        <c:numFmt formatCode="0%" sourceLinked="1"/>
        <c:majorTickMark val="out"/>
        <c:minorTickMark val="none"/>
        <c:tickLblPos val="nextTo"/>
        <c:crossAx val="469393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F6B4-4FB4-BB13-11BFABE79165}"/>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7-F6B4-4FB4-BB13-11BFABE79165}"/>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F6B4-4FB4-BB13-11BFABE79165}"/>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6B4-4FB4-BB13-11BFABE79165}"/>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6B4-4FB4-BB13-11BFABE79165}"/>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6B4-4FB4-BB13-11BFABE79165}"/>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6B4-4FB4-BB13-11BFABE7916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11-F6B4-4FB4-BB13-11BFABE79165}"/>
            </c:ext>
          </c:extLst>
        </c:ser>
        <c:dLbls>
          <c:showLegendKey val="0"/>
          <c:showVal val="0"/>
          <c:showCatName val="0"/>
          <c:showSerName val="0"/>
          <c:showPercent val="0"/>
          <c:showBubbleSize val="0"/>
        </c:dLbls>
        <c:smooth val="0"/>
        <c:axId val="469390232"/>
        <c:axId val="469392192"/>
      </c:lineChart>
      <c:catAx>
        <c:axId val="469390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69392192"/>
        <c:crosses val="autoZero"/>
        <c:auto val="1"/>
        <c:lblAlgn val="ctr"/>
        <c:lblOffset val="100"/>
        <c:noMultiLvlLbl val="0"/>
      </c:catAx>
      <c:valAx>
        <c:axId val="469392192"/>
        <c:scaling>
          <c:orientation val="minMax"/>
        </c:scaling>
        <c:delete val="1"/>
        <c:axPos val="l"/>
        <c:numFmt formatCode="0%" sourceLinked="1"/>
        <c:majorTickMark val="out"/>
        <c:minorTickMark val="none"/>
        <c:tickLblPos val="nextTo"/>
        <c:crossAx val="4693902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60F-452F-9BCF-BC7F8004B7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60F-452F-9BCF-BC7F8004B7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60F-452F-9BCF-BC7F8004B7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60F-452F-9BCF-BC7F8004B7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Comunidad!$R$4:$U$4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360F-452F-9BCF-BC7F8004B711}"/>
            </c:ext>
          </c:extLst>
        </c:ser>
        <c:dLbls>
          <c:showLegendKey val="0"/>
          <c:showVal val="0"/>
          <c:showCatName val="0"/>
          <c:showSerName val="0"/>
          <c:showPercent val="0"/>
          <c:showBubbleSize val="0"/>
        </c:dLbls>
        <c:gapWidth val="150"/>
        <c:shape val="box"/>
        <c:axId val="469392584"/>
        <c:axId val="469392976"/>
        <c:axId val="0"/>
      </c:bar3DChart>
      <c:catAx>
        <c:axId val="469392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9392976"/>
        <c:crosses val="autoZero"/>
        <c:auto val="1"/>
        <c:lblAlgn val="ctr"/>
        <c:lblOffset val="100"/>
        <c:noMultiLvlLbl val="0"/>
      </c:catAx>
      <c:valAx>
        <c:axId val="469392976"/>
        <c:scaling>
          <c:orientation val="minMax"/>
        </c:scaling>
        <c:delete val="1"/>
        <c:axPos val="l"/>
        <c:numFmt formatCode="0%" sourceLinked="1"/>
        <c:majorTickMark val="out"/>
        <c:minorTickMark val="none"/>
        <c:tickLblPos val="nextTo"/>
        <c:crossAx val="469392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9F11-46AC-B8FE-67606EAC73C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9F11-46AC-B8FE-67606EAC73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Comunidad!$R$5:$U$5</c:f>
              <c:numCache>
                <c:formatCode>0%</c:formatCode>
                <c:ptCount val="4"/>
                <c:pt idx="0">
                  <c:v>0</c:v>
                </c:pt>
                <c:pt idx="1">
                  <c:v>0.25</c:v>
                </c:pt>
                <c:pt idx="2">
                  <c:v>0.25</c:v>
                </c:pt>
                <c:pt idx="3">
                  <c:v>0.25</c:v>
                </c:pt>
              </c:numCache>
            </c:numRef>
          </c:val>
          <c:extLst xmlns:c16r2="http://schemas.microsoft.com/office/drawing/2015/06/chart">
            <c:ext xmlns:c16="http://schemas.microsoft.com/office/drawing/2014/chart" uri="{C3380CC4-5D6E-409C-BE32-E72D297353CC}">
              <c16:uniqueId val="{00000002-9F11-46AC-B8FE-67606EAC73CC}"/>
            </c:ext>
          </c:extLst>
        </c:ser>
        <c:dLbls>
          <c:showLegendKey val="0"/>
          <c:showVal val="0"/>
          <c:showCatName val="0"/>
          <c:showSerName val="0"/>
          <c:showPercent val="0"/>
          <c:showBubbleSize val="0"/>
        </c:dLbls>
        <c:gapWidth val="150"/>
        <c:shape val="box"/>
        <c:axId val="469366320"/>
        <c:axId val="469374944"/>
        <c:axId val="0"/>
      </c:bar3DChart>
      <c:catAx>
        <c:axId val="469366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9374944"/>
        <c:crosses val="autoZero"/>
        <c:auto val="1"/>
        <c:lblAlgn val="ctr"/>
        <c:lblOffset val="100"/>
        <c:noMultiLvlLbl val="0"/>
      </c:catAx>
      <c:valAx>
        <c:axId val="469374944"/>
        <c:scaling>
          <c:orientation val="minMax"/>
        </c:scaling>
        <c:delete val="1"/>
        <c:axPos val="l"/>
        <c:numFmt formatCode="0%" sourceLinked="1"/>
        <c:majorTickMark val="out"/>
        <c:minorTickMark val="none"/>
        <c:tickLblPos val="nextTo"/>
        <c:crossAx val="469366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F7C-4851-956D-261EA296934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F7C-4851-956D-261EA29693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Comunidad!$R$6:$U$6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2-0F7C-4851-956D-261EA2969341}"/>
            </c:ext>
          </c:extLst>
        </c:ser>
        <c:dLbls>
          <c:showLegendKey val="0"/>
          <c:showVal val="0"/>
          <c:showCatName val="0"/>
          <c:showSerName val="0"/>
          <c:showPercent val="0"/>
          <c:showBubbleSize val="0"/>
        </c:dLbls>
        <c:gapWidth val="150"/>
        <c:shape val="box"/>
        <c:axId val="469375728"/>
        <c:axId val="469368672"/>
        <c:axId val="0"/>
      </c:bar3DChart>
      <c:catAx>
        <c:axId val="469375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9368672"/>
        <c:crosses val="autoZero"/>
        <c:auto val="1"/>
        <c:lblAlgn val="ctr"/>
        <c:lblOffset val="100"/>
        <c:noMultiLvlLbl val="0"/>
      </c:catAx>
      <c:valAx>
        <c:axId val="469368672"/>
        <c:scaling>
          <c:orientation val="minMax"/>
        </c:scaling>
        <c:delete val="1"/>
        <c:axPos val="l"/>
        <c:numFmt formatCode="0%" sourceLinked="1"/>
        <c:majorTickMark val="out"/>
        <c:minorTickMark val="none"/>
        <c:tickLblPos val="nextTo"/>
        <c:crossAx val="469375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700A-4413-9AD9-A4F6B94DB81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700A-4413-9AD9-A4F6B94DB8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2-700A-4413-9AD9-A4F6B94DB810}"/>
            </c:ext>
          </c:extLst>
        </c:ser>
        <c:dLbls>
          <c:showLegendKey val="0"/>
          <c:showVal val="0"/>
          <c:showCatName val="0"/>
          <c:showSerName val="0"/>
          <c:showPercent val="0"/>
          <c:showBubbleSize val="0"/>
        </c:dLbls>
        <c:gapWidth val="150"/>
        <c:shape val="box"/>
        <c:axId val="469369064"/>
        <c:axId val="469365536"/>
        <c:axId val="0"/>
      </c:bar3DChart>
      <c:catAx>
        <c:axId val="469369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9365536"/>
        <c:crosses val="autoZero"/>
        <c:auto val="1"/>
        <c:lblAlgn val="ctr"/>
        <c:lblOffset val="100"/>
        <c:noMultiLvlLbl val="0"/>
      </c:catAx>
      <c:valAx>
        <c:axId val="469365536"/>
        <c:scaling>
          <c:orientation val="minMax"/>
        </c:scaling>
        <c:delete val="1"/>
        <c:axPos val="l"/>
        <c:numFmt formatCode="0%" sourceLinked="1"/>
        <c:majorTickMark val="out"/>
        <c:minorTickMark val="none"/>
        <c:tickLblPos val="nextTo"/>
        <c:crossAx val="469369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image" Target="../media/image7.png"/><Relationship Id="rId18" Type="http://schemas.openxmlformats.org/officeDocument/2006/relationships/hyperlink" Target="#Admon!A5"/><Relationship Id="rId26" Type="http://schemas.openxmlformats.org/officeDocument/2006/relationships/image" Target="../media/image11.png"/><Relationship Id="rId3" Type="http://schemas.openxmlformats.org/officeDocument/2006/relationships/hyperlink" Target="#Directiva!A5"/><Relationship Id="rId21" Type="http://schemas.openxmlformats.org/officeDocument/2006/relationships/image" Target="../media/image10.png"/><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4"/><Relationship Id="rId25" Type="http://schemas.openxmlformats.org/officeDocument/2006/relationships/hyperlink" Target="#Comunidad!A5"/><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image" Target="../media/image8.png"/><Relationship Id="rId20" Type="http://schemas.openxmlformats.org/officeDocument/2006/relationships/hyperlink" Target="#Admon!A6"/><Relationship Id="rId29" Type="http://schemas.openxmlformats.org/officeDocument/2006/relationships/hyperlink" Target="#Instituci&#243;n!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Comunidad!A4"/><Relationship Id="rId32" Type="http://schemas.openxmlformats.org/officeDocument/2006/relationships/image" Target="../media/image13.jpeg"/><Relationship Id="rId5" Type="http://schemas.openxmlformats.org/officeDocument/2006/relationships/hyperlink" Target="#Directiva!A6"/><Relationship Id="rId15" Type="http://schemas.openxmlformats.org/officeDocument/2006/relationships/hyperlink" Target="#Academica!A7"/><Relationship Id="rId23" Type="http://schemas.openxmlformats.org/officeDocument/2006/relationships/hyperlink" Target="#Admon!A8"/><Relationship Id="rId28" Type="http://schemas.openxmlformats.org/officeDocument/2006/relationships/hyperlink" Target="#Comunidad!A7"/><Relationship Id="rId36" Type="http://schemas.openxmlformats.org/officeDocument/2006/relationships/image" Target="../media/image17.png"/><Relationship Id="rId10" Type="http://schemas.openxmlformats.org/officeDocument/2006/relationships/image" Target="../media/image6.png"/><Relationship Id="rId19" Type="http://schemas.openxmlformats.org/officeDocument/2006/relationships/image" Target="../media/image9.png"/><Relationship Id="rId31" Type="http://schemas.openxmlformats.org/officeDocument/2006/relationships/hyperlink" Target="#Directiva!A1"/><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hyperlink" Target="#Comunidad!A6"/><Relationship Id="rId30" Type="http://schemas.openxmlformats.org/officeDocument/2006/relationships/image" Target="../media/image12.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49" name="1 Imagen" descr="Secretaría de Educación">
          <a:extLst>
            <a:ext uri="{FF2B5EF4-FFF2-40B4-BE49-F238E27FC236}">
              <a16:creationId xmlns="" xmlns:a16="http://schemas.microsoft.com/office/drawing/2014/main" id="{00000000-0008-0000-0000-0000E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50"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E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38100</xdr:rowOff>
    </xdr:to>
    <xdr:pic>
      <xdr:nvPicPr>
        <xdr:cNvPr id="60970321" name="2 Imagen">
          <a:hlinkClick xmlns:r="http://schemas.openxmlformats.org/officeDocument/2006/relationships" r:id="rId1" tooltip="IR A RESUMEN"/>
          <a:extLst>
            <a:ext uri="{FF2B5EF4-FFF2-40B4-BE49-F238E27FC236}">
              <a16:creationId xmlns="" xmlns:a16="http://schemas.microsoft.com/office/drawing/2014/main" id="{00000000-0008-0000-0100-00005155A2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0970322" name="3 Imagen">
          <a:hlinkClick xmlns:r="http://schemas.openxmlformats.org/officeDocument/2006/relationships" r:id="rId3" tooltip="IR A RESUMEN"/>
          <a:extLst>
            <a:ext uri="{FF2B5EF4-FFF2-40B4-BE49-F238E27FC236}">
              <a16:creationId xmlns="" xmlns:a16="http://schemas.microsoft.com/office/drawing/2014/main" id="{00000000-0008-0000-0100-000052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52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60970323" name="4 Imagen">
          <a:hlinkClick xmlns:r="http://schemas.openxmlformats.org/officeDocument/2006/relationships" r:id="rId5" tooltip="IR A RESUMEN"/>
          <a:extLst>
            <a:ext uri="{FF2B5EF4-FFF2-40B4-BE49-F238E27FC236}">
              <a16:creationId xmlns="" xmlns:a16="http://schemas.microsoft.com/office/drawing/2014/main" id="{00000000-0008-0000-0100-00005355A2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851535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60970324" name="5 Imagen">
          <a:hlinkClick xmlns:r="http://schemas.openxmlformats.org/officeDocument/2006/relationships" r:id="rId7" tooltip="IR A RESUMEN"/>
          <a:extLst>
            <a:ext uri="{FF2B5EF4-FFF2-40B4-BE49-F238E27FC236}">
              <a16:creationId xmlns="" xmlns:a16="http://schemas.microsoft.com/office/drawing/2014/main" id="{00000000-0008-0000-0100-000054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4725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60970325" name="7 Imagen">
          <a:hlinkClick xmlns:r="http://schemas.openxmlformats.org/officeDocument/2006/relationships" r:id="rId8" tooltip="IR A RESUMEN"/>
          <a:extLst>
            <a:ext uri="{FF2B5EF4-FFF2-40B4-BE49-F238E27FC236}">
              <a16:creationId xmlns="" xmlns:a16="http://schemas.microsoft.com/office/drawing/2014/main" id="{00000000-0008-0000-0100-000055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8421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60970326" name="8 Imagen">
          <a:hlinkClick xmlns:r="http://schemas.openxmlformats.org/officeDocument/2006/relationships" r:id="rId9" tooltip="IR A RESUMEN"/>
          <a:extLst>
            <a:ext uri="{FF2B5EF4-FFF2-40B4-BE49-F238E27FC236}">
              <a16:creationId xmlns="" xmlns:a16="http://schemas.microsoft.com/office/drawing/2014/main" id="{00000000-0008-0000-0100-00005655A203}"/>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876550" y="27079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0970327" name="9 Imagen">
          <a:hlinkClick xmlns:r="http://schemas.openxmlformats.org/officeDocument/2006/relationships" r:id="rId11" tooltip="IR A RESUMEN"/>
          <a:extLst>
            <a:ext uri="{FF2B5EF4-FFF2-40B4-BE49-F238E27FC236}">
              <a16:creationId xmlns="" xmlns:a16="http://schemas.microsoft.com/office/drawing/2014/main" id="{00000000-0008-0000-0100-000057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31775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60970328" name="10 Imagen">
          <a:hlinkClick xmlns:r="http://schemas.openxmlformats.org/officeDocument/2006/relationships" r:id="rId12" tooltip="IR A RESUMEN"/>
          <a:extLst>
            <a:ext uri="{FF2B5EF4-FFF2-40B4-BE49-F238E27FC236}">
              <a16:creationId xmlns="" xmlns:a16="http://schemas.microsoft.com/office/drawing/2014/main" id="{00000000-0008-0000-0100-00005855A20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2867025" y="33985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0970329" name="11 Imagen">
          <a:hlinkClick xmlns:r="http://schemas.openxmlformats.org/officeDocument/2006/relationships" r:id="rId14" tooltip="IR A RESUMEN"/>
          <a:extLst>
            <a:ext uri="{FF2B5EF4-FFF2-40B4-BE49-F238E27FC236}">
              <a16:creationId xmlns="" xmlns:a16="http://schemas.microsoft.com/office/drawing/2014/main" id="{00000000-0008-0000-0100-000059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35890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60970330" name="12 Imagen">
          <a:hlinkClick xmlns:r="http://schemas.openxmlformats.org/officeDocument/2006/relationships" r:id="rId15" tooltip="IR A RESUMEN"/>
          <a:extLst>
            <a:ext uri="{FF2B5EF4-FFF2-40B4-BE49-F238E27FC236}">
              <a16:creationId xmlns="" xmlns:a16="http://schemas.microsoft.com/office/drawing/2014/main" id="{00000000-0008-0000-0100-00005A55A203}"/>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2895600" y="37738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60970331" name="13 Imagen">
          <a:hlinkClick xmlns:r="http://schemas.openxmlformats.org/officeDocument/2006/relationships" r:id="rId17" tooltip="IR A RESUMEN"/>
          <a:extLst>
            <a:ext uri="{FF2B5EF4-FFF2-40B4-BE49-F238E27FC236}">
              <a16:creationId xmlns="" xmlns:a16="http://schemas.microsoft.com/office/drawing/2014/main" id="{00000000-0008-0000-0100-00005B55A203}"/>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886075" y="41062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60970332" name="14 Imagen">
          <a:hlinkClick xmlns:r="http://schemas.openxmlformats.org/officeDocument/2006/relationships" r:id="rId18" tooltip="IR A RESUMEN"/>
          <a:extLst>
            <a:ext uri="{FF2B5EF4-FFF2-40B4-BE49-F238E27FC236}">
              <a16:creationId xmlns="" xmlns:a16="http://schemas.microsoft.com/office/drawing/2014/main" id="{00000000-0008-0000-0100-00005C55A2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52950" y="42500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0970333" name="15 Imagen">
          <a:hlinkClick xmlns:r="http://schemas.openxmlformats.org/officeDocument/2006/relationships" r:id="rId20" tooltip="IR A RESUMEN"/>
          <a:extLst>
            <a:ext uri="{FF2B5EF4-FFF2-40B4-BE49-F238E27FC236}">
              <a16:creationId xmlns="" xmlns:a16="http://schemas.microsoft.com/office/drawing/2014/main" id="{00000000-0008-0000-0100-00005D55A203}"/>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524375" y="45681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60970334" name="16 Imagen">
          <a:hlinkClick xmlns:r="http://schemas.openxmlformats.org/officeDocument/2006/relationships" r:id="rId22" tooltip="IR A RESUMEN"/>
          <a:extLst>
            <a:ext uri="{FF2B5EF4-FFF2-40B4-BE49-F238E27FC236}">
              <a16:creationId xmlns="" xmlns:a16="http://schemas.microsoft.com/office/drawing/2014/main" id="{00000000-0008-0000-0100-00005E55A203}"/>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2828925" y="4675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28576</xdr:rowOff>
    </xdr:to>
    <xdr:pic>
      <xdr:nvPicPr>
        <xdr:cNvPr id="60970335" name="17 Imagen">
          <a:hlinkClick xmlns:r="http://schemas.openxmlformats.org/officeDocument/2006/relationships" r:id="rId23" tooltip="IR A RESUMEN"/>
          <a:extLst>
            <a:ext uri="{FF2B5EF4-FFF2-40B4-BE49-F238E27FC236}">
              <a16:creationId xmlns="" xmlns:a16="http://schemas.microsoft.com/office/drawing/2014/main" id="{00000000-0008-0000-0100-00005F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087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60970336" name="18 Imagen">
          <a:hlinkClick xmlns:r="http://schemas.openxmlformats.org/officeDocument/2006/relationships" r:id="rId24" tooltip="IR A RESUMEN"/>
          <a:extLst>
            <a:ext uri="{FF2B5EF4-FFF2-40B4-BE49-F238E27FC236}">
              <a16:creationId xmlns="" xmlns:a16="http://schemas.microsoft.com/office/drawing/2014/main" id="{00000000-0008-0000-0100-000060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3120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60970337" name="19 Imagen">
          <a:hlinkClick xmlns:r="http://schemas.openxmlformats.org/officeDocument/2006/relationships" r:id="rId25" tooltip="IR A RESUMEN"/>
          <a:extLst>
            <a:ext uri="{FF2B5EF4-FFF2-40B4-BE49-F238E27FC236}">
              <a16:creationId xmlns="" xmlns:a16="http://schemas.microsoft.com/office/drawing/2014/main" id="{00000000-0008-0000-0100-00006155A203}"/>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2895600" y="55092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60970338" name="20 Imagen">
          <a:hlinkClick xmlns:r="http://schemas.openxmlformats.org/officeDocument/2006/relationships" r:id="rId27" tooltip="IR A RESUMEN"/>
          <a:extLst>
            <a:ext uri="{FF2B5EF4-FFF2-40B4-BE49-F238E27FC236}">
              <a16:creationId xmlns="" xmlns:a16="http://schemas.microsoft.com/office/drawing/2014/main" id="{00000000-0008-0000-0100-000062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6978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60970339" name="21 Imagen">
          <a:hlinkClick xmlns:r="http://schemas.openxmlformats.org/officeDocument/2006/relationships" r:id="rId28" tooltip="IR A RESUMEN"/>
          <a:extLst>
            <a:ext uri="{FF2B5EF4-FFF2-40B4-BE49-F238E27FC236}">
              <a16:creationId xmlns="" xmlns:a16="http://schemas.microsoft.com/office/drawing/2014/main" id="{00000000-0008-0000-0100-00006355A2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8483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0970340" name="Picture 3995" descr="MB900431547">
          <a:hlinkClick xmlns:r="http://schemas.openxmlformats.org/officeDocument/2006/relationships" r:id="rId29" tooltip="Regresar"/>
          <a:extLst>
            <a:ext uri="{FF2B5EF4-FFF2-40B4-BE49-F238E27FC236}">
              <a16:creationId xmlns="" xmlns:a16="http://schemas.microsoft.com/office/drawing/2014/main" id="{00000000-0008-0000-0100-00006455A2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0970341" name="Picture 3995" descr="MB900431547">
          <a:hlinkClick xmlns:r="http://schemas.openxmlformats.org/officeDocument/2006/relationships" r:id="rId31" tooltip="Ir a directiva"/>
          <a:extLst>
            <a:ext uri="{FF2B5EF4-FFF2-40B4-BE49-F238E27FC236}">
              <a16:creationId xmlns="" xmlns:a16="http://schemas.microsoft.com/office/drawing/2014/main" id="{00000000-0008-0000-0100-00006555A203}"/>
            </a:ext>
          </a:extLst>
        </xdr:cNvPr>
        <xdr:cNvPicPr>
          <a:picLocks noChangeAspect="1" noChangeArrowheads="1"/>
        </xdr:cNvPicPr>
      </xdr:nvPicPr>
      <xdr:blipFill>
        <a:blip xmlns:r="http://schemas.openxmlformats.org/officeDocument/2006/relationships"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1" tooltip="IR A RESUMEN"/>
          <a:extLst>
            <a:ext uri="{FF2B5EF4-FFF2-40B4-BE49-F238E27FC236}">
              <a16:creationId xmlns="" xmlns:a16="http://schemas.microsoft.com/office/drawing/2014/main" id="{00000000-0008-0000-0100-000017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1257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4" name="9 Imagen">
          <a:hlinkClick xmlns:r="http://schemas.openxmlformats.org/officeDocument/2006/relationships" r:id="rId11" tooltip="IR A RESUMEN"/>
          <a:extLst>
            <a:ext uri="{FF2B5EF4-FFF2-40B4-BE49-F238E27FC236}">
              <a16:creationId xmlns="" xmlns:a16="http://schemas.microsoft.com/office/drawing/2014/main" id="{00000000-0008-0000-0100-000018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1257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60</xdr:row>
      <xdr:rowOff>0</xdr:rowOff>
    </xdr:from>
    <xdr:to>
      <xdr:col>3</xdr:col>
      <xdr:colOff>9525</xdr:colOff>
      <xdr:row>61</xdr:row>
      <xdr:rowOff>19048</xdr:rowOff>
    </xdr:to>
    <xdr:pic>
      <xdr:nvPicPr>
        <xdr:cNvPr id="25" name="10 Imagen">
          <a:hlinkClick xmlns:r="http://schemas.openxmlformats.org/officeDocument/2006/relationships" r:id="rId12" tooltip="IR A RESUMEN"/>
          <a:extLst>
            <a:ext uri="{FF2B5EF4-FFF2-40B4-BE49-F238E27FC236}">
              <a16:creationId xmlns="" xmlns:a16="http://schemas.microsoft.com/office/drawing/2014/main" id="{00000000-0008-0000-0100-000019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2867025" y="6705600"/>
          <a:ext cx="247650" cy="257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6" name="11 Imagen">
          <a:hlinkClick xmlns:r="http://schemas.openxmlformats.org/officeDocument/2006/relationships" r:id="rId14" tooltip="IR A RESUMEN"/>
          <a:extLst>
            <a:ext uri="{FF2B5EF4-FFF2-40B4-BE49-F238E27FC236}">
              <a16:creationId xmlns="" xmlns:a16="http://schemas.microsoft.com/office/drawing/2014/main" id="{00000000-0008-0000-0100-00001A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11410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7" name="11 Imagen">
          <a:hlinkClick xmlns:r="http://schemas.openxmlformats.org/officeDocument/2006/relationships" r:id="rId14" tooltip="IR A RESUMEN"/>
          <a:extLst>
            <a:ext uri="{FF2B5EF4-FFF2-40B4-BE49-F238E27FC236}">
              <a16:creationId xmlns="" xmlns:a16="http://schemas.microsoft.com/office/drawing/2014/main" id="{00000000-0008-0000-0100-00001B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11410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19052</xdr:rowOff>
    </xdr:to>
    <xdr:pic>
      <xdr:nvPicPr>
        <xdr:cNvPr id="28" name="12 Imagen">
          <a:hlinkClick xmlns:r="http://schemas.openxmlformats.org/officeDocument/2006/relationships" r:id="rId15" tooltip="IR A RESUMEN"/>
          <a:extLst>
            <a:ext uri="{FF2B5EF4-FFF2-40B4-BE49-F238E27FC236}">
              <a16:creationId xmlns="" xmlns:a16="http://schemas.microsoft.com/office/drawing/2014/main" id="{00000000-0008-0000-0100-00001C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14944725"/>
          <a:ext cx="257175" cy="2571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19052</xdr:rowOff>
    </xdr:to>
    <xdr:pic>
      <xdr:nvPicPr>
        <xdr:cNvPr id="29" name="12 Imagen">
          <a:hlinkClick xmlns:r="http://schemas.openxmlformats.org/officeDocument/2006/relationships" r:id="rId15" tooltip="IR A RESUMEN"/>
          <a:extLst>
            <a:ext uri="{FF2B5EF4-FFF2-40B4-BE49-F238E27FC236}">
              <a16:creationId xmlns="" xmlns:a16="http://schemas.microsoft.com/office/drawing/2014/main" id="{00000000-0008-0000-0100-00001D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14944725"/>
          <a:ext cx="257175" cy="2571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0" name="13 Imagen">
          <a:hlinkClick xmlns:r="http://schemas.openxmlformats.org/officeDocument/2006/relationships" r:id="rId17" tooltip="IR A RESUMEN"/>
          <a:extLst>
            <a:ext uri="{FF2B5EF4-FFF2-40B4-BE49-F238E27FC236}">
              <a16:creationId xmlns="" xmlns:a16="http://schemas.microsoft.com/office/drawing/2014/main" id="{00000000-0008-0000-0100-00001E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491013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1" name="15 Imagen">
          <a:hlinkClick xmlns:r="http://schemas.openxmlformats.org/officeDocument/2006/relationships" r:id="rId20" tooltip="IR A RESUMEN"/>
          <a:extLst>
            <a:ext uri="{FF2B5EF4-FFF2-40B4-BE49-F238E27FC236}">
              <a16:creationId xmlns="" xmlns:a16="http://schemas.microsoft.com/office/drawing/2014/main" id="{00000000-0008-0000-0100-00001F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524375" y="53721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18060</xdr:rowOff>
    </xdr:to>
    <xdr:pic>
      <xdr:nvPicPr>
        <xdr:cNvPr id="32" name="15 Imagen">
          <a:hlinkClick xmlns:r="http://schemas.openxmlformats.org/officeDocument/2006/relationships" r:id="rId20" tooltip="IR A RESUMEN"/>
          <a:extLst>
            <a:ext uri="{FF2B5EF4-FFF2-40B4-BE49-F238E27FC236}">
              <a16:creationId xmlns="" xmlns:a16="http://schemas.microsoft.com/office/drawing/2014/main" id="{00000000-0008-0000-0100-000020000000}"/>
            </a:ext>
            <a:ext uri="{147F2762-F138-4A5C-976F-8EAC2B608ADB}">
              <a16:predDERef xmlns="" xmlns:a16="http://schemas.microsoft.com/office/drawing/2014/main" pred="{42F72BF3-61C2-4FEF-B13E-403536990F62}"/>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9801225" y="53721000"/>
          <a:ext cx="247650" cy="246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28579</xdr:rowOff>
    </xdr:to>
    <xdr:pic>
      <xdr:nvPicPr>
        <xdr:cNvPr id="33" name="17 Imagen">
          <a:hlinkClick xmlns:r="http://schemas.openxmlformats.org/officeDocument/2006/relationships" r:id="rId23" tooltip="IR A RESUMEN"/>
          <a:extLst>
            <a:ext uri="{FF2B5EF4-FFF2-40B4-BE49-F238E27FC236}">
              <a16:creationId xmlns="" xmlns:a16="http://schemas.microsoft.com/office/drawing/2014/main" id="{00000000-0008-0000-0100-000021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61083825"/>
          <a:ext cx="247650" cy="2476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4" name="18 Imagen">
          <a:hlinkClick xmlns:r="http://schemas.openxmlformats.org/officeDocument/2006/relationships" r:id="rId24" tooltip="IR A RESUMEN"/>
          <a:extLst>
            <a:ext uri="{FF2B5EF4-FFF2-40B4-BE49-F238E27FC236}">
              <a16:creationId xmlns="" xmlns:a16="http://schemas.microsoft.com/office/drawing/2014/main" id="{00000000-0008-0000-0100-000022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5" name="18 Imagen">
          <a:hlinkClick xmlns:r="http://schemas.openxmlformats.org/officeDocument/2006/relationships" r:id="rId24" tooltip="IR A RESUMEN"/>
          <a:extLst>
            <a:ext uri="{FF2B5EF4-FFF2-40B4-BE49-F238E27FC236}">
              <a16:creationId xmlns="" xmlns:a16="http://schemas.microsoft.com/office/drawing/2014/main" id="{00000000-0008-0000-0100-000023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6" name="18 Imagen">
          <a:hlinkClick xmlns:r="http://schemas.openxmlformats.org/officeDocument/2006/relationships" r:id="rId24" tooltip="IR A RESUMEN"/>
          <a:extLst>
            <a:ext uri="{FF2B5EF4-FFF2-40B4-BE49-F238E27FC236}">
              <a16:creationId xmlns="" xmlns:a16="http://schemas.microsoft.com/office/drawing/2014/main" id="{00000000-0008-0000-0100-000024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7" name="20 Imagen">
          <a:hlinkClick xmlns:r="http://schemas.openxmlformats.org/officeDocument/2006/relationships" r:id="rId27" tooltip="IR A RESUMEN"/>
          <a:extLst>
            <a:ext uri="{FF2B5EF4-FFF2-40B4-BE49-F238E27FC236}">
              <a16:creationId xmlns="" xmlns:a16="http://schemas.microsoft.com/office/drawing/2014/main" id="{00000000-0008-0000-0100-000025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8" name="20 Imagen">
          <a:hlinkClick xmlns:r="http://schemas.openxmlformats.org/officeDocument/2006/relationships" r:id="rId27" tooltip="IR A RESUMEN"/>
          <a:extLst>
            <a:ext uri="{FF2B5EF4-FFF2-40B4-BE49-F238E27FC236}">
              <a16:creationId xmlns="" xmlns:a16="http://schemas.microsoft.com/office/drawing/2014/main" id="{00000000-0008-0000-0100-000026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9" name="20 Imagen">
          <a:hlinkClick xmlns:r="http://schemas.openxmlformats.org/officeDocument/2006/relationships" r:id="rId27" tooltip="IR A RESUMEN"/>
          <a:extLst>
            <a:ext uri="{FF2B5EF4-FFF2-40B4-BE49-F238E27FC236}">
              <a16:creationId xmlns="" xmlns:a16="http://schemas.microsoft.com/office/drawing/2014/main" id="{00000000-0008-0000-0100-000027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40" name="21 Imagen">
          <a:hlinkClick xmlns:r="http://schemas.openxmlformats.org/officeDocument/2006/relationships" r:id="rId28" tooltip="IR A RESUMEN"/>
          <a:extLst>
            <a:ext uri="{FF2B5EF4-FFF2-40B4-BE49-F238E27FC236}">
              <a16:creationId xmlns="" xmlns:a16="http://schemas.microsoft.com/office/drawing/2014/main" id="{00000000-0008-0000-0100-000028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41" name="21 Imagen">
          <a:hlinkClick xmlns:r="http://schemas.openxmlformats.org/officeDocument/2006/relationships" r:id="rId28" tooltip="IR A RESUMEN"/>
          <a:extLst>
            <a:ext uri="{FF2B5EF4-FFF2-40B4-BE49-F238E27FC236}">
              <a16:creationId xmlns="" xmlns:a16="http://schemas.microsoft.com/office/drawing/2014/main" id="{00000000-0008-0000-0100-000029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42" name="21 Imagen">
          <a:hlinkClick xmlns:r="http://schemas.openxmlformats.org/officeDocument/2006/relationships" r:id="rId28" tooltip="IR A RESUMEN"/>
          <a:extLst>
            <a:ext uri="{FF2B5EF4-FFF2-40B4-BE49-F238E27FC236}">
              <a16:creationId xmlns="" xmlns:a16="http://schemas.microsoft.com/office/drawing/2014/main" id="{00000000-0008-0000-0100-00002A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0211948" name="1 Gráfico">
          <a:extLst>
            <a:ext uri="{FF2B5EF4-FFF2-40B4-BE49-F238E27FC236}">
              <a16:creationId xmlns="" xmlns:a16="http://schemas.microsoft.com/office/drawing/2014/main" id="{00000000-0008-0000-0200-0000EC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0211949" name="2 Gráfico">
          <a:extLst>
            <a:ext uri="{FF2B5EF4-FFF2-40B4-BE49-F238E27FC236}">
              <a16:creationId xmlns="" xmlns:a16="http://schemas.microsoft.com/office/drawing/2014/main" id="{00000000-0008-0000-0200-0000ED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0211950" name="3 Gráfico">
          <a:extLst>
            <a:ext uri="{FF2B5EF4-FFF2-40B4-BE49-F238E27FC236}">
              <a16:creationId xmlns="" xmlns:a16="http://schemas.microsoft.com/office/drawing/2014/main" id="{00000000-0008-0000-0200-0000EE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0211951" name="4 Gráfico">
          <a:extLst>
            <a:ext uri="{FF2B5EF4-FFF2-40B4-BE49-F238E27FC236}">
              <a16:creationId xmlns="" xmlns:a16="http://schemas.microsoft.com/office/drawing/2014/main" id="{00000000-0008-0000-0200-0000EF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126669</xdr:colOff>
      <xdr:row>8</xdr:row>
      <xdr:rowOff>335107</xdr:rowOff>
    </xdr:from>
    <xdr:to>
      <xdr:col>32</xdr:col>
      <xdr:colOff>757546</xdr:colOff>
      <xdr:row>14</xdr:row>
      <xdr:rowOff>569025</xdr:rowOff>
    </xdr:to>
    <xdr:graphicFrame macro="">
      <xdr:nvGraphicFramePr>
        <xdr:cNvPr id="60211952" name="5 Gráfico">
          <a:extLst>
            <a:ext uri="{FF2B5EF4-FFF2-40B4-BE49-F238E27FC236}">
              <a16:creationId xmlns="" xmlns:a16="http://schemas.microsoft.com/office/drawing/2014/main" id="{00000000-0008-0000-0200-0000F0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0211953" name="6 Gráfico">
          <a:extLst>
            <a:ext uri="{FF2B5EF4-FFF2-40B4-BE49-F238E27FC236}">
              <a16:creationId xmlns="" xmlns:a16="http://schemas.microsoft.com/office/drawing/2014/main" id="{00000000-0008-0000-0200-0000F1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0211954" name="7 Gráfico">
          <a:extLst>
            <a:ext uri="{FF2B5EF4-FFF2-40B4-BE49-F238E27FC236}">
              <a16:creationId xmlns="" xmlns:a16="http://schemas.microsoft.com/office/drawing/2014/main" id="{00000000-0008-0000-0200-0000F2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0211955" name="8 Gráfico">
          <a:extLst>
            <a:ext uri="{FF2B5EF4-FFF2-40B4-BE49-F238E27FC236}">
              <a16:creationId xmlns="" xmlns:a16="http://schemas.microsoft.com/office/drawing/2014/main" id="{00000000-0008-0000-0200-0000F3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0211956" name="9 Gráfico">
          <a:extLst>
            <a:ext uri="{FF2B5EF4-FFF2-40B4-BE49-F238E27FC236}">
              <a16:creationId xmlns="" xmlns:a16="http://schemas.microsoft.com/office/drawing/2014/main" id="{00000000-0008-0000-0200-0000F4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0211957" name="10 Gráfico">
          <a:extLst>
            <a:ext uri="{FF2B5EF4-FFF2-40B4-BE49-F238E27FC236}">
              <a16:creationId xmlns="" xmlns:a16="http://schemas.microsoft.com/office/drawing/2014/main" id="{00000000-0008-0000-0200-0000F5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0211958" name="11 Gráfico">
          <a:extLst>
            <a:ext uri="{FF2B5EF4-FFF2-40B4-BE49-F238E27FC236}">
              <a16:creationId xmlns="" xmlns:a16="http://schemas.microsoft.com/office/drawing/2014/main" id="{00000000-0008-0000-0200-0000F6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0211959" name="12 Gráfico">
          <a:extLst>
            <a:ext uri="{FF2B5EF4-FFF2-40B4-BE49-F238E27FC236}">
              <a16:creationId xmlns="" xmlns:a16="http://schemas.microsoft.com/office/drawing/2014/main" id="{00000000-0008-0000-0200-0000F7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0211960" name="7 Gráfico">
          <a:extLst>
            <a:ext uri="{FF2B5EF4-FFF2-40B4-BE49-F238E27FC236}">
              <a16:creationId xmlns="" xmlns:a16="http://schemas.microsoft.com/office/drawing/2014/main" id="{00000000-0008-0000-0200-0000F8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0211961" name="8 Gráfico">
          <a:extLst>
            <a:ext uri="{FF2B5EF4-FFF2-40B4-BE49-F238E27FC236}">
              <a16:creationId xmlns="" xmlns:a16="http://schemas.microsoft.com/office/drawing/2014/main" id="{00000000-0008-0000-0200-0000F9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0211962" name="9 Gráfico">
          <a:extLst>
            <a:ext uri="{FF2B5EF4-FFF2-40B4-BE49-F238E27FC236}">
              <a16:creationId xmlns="" xmlns:a16="http://schemas.microsoft.com/office/drawing/2014/main" id="{00000000-0008-0000-0200-0000FA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0211963" name="16 Gráfico">
          <a:extLst>
            <a:ext uri="{FF2B5EF4-FFF2-40B4-BE49-F238E27FC236}">
              <a16:creationId xmlns="" xmlns:a16="http://schemas.microsoft.com/office/drawing/2014/main" id="{00000000-0008-0000-0200-0000FB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0211964" name="7 Gráfico">
          <a:extLst>
            <a:ext uri="{FF2B5EF4-FFF2-40B4-BE49-F238E27FC236}">
              <a16:creationId xmlns="" xmlns:a16="http://schemas.microsoft.com/office/drawing/2014/main" id="{00000000-0008-0000-0200-0000FC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0211965" name="8 Gráfico">
          <a:extLst>
            <a:ext uri="{FF2B5EF4-FFF2-40B4-BE49-F238E27FC236}">
              <a16:creationId xmlns="" xmlns:a16="http://schemas.microsoft.com/office/drawing/2014/main" id="{00000000-0008-0000-0200-0000FD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0211966" name="9 Gráfico">
          <a:extLst>
            <a:ext uri="{FF2B5EF4-FFF2-40B4-BE49-F238E27FC236}">
              <a16:creationId xmlns="" xmlns:a16="http://schemas.microsoft.com/office/drawing/2014/main" id="{00000000-0008-0000-0200-0000FE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0211967" name="16 Gráfico">
          <a:extLst>
            <a:ext uri="{FF2B5EF4-FFF2-40B4-BE49-F238E27FC236}">
              <a16:creationId xmlns="" xmlns:a16="http://schemas.microsoft.com/office/drawing/2014/main" id="{00000000-0008-0000-0200-0000FFC2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0211968" name="7 Gráfico">
          <a:extLst>
            <a:ext uri="{FF2B5EF4-FFF2-40B4-BE49-F238E27FC236}">
              <a16:creationId xmlns="" xmlns:a16="http://schemas.microsoft.com/office/drawing/2014/main" id="{00000000-0008-0000-0200-000000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0211969" name="8 Gráfico">
          <a:extLst>
            <a:ext uri="{FF2B5EF4-FFF2-40B4-BE49-F238E27FC236}">
              <a16:creationId xmlns="" xmlns:a16="http://schemas.microsoft.com/office/drawing/2014/main" id="{00000000-0008-0000-0200-000001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0211970" name="9 Gráfico">
          <a:extLst>
            <a:ext uri="{FF2B5EF4-FFF2-40B4-BE49-F238E27FC236}">
              <a16:creationId xmlns="" xmlns:a16="http://schemas.microsoft.com/office/drawing/2014/main" id="{00000000-0008-0000-0200-000002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0211971" name="16 Gráfico">
          <a:extLst>
            <a:ext uri="{FF2B5EF4-FFF2-40B4-BE49-F238E27FC236}">
              <a16:creationId xmlns="" xmlns:a16="http://schemas.microsoft.com/office/drawing/2014/main" id="{00000000-0008-0000-0200-000003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0211972"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200-000004C396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0211973" name="2 Imagen">
          <a:hlinkClick xmlns:r="http://schemas.openxmlformats.org/officeDocument/2006/relationships" r:id="rId25" tooltip="Ir a academica"/>
          <a:extLst>
            <a:ext uri="{FF2B5EF4-FFF2-40B4-BE49-F238E27FC236}">
              <a16:creationId xmlns="" xmlns:a16="http://schemas.microsoft.com/office/drawing/2014/main" id="{00000000-0008-0000-0200-000005C396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0211974" name="1 Gráfico">
          <a:extLst>
            <a:ext uri="{FF2B5EF4-FFF2-40B4-BE49-F238E27FC236}">
              <a16:creationId xmlns="" xmlns:a16="http://schemas.microsoft.com/office/drawing/2014/main" id="{00000000-0008-0000-0200-000006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0211975" name="4 Gráfico">
          <a:extLst>
            <a:ext uri="{FF2B5EF4-FFF2-40B4-BE49-F238E27FC236}">
              <a16:creationId xmlns="" xmlns:a16="http://schemas.microsoft.com/office/drawing/2014/main" id="{00000000-0008-0000-0200-000007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0211976" name="5 Gráfico">
          <a:extLst>
            <a:ext uri="{FF2B5EF4-FFF2-40B4-BE49-F238E27FC236}">
              <a16:creationId xmlns="" xmlns:a16="http://schemas.microsoft.com/office/drawing/2014/main" id="{00000000-0008-0000-0200-000008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0211977" name="6 Gráfico">
          <a:extLst>
            <a:ext uri="{FF2B5EF4-FFF2-40B4-BE49-F238E27FC236}">
              <a16:creationId xmlns="" xmlns:a16="http://schemas.microsoft.com/office/drawing/2014/main" id="{00000000-0008-0000-0200-000009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0211978" name="7 Gráfico">
          <a:extLst>
            <a:ext uri="{FF2B5EF4-FFF2-40B4-BE49-F238E27FC236}">
              <a16:creationId xmlns="" xmlns:a16="http://schemas.microsoft.com/office/drawing/2014/main" id="{00000000-0008-0000-0200-00000A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0211979" name="8 Gráfico">
          <a:extLst>
            <a:ext uri="{FF2B5EF4-FFF2-40B4-BE49-F238E27FC236}">
              <a16:creationId xmlns="" xmlns:a16="http://schemas.microsoft.com/office/drawing/2014/main" id="{00000000-0008-0000-0200-00000BC3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8280899" name="1 Gráfico">
          <a:extLst>
            <a:ext uri="{FF2B5EF4-FFF2-40B4-BE49-F238E27FC236}">
              <a16:creationId xmlns="" xmlns:a16="http://schemas.microsoft.com/office/drawing/2014/main" id="{00000000-0008-0000-0300-0000C3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8280900" name="2 Gráfico">
          <a:extLst>
            <a:ext uri="{FF2B5EF4-FFF2-40B4-BE49-F238E27FC236}">
              <a16:creationId xmlns="" xmlns:a16="http://schemas.microsoft.com/office/drawing/2014/main" id="{00000000-0008-0000-0300-0000C4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8280901" name="3 Gráfico">
          <a:extLst>
            <a:ext uri="{FF2B5EF4-FFF2-40B4-BE49-F238E27FC236}">
              <a16:creationId xmlns="" xmlns:a16="http://schemas.microsoft.com/office/drawing/2014/main" id="{00000000-0008-0000-0300-0000C5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8280902" name="4 Gráfico">
          <a:extLst>
            <a:ext uri="{FF2B5EF4-FFF2-40B4-BE49-F238E27FC236}">
              <a16:creationId xmlns="" xmlns:a16="http://schemas.microsoft.com/office/drawing/2014/main" id="{00000000-0008-0000-0300-0000C6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8280903" name="5 Gráfico">
          <a:extLst>
            <a:ext uri="{FF2B5EF4-FFF2-40B4-BE49-F238E27FC236}">
              <a16:creationId xmlns="" xmlns:a16="http://schemas.microsoft.com/office/drawing/2014/main" id="{00000000-0008-0000-0300-0000C7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8280904" name="6 Gráfico">
          <a:extLst>
            <a:ext uri="{FF2B5EF4-FFF2-40B4-BE49-F238E27FC236}">
              <a16:creationId xmlns="" xmlns:a16="http://schemas.microsoft.com/office/drawing/2014/main" id="{00000000-0008-0000-0300-0000C8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8280905" name="7 Gráfico">
          <a:extLst>
            <a:ext uri="{FF2B5EF4-FFF2-40B4-BE49-F238E27FC236}">
              <a16:creationId xmlns="" xmlns:a16="http://schemas.microsoft.com/office/drawing/2014/main" id="{00000000-0008-0000-0300-0000C9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8280906" name="8 Gráfico">
          <a:extLst>
            <a:ext uri="{FF2B5EF4-FFF2-40B4-BE49-F238E27FC236}">
              <a16:creationId xmlns="" xmlns:a16="http://schemas.microsoft.com/office/drawing/2014/main" id="{00000000-0008-0000-0300-0000CA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8280907" name="9 Gráfico">
          <a:extLst>
            <a:ext uri="{FF2B5EF4-FFF2-40B4-BE49-F238E27FC236}">
              <a16:creationId xmlns="" xmlns:a16="http://schemas.microsoft.com/office/drawing/2014/main" id="{00000000-0008-0000-0300-0000CB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8280908" name="10 Gráfico">
          <a:extLst>
            <a:ext uri="{FF2B5EF4-FFF2-40B4-BE49-F238E27FC236}">
              <a16:creationId xmlns="" xmlns:a16="http://schemas.microsoft.com/office/drawing/2014/main" id="{00000000-0008-0000-0300-0000CC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8280909" name="11 Gráfico">
          <a:extLst>
            <a:ext uri="{FF2B5EF4-FFF2-40B4-BE49-F238E27FC236}">
              <a16:creationId xmlns="" xmlns:a16="http://schemas.microsoft.com/office/drawing/2014/main" id="{00000000-0008-0000-0300-0000CD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8280910" name="12 Gráfico">
          <a:extLst>
            <a:ext uri="{FF2B5EF4-FFF2-40B4-BE49-F238E27FC236}">
              <a16:creationId xmlns="" xmlns:a16="http://schemas.microsoft.com/office/drawing/2014/main" id="{00000000-0008-0000-0300-0000CE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8280911" name="7 Gráfico">
          <a:extLst>
            <a:ext uri="{FF2B5EF4-FFF2-40B4-BE49-F238E27FC236}">
              <a16:creationId xmlns="" xmlns:a16="http://schemas.microsoft.com/office/drawing/2014/main" id="{00000000-0008-0000-0300-0000CF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8280912" name="8 Gráfico">
          <a:extLst>
            <a:ext uri="{FF2B5EF4-FFF2-40B4-BE49-F238E27FC236}">
              <a16:creationId xmlns="" xmlns:a16="http://schemas.microsoft.com/office/drawing/2014/main" id="{00000000-0008-0000-0300-0000D0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8280913" name="9 Gráfico">
          <a:extLst>
            <a:ext uri="{FF2B5EF4-FFF2-40B4-BE49-F238E27FC236}">
              <a16:creationId xmlns="" xmlns:a16="http://schemas.microsoft.com/office/drawing/2014/main" id="{00000000-0008-0000-0300-0000D1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8280914" name="16 Gráfico">
          <a:extLst>
            <a:ext uri="{FF2B5EF4-FFF2-40B4-BE49-F238E27FC236}">
              <a16:creationId xmlns="" xmlns:a16="http://schemas.microsoft.com/office/drawing/2014/main" id="{00000000-0008-0000-0300-0000D2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8280915"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300-0000D34B79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8280916" name="2 Imagen">
          <a:hlinkClick xmlns:r="http://schemas.openxmlformats.org/officeDocument/2006/relationships" r:id="rId17" tooltip="Ir a administrativa"/>
          <a:extLst>
            <a:ext uri="{FF2B5EF4-FFF2-40B4-BE49-F238E27FC236}">
              <a16:creationId xmlns="" xmlns:a16="http://schemas.microsoft.com/office/drawing/2014/main" id="{00000000-0008-0000-0300-0000D44B79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8280917" name="1 Gráfico">
          <a:extLst>
            <a:ext uri="{FF2B5EF4-FFF2-40B4-BE49-F238E27FC236}">
              <a16:creationId xmlns="" xmlns:a16="http://schemas.microsoft.com/office/drawing/2014/main" id="{00000000-0008-0000-0300-0000D5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8280918" name="2 Gráfico">
          <a:extLst>
            <a:ext uri="{FF2B5EF4-FFF2-40B4-BE49-F238E27FC236}">
              <a16:creationId xmlns="" xmlns:a16="http://schemas.microsoft.com/office/drawing/2014/main" id="{00000000-0008-0000-0300-0000D6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8280919" name="3 Gráfico">
          <a:extLst>
            <a:ext uri="{FF2B5EF4-FFF2-40B4-BE49-F238E27FC236}">
              <a16:creationId xmlns="" xmlns:a16="http://schemas.microsoft.com/office/drawing/2014/main" id="{00000000-0008-0000-0300-0000D7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8280920" name="4 Gráfico">
          <a:extLst>
            <a:ext uri="{FF2B5EF4-FFF2-40B4-BE49-F238E27FC236}">
              <a16:creationId xmlns="" xmlns:a16="http://schemas.microsoft.com/office/drawing/2014/main" id="{00000000-0008-0000-0300-0000D84B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140352" name="1 Gráfico">
          <a:extLst>
            <a:ext uri="{FF2B5EF4-FFF2-40B4-BE49-F238E27FC236}">
              <a16:creationId xmlns="" xmlns:a16="http://schemas.microsoft.com/office/drawing/2014/main" id="{00000000-0008-0000-0400-000080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140353" name="2 Gráfico">
          <a:extLst>
            <a:ext uri="{FF2B5EF4-FFF2-40B4-BE49-F238E27FC236}">
              <a16:creationId xmlns="" xmlns:a16="http://schemas.microsoft.com/office/drawing/2014/main" id="{00000000-0008-0000-0400-000081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140354" name="3 Gráfico">
          <a:extLst>
            <a:ext uri="{FF2B5EF4-FFF2-40B4-BE49-F238E27FC236}">
              <a16:creationId xmlns="" xmlns:a16="http://schemas.microsoft.com/office/drawing/2014/main" id="{00000000-0008-0000-0400-000082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140355" name="4 Gráfico">
          <a:extLst>
            <a:ext uri="{FF2B5EF4-FFF2-40B4-BE49-F238E27FC236}">
              <a16:creationId xmlns="" xmlns:a16="http://schemas.microsoft.com/office/drawing/2014/main" id="{00000000-0008-0000-0400-000083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140356" name="5 Gráfico">
          <a:extLst>
            <a:ext uri="{FF2B5EF4-FFF2-40B4-BE49-F238E27FC236}">
              <a16:creationId xmlns="" xmlns:a16="http://schemas.microsoft.com/office/drawing/2014/main" id="{00000000-0008-0000-0400-000084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140357" name="6 Gráfico">
          <a:extLst>
            <a:ext uri="{FF2B5EF4-FFF2-40B4-BE49-F238E27FC236}">
              <a16:creationId xmlns="" xmlns:a16="http://schemas.microsoft.com/office/drawing/2014/main" id="{00000000-0008-0000-0400-000085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140358" name="7 Gráfico">
          <a:extLst>
            <a:ext uri="{FF2B5EF4-FFF2-40B4-BE49-F238E27FC236}">
              <a16:creationId xmlns="" xmlns:a16="http://schemas.microsoft.com/office/drawing/2014/main" id="{00000000-0008-0000-0400-000086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140359" name="8 Gráfico">
          <a:extLst>
            <a:ext uri="{FF2B5EF4-FFF2-40B4-BE49-F238E27FC236}">
              <a16:creationId xmlns="" xmlns:a16="http://schemas.microsoft.com/office/drawing/2014/main" id="{00000000-0008-0000-0400-000087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140360" name="9 Gráfico">
          <a:extLst>
            <a:ext uri="{FF2B5EF4-FFF2-40B4-BE49-F238E27FC236}">
              <a16:creationId xmlns="" xmlns:a16="http://schemas.microsoft.com/office/drawing/2014/main" id="{00000000-0008-0000-0400-000088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1140361" name="10 Gráfico">
          <a:extLst>
            <a:ext uri="{FF2B5EF4-FFF2-40B4-BE49-F238E27FC236}">
              <a16:creationId xmlns="" xmlns:a16="http://schemas.microsoft.com/office/drawing/2014/main" id="{00000000-0008-0000-0400-000089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1140362" name="11 Gráfico">
          <a:extLst>
            <a:ext uri="{FF2B5EF4-FFF2-40B4-BE49-F238E27FC236}">
              <a16:creationId xmlns="" xmlns:a16="http://schemas.microsoft.com/office/drawing/2014/main" id="{00000000-0008-0000-0400-00008A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1140363" name="12 Gráfico">
          <a:extLst>
            <a:ext uri="{FF2B5EF4-FFF2-40B4-BE49-F238E27FC236}">
              <a16:creationId xmlns="" xmlns:a16="http://schemas.microsoft.com/office/drawing/2014/main" id="{00000000-0008-0000-0400-00008B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140364" name="7 Gráfico">
          <a:extLst>
            <a:ext uri="{FF2B5EF4-FFF2-40B4-BE49-F238E27FC236}">
              <a16:creationId xmlns="" xmlns:a16="http://schemas.microsoft.com/office/drawing/2014/main" id="{00000000-0008-0000-0400-00008C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140365" name="8 Gráfico">
          <a:extLst>
            <a:ext uri="{FF2B5EF4-FFF2-40B4-BE49-F238E27FC236}">
              <a16:creationId xmlns="" xmlns:a16="http://schemas.microsoft.com/office/drawing/2014/main" id="{00000000-0008-0000-0400-00008D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140366" name="9 Gráfico">
          <a:extLst>
            <a:ext uri="{FF2B5EF4-FFF2-40B4-BE49-F238E27FC236}">
              <a16:creationId xmlns="" xmlns:a16="http://schemas.microsoft.com/office/drawing/2014/main" id="{00000000-0008-0000-0400-00008E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1140367" name="16 Gráfico">
          <a:extLst>
            <a:ext uri="{FF2B5EF4-FFF2-40B4-BE49-F238E27FC236}">
              <a16:creationId xmlns="" xmlns:a16="http://schemas.microsoft.com/office/drawing/2014/main" id="{00000000-0008-0000-0400-00008F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1140368" name="7 Gráfico">
          <a:extLst>
            <a:ext uri="{FF2B5EF4-FFF2-40B4-BE49-F238E27FC236}">
              <a16:creationId xmlns="" xmlns:a16="http://schemas.microsoft.com/office/drawing/2014/main" id="{00000000-0008-0000-0400-000090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1140369" name="8 Gráfico">
          <a:extLst>
            <a:ext uri="{FF2B5EF4-FFF2-40B4-BE49-F238E27FC236}">
              <a16:creationId xmlns="" xmlns:a16="http://schemas.microsoft.com/office/drawing/2014/main" id="{00000000-0008-0000-0400-000091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1140370" name="9 Gráfico">
          <a:extLst>
            <a:ext uri="{FF2B5EF4-FFF2-40B4-BE49-F238E27FC236}">
              <a16:creationId xmlns="" xmlns:a16="http://schemas.microsoft.com/office/drawing/2014/main" id="{00000000-0008-0000-0400-000092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1140371" name="16 Gráfico">
          <a:extLst>
            <a:ext uri="{FF2B5EF4-FFF2-40B4-BE49-F238E27FC236}">
              <a16:creationId xmlns="" xmlns:a16="http://schemas.microsoft.com/office/drawing/2014/main" id="{00000000-0008-0000-0400-000093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1140372"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400-000094EDA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1140373" name="2 Imagen">
          <a:hlinkClick xmlns:r="http://schemas.openxmlformats.org/officeDocument/2006/relationships" r:id="rId23" tooltip="Ir a comunidad"/>
          <a:extLst>
            <a:ext uri="{FF2B5EF4-FFF2-40B4-BE49-F238E27FC236}">
              <a16:creationId xmlns="" xmlns:a16="http://schemas.microsoft.com/office/drawing/2014/main" id="{00000000-0008-0000-0400-000095EDA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1140374" name="3 Gráfico">
          <a:extLst>
            <a:ext uri="{FF2B5EF4-FFF2-40B4-BE49-F238E27FC236}">
              <a16:creationId xmlns="" xmlns:a16="http://schemas.microsoft.com/office/drawing/2014/main" id="{00000000-0008-0000-0400-000096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1140375" name="4 Gráfico">
          <a:extLst>
            <a:ext uri="{FF2B5EF4-FFF2-40B4-BE49-F238E27FC236}">
              <a16:creationId xmlns="" xmlns:a16="http://schemas.microsoft.com/office/drawing/2014/main" id="{00000000-0008-0000-0400-000097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1140376" name="5 Gráfico">
          <a:extLst>
            <a:ext uri="{FF2B5EF4-FFF2-40B4-BE49-F238E27FC236}">
              <a16:creationId xmlns="" xmlns:a16="http://schemas.microsoft.com/office/drawing/2014/main" id="{00000000-0008-0000-0400-000098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1140377" name="6 Gráfico">
          <a:extLst>
            <a:ext uri="{FF2B5EF4-FFF2-40B4-BE49-F238E27FC236}">
              <a16:creationId xmlns="" xmlns:a16="http://schemas.microsoft.com/office/drawing/2014/main" id="{00000000-0008-0000-0400-000099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1140378" name="1 Gráfico">
          <a:extLst>
            <a:ext uri="{FF2B5EF4-FFF2-40B4-BE49-F238E27FC236}">
              <a16:creationId xmlns="" xmlns:a16="http://schemas.microsoft.com/office/drawing/2014/main" id="{00000000-0008-0000-0400-00009AED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253916" name="1 Gráfico">
          <a:extLst>
            <a:ext uri="{FF2B5EF4-FFF2-40B4-BE49-F238E27FC236}">
              <a16:creationId xmlns="" xmlns:a16="http://schemas.microsoft.com/office/drawing/2014/main" id="{00000000-0008-0000-0500-00001C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253917" name="2 Gráfico">
          <a:extLst>
            <a:ext uri="{FF2B5EF4-FFF2-40B4-BE49-F238E27FC236}">
              <a16:creationId xmlns="" xmlns:a16="http://schemas.microsoft.com/office/drawing/2014/main" id="{00000000-0008-0000-0500-00001D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253918" name="3 Gráfico">
          <a:extLst>
            <a:ext uri="{FF2B5EF4-FFF2-40B4-BE49-F238E27FC236}">
              <a16:creationId xmlns="" xmlns:a16="http://schemas.microsoft.com/office/drawing/2014/main" id="{00000000-0008-0000-0500-00001E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253919" name="4 Gráfico">
          <a:extLst>
            <a:ext uri="{FF2B5EF4-FFF2-40B4-BE49-F238E27FC236}">
              <a16:creationId xmlns="" xmlns:a16="http://schemas.microsoft.com/office/drawing/2014/main" id="{00000000-0008-0000-0500-00001F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253920" name="5 Gráfico">
          <a:extLst>
            <a:ext uri="{FF2B5EF4-FFF2-40B4-BE49-F238E27FC236}">
              <a16:creationId xmlns="" xmlns:a16="http://schemas.microsoft.com/office/drawing/2014/main" id="{00000000-0008-0000-0500-000020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253921" name="6 Gráfico">
          <a:extLst>
            <a:ext uri="{FF2B5EF4-FFF2-40B4-BE49-F238E27FC236}">
              <a16:creationId xmlns="" xmlns:a16="http://schemas.microsoft.com/office/drawing/2014/main" id="{00000000-0008-0000-0500-000021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253922" name="7 Gráfico">
          <a:extLst>
            <a:ext uri="{FF2B5EF4-FFF2-40B4-BE49-F238E27FC236}">
              <a16:creationId xmlns="" xmlns:a16="http://schemas.microsoft.com/office/drawing/2014/main" id="{00000000-0008-0000-0500-000022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253923" name="8 Gráfico">
          <a:extLst>
            <a:ext uri="{FF2B5EF4-FFF2-40B4-BE49-F238E27FC236}">
              <a16:creationId xmlns="" xmlns:a16="http://schemas.microsoft.com/office/drawing/2014/main" id="{00000000-0008-0000-0500-000023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253924" name="9 Gráfico">
          <a:extLst>
            <a:ext uri="{FF2B5EF4-FFF2-40B4-BE49-F238E27FC236}">
              <a16:creationId xmlns="" xmlns:a16="http://schemas.microsoft.com/office/drawing/2014/main" id="{00000000-0008-0000-0500-000024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1253925" name="10 Gráfico">
          <a:extLst>
            <a:ext uri="{FF2B5EF4-FFF2-40B4-BE49-F238E27FC236}">
              <a16:creationId xmlns="" xmlns:a16="http://schemas.microsoft.com/office/drawing/2014/main" id="{00000000-0008-0000-0500-000025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1253926" name="11 Gráfico">
          <a:extLst>
            <a:ext uri="{FF2B5EF4-FFF2-40B4-BE49-F238E27FC236}">
              <a16:creationId xmlns="" xmlns:a16="http://schemas.microsoft.com/office/drawing/2014/main" id="{00000000-0008-0000-0500-000026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1253927" name="12 Gráfico">
          <a:extLst>
            <a:ext uri="{FF2B5EF4-FFF2-40B4-BE49-F238E27FC236}">
              <a16:creationId xmlns="" xmlns:a16="http://schemas.microsoft.com/office/drawing/2014/main" id="{00000000-0008-0000-0500-000027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253928" name="7 Gráfico">
          <a:extLst>
            <a:ext uri="{FF2B5EF4-FFF2-40B4-BE49-F238E27FC236}">
              <a16:creationId xmlns="" xmlns:a16="http://schemas.microsoft.com/office/drawing/2014/main" id="{00000000-0008-0000-0500-000028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253929" name="8 Gráfico">
          <a:extLst>
            <a:ext uri="{FF2B5EF4-FFF2-40B4-BE49-F238E27FC236}">
              <a16:creationId xmlns="" xmlns:a16="http://schemas.microsoft.com/office/drawing/2014/main" id="{00000000-0008-0000-0500-000029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253930" name="9 Gráfico">
          <a:extLst>
            <a:ext uri="{FF2B5EF4-FFF2-40B4-BE49-F238E27FC236}">
              <a16:creationId xmlns="" xmlns:a16="http://schemas.microsoft.com/office/drawing/2014/main" id="{00000000-0008-0000-0500-00002A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1253931" name="16 Gráfico">
          <a:extLst>
            <a:ext uri="{FF2B5EF4-FFF2-40B4-BE49-F238E27FC236}">
              <a16:creationId xmlns="" xmlns:a16="http://schemas.microsoft.com/office/drawing/2014/main" id="{00000000-0008-0000-0500-00002B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1253932"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500-00002CA9A6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1253933" name="1 Gráfico">
          <a:extLst>
            <a:ext uri="{FF2B5EF4-FFF2-40B4-BE49-F238E27FC236}">
              <a16:creationId xmlns="" xmlns:a16="http://schemas.microsoft.com/office/drawing/2014/main" id="{00000000-0008-0000-0500-00002D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1253934" name="2 Gráfico">
          <a:extLst>
            <a:ext uri="{FF2B5EF4-FFF2-40B4-BE49-F238E27FC236}">
              <a16:creationId xmlns="" xmlns:a16="http://schemas.microsoft.com/office/drawing/2014/main" id="{00000000-0008-0000-0500-00002E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1253935" name="3 Gráfico">
          <a:extLst>
            <a:ext uri="{FF2B5EF4-FFF2-40B4-BE49-F238E27FC236}">
              <a16:creationId xmlns="" xmlns:a16="http://schemas.microsoft.com/office/drawing/2014/main" id="{00000000-0008-0000-0500-00002F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1253936" name="4 Gráfico">
          <a:extLst>
            <a:ext uri="{FF2B5EF4-FFF2-40B4-BE49-F238E27FC236}">
              <a16:creationId xmlns="" xmlns:a16="http://schemas.microsoft.com/office/drawing/2014/main" id="{00000000-0008-0000-0500-000030A9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wnloads/PTA%20PMI%20ANEXO%205%20ACAD&#201;MICA%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DEFINICIONES NIVELES x COMP."/>
      <sheetName val="B. AUTOEVALUACIÓN"/>
      <sheetName val="PLAN DE MEJORAMIENTO ACADÉMICA"/>
    </sheetNames>
    <sheetDataSet>
      <sheetData sheetId="0" refreshError="1"/>
      <sheetData sheetId="1" refreshError="1">
        <row r="6">
          <cell r="E6" t="str">
            <v>La institución cuenta con un enfoque metodológico bien definido, que da las directrices para el manejo de las diferentes áreas</v>
          </cell>
        </row>
        <row r="7">
          <cell r="E7" t="str">
            <v>La institución cuenta con recursos analógicos y virtuales que ayudad a docentes y estudiantes para el desarrollo de las prácticas pedagógicas</v>
          </cell>
        </row>
        <row r="16">
          <cell r="E16" t="str">
            <v>El trabajo de clase se hace de acuerdo con el modelo pedagógico establecido por el CER</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Normal="100" workbookViewId="0">
      <selection sqref="A1:B3"/>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54"/>
      <c r="B1" s="155"/>
      <c r="C1" s="162" t="s">
        <v>0</v>
      </c>
      <c r="D1" s="163"/>
      <c r="E1" s="163"/>
      <c r="F1" s="163"/>
      <c r="G1" s="163"/>
      <c r="H1" s="160" t="s">
        <v>1</v>
      </c>
      <c r="I1" s="161"/>
    </row>
    <row r="2" spans="1:13" ht="18.75" customHeight="1" x14ac:dyDescent="0.25">
      <c r="A2" s="156"/>
      <c r="B2" s="157"/>
      <c r="C2" s="162" t="s">
        <v>2</v>
      </c>
      <c r="D2" s="163"/>
      <c r="E2" s="163"/>
      <c r="F2" s="163"/>
      <c r="G2" s="163"/>
      <c r="H2" s="91">
        <v>41241</v>
      </c>
      <c r="I2" s="92" t="s">
        <v>3</v>
      </c>
    </row>
    <row r="3" spans="1:13" ht="21" customHeight="1" x14ac:dyDescent="0.25">
      <c r="A3" s="158"/>
      <c r="B3" s="159"/>
      <c r="C3" s="162" t="s">
        <v>4</v>
      </c>
      <c r="D3" s="163"/>
      <c r="E3" s="163"/>
      <c r="F3" s="163"/>
      <c r="G3" s="163"/>
      <c r="H3" s="160" t="s">
        <v>5</v>
      </c>
      <c r="I3" s="161"/>
    </row>
    <row r="4" spans="1:13" ht="5.25" customHeight="1" x14ac:dyDescent="0.2"/>
    <row r="5" spans="1:13" ht="34.5" customHeight="1" x14ac:dyDescent="0.2">
      <c r="A5" s="191" t="s">
        <v>6</v>
      </c>
      <c r="B5" s="191"/>
      <c r="C5" s="191"/>
      <c r="D5" s="191"/>
      <c r="E5" s="191"/>
      <c r="F5" s="191"/>
      <c r="G5" s="191"/>
      <c r="H5" s="191"/>
      <c r="I5" s="191"/>
      <c r="K5" s="192" t="s">
        <v>7</v>
      </c>
      <c r="L5" s="192"/>
      <c r="M5" s="192"/>
    </row>
    <row r="6" spans="1:13" ht="23.25" customHeight="1" x14ac:dyDescent="0.2">
      <c r="A6" s="193" t="s">
        <v>8</v>
      </c>
      <c r="B6" s="194"/>
      <c r="C6" s="194"/>
      <c r="D6" s="194"/>
      <c r="E6" s="194"/>
      <c r="F6" s="205" t="s">
        <v>9</v>
      </c>
      <c r="G6" s="206"/>
      <c r="H6" s="206"/>
      <c r="I6" s="206"/>
      <c r="K6" s="94" t="s">
        <v>10</v>
      </c>
      <c r="L6" s="95" t="s">
        <v>11</v>
      </c>
      <c r="M6" s="96" t="s">
        <v>12</v>
      </c>
    </row>
    <row r="7" spans="1:13" ht="20.100000000000001" customHeight="1" x14ac:dyDescent="0.2">
      <c r="A7" s="195" t="s">
        <v>606</v>
      </c>
      <c r="B7" s="196"/>
      <c r="C7" s="196"/>
      <c r="D7" s="196"/>
      <c r="E7" s="196"/>
      <c r="F7" s="207">
        <v>44532</v>
      </c>
      <c r="G7" s="207"/>
      <c r="H7" s="207"/>
      <c r="I7" s="207"/>
      <c r="K7" s="197" t="s">
        <v>13</v>
      </c>
      <c r="L7" s="106" t="s">
        <v>14</v>
      </c>
      <c r="M7" s="198" t="s">
        <v>15</v>
      </c>
    </row>
    <row r="8" spans="1:13" ht="33.75" customHeight="1" x14ac:dyDescent="0.2">
      <c r="A8" s="195"/>
      <c r="B8" s="196"/>
      <c r="C8" s="196"/>
      <c r="D8" s="196"/>
      <c r="E8" s="196"/>
      <c r="F8" s="199" t="s">
        <v>16</v>
      </c>
      <c r="G8" s="200"/>
      <c r="H8" s="201">
        <v>254743000058</v>
      </c>
      <c r="I8" s="202"/>
      <c r="K8" s="198"/>
      <c r="L8" s="106" t="s">
        <v>17</v>
      </c>
      <c r="M8" s="198"/>
    </row>
    <row r="9" spans="1:13" ht="20.100000000000001" customHeight="1" x14ac:dyDescent="0.2">
      <c r="A9" s="89" t="s">
        <v>18</v>
      </c>
      <c r="B9" s="90"/>
      <c r="C9" s="166" t="s">
        <v>607</v>
      </c>
      <c r="D9" s="166"/>
      <c r="E9" s="167"/>
      <c r="F9" s="168" t="s">
        <v>19</v>
      </c>
      <c r="G9" s="169"/>
      <c r="H9" s="208" t="s">
        <v>610</v>
      </c>
      <c r="I9" s="209"/>
      <c r="K9" s="198"/>
      <c r="L9" s="106" t="s">
        <v>20</v>
      </c>
      <c r="M9" s="198" t="s">
        <v>21</v>
      </c>
    </row>
    <row r="10" spans="1:13" ht="20.100000000000001" customHeight="1" x14ac:dyDescent="0.2">
      <c r="A10" s="164" t="s">
        <v>22</v>
      </c>
      <c r="B10" s="165"/>
      <c r="C10" s="166" t="s">
        <v>608</v>
      </c>
      <c r="D10" s="166"/>
      <c r="E10" s="166"/>
      <c r="F10" s="167"/>
      <c r="G10" s="93" t="s">
        <v>23</v>
      </c>
      <c r="H10" s="203">
        <v>3134783131</v>
      </c>
      <c r="I10" s="204"/>
      <c r="K10" s="198"/>
      <c r="L10" s="106" t="s">
        <v>24</v>
      </c>
      <c r="M10" s="198"/>
    </row>
    <row r="11" spans="1:13" ht="20.100000000000001" customHeight="1" x14ac:dyDescent="0.2">
      <c r="A11" s="164" t="s">
        <v>25</v>
      </c>
      <c r="B11" s="165"/>
      <c r="C11" s="166" t="s">
        <v>597</v>
      </c>
      <c r="D11" s="166"/>
      <c r="E11" s="166"/>
      <c r="F11" s="167"/>
      <c r="G11" s="93" t="s">
        <v>26</v>
      </c>
      <c r="H11" s="184" t="s">
        <v>609</v>
      </c>
      <c r="I11" s="185"/>
      <c r="K11" s="186"/>
      <c r="L11" s="107"/>
      <c r="M11" s="107"/>
    </row>
    <row r="12" spans="1:13" ht="19.5" customHeight="1" x14ac:dyDescent="0.2">
      <c r="A12" s="187" t="s">
        <v>27</v>
      </c>
      <c r="B12" s="188"/>
      <c r="C12" s="188"/>
      <c r="D12" s="188"/>
      <c r="E12" s="188"/>
      <c r="F12" s="188"/>
      <c r="G12" s="188"/>
      <c r="H12" s="188"/>
      <c r="I12" s="189"/>
      <c r="K12" s="182"/>
      <c r="L12" s="107"/>
      <c r="M12" s="182"/>
    </row>
    <row r="13" spans="1:13" ht="20.100000000000001" customHeight="1" x14ac:dyDescent="0.2">
      <c r="A13" s="172" t="s">
        <v>28</v>
      </c>
      <c r="B13" s="172"/>
      <c r="C13" s="172"/>
      <c r="D13" s="172" t="s">
        <v>29</v>
      </c>
      <c r="E13" s="172"/>
      <c r="F13" s="172"/>
      <c r="G13" s="172" t="s">
        <v>30</v>
      </c>
      <c r="H13" s="172"/>
      <c r="I13" s="172"/>
      <c r="K13" s="182"/>
      <c r="L13" s="107"/>
      <c r="M13" s="182"/>
    </row>
    <row r="14" spans="1:13" ht="20.100000000000001" customHeight="1" x14ac:dyDescent="0.2">
      <c r="A14" s="177" t="s">
        <v>600</v>
      </c>
      <c r="B14" s="178"/>
      <c r="C14" s="179"/>
      <c r="D14" s="177" t="s">
        <v>590</v>
      </c>
      <c r="E14" s="178"/>
      <c r="F14" s="179"/>
      <c r="G14" s="183" t="s">
        <v>591</v>
      </c>
      <c r="H14" s="178"/>
      <c r="I14" s="179"/>
      <c r="K14" s="182"/>
      <c r="L14" s="107"/>
      <c r="M14" s="182"/>
    </row>
    <row r="15" spans="1:13" ht="20.100000000000001" customHeight="1" x14ac:dyDescent="0.2">
      <c r="A15" s="177" t="s">
        <v>592</v>
      </c>
      <c r="B15" s="178"/>
      <c r="C15" s="179"/>
      <c r="D15" s="177" t="s">
        <v>590</v>
      </c>
      <c r="E15" s="178"/>
      <c r="F15" s="179"/>
      <c r="G15" s="176" t="s">
        <v>593</v>
      </c>
      <c r="H15" s="176"/>
      <c r="I15" s="176"/>
      <c r="K15" s="182"/>
      <c r="L15" s="107"/>
      <c r="M15" s="107"/>
    </row>
    <row r="16" spans="1:13" ht="20.100000000000001" customHeight="1" x14ac:dyDescent="0.2">
      <c r="A16" s="177" t="s">
        <v>594</v>
      </c>
      <c r="B16" s="178"/>
      <c r="C16" s="179"/>
      <c r="D16" s="177" t="s">
        <v>590</v>
      </c>
      <c r="E16" s="178"/>
      <c r="F16" s="179"/>
      <c r="G16" s="190" t="s">
        <v>595</v>
      </c>
      <c r="H16" s="178"/>
      <c r="I16" s="179"/>
      <c r="K16" s="182"/>
      <c r="L16" s="107"/>
      <c r="M16" s="107"/>
    </row>
    <row r="17" spans="1:13" ht="20.100000000000001" customHeight="1" x14ac:dyDescent="0.2">
      <c r="A17" s="177" t="s">
        <v>605</v>
      </c>
      <c r="B17" s="178"/>
      <c r="C17" s="179"/>
      <c r="D17" s="177" t="s">
        <v>590</v>
      </c>
      <c r="E17" s="178"/>
      <c r="F17" s="179"/>
      <c r="G17" s="183" t="s">
        <v>596</v>
      </c>
      <c r="H17" s="178"/>
      <c r="I17" s="179"/>
      <c r="K17" s="182"/>
      <c r="L17" s="107"/>
      <c r="M17" s="107"/>
    </row>
    <row r="18" spans="1:13" ht="20.100000000000001" customHeight="1" x14ac:dyDescent="0.2">
      <c r="A18" s="177" t="s">
        <v>597</v>
      </c>
      <c r="B18" s="178"/>
      <c r="C18" s="179"/>
      <c r="D18" s="177" t="s">
        <v>598</v>
      </c>
      <c r="E18" s="178"/>
      <c r="F18" s="179"/>
      <c r="G18" s="183" t="s">
        <v>599</v>
      </c>
      <c r="H18" s="178"/>
      <c r="I18" s="179"/>
      <c r="K18" s="181"/>
      <c r="L18" s="107"/>
      <c r="M18" s="107"/>
    </row>
    <row r="19" spans="1:13" ht="20.100000000000001" customHeight="1" x14ac:dyDescent="0.2">
      <c r="A19" s="176"/>
      <c r="B19" s="176"/>
      <c r="C19" s="176"/>
      <c r="D19" s="176"/>
      <c r="E19" s="176"/>
      <c r="F19" s="176"/>
      <c r="G19" s="176"/>
      <c r="H19" s="176"/>
      <c r="I19" s="176"/>
      <c r="K19" s="182"/>
      <c r="L19" s="107"/>
      <c r="M19" s="107"/>
    </row>
    <row r="20" spans="1:13" ht="20.100000000000001" customHeight="1" x14ac:dyDescent="0.2">
      <c r="A20" s="176"/>
      <c r="B20" s="176"/>
      <c r="C20" s="176"/>
      <c r="D20" s="176"/>
      <c r="E20" s="176"/>
      <c r="F20" s="176"/>
      <c r="G20" s="176"/>
      <c r="H20" s="176"/>
      <c r="I20" s="176"/>
      <c r="K20" s="182"/>
      <c r="L20" s="107"/>
      <c r="M20" s="107"/>
    </row>
    <row r="21" spans="1:13" ht="20.100000000000001" customHeight="1" x14ac:dyDescent="0.2">
      <c r="A21" s="176"/>
      <c r="B21" s="176"/>
      <c r="C21" s="176"/>
      <c r="D21" s="176"/>
      <c r="E21" s="176"/>
      <c r="F21" s="176"/>
      <c r="G21" s="176"/>
      <c r="H21" s="176"/>
      <c r="I21" s="176"/>
      <c r="K21" s="182"/>
      <c r="L21" s="107"/>
      <c r="M21" s="108"/>
    </row>
    <row r="22" spans="1:13" ht="20.100000000000001" customHeight="1" x14ac:dyDescent="0.2">
      <c r="A22" s="176"/>
      <c r="B22" s="176"/>
      <c r="C22" s="176"/>
      <c r="D22" s="176"/>
      <c r="E22" s="176"/>
      <c r="F22" s="176"/>
      <c r="G22" s="176"/>
      <c r="H22" s="176"/>
      <c r="I22" s="176"/>
    </row>
    <row r="23" spans="1:13" s="19" customFormat="1" ht="20.25" x14ac:dyDescent="0.3">
      <c r="A23" s="180"/>
      <c r="B23" s="180"/>
      <c r="C23" s="180"/>
      <c r="D23" s="180"/>
      <c r="E23" s="180"/>
      <c r="F23" s="180"/>
      <c r="G23" s="180"/>
      <c r="H23" s="180"/>
      <c r="I23" s="180"/>
      <c r="K23" s="170"/>
      <c r="L23" s="170"/>
    </row>
    <row r="24" spans="1:13" ht="30" customHeight="1" x14ac:dyDescent="0.2">
      <c r="A24" s="171" t="s">
        <v>31</v>
      </c>
      <c r="B24" s="171"/>
      <c r="C24" s="171"/>
      <c r="D24" s="171"/>
      <c r="E24" s="171"/>
      <c r="F24" s="171"/>
      <c r="G24" s="171"/>
      <c r="H24" s="171"/>
      <c r="I24" s="171"/>
      <c r="K24" s="20"/>
      <c r="L24" s="20"/>
    </row>
    <row r="25" spans="1:13" ht="33.75" customHeight="1" x14ac:dyDescent="0.2">
      <c r="A25" s="172" t="s">
        <v>28</v>
      </c>
      <c r="B25" s="172"/>
      <c r="C25" s="172"/>
      <c r="D25" s="172" t="s">
        <v>29</v>
      </c>
      <c r="E25" s="172"/>
      <c r="F25" s="172"/>
      <c r="G25" s="172" t="s">
        <v>32</v>
      </c>
      <c r="H25" s="172"/>
      <c r="I25" s="172"/>
      <c r="K25" s="21"/>
      <c r="L25" s="22"/>
      <c r="M25" s="18" t="s">
        <v>33</v>
      </c>
    </row>
    <row r="26" spans="1:13" ht="20.100000000000001" customHeight="1" x14ac:dyDescent="0.2">
      <c r="A26" s="177" t="s">
        <v>686</v>
      </c>
      <c r="B26" s="178"/>
      <c r="C26" s="179"/>
      <c r="D26" s="177" t="s">
        <v>590</v>
      </c>
      <c r="E26" s="178"/>
      <c r="F26" s="179"/>
      <c r="G26" s="177" t="s">
        <v>601</v>
      </c>
      <c r="H26" s="178"/>
      <c r="I26" s="179"/>
      <c r="K26" s="21"/>
      <c r="L26" s="22"/>
    </row>
    <row r="27" spans="1:13" ht="20.100000000000001" customHeight="1" x14ac:dyDescent="0.2">
      <c r="A27" s="177" t="s">
        <v>592</v>
      </c>
      <c r="B27" s="178"/>
      <c r="C27" s="179"/>
      <c r="D27" s="177" t="s">
        <v>590</v>
      </c>
      <c r="E27" s="178"/>
      <c r="F27" s="179"/>
      <c r="G27" s="177" t="s">
        <v>602</v>
      </c>
      <c r="H27" s="178"/>
      <c r="I27" s="179"/>
      <c r="K27" s="21"/>
      <c r="L27" s="23"/>
    </row>
    <row r="28" spans="1:13" ht="20.100000000000001" customHeight="1" x14ac:dyDescent="0.2">
      <c r="A28" s="177" t="s">
        <v>687</v>
      </c>
      <c r="B28" s="178"/>
      <c r="C28" s="179"/>
      <c r="D28" s="177" t="s">
        <v>590</v>
      </c>
      <c r="E28" s="178"/>
      <c r="F28" s="179"/>
      <c r="G28" s="177" t="s">
        <v>603</v>
      </c>
      <c r="H28" s="178"/>
      <c r="I28" s="179"/>
      <c r="K28" s="21"/>
      <c r="L28" s="23"/>
    </row>
    <row r="29" spans="1:13" ht="20.100000000000001" customHeight="1" x14ac:dyDescent="0.2">
      <c r="A29" s="177" t="s">
        <v>688</v>
      </c>
      <c r="B29" s="178"/>
      <c r="C29" s="179"/>
      <c r="D29" s="177" t="s">
        <v>590</v>
      </c>
      <c r="E29" s="178"/>
      <c r="F29" s="179"/>
      <c r="G29" s="177" t="s">
        <v>604</v>
      </c>
      <c r="H29" s="178"/>
      <c r="I29" s="179"/>
      <c r="K29" s="21"/>
      <c r="L29" s="22"/>
    </row>
    <row r="30" spans="1:13" ht="20.100000000000001" customHeight="1" x14ac:dyDescent="0.2">
      <c r="A30" s="176"/>
      <c r="B30" s="176"/>
      <c r="C30" s="176"/>
      <c r="D30" s="176"/>
      <c r="E30" s="176"/>
      <c r="F30" s="176"/>
      <c r="G30" s="176"/>
      <c r="H30" s="176"/>
      <c r="I30" s="176"/>
      <c r="K30" s="21"/>
      <c r="L30" s="23"/>
    </row>
    <row r="31" spans="1:13" ht="20.100000000000001" customHeight="1" x14ac:dyDescent="0.2">
      <c r="A31" s="176"/>
      <c r="B31" s="176"/>
      <c r="C31" s="176"/>
      <c r="D31" s="176"/>
      <c r="E31" s="176"/>
      <c r="F31" s="176"/>
      <c r="G31" s="176"/>
      <c r="H31" s="176"/>
      <c r="I31" s="176"/>
      <c r="K31" s="21"/>
      <c r="L31" s="24"/>
    </row>
    <row r="32" spans="1:13" ht="20.100000000000001" customHeight="1" x14ac:dyDescent="0.2">
      <c r="A32" s="176"/>
      <c r="B32" s="176"/>
      <c r="C32" s="176"/>
      <c r="D32" s="176"/>
      <c r="E32" s="176"/>
      <c r="F32" s="176"/>
      <c r="G32" s="176"/>
      <c r="H32" s="176"/>
      <c r="I32" s="176"/>
      <c r="K32" s="173"/>
      <c r="L32" s="22"/>
    </row>
    <row r="33" spans="11:12" ht="15" x14ac:dyDescent="0.2">
      <c r="K33" s="173"/>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4" t="s">
        <v>34</v>
      </c>
      <c r="B65526" s="174"/>
      <c r="C65526" s="174"/>
      <c r="D65526" s="174"/>
      <c r="E65526" s="174"/>
    </row>
    <row r="65527" spans="1:5" x14ac:dyDescent="0.2">
      <c r="A65527" s="175" t="s">
        <v>35</v>
      </c>
      <c r="B65527" s="175"/>
      <c r="C65527" s="175"/>
      <c r="D65527" s="175"/>
      <c r="E65527" s="175"/>
    </row>
    <row r="65528" spans="1:5" x14ac:dyDescent="0.2">
      <c r="A65528" s="175" t="s">
        <v>36</v>
      </c>
      <c r="B65528" s="175"/>
      <c r="C65528" s="175"/>
      <c r="D65528" s="175"/>
      <c r="E65528" s="175"/>
    </row>
    <row r="65529" spans="1:5" x14ac:dyDescent="0.2">
      <c r="A65529" s="18" t="s">
        <v>37</v>
      </c>
      <c r="D65529" s="18" t="s">
        <v>38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L133" zoomScale="93" zoomScaleNormal="93" workbookViewId="0">
      <selection activeCell="I116" sqref="I116"/>
    </sheetView>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5" width="36.7109375" style="57" customWidth="1"/>
    <col min="6"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20" t="s">
        <v>39</v>
      </c>
      <c r="C1" s="220"/>
      <c r="D1" s="220"/>
      <c r="E1" s="220"/>
      <c r="F1" s="220"/>
      <c r="G1" s="220"/>
      <c r="H1" s="220"/>
      <c r="I1" s="220"/>
      <c r="J1" s="221"/>
      <c r="K1" s="221"/>
      <c r="L1" s="26"/>
      <c r="M1" s="26"/>
      <c r="N1" s="26"/>
      <c r="O1" s="26"/>
    </row>
    <row r="2" spans="1:21" ht="15.75" x14ac:dyDescent="0.2">
      <c r="B2" s="222" t="s">
        <v>40</v>
      </c>
      <c r="C2" s="222"/>
      <c r="D2" s="271" t="s">
        <v>572</v>
      </c>
      <c r="E2" s="271"/>
      <c r="F2" s="271"/>
      <c r="G2" s="272" t="s">
        <v>42</v>
      </c>
      <c r="H2" s="272"/>
      <c r="I2" s="272"/>
      <c r="J2" s="273" t="s">
        <v>43</v>
      </c>
      <c r="K2" s="273"/>
      <c r="L2" s="273"/>
      <c r="M2" s="210" t="s">
        <v>647</v>
      </c>
      <c r="N2" s="210"/>
      <c r="O2" s="210"/>
      <c r="Q2" s="18">
        <v>1</v>
      </c>
    </row>
    <row r="3" spans="1:21" ht="15" customHeight="1" x14ac:dyDescent="0.2">
      <c r="B3" s="222"/>
      <c r="C3" s="222"/>
      <c r="D3" s="250" t="s">
        <v>45</v>
      </c>
      <c r="E3" s="249" t="s">
        <v>46</v>
      </c>
      <c r="F3" s="249" t="s">
        <v>47</v>
      </c>
      <c r="G3" s="211" t="s">
        <v>45</v>
      </c>
      <c r="H3" s="249" t="s">
        <v>46</v>
      </c>
      <c r="I3" s="249" t="s">
        <v>47</v>
      </c>
      <c r="J3" s="211" t="s">
        <v>45</v>
      </c>
      <c r="K3" s="213" t="s">
        <v>46</v>
      </c>
      <c r="L3" s="215" t="s">
        <v>47</v>
      </c>
      <c r="M3" s="211" t="s">
        <v>45</v>
      </c>
      <c r="N3" s="213" t="s">
        <v>46</v>
      </c>
      <c r="O3" s="215" t="s">
        <v>47</v>
      </c>
      <c r="Q3" s="18">
        <v>2</v>
      </c>
    </row>
    <row r="4" spans="1:21" ht="15.75" customHeight="1" x14ac:dyDescent="0.2">
      <c r="B4" s="222"/>
      <c r="C4" s="222"/>
      <c r="D4" s="251"/>
      <c r="E4" s="215"/>
      <c r="F4" s="215"/>
      <c r="G4" s="212"/>
      <c r="H4" s="215"/>
      <c r="I4" s="215"/>
      <c r="J4" s="212"/>
      <c r="K4" s="214"/>
      <c r="L4" s="216"/>
      <c r="M4" s="212"/>
      <c r="N4" s="214"/>
      <c r="O4" s="216"/>
      <c r="Q4" s="18">
        <v>3</v>
      </c>
    </row>
    <row r="5" spans="1:21" ht="15.75" x14ac:dyDescent="0.2">
      <c r="B5" s="222"/>
      <c r="C5" s="222"/>
      <c r="D5" s="27"/>
      <c r="E5" s="28"/>
      <c r="F5" s="28"/>
      <c r="G5" s="29"/>
      <c r="H5" s="30"/>
      <c r="I5" s="30"/>
      <c r="J5" s="29"/>
      <c r="K5" s="31"/>
      <c r="L5" s="30"/>
      <c r="M5" s="29"/>
      <c r="N5" s="31"/>
      <c r="O5" s="30"/>
      <c r="Q5" s="18">
        <v>4</v>
      </c>
    </row>
    <row r="6" spans="1:21" ht="18.75" x14ac:dyDescent="0.2">
      <c r="A6" s="274"/>
      <c r="B6" s="243"/>
      <c r="C6" s="32" t="s">
        <v>48</v>
      </c>
      <c r="D6" s="33"/>
      <c r="E6" s="33"/>
      <c r="F6" s="33"/>
      <c r="G6" s="33"/>
      <c r="H6" s="33"/>
      <c r="I6" s="33"/>
      <c r="J6" s="33"/>
      <c r="K6" s="33"/>
      <c r="L6" s="34"/>
      <c r="M6" s="33"/>
      <c r="N6" s="33"/>
      <c r="O6" s="34"/>
    </row>
    <row r="7" spans="1:21" ht="48" x14ac:dyDescent="0.2">
      <c r="A7" s="274"/>
      <c r="B7" s="244"/>
      <c r="C7" s="35" t="s">
        <v>49</v>
      </c>
      <c r="D7" s="73">
        <v>3</v>
      </c>
      <c r="E7" s="127" t="s">
        <v>50</v>
      </c>
      <c r="F7" s="128" t="s">
        <v>51</v>
      </c>
      <c r="G7" s="119">
        <v>3</v>
      </c>
      <c r="H7" s="127" t="s">
        <v>50</v>
      </c>
      <c r="I7" s="110" t="s">
        <v>52</v>
      </c>
      <c r="J7" s="122">
        <v>3</v>
      </c>
      <c r="K7" s="127" t="s">
        <v>50</v>
      </c>
      <c r="L7" s="110" t="s">
        <v>52</v>
      </c>
      <c r="M7" s="124">
        <v>3</v>
      </c>
      <c r="N7" s="148" t="s">
        <v>50</v>
      </c>
      <c r="O7" s="118" t="s">
        <v>626</v>
      </c>
      <c r="R7" s="18">
        <f>COUNTIF(D7:D10,"1")</f>
        <v>0</v>
      </c>
      <c r="S7" s="18">
        <f>COUNTIF(G7:G10,"1")</f>
        <v>0</v>
      </c>
      <c r="T7" s="18">
        <f>COUNTIF(J7:J10,"1")</f>
        <v>0</v>
      </c>
      <c r="U7" s="18">
        <f>COUNTIF(M7:M10,"1")</f>
        <v>0</v>
      </c>
    </row>
    <row r="8" spans="1:21" ht="39.950000000000003" customHeight="1" x14ac:dyDescent="0.2">
      <c r="A8" s="274"/>
      <c r="B8" s="244"/>
      <c r="C8" s="36" t="s">
        <v>53</v>
      </c>
      <c r="D8" s="73">
        <v>2</v>
      </c>
      <c r="E8" s="129" t="s">
        <v>54</v>
      </c>
      <c r="F8" s="111" t="s">
        <v>55</v>
      </c>
      <c r="G8" s="119">
        <v>2</v>
      </c>
      <c r="H8" s="112" t="s">
        <v>54</v>
      </c>
      <c r="I8" s="110" t="s">
        <v>55</v>
      </c>
      <c r="J8" s="122">
        <v>2</v>
      </c>
      <c r="K8" s="112" t="s">
        <v>54</v>
      </c>
      <c r="L8" s="110" t="s">
        <v>55</v>
      </c>
      <c r="M8" s="124">
        <v>3</v>
      </c>
      <c r="N8" s="144" t="s">
        <v>627</v>
      </c>
      <c r="O8" s="118" t="s">
        <v>628</v>
      </c>
      <c r="R8" s="18">
        <f>COUNTIF(D7:D10,"2")</f>
        <v>2</v>
      </c>
      <c r="S8" s="18">
        <f>COUNTIF(G7:G10,"2")</f>
        <v>2</v>
      </c>
      <c r="T8" s="18">
        <f>COUNTIF(J7:J10,"2")</f>
        <v>2</v>
      </c>
      <c r="U8" s="18">
        <f>COUNTIF(M7:M10,"2")</f>
        <v>0</v>
      </c>
    </row>
    <row r="9" spans="1:21" ht="49.5" customHeight="1" x14ac:dyDescent="0.2">
      <c r="A9" s="274"/>
      <c r="B9" s="244"/>
      <c r="C9" s="37" t="s">
        <v>56</v>
      </c>
      <c r="D9" s="73">
        <v>3</v>
      </c>
      <c r="E9" s="129" t="s">
        <v>57</v>
      </c>
      <c r="F9" s="110" t="s">
        <v>58</v>
      </c>
      <c r="G9" s="119">
        <v>3</v>
      </c>
      <c r="H9" s="112" t="s">
        <v>59</v>
      </c>
      <c r="I9" s="110" t="s">
        <v>60</v>
      </c>
      <c r="J9" s="122">
        <v>3</v>
      </c>
      <c r="K9" s="112" t="s">
        <v>61</v>
      </c>
      <c r="L9" s="110" t="s">
        <v>60</v>
      </c>
      <c r="M9" s="124">
        <v>3</v>
      </c>
      <c r="N9" s="144" t="s">
        <v>629</v>
      </c>
      <c r="O9" s="147" t="s">
        <v>630</v>
      </c>
      <c r="R9" s="18">
        <f>COUNTIF(D7:D10,"3")</f>
        <v>2</v>
      </c>
      <c r="S9" s="18">
        <f>COUNTIF(G7:G10,"3")</f>
        <v>2</v>
      </c>
      <c r="T9" s="18">
        <f>COUNTIF(J7:J10,"3")</f>
        <v>2</v>
      </c>
      <c r="U9" s="18">
        <f>COUNTIF(M7:M10,"3")</f>
        <v>4</v>
      </c>
    </row>
    <row r="10" spans="1:21" ht="57" customHeight="1" x14ac:dyDescent="0.2">
      <c r="A10" s="274"/>
      <c r="B10" s="245"/>
      <c r="C10" s="37" t="s">
        <v>62</v>
      </c>
      <c r="D10" s="73">
        <v>2</v>
      </c>
      <c r="E10" s="129" t="s">
        <v>63</v>
      </c>
      <c r="F10" s="110" t="s">
        <v>64</v>
      </c>
      <c r="G10" s="119">
        <v>2</v>
      </c>
      <c r="H10" s="112" t="s">
        <v>63</v>
      </c>
      <c r="I10" s="110" t="s">
        <v>65</v>
      </c>
      <c r="J10" s="122">
        <v>2</v>
      </c>
      <c r="K10" s="112" t="s">
        <v>63</v>
      </c>
      <c r="L10" s="110" t="s">
        <v>65</v>
      </c>
      <c r="M10" s="124">
        <v>3</v>
      </c>
      <c r="N10" s="144" t="s">
        <v>631</v>
      </c>
      <c r="O10" s="147" t="s">
        <v>632</v>
      </c>
      <c r="R10" s="18">
        <f>COUNTIF(D7:D10,"4")</f>
        <v>0</v>
      </c>
      <c r="S10" s="18">
        <f>COUNTIF(G7:G10,"4")</f>
        <v>0</v>
      </c>
      <c r="T10" s="18">
        <f>COUNTIF(J7:J10,"4")</f>
        <v>0</v>
      </c>
      <c r="U10" s="18">
        <f>COUNTIF(M7:M10,"4")</f>
        <v>0</v>
      </c>
    </row>
    <row r="11" spans="1:21" ht="6" customHeight="1" x14ac:dyDescent="0.25">
      <c r="B11" s="234"/>
      <c r="C11" s="235"/>
      <c r="D11" s="235"/>
      <c r="E11" s="235"/>
      <c r="F11" s="235"/>
      <c r="G11" s="235"/>
      <c r="H11" s="235"/>
      <c r="I11" s="235"/>
      <c r="J11" s="235"/>
      <c r="K11" s="236"/>
      <c r="L11" s="38"/>
      <c r="M11" s="125"/>
      <c r="N11" s="38"/>
      <c r="O11" s="38"/>
      <c r="Q11" s="18">
        <f>COUNTIF(D7:D10,"1")</f>
        <v>0</v>
      </c>
      <c r="R11" s="18">
        <f>COUNTIF(D7:D10,"1")</f>
        <v>0</v>
      </c>
      <c r="S11" s="18">
        <f>COUNTIF(D7:D10,"3")</f>
        <v>2</v>
      </c>
    </row>
    <row r="12" spans="1:21" ht="18.75" x14ac:dyDescent="0.2">
      <c r="A12" s="274"/>
      <c r="B12" s="231"/>
      <c r="C12" s="39" t="s">
        <v>66</v>
      </c>
      <c r="D12" s="40"/>
      <c r="E12" s="40"/>
      <c r="F12" s="40"/>
      <c r="G12" s="40"/>
      <c r="H12" s="40"/>
      <c r="I12" s="40"/>
      <c r="J12" s="40"/>
      <c r="K12" s="41"/>
      <c r="L12" s="42"/>
      <c r="M12" s="40"/>
      <c r="N12" s="41"/>
      <c r="O12" s="42"/>
    </row>
    <row r="13" spans="1:21" ht="57" customHeight="1" x14ac:dyDescent="0.2">
      <c r="A13" s="274"/>
      <c r="B13" s="232"/>
      <c r="C13" s="43" t="s">
        <v>67</v>
      </c>
      <c r="D13" s="74">
        <v>3</v>
      </c>
      <c r="E13" s="117" t="s">
        <v>68</v>
      </c>
      <c r="F13" s="118" t="s">
        <v>69</v>
      </c>
      <c r="G13" s="120">
        <v>3</v>
      </c>
      <c r="H13" s="110" t="s">
        <v>70</v>
      </c>
      <c r="I13" s="110" t="s">
        <v>71</v>
      </c>
      <c r="J13" s="123">
        <v>3</v>
      </c>
      <c r="K13" s="110" t="s">
        <v>70</v>
      </c>
      <c r="L13" s="110" t="s">
        <v>71</v>
      </c>
      <c r="M13" s="126">
        <v>3</v>
      </c>
      <c r="N13" s="110" t="s">
        <v>633</v>
      </c>
      <c r="O13" s="147" t="s">
        <v>634</v>
      </c>
      <c r="R13" s="18">
        <f>COUNTIF(D13:D17,"1")</f>
        <v>0</v>
      </c>
      <c r="S13" s="18">
        <f>COUNTIF(G13:G17,"1")</f>
        <v>0</v>
      </c>
      <c r="T13" s="18">
        <f>COUNTIF(J13:J17,"1")</f>
        <v>0</v>
      </c>
      <c r="U13" s="18">
        <f>COUNTIF(M13:M17,"1")</f>
        <v>0</v>
      </c>
    </row>
    <row r="14" spans="1:21" ht="74.25" customHeight="1" x14ac:dyDescent="0.2">
      <c r="A14" s="274"/>
      <c r="B14" s="232"/>
      <c r="C14" s="36" t="s">
        <v>72</v>
      </c>
      <c r="D14" s="74">
        <v>3</v>
      </c>
      <c r="E14" s="114" t="s">
        <v>73</v>
      </c>
      <c r="F14" s="109" t="s">
        <v>74</v>
      </c>
      <c r="G14" s="120">
        <v>3</v>
      </c>
      <c r="H14" s="112" t="s">
        <v>73</v>
      </c>
      <c r="I14" s="110" t="s">
        <v>74</v>
      </c>
      <c r="J14" s="123">
        <v>3</v>
      </c>
      <c r="K14" s="112" t="s">
        <v>73</v>
      </c>
      <c r="L14" s="110" t="s">
        <v>74</v>
      </c>
      <c r="M14" s="126">
        <v>3</v>
      </c>
      <c r="N14" s="112" t="s">
        <v>73</v>
      </c>
      <c r="O14" s="149" t="s">
        <v>635</v>
      </c>
      <c r="R14" s="18">
        <f>COUNTIF(D13:D17,"2")</f>
        <v>1</v>
      </c>
      <c r="S14" s="18">
        <f>COUNTIF(G13:G17,"2")</f>
        <v>1</v>
      </c>
      <c r="T14" s="18">
        <f>COUNTIF(J13:J17,"2")</f>
        <v>1</v>
      </c>
      <c r="U14" s="18">
        <f>COUNTIF(M13:M17,"2")</f>
        <v>1</v>
      </c>
    </row>
    <row r="15" spans="1:21" ht="62.25" customHeight="1" x14ac:dyDescent="0.2">
      <c r="A15" s="274"/>
      <c r="B15" s="232"/>
      <c r="C15" s="36" t="s">
        <v>75</v>
      </c>
      <c r="D15" s="74">
        <v>3</v>
      </c>
      <c r="E15" s="118" t="s">
        <v>76</v>
      </c>
      <c r="F15" s="113" t="s">
        <v>77</v>
      </c>
      <c r="G15" s="120">
        <v>3</v>
      </c>
      <c r="H15" s="112" t="s">
        <v>78</v>
      </c>
      <c r="I15" s="110" t="s">
        <v>79</v>
      </c>
      <c r="J15" s="123">
        <v>3</v>
      </c>
      <c r="K15" s="112" t="s">
        <v>80</v>
      </c>
      <c r="L15" s="110" t="s">
        <v>81</v>
      </c>
      <c r="M15" s="126">
        <v>3</v>
      </c>
      <c r="N15" s="112" t="s">
        <v>637</v>
      </c>
      <c r="O15" s="147" t="s">
        <v>636</v>
      </c>
      <c r="R15" s="18">
        <f>COUNTIF(D13:D17,"3")</f>
        <v>4</v>
      </c>
      <c r="S15" s="18">
        <f>COUNTIF(G13:G17,"3")</f>
        <v>4</v>
      </c>
      <c r="T15" s="18">
        <f>COUNTIF(J13:J17,"3")</f>
        <v>4</v>
      </c>
      <c r="U15" s="18">
        <f>COUNTIF(M13:M17,"3")</f>
        <v>4</v>
      </c>
    </row>
    <row r="16" spans="1:21" ht="84" customHeight="1" x14ac:dyDescent="0.2">
      <c r="A16" s="274"/>
      <c r="B16" s="232"/>
      <c r="C16" s="37" t="s">
        <v>82</v>
      </c>
      <c r="D16" s="74">
        <v>3</v>
      </c>
      <c r="E16" s="118" t="s">
        <v>83</v>
      </c>
      <c r="F16" s="109" t="s">
        <v>84</v>
      </c>
      <c r="G16" s="120">
        <v>3</v>
      </c>
      <c r="H16" s="112" t="s">
        <v>85</v>
      </c>
      <c r="I16" s="110" t="s">
        <v>86</v>
      </c>
      <c r="J16" s="123">
        <v>3</v>
      </c>
      <c r="K16" s="112" t="s">
        <v>87</v>
      </c>
      <c r="L16" s="110" t="s">
        <v>88</v>
      </c>
      <c r="M16" s="126">
        <v>3</v>
      </c>
      <c r="N16" s="112" t="s">
        <v>638</v>
      </c>
      <c r="O16" s="147" t="s">
        <v>639</v>
      </c>
      <c r="R16" s="18">
        <f>COUNTIF(D13:D17,"4")</f>
        <v>0</v>
      </c>
      <c r="S16" s="18">
        <f>COUNTIF(G13:G17,"4")</f>
        <v>0</v>
      </c>
      <c r="T16" s="18">
        <f>COUNTIF(J13:J17,"4")</f>
        <v>0</v>
      </c>
      <c r="U16" s="18">
        <f>COUNTIF(M13:M17,"4")</f>
        <v>0</v>
      </c>
    </row>
    <row r="17" spans="1:21" ht="39.950000000000003" customHeight="1" x14ac:dyDescent="0.2">
      <c r="A17" s="274"/>
      <c r="B17" s="233"/>
      <c r="C17" s="36" t="s">
        <v>89</v>
      </c>
      <c r="D17" s="74">
        <v>2</v>
      </c>
      <c r="E17" s="114" t="s">
        <v>90</v>
      </c>
      <c r="F17" s="109" t="s">
        <v>91</v>
      </c>
      <c r="G17" s="120">
        <v>2</v>
      </c>
      <c r="H17" s="112" t="s">
        <v>90</v>
      </c>
      <c r="I17" s="110" t="s">
        <v>92</v>
      </c>
      <c r="J17" s="123">
        <v>2</v>
      </c>
      <c r="K17" s="112" t="s">
        <v>90</v>
      </c>
      <c r="L17" s="110" t="s">
        <v>92</v>
      </c>
      <c r="M17" s="126">
        <v>2</v>
      </c>
      <c r="N17" s="112" t="s">
        <v>90</v>
      </c>
      <c r="O17" s="147" t="s">
        <v>92</v>
      </c>
    </row>
    <row r="18" spans="1:21" ht="7.5" customHeight="1" x14ac:dyDescent="0.25">
      <c r="B18" s="246"/>
      <c r="C18" s="247"/>
      <c r="D18" s="247"/>
      <c r="E18" s="247"/>
      <c r="F18" s="247"/>
      <c r="G18" s="247"/>
      <c r="H18" s="247"/>
      <c r="I18" s="247"/>
      <c r="J18" s="247"/>
      <c r="K18" s="248"/>
      <c r="L18" s="38"/>
      <c r="M18" s="125"/>
      <c r="N18" s="38"/>
      <c r="O18" s="38"/>
    </row>
    <row r="19" spans="1:21" ht="18.75" x14ac:dyDescent="0.2">
      <c r="A19" s="274"/>
      <c r="B19" s="231"/>
      <c r="C19" s="39" t="s">
        <v>93</v>
      </c>
      <c r="D19" s="40"/>
      <c r="E19" s="40"/>
      <c r="F19" s="40"/>
      <c r="G19" s="40"/>
      <c r="H19" s="40"/>
      <c r="I19" s="40"/>
      <c r="J19" s="40"/>
      <c r="K19" s="41"/>
      <c r="L19" s="42"/>
      <c r="M19" s="40"/>
      <c r="N19" s="41"/>
      <c r="O19" s="42"/>
    </row>
    <row r="20" spans="1:21" ht="57.75" customHeight="1" x14ac:dyDescent="0.2">
      <c r="A20" s="274"/>
      <c r="B20" s="268"/>
      <c r="C20" s="44" t="s">
        <v>94</v>
      </c>
      <c r="D20" s="74">
        <v>4</v>
      </c>
      <c r="E20" s="109" t="s">
        <v>95</v>
      </c>
      <c r="F20" s="109" t="s">
        <v>96</v>
      </c>
      <c r="G20" s="120">
        <v>3</v>
      </c>
      <c r="H20" s="110" t="s">
        <v>97</v>
      </c>
      <c r="I20" s="110" t="s">
        <v>96</v>
      </c>
      <c r="J20" s="123">
        <v>3</v>
      </c>
      <c r="K20" s="110" t="s">
        <v>98</v>
      </c>
      <c r="L20" s="110" t="s">
        <v>96</v>
      </c>
      <c r="M20" s="126">
        <v>3</v>
      </c>
      <c r="N20" s="110" t="s">
        <v>640</v>
      </c>
      <c r="O20" s="147" t="s">
        <v>641</v>
      </c>
      <c r="R20" s="18">
        <f>COUNTIF(D20:D27,"1")</f>
        <v>0</v>
      </c>
      <c r="S20" s="18">
        <f>COUNTIF(G20:G27,"1")</f>
        <v>1</v>
      </c>
      <c r="T20" s="18">
        <f>COUNTIF(J20:J27,"1")</f>
        <v>1</v>
      </c>
      <c r="U20" s="18">
        <f>COUNTIF(M20:M27,"1")</f>
        <v>0</v>
      </c>
    </row>
    <row r="21" spans="1:21" ht="60" customHeight="1" x14ac:dyDescent="0.2">
      <c r="A21" s="274"/>
      <c r="B21" s="268"/>
      <c r="C21" s="45" t="s">
        <v>99</v>
      </c>
      <c r="D21" s="74">
        <v>3</v>
      </c>
      <c r="E21" s="114" t="s">
        <v>100</v>
      </c>
      <c r="F21" s="109" t="s">
        <v>101</v>
      </c>
      <c r="G21" s="120">
        <v>3</v>
      </c>
      <c r="H21" s="112" t="s">
        <v>102</v>
      </c>
      <c r="I21" s="110" t="s">
        <v>103</v>
      </c>
      <c r="J21" s="123">
        <v>3</v>
      </c>
      <c r="K21" s="112" t="s">
        <v>102</v>
      </c>
      <c r="L21" s="110" t="s">
        <v>103</v>
      </c>
      <c r="M21" s="126">
        <v>3</v>
      </c>
      <c r="N21" s="112" t="s">
        <v>642</v>
      </c>
      <c r="O21" s="147" t="s">
        <v>643</v>
      </c>
      <c r="R21" s="18">
        <f>COUNTIF(D20:D27,"2")</f>
        <v>4</v>
      </c>
      <c r="S21" s="18">
        <f>COUNTIF(G20:G27,"2")</f>
        <v>3</v>
      </c>
      <c r="T21" s="18">
        <f>COUNTIF(J20:J27,"2")</f>
        <v>2</v>
      </c>
      <c r="U21" s="18">
        <f>COUNTIF(M20:M27,"2")</f>
        <v>1</v>
      </c>
    </row>
    <row r="22" spans="1:21" ht="61.5" customHeight="1" x14ac:dyDescent="0.2">
      <c r="A22" s="274"/>
      <c r="B22" s="268"/>
      <c r="C22" s="45" t="s">
        <v>104</v>
      </c>
      <c r="D22" s="74">
        <v>2</v>
      </c>
      <c r="E22" s="114" t="s">
        <v>105</v>
      </c>
      <c r="F22" s="109" t="s">
        <v>106</v>
      </c>
      <c r="G22" s="120">
        <v>2</v>
      </c>
      <c r="H22" s="112" t="s">
        <v>107</v>
      </c>
      <c r="I22" s="110" t="s">
        <v>106</v>
      </c>
      <c r="J22" s="123">
        <v>3</v>
      </c>
      <c r="K22" s="112" t="s">
        <v>108</v>
      </c>
      <c r="L22" s="110" t="s">
        <v>106</v>
      </c>
      <c r="M22" s="126">
        <v>3</v>
      </c>
      <c r="N22" s="112" t="s">
        <v>108</v>
      </c>
      <c r="O22" s="147" t="s">
        <v>106</v>
      </c>
      <c r="R22" s="18">
        <f>COUNTIF(D20:D27,"3")</f>
        <v>3</v>
      </c>
      <c r="S22" s="18">
        <f>COUNTIF(G20:G27,"3")</f>
        <v>4</v>
      </c>
      <c r="T22" s="18">
        <f>COUNTIF(J20:J27,"3")</f>
        <v>5</v>
      </c>
      <c r="U22" s="18">
        <f>COUNTIF(M20:M27,"3")</f>
        <v>7</v>
      </c>
    </row>
    <row r="23" spans="1:21" ht="69" customHeight="1" x14ac:dyDescent="0.2">
      <c r="A23" s="274"/>
      <c r="B23" s="268"/>
      <c r="C23" s="45" t="s">
        <v>109</v>
      </c>
      <c r="D23" s="74">
        <v>2</v>
      </c>
      <c r="E23" s="114" t="s">
        <v>110</v>
      </c>
      <c r="F23" s="109" t="s">
        <v>111</v>
      </c>
      <c r="G23" s="120">
        <v>2</v>
      </c>
      <c r="H23" s="112" t="s">
        <v>110</v>
      </c>
      <c r="I23" s="110" t="s">
        <v>112</v>
      </c>
      <c r="J23" s="123">
        <v>3</v>
      </c>
      <c r="K23" s="112" t="s">
        <v>113</v>
      </c>
      <c r="L23" s="110" t="s">
        <v>114</v>
      </c>
      <c r="M23" s="126">
        <v>3</v>
      </c>
      <c r="N23" s="112" t="s">
        <v>644</v>
      </c>
      <c r="O23" s="147" t="s">
        <v>645</v>
      </c>
      <c r="R23" s="18">
        <f>COUNTIF(D20:D27,"4")</f>
        <v>1</v>
      </c>
      <c r="S23" s="18">
        <f>COUNTIF(G20:G27,"4")</f>
        <v>0</v>
      </c>
      <c r="T23" s="18">
        <f>COUNTIF(J20:J27,"4")</f>
        <v>0</v>
      </c>
      <c r="U23" s="18">
        <f>COUNTIF(M20:M27,"4")</f>
        <v>0</v>
      </c>
    </row>
    <row r="24" spans="1:21" ht="69" customHeight="1" x14ac:dyDescent="0.2">
      <c r="A24" s="274"/>
      <c r="B24" s="268"/>
      <c r="C24" s="45" t="s">
        <v>115</v>
      </c>
      <c r="D24" s="74">
        <v>2</v>
      </c>
      <c r="E24" s="114" t="s">
        <v>116</v>
      </c>
      <c r="F24" s="109" t="s">
        <v>117</v>
      </c>
      <c r="G24" s="120">
        <v>2</v>
      </c>
      <c r="H24" s="112" t="s">
        <v>116</v>
      </c>
      <c r="I24" s="110" t="s">
        <v>117</v>
      </c>
      <c r="J24" s="123">
        <v>2</v>
      </c>
      <c r="K24" s="112" t="s">
        <v>118</v>
      </c>
      <c r="L24" s="110" t="s">
        <v>117</v>
      </c>
      <c r="M24" s="126">
        <v>3</v>
      </c>
      <c r="N24" s="112" t="s">
        <v>118</v>
      </c>
      <c r="O24" s="147" t="s">
        <v>646</v>
      </c>
    </row>
    <row r="25" spans="1:21" ht="39.950000000000003" customHeight="1" x14ac:dyDescent="0.2">
      <c r="A25" s="274"/>
      <c r="B25" s="268"/>
      <c r="C25" s="45" t="s">
        <v>119</v>
      </c>
      <c r="D25" s="74">
        <v>3</v>
      </c>
      <c r="E25" s="114" t="s">
        <v>120</v>
      </c>
      <c r="F25" s="109" t="s">
        <v>121</v>
      </c>
      <c r="G25" s="120">
        <v>3</v>
      </c>
      <c r="H25" s="112" t="s">
        <v>122</v>
      </c>
      <c r="I25" s="110" t="s">
        <v>123</v>
      </c>
      <c r="J25" s="123">
        <v>2</v>
      </c>
      <c r="K25" s="112" t="s">
        <v>124</v>
      </c>
      <c r="L25" s="110" t="s">
        <v>123</v>
      </c>
      <c r="M25" s="126">
        <v>3</v>
      </c>
      <c r="N25" s="112" t="s">
        <v>648</v>
      </c>
      <c r="O25" s="147" t="s">
        <v>123</v>
      </c>
    </row>
    <row r="26" spans="1:21" ht="66" customHeight="1" x14ac:dyDescent="0.2">
      <c r="A26" s="274"/>
      <c r="B26" s="268"/>
      <c r="C26" s="45" t="s">
        <v>125</v>
      </c>
      <c r="D26" s="74">
        <v>3</v>
      </c>
      <c r="E26" s="114" t="s">
        <v>126</v>
      </c>
      <c r="F26" s="109" t="s">
        <v>127</v>
      </c>
      <c r="G26" s="120">
        <v>3</v>
      </c>
      <c r="H26" s="112" t="s">
        <v>128</v>
      </c>
      <c r="I26" s="110" t="s">
        <v>129</v>
      </c>
      <c r="J26" s="123">
        <v>3</v>
      </c>
      <c r="K26" s="112" t="s">
        <v>128</v>
      </c>
      <c r="L26" s="110" t="s">
        <v>129</v>
      </c>
      <c r="M26" s="126">
        <v>3</v>
      </c>
      <c r="N26" s="112" t="s">
        <v>649</v>
      </c>
      <c r="O26" s="147" t="s">
        <v>129</v>
      </c>
    </row>
    <row r="27" spans="1:21" ht="39.950000000000003" customHeight="1" x14ac:dyDescent="0.2">
      <c r="A27" s="274"/>
      <c r="B27" s="269"/>
      <c r="C27" s="45" t="s">
        <v>130</v>
      </c>
      <c r="D27" s="74">
        <v>2</v>
      </c>
      <c r="E27" s="114" t="s">
        <v>131</v>
      </c>
      <c r="F27" s="109" t="s">
        <v>132</v>
      </c>
      <c r="G27" s="120">
        <v>1</v>
      </c>
      <c r="H27" s="112" t="s">
        <v>133</v>
      </c>
      <c r="I27" s="110" t="s">
        <v>134</v>
      </c>
      <c r="J27" s="123">
        <v>1</v>
      </c>
      <c r="K27" s="112" t="s">
        <v>135</v>
      </c>
      <c r="L27" s="110" t="s">
        <v>134</v>
      </c>
      <c r="M27" s="126">
        <v>2</v>
      </c>
      <c r="N27" s="112" t="s">
        <v>650</v>
      </c>
      <c r="O27" s="147" t="s">
        <v>134</v>
      </c>
    </row>
    <row r="28" spans="1:21" ht="7.5" customHeight="1" x14ac:dyDescent="0.25">
      <c r="B28" s="234"/>
      <c r="C28" s="235"/>
      <c r="D28" s="235"/>
      <c r="E28" s="235"/>
      <c r="F28" s="235"/>
      <c r="G28" s="235"/>
      <c r="H28" s="235"/>
      <c r="I28" s="235"/>
      <c r="J28" s="235"/>
      <c r="K28" s="236"/>
      <c r="L28" s="38"/>
      <c r="M28" s="125"/>
      <c r="N28" s="38"/>
      <c r="O28" s="38"/>
    </row>
    <row r="29" spans="1:21" ht="18.75" x14ac:dyDescent="0.2">
      <c r="A29" s="274"/>
      <c r="B29" s="231"/>
      <c r="C29" s="39" t="s">
        <v>136</v>
      </c>
      <c r="D29" s="40"/>
      <c r="E29" s="40"/>
      <c r="F29" s="40"/>
      <c r="G29" s="40"/>
      <c r="H29" s="40"/>
      <c r="I29" s="40"/>
      <c r="J29" s="40"/>
      <c r="K29" s="41"/>
      <c r="L29" s="42"/>
      <c r="M29" s="40"/>
      <c r="N29" s="41"/>
      <c r="O29" s="42"/>
    </row>
    <row r="30" spans="1:21" ht="39.950000000000003" customHeight="1" x14ac:dyDescent="0.2">
      <c r="A30" s="274"/>
      <c r="B30" s="232"/>
      <c r="C30" s="43" t="s">
        <v>137</v>
      </c>
      <c r="D30" s="74">
        <v>3</v>
      </c>
      <c r="E30" s="115" t="s">
        <v>138</v>
      </c>
      <c r="F30" s="118" t="s">
        <v>139</v>
      </c>
      <c r="G30" s="120">
        <v>3</v>
      </c>
      <c r="H30" s="110" t="s">
        <v>140</v>
      </c>
      <c r="I30" s="110" t="s">
        <v>141</v>
      </c>
      <c r="J30" s="123">
        <v>3</v>
      </c>
      <c r="K30" s="115" t="s">
        <v>138</v>
      </c>
      <c r="L30" s="118" t="s">
        <v>139</v>
      </c>
      <c r="M30" s="126">
        <v>4</v>
      </c>
      <c r="N30" s="145" t="s">
        <v>651</v>
      </c>
      <c r="O30" s="118" t="s">
        <v>652</v>
      </c>
      <c r="R30" s="18">
        <f>COUNTIF(D30:D33,"1")</f>
        <v>0</v>
      </c>
      <c r="S30" s="18">
        <f>COUNTIF(G30:G33,"1")</f>
        <v>0</v>
      </c>
      <c r="T30" s="18">
        <f>COUNTIF(J30:J33,"1")</f>
        <v>0</v>
      </c>
      <c r="U30" s="18">
        <f>COUNTIF(M30:M33,"1")</f>
        <v>0</v>
      </c>
    </row>
    <row r="31" spans="1:21" ht="69.75" customHeight="1" x14ac:dyDescent="0.2">
      <c r="A31" s="274"/>
      <c r="B31" s="232"/>
      <c r="C31" s="36" t="s">
        <v>142</v>
      </c>
      <c r="D31" s="74">
        <v>3</v>
      </c>
      <c r="E31" s="114" t="s">
        <v>143</v>
      </c>
      <c r="F31" s="109" t="s">
        <v>144</v>
      </c>
      <c r="G31" s="120">
        <v>3</v>
      </c>
      <c r="H31" s="112" t="s">
        <v>145</v>
      </c>
      <c r="I31" s="130" t="s">
        <v>146</v>
      </c>
      <c r="J31" s="123">
        <v>3</v>
      </c>
      <c r="K31" s="112" t="s">
        <v>147</v>
      </c>
      <c r="L31" s="130" t="s">
        <v>148</v>
      </c>
      <c r="M31" s="126">
        <v>3</v>
      </c>
      <c r="N31" s="144" t="s">
        <v>653</v>
      </c>
      <c r="O31" s="146" t="s">
        <v>654</v>
      </c>
      <c r="R31" s="18">
        <f>COUNTIF(D30:D33,"2")</f>
        <v>1</v>
      </c>
      <c r="S31" s="18">
        <f>COUNTIF(G30:G33,"2")</f>
        <v>1</v>
      </c>
      <c r="T31" s="18">
        <f>COUNTIF(J30:J33,"2")</f>
        <v>2</v>
      </c>
      <c r="U31" s="18">
        <f>COUNTIF(M30:M33,"2")</f>
        <v>2</v>
      </c>
    </row>
    <row r="32" spans="1:21" ht="66" customHeight="1" x14ac:dyDescent="0.2">
      <c r="A32" s="274"/>
      <c r="B32" s="232"/>
      <c r="C32" s="36" t="s">
        <v>149</v>
      </c>
      <c r="D32" s="74">
        <v>2</v>
      </c>
      <c r="E32" s="114" t="s">
        <v>150</v>
      </c>
      <c r="F32" s="109" t="s">
        <v>151</v>
      </c>
      <c r="G32" s="120">
        <v>2</v>
      </c>
      <c r="H32" s="112" t="s">
        <v>152</v>
      </c>
      <c r="I32" s="110" t="s">
        <v>153</v>
      </c>
      <c r="J32" s="123">
        <v>2</v>
      </c>
      <c r="K32" s="112" t="s">
        <v>154</v>
      </c>
      <c r="L32" s="110" t="s">
        <v>155</v>
      </c>
      <c r="M32" s="126">
        <v>2</v>
      </c>
      <c r="N32" s="112" t="s">
        <v>655</v>
      </c>
      <c r="O32" s="147" t="s">
        <v>656</v>
      </c>
      <c r="R32" s="18">
        <f>COUNTIF(D30:D33,"3")</f>
        <v>3</v>
      </c>
      <c r="S32" s="18">
        <f>COUNTIF(G30:G33,"3")</f>
        <v>3</v>
      </c>
      <c r="T32" s="18">
        <f>COUNTIF(J30:J33,"31")</f>
        <v>0</v>
      </c>
      <c r="U32" s="18">
        <f>COUNTIF(M30:M33,"3")</f>
        <v>1</v>
      </c>
    </row>
    <row r="33" spans="1:21" ht="87" customHeight="1" x14ac:dyDescent="0.2">
      <c r="A33" s="274"/>
      <c r="B33" s="233"/>
      <c r="C33" s="36" t="s">
        <v>156</v>
      </c>
      <c r="D33" s="74">
        <v>3</v>
      </c>
      <c r="E33" s="114" t="s">
        <v>157</v>
      </c>
      <c r="F33" s="109" t="s">
        <v>158</v>
      </c>
      <c r="G33" s="120">
        <v>3</v>
      </c>
      <c r="H33" s="112" t="s">
        <v>159</v>
      </c>
      <c r="I33" s="110" t="s">
        <v>160</v>
      </c>
      <c r="J33" s="123">
        <v>2</v>
      </c>
      <c r="K33" s="112" t="s">
        <v>161</v>
      </c>
      <c r="L33" s="110" t="s">
        <v>160</v>
      </c>
      <c r="M33" s="126">
        <v>2</v>
      </c>
      <c r="N33" s="144" t="s">
        <v>657</v>
      </c>
      <c r="O33" s="147" t="s">
        <v>658</v>
      </c>
      <c r="R33" s="18">
        <f>COUNTIF(D30:D33,"4")</f>
        <v>0</v>
      </c>
      <c r="S33" s="18">
        <f>COUNTIF(G30:G33,"4")</f>
        <v>0</v>
      </c>
      <c r="T33" s="18">
        <f>COUNTIF(J30:J33,"4")</f>
        <v>0</v>
      </c>
      <c r="U33" s="18">
        <f>COUNTIF(M30:M33,"4")</f>
        <v>1</v>
      </c>
    </row>
    <row r="34" spans="1:21" ht="9" customHeight="1" x14ac:dyDescent="0.25">
      <c r="B34" s="246"/>
      <c r="C34" s="247"/>
      <c r="D34" s="247"/>
      <c r="E34" s="247"/>
      <c r="F34" s="247"/>
      <c r="G34" s="247"/>
      <c r="H34" s="247"/>
      <c r="I34" s="247"/>
      <c r="J34" s="247"/>
      <c r="K34" s="248"/>
      <c r="L34" s="38"/>
      <c r="M34" s="125"/>
      <c r="N34" s="38"/>
      <c r="O34" s="38"/>
    </row>
    <row r="35" spans="1:21" ht="18.75" x14ac:dyDescent="0.2">
      <c r="A35" s="274"/>
      <c r="B35" s="231"/>
      <c r="C35" s="46" t="s">
        <v>162</v>
      </c>
      <c r="D35" s="270"/>
      <c r="E35" s="270"/>
      <c r="F35" s="270"/>
      <c r="G35" s="270"/>
      <c r="H35" s="270"/>
      <c r="I35" s="270"/>
      <c r="J35" s="270"/>
      <c r="K35" s="270"/>
      <c r="L35" s="47"/>
      <c r="M35" s="97"/>
      <c r="N35" s="97"/>
      <c r="O35" s="47"/>
    </row>
    <row r="36" spans="1:21" ht="70.5" customHeight="1" x14ac:dyDescent="0.2">
      <c r="A36" s="274"/>
      <c r="B36" s="232"/>
      <c r="C36" s="43" t="s">
        <v>163</v>
      </c>
      <c r="D36" s="74">
        <v>3</v>
      </c>
      <c r="E36" s="109" t="s">
        <v>164</v>
      </c>
      <c r="F36" s="109" t="s">
        <v>165</v>
      </c>
      <c r="G36" s="120">
        <v>3</v>
      </c>
      <c r="H36" s="109" t="s">
        <v>166</v>
      </c>
      <c r="I36" s="110" t="s">
        <v>167</v>
      </c>
      <c r="J36" s="123">
        <v>3</v>
      </c>
      <c r="K36" s="109" t="s">
        <v>168</v>
      </c>
      <c r="L36" s="110" t="s">
        <v>169</v>
      </c>
      <c r="M36" s="126">
        <v>3</v>
      </c>
      <c r="N36" s="145" t="s">
        <v>659</v>
      </c>
      <c r="O36" s="147" t="s">
        <v>169</v>
      </c>
      <c r="R36" s="18">
        <f>COUNTIF(D36:D44,"1")</f>
        <v>0</v>
      </c>
      <c r="S36" s="18">
        <f>COUNTIF(G36:G44,"1")</f>
        <v>0</v>
      </c>
      <c r="T36" s="18">
        <f>COUNTIF(J36:J44,"1")</f>
        <v>1</v>
      </c>
      <c r="U36" s="18">
        <f>COUNTIF(M36:M44,"1")</f>
        <v>0</v>
      </c>
    </row>
    <row r="37" spans="1:21" ht="93.75" customHeight="1" x14ac:dyDescent="0.2">
      <c r="A37" s="274"/>
      <c r="B37" s="232"/>
      <c r="C37" s="36" t="s">
        <v>170</v>
      </c>
      <c r="D37" s="74">
        <v>2</v>
      </c>
      <c r="E37" s="114" t="s">
        <v>171</v>
      </c>
      <c r="F37" s="109" t="s">
        <v>172</v>
      </c>
      <c r="G37" s="120">
        <v>2</v>
      </c>
      <c r="H37" s="114" t="s">
        <v>173</v>
      </c>
      <c r="I37" s="110" t="s">
        <v>174</v>
      </c>
      <c r="J37" s="123">
        <v>2</v>
      </c>
      <c r="K37" s="114" t="s">
        <v>173</v>
      </c>
      <c r="L37" s="110" t="s">
        <v>174</v>
      </c>
      <c r="M37" s="126">
        <v>2</v>
      </c>
      <c r="N37" s="144" t="s">
        <v>660</v>
      </c>
      <c r="O37" s="147" t="s">
        <v>661</v>
      </c>
      <c r="R37" s="18">
        <f>COUNTIF(D36:D44,"2")</f>
        <v>7</v>
      </c>
      <c r="S37" s="18">
        <f>COUNTIF(G36:G44,"2")</f>
        <v>7</v>
      </c>
      <c r="T37" s="18">
        <f>COUNTIF(J36:J44,"2")</f>
        <v>6</v>
      </c>
      <c r="U37" s="18">
        <f>COUNTIF(M36:M44,"2")</f>
        <v>6</v>
      </c>
    </row>
    <row r="38" spans="1:21" ht="60.75" customHeight="1" x14ac:dyDescent="0.2">
      <c r="A38" s="274"/>
      <c r="B38" s="232"/>
      <c r="C38" s="36" t="s">
        <v>175</v>
      </c>
      <c r="D38" s="74">
        <v>2</v>
      </c>
      <c r="E38" s="118" t="s">
        <v>176</v>
      </c>
      <c r="F38" s="109" t="s">
        <v>177</v>
      </c>
      <c r="G38" s="120">
        <v>2</v>
      </c>
      <c r="H38" s="112" t="s">
        <v>178</v>
      </c>
      <c r="I38" s="110" t="s">
        <v>179</v>
      </c>
      <c r="J38" s="123">
        <v>1</v>
      </c>
      <c r="K38" s="112" t="s">
        <v>180</v>
      </c>
      <c r="L38" s="110" t="s">
        <v>181</v>
      </c>
      <c r="M38" s="126">
        <v>2</v>
      </c>
      <c r="N38" s="112" t="s">
        <v>662</v>
      </c>
      <c r="O38" s="147" t="s">
        <v>663</v>
      </c>
      <c r="R38" s="18">
        <f>COUNTIF(D36:D44,"3")</f>
        <v>2</v>
      </c>
      <c r="S38" s="18">
        <f>COUNTIF(G36:G44,"3")</f>
        <v>2</v>
      </c>
      <c r="T38" s="18">
        <f>COUNTIF(J36:J44,"3")</f>
        <v>2</v>
      </c>
      <c r="U38" s="18">
        <f>COUNTIF(M36:M44,"3")</f>
        <v>3</v>
      </c>
    </row>
    <row r="39" spans="1:21" ht="82.5" customHeight="1" x14ac:dyDescent="0.2">
      <c r="A39" s="274"/>
      <c r="B39" s="232"/>
      <c r="C39" s="36" t="s">
        <v>182</v>
      </c>
      <c r="D39" s="74">
        <v>2</v>
      </c>
      <c r="E39" s="114" t="s">
        <v>183</v>
      </c>
      <c r="F39" s="109" t="s">
        <v>184</v>
      </c>
      <c r="G39" s="120">
        <v>2</v>
      </c>
      <c r="H39" s="114" t="s">
        <v>185</v>
      </c>
      <c r="I39" s="110" t="s">
        <v>186</v>
      </c>
      <c r="J39" s="123">
        <v>2</v>
      </c>
      <c r="K39" s="114" t="s">
        <v>185</v>
      </c>
      <c r="L39" s="110" t="s">
        <v>187</v>
      </c>
      <c r="M39" s="126">
        <v>2</v>
      </c>
      <c r="N39" s="144" t="s">
        <v>664</v>
      </c>
      <c r="O39" s="147" t="s">
        <v>665</v>
      </c>
      <c r="R39" s="18">
        <f>COUNTIF(D36:D44,"4")</f>
        <v>0</v>
      </c>
      <c r="S39" s="18">
        <f>COUNTIF(G36:G44,"4")</f>
        <v>0</v>
      </c>
      <c r="T39" s="18">
        <f>COUNTIF(J36:J44,"4")</f>
        <v>0</v>
      </c>
      <c r="U39" s="18">
        <f>COUNTIF(M36:M44,"4")</f>
        <v>0</v>
      </c>
    </row>
    <row r="40" spans="1:21" ht="62.25" customHeight="1" x14ac:dyDescent="0.2">
      <c r="A40" s="274"/>
      <c r="B40" s="232"/>
      <c r="C40" s="36" t="s">
        <v>188</v>
      </c>
      <c r="D40" s="74">
        <v>3</v>
      </c>
      <c r="E40" s="114" t="s">
        <v>189</v>
      </c>
      <c r="F40" s="109" t="s">
        <v>190</v>
      </c>
      <c r="G40" s="120">
        <v>3</v>
      </c>
      <c r="H40" s="114" t="s">
        <v>191</v>
      </c>
      <c r="I40" s="109" t="s">
        <v>190</v>
      </c>
      <c r="J40" s="123">
        <v>3</v>
      </c>
      <c r="K40" s="114" t="s">
        <v>192</v>
      </c>
      <c r="L40" s="109" t="s">
        <v>190</v>
      </c>
      <c r="M40" s="126">
        <v>3</v>
      </c>
      <c r="N40" s="144" t="s">
        <v>666</v>
      </c>
      <c r="O40" s="118" t="s">
        <v>667</v>
      </c>
    </row>
    <row r="41" spans="1:21" ht="64.5" customHeight="1" x14ac:dyDescent="0.2">
      <c r="A41" s="274"/>
      <c r="B41" s="232"/>
      <c r="C41" s="36" t="s">
        <v>193</v>
      </c>
      <c r="D41" s="74">
        <v>2</v>
      </c>
      <c r="E41" s="114" t="s">
        <v>194</v>
      </c>
      <c r="F41" s="109" t="s">
        <v>195</v>
      </c>
      <c r="G41" s="120">
        <v>2</v>
      </c>
      <c r="H41" s="114" t="s">
        <v>196</v>
      </c>
      <c r="I41" s="110" t="s">
        <v>197</v>
      </c>
      <c r="J41" s="123">
        <v>2</v>
      </c>
      <c r="K41" s="114" t="s">
        <v>198</v>
      </c>
      <c r="L41" s="110" t="s">
        <v>199</v>
      </c>
      <c r="M41" s="126">
        <v>2</v>
      </c>
      <c r="N41" s="144" t="s">
        <v>668</v>
      </c>
      <c r="O41" s="118" t="s">
        <v>669</v>
      </c>
    </row>
    <row r="42" spans="1:21" ht="75.75" customHeight="1" x14ac:dyDescent="0.2">
      <c r="A42" s="274"/>
      <c r="B42" s="232"/>
      <c r="C42" s="36" t="s">
        <v>200</v>
      </c>
      <c r="D42" s="74">
        <v>2</v>
      </c>
      <c r="E42" s="114" t="s">
        <v>201</v>
      </c>
      <c r="F42" s="109" t="s">
        <v>202</v>
      </c>
      <c r="G42" s="120">
        <v>2</v>
      </c>
      <c r="H42" s="112" t="s">
        <v>203</v>
      </c>
      <c r="I42" s="110" t="s">
        <v>204</v>
      </c>
      <c r="J42" s="123">
        <v>2</v>
      </c>
      <c r="K42" s="112" t="s">
        <v>203</v>
      </c>
      <c r="L42" s="110" t="s">
        <v>204</v>
      </c>
      <c r="M42" s="126">
        <v>2</v>
      </c>
      <c r="N42" s="112" t="s">
        <v>670</v>
      </c>
      <c r="O42" s="147" t="s">
        <v>671</v>
      </c>
    </row>
    <row r="43" spans="1:21" ht="63" customHeight="1" x14ac:dyDescent="0.2">
      <c r="A43" s="274"/>
      <c r="B43" s="232"/>
      <c r="C43" s="36" t="s">
        <v>205</v>
      </c>
      <c r="D43" s="74">
        <v>2</v>
      </c>
      <c r="E43" s="114" t="s">
        <v>206</v>
      </c>
      <c r="F43" s="109" t="s">
        <v>207</v>
      </c>
      <c r="G43" s="120">
        <v>2</v>
      </c>
      <c r="H43" s="114" t="s">
        <v>208</v>
      </c>
      <c r="I43" s="110" t="s">
        <v>209</v>
      </c>
      <c r="J43" s="123">
        <v>2</v>
      </c>
      <c r="K43" s="114" t="s">
        <v>210</v>
      </c>
      <c r="L43" s="110" t="s">
        <v>209</v>
      </c>
      <c r="M43" s="126">
        <v>3</v>
      </c>
      <c r="N43" s="144" t="s">
        <v>672</v>
      </c>
      <c r="O43" s="147" t="s">
        <v>673</v>
      </c>
    </row>
    <row r="44" spans="1:21" ht="84" customHeight="1" x14ac:dyDescent="0.2">
      <c r="A44" s="274"/>
      <c r="B44" s="233"/>
      <c r="C44" s="36" t="s">
        <v>211</v>
      </c>
      <c r="D44" s="74">
        <v>2</v>
      </c>
      <c r="E44" s="114" t="s">
        <v>212</v>
      </c>
      <c r="F44" s="109" t="s">
        <v>213</v>
      </c>
      <c r="G44" s="120">
        <v>2</v>
      </c>
      <c r="H44" s="112" t="s">
        <v>214</v>
      </c>
      <c r="I44" s="110" t="s">
        <v>215</v>
      </c>
      <c r="J44" s="123">
        <v>2</v>
      </c>
      <c r="K44" s="112" t="s">
        <v>216</v>
      </c>
      <c r="L44" s="110" t="s">
        <v>217</v>
      </c>
      <c r="M44" s="126">
        <v>2</v>
      </c>
      <c r="N44" s="144" t="s">
        <v>674</v>
      </c>
      <c r="O44" s="147" t="s">
        <v>213</v>
      </c>
    </row>
    <row r="45" spans="1:21" ht="6.75" customHeight="1" x14ac:dyDescent="0.25">
      <c r="B45" s="246"/>
      <c r="C45" s="247"/>
      <c r="D45" s="247"/>
      <c r="E45" s="247"/>
      <c r="F45" s="247"/>
      <c r="G45" s="247"/>
      <c r="H45" s="247"/>
      <c r="I45" s="247"/>
      <c r="J45" s="247"/>
      <c r="K45" s="248"/>
      <c r="L45" s="38"/>
      <c r="M45" s="125"/>
      <c r="N45" s="38"/>
      <c r="O45" s="38"/>
    </row>
    <row r="46" spans="1:21" ht="18.75" x14ac:dyDescent="0.2">
      <c r="A46" s="274"/>
      <c r="B46" s="231"/>
      <c r="C46" s="39" t="s">
        <v>218</v>
      </c>
      <c r="D46" s="40"/>
      <c r="E46" s="40"/>
      <c r="F46" s="40"/>
      <c r="G46" s="40"/>
      <c r="H46" s="40"/>
      <c r="I46" s="40"/>
      <c r="J46" s="40"/>
      <c r="K46" s="41"/>
      <c r="L46" s="42"/>
      <c r="M46" s="40"/>
      <c r="N46" s="41"/>
      <c r="O46" s="42"/>
    </row>
    <row r="47" spans="1:21" ht="82.5" customHeight="1" x14ac:dyDescent="0.2">
      <c r="A47" s="274"/>
      <c r="B47" s="232"/>
      <c r="C47" s="43" t="s">
        <v>219</v>
      </c>
      <c r="D47" s="74">
        <v>2</v>
      </c>
      <c r="E47" s="77" t="s">
        <v>220</v>
      </c>
      <c r="F47" s="77" t="s">
        <v>221</v>
      </c>
      <c r="G47" s="75">
        <v>2</v>
      </c>
      <c r="H47" s="79" t="s">
        <v>222</v>
      </c>
      <c r="I47" s="79" t="s">
        <v>223</v>
      </c>
      <c r="J47" s="76">
        <v>2</v>
      </c>
      <c r="K47" s="79" t="s">
        <v>224</v>
      </c>
      <c r="L47" s="79" t="s">
        <v>223</v>
      </c>
      <c r="M47" s="100">
        <v>2</v>
      </c>
      <c r="N47" s="150" t="s">
        <v>675</v>
      </c>
      <c r="O47" s="151" t="s">
        <v>221</v>
      </c>
      <c r="R47" s="18">
        <f>COUNTIF(D47:D50,"1")</f>
        <v>0</v>
      </c>
      <c r="S47" s="18">
        <f>COUNTIF(G47:G50,"1")</f>
        <v>0</v>
      </c>
      <c r="T47" s="18">
        <f>COUNTIF(J47:J50,"1")</f>
        <v>0</v>
      </c>
      <c r="U47" s="18">
        <f>COUNTIF(M47:M50,"1")</f>
        <v>0</v>
      </c>
    </row>
    <row r="48" spans="1:21" ht="71.25" customHeight="1" x14ac:dyDescent="0.2">
      <c r="A48" s="274"/>
      <c r="B48" s="232"/>
      <c r="C48" s="36" t="s">
        <v>225</v>
      </c>
      <c r="D48" s="74">
        <v>2</v>
      </c>
      <c r="E48" s="78" t="s">
        <v>226</v>
      </c>
      <c r="F48" s="77" t="s">
        <v>227</v>
      </c>
      <c r="G48" s="75">
        <v>2</v>
      </c>
      <c r="H48" s="78" t="s">
        <v>228</v>
      </c>
      <c r="I48" s="77" t="s">
        <v>229</v>
      </c>
      <c r="J48" s="76">
        <v>2</v>
      </c>
      <c r="K48" s="78" t="s">
        <v>230</v>
      </c>
      <c r="L48" s="77" t="s">
        <v>229</v>
      </c>
      <c r="M48" s="100">
        <v>3</v>
      </c>
      <c r="N48" s="152" t="s">
        <v>676</v>
      </c>
      <c r="O48" s="151" t="s">
        <v>677</v>
      </c>
      <c r="R48" s="18">
        <f>COUNTIF(D47:D50,"2")</f>
        <v>4</v>
      </c>
      <c r="S48" s="18">
        <f>COUNTIF(G47:G50,"2")</f>
        <v>4</v>
      </c>
      <c r="T48" s="18">
        <f>COUNTIF(J47:J50,"2")</f>
        <v>4</v>
      </c>
      <c r="U48" s="18">
        <f>COUNTIF(M47:M50,"2")</f>
        <v>2</v>
      </c>
    </row>
    <row r="49" spans="1:21" ht="63.75" customHeight="1" x14ac:dyDescent="0.2">
      <c r="A49" s="274"/>
      <c r="B49" s="232"/>
      <c r="C49" s="36" t="s">
        <v>231</v>
      </c>
      <c r="D49" s="74">
        <v>2</v>
      </c>
      <c r="E49" s="78" t="s">
        <v>232</v>
      </c>
      <c r="F49" s="77" t="s">
        <v>233</v>
      </c>
      <c r="G49" s="75">
        <v>2</v>
      </c>
      <c r="H49" s="80" t="s">
        <v>234</v>
      </c>
      <c r="I49" s="79" t="s">
        <v>235</v>
      </c>
      <c r="J49" s="76">
        <v>2</v>
      </c>
      <c r="K49" s="80" t="s">
        <v>236</v>
      </c>
      <c r="L49" s="79" t="s">
        <v>237</v>
      </c>
      <c r="M49" s="100">
        <v>2</v>
      </c>
      <c r="N49" s="80" t="s">
        <v>678</v>
      </c>
      <c r="O49" s="99" t="s">
        <v>679</v>
      </c>
      <c r="R49" s="18">
        <f>COUNTIF(D47:D50,"3")</f>
        <v>0</v>
      </c>
      <c r="S49" s="18">
        <f>COUNTIF(G47:G50,"3")</f>
        <v>0</v>
      </c>
      <c r="T49" s="18">
        <f>COUNTIF(J47:J50,"3")</f>
        <v>0</v>
      </c>
      <c r="U49" s="18">
        <f>COUNTIF(M47:M50,"3")</f>
        <v>2</v>
      </c>
    </row>
    <row r="50" spans="1:21" ht="68.25" customHeight="1" x14ac:dyDescent="0.2">
      <c r="A50" s="274"/>
      <c r="B50" s="233"/>
      <c r="C50" s="36" t="s">
        <v>238</v>
      </c>
      <c r="D50" s="74">
        <v>2</v>
      </c>
      <c r="E50" s="78" t="s">
        <v>239</v>
      </c>
      <c r="F50" s="99" t="s">
        <v>240</v>
      </c>
      <c r="G50" s="75">
        <v>2</v>
      </c>
      <c r="H50" s="80" t="s">
        <v>241</v>
      </c>
      <c r="I50" s="79" t="s">
        <v>242</v>
      </c>
      <c r="J50" s="76">
        <v>2</v>
      </c>
      <c r="K50" s="80" t="s">
        <v>243</v>
      </c>
      <c r="L50" s="79" t="s">
        <v>242</v>
      </c>
      <c r="M50" s="100">
        <v>3</v>
      </c>
      <c r="N50" s="80" t="s">
        <v>680</v>
      </c>
      <c r="O50" s="151" t="s">
        <v>681</v>
      </c>
      <c r="R50" s="18">
        <f>COUNTIF(D47:D50,"4")</f>
        <v>0</v>
      </c>
      <c r="S50" s="18">
        <f>COUNTIF(G47:G50,"4")</f>
        <v>0</v>
      </c>
      <c r="T50" s="18">
        <f>COUNTIF(J47:J50,"4")</f>
        <v>0</v>
      </c>
      <c r="U50" s="18">
        <f>COUNTIF(M47:M50,"4")</f>
        <v>0</v>
      </c>
    </row>
    <row r="51" spans="1:21" ht="8.25" customHeight="1" x14ac:dyDescent="0.25">
      <c r="B51" s="246"/>
      <c r="C51" s="247"/>
      <c r="D51" s="247"/>
      <c r="E51" s="247"/>
      <c r="F51" s="247"/>
      <c r="G51" s="247"/>
      <c r="H51" s="247"/>
      <c r="I51" s="247"/>
      <c r="J51" s="247"/>
      <c r="K51" s="248"/>
      <c r="L51" s="38"/>
      <c r="M51" s="125"/>
      <c r="N51" s="38"/>
      <c r="O51" s="38"/>
    </row>
    <row r="52" spans="1:21" ht="24" customHeight="1" x14ac:dyDescent="0.2">
      <c r="B52" s="223" t="s">
        <v>244</v>
      </c>
      <c r="C52" s="224"/>
      <c r="D52" s="254">
        <v>2019</v>
      </c>
      <c r="E52" s="255"/>
      <c r="F52" s="256"/>
      <c r="G52" s="237">
        <v>2020</v>
      </c>
      <c r="H52" s="238"/>
      <c r="I52" s="239"/>
      <c r="J52" s="240">
        <v>2021</v>
      </c>
      <c r="K52" s="241"/>
      <c r="L52" s="242"/>
      <c r="M52" s="217">
        <v>2022</v>
      </c>
      <c r="N52" s="218"/>
      <c r="O52" s="219"/>
    </row>
    <row r="53" spans="1:21" ht="33" customHeight="1" x14ac:dyDescent="0.2">
      <c r="B53" s="225"/>
      <c r="C53" s="226"/>
      <c r="D53" s="48" t="s">
        <v>45</v>
      </c>
      <c r="E53" s="49" t="s">
        <v>46</v>
      </c>
      <c r="F53" s="49" t="s">
        <v>47</v>
      </c>
      <c r="G53" s="48" t="s">
        <v>45</v>
      </c>
      <c r="H53" s="49" t="s">
        <v>46</v>
      </c>
      <c r="I53" s="49" t="s">
        <v>47</v>
      </c>
      <c r="J53" s="48" t="s">
        <v>45</v>
      </c>
      <c r="K53" s="49" t="s">
        <v>46</v>
      </c>
      <c r="L53" s="50" t="s">
        <v>47</v>
      </c>
      <c r="M53" s="48"/>
      <c r="N53" s="49"/>
      <c r="O53" s="50"/>
    </row>
    <row r="54" spans="1:21" ht="18.75" x14ac:dyDescent="0.2">
      <c r="A54" s="274"/>
      <c r="B54" s="51"/>
      <c r="C54" s="252" t="s">
        <v>245</v>
      </c>
      <c r="D54" s="253"/>
      <c r="E54" s="253"/>
      <c r="F54" s="253"/>
      <c r="G54" s="253"/>
      <c r="H54" s="253"/>
      <c r="I54" s="253"/>
      <c r="J54" s="253"/>
      <c r="K54" s="253"/>
      <c r="L54" s="52"/>
      <c r="M54" s="58"/>
      <c r="N54" s="58"/>
      <c r="O54" s="52"/>
    </row>
    <row r="55" spans="1:21" ht="30" customHeight="1" x14ac:dyDescent="0.2">
      <c r="A55" s="274"/>
      <c r="B55" s="53"/>
      <c r="C55" s="43" t="s">
        <v>246</v>
      </c>
      <c r="D55" s="74">
        <v>4</v>
      </c>
      <c r="E55" s="131" t="s">
        <v>353</v>
      </c>
      <c r="F55" s="132" t="s">
        <v>354</v>
      </c>
      <c r="G55" s="120">
        <v>4</v>
      </c>
      <c r="H55" s="131" t="s">
        <v>355</v>
      </c>
      <c r="I55" s="132" t="s">
        <v>356</v>
      </c>
      <c r="J55" s="123">
        <v>4</v>
      </c>
      <c r="K55" s="131" t="s">
        <v>357</v>
      </c>
      <c r="L55" s="132" t="s">
        <v>356</v>
      </c>
      <c r="M55" s="126">
        <v>4</v>
      </c>
      <c r="N55" s="131" t="s">
        <v>689</v>
      </c>
      <c r="O55" s="132" t="s">
        <v>690</v>
      </c>
      <c r="R55" s="18">
        <f>COUNTIF(D55:D59,"1")</f>
        <v>0</v>
      </c>
      <c r="S55" s="18">
        <f>COUNTIF(G55:G59,"1")</f>
        <v>0</v>
      </c>
      <c r="T55" s="18">
        <f>COUNTIF(J55:J59,"1")</f>
        <v>0</v>
      </c>
      <c r="U55" s="18">
        <f>COUNTIF(M55:M59,"1")</f>
        <v>0</v>
      </c>
    </row>
    <row r="56" spans="1:21" ht="30" customHeight="1" x14ac:dyDescent="0.2">
      <c r="A56" s="274"/>
      <c r="B56" s="53"/>
      <c r="C56" s="36" t="s">
        <v>247</v>
      </c>
      <c r="D56" s="74">
        <v>3</v>
      </c>
      <c r="E56" s="133" t="str">
        <f>'[1]B. AUTOEVALUACIÓN'!$E$6</f>
        <v>La institución cuenta con un enfoque metodológico bien definido, que da las directrices para el manejo de las diferentes áreas</v>
      </c>
      <c r="F56" s="132" t="s">
        <v>358</v>
      </c>
      <c r="G56" s="120">
        <v>3</v>
      </c>
      <c r="H56" s="133" t="str">
        <f>'[1]B. AUTOEVALUACIÓN'!$E$6</f>
        <v>La institución cuenta con un enfoque metodológico bien definido, que da las directrices para el manejo de las diferentes áreas</v>
      </c>
      <c r="I56" s="132" t="s">
        <v>359</v>
      </c>
      <c r="J56" s="123">
        <v>4</v>
      </c>
      <c r="K56" s="133" t="str">
        <f>'[1]B. AUTOEVALUACIÓN'!$E$6</f>
        <v>La institución cuenta con un enfoque metodológico bien definido, que da las directrices para el manejo de las diferentes áreas</v>
      </c>
      <c r="L56" s="132" t="s">
        <v>359</v>
      </c>
      <c r="M56" s="126">
        <v>4</v>
      </c>
      <c r="N56" s="133" t="str">
        <f>'[1]B. AUTOEVALUACIÓN'!$E$6</f>
        <v>La institución cuenta con un enfoque metodológico bien definido, que da las directrices para el manejo de las diferentes áreas</v>
      </c>
      <c r="O56" s="132" t="s">
        <v>691</v>
      </c>
      <c r="R56" s="18">
        <f>COUNTIF(D55:D59,"2")</f>
        <v>0</v>
      </c>
      <c r="S56" s="18">
        <f>COUNTIF(G55:G59,"2")</f>
        <v>0</v>
      </c>
      <c r="T56" s="18">
        <f>COUNTIF(J55:J59,"2")</f>
        <v>0</v>
      </c>
      <c r="U56" s="18">
        <f>COUNTIF(M55:M59,"2")</f>
        <v>0</v>
      </c>
    </row>
    <row r="57" spans="1:21" ht="30" customHeight="1" x14ac:dyDescent="0.2">
      <c r="A57" s="274"/>
      <c r="B57" s="53"/>
      <c r="C57" s="36" t="s">
        <v>248</v>
      </c>
      <c r="D57" s="74">
        <v>3</v>
      </c>
      <c r="E57" s="133" t="str">
        <f>'[1]B. AUTOEVALUACIÓN'!$E$7</f>
        <v>La institución cuenta con recursos analógicos y virtuales que ayudad a docentes y estudiantes para el desarrollo de las prácticas pedagógicas</v>
      </c>
      <c r="F57" s="132" t="s">
        <v>360</v>
      </c>
      <c r="G57" s="120">
        <v>3</v>
      </c>
      <c r="H57" s="132" t="s">
        <v>360</v>
      </c>
      <c r="I57" s="132" t="s">
        <v>361</v>
      </c>
      <c r="J57" s="123">
        <v>4</v>
      </c>
      <c r="K57" s="132" t="s">
        <v>360</v>
      </c>
      <c r="L57" s="132" t="s">
        <v>362</v>
      </c>
      <c r="M57" s="126">
        <v>4</v>
      </c>
      <c r="N57" s="132" t="s">
        <v>360</v>
      </c>
      <c r="O57" s="132" t="s">
        <v>692</v>
      </c>
      <c r="R57" s="18">
        <f>COUNTIF(D55:D59,"3")</f>
        <v>2</v>
      </c>
      <c r="S57" s="18">
        <f>COUNTIF(G55:G59,"3")</f>
        <v>2</v>
      </c>
      <c r="T57" s="18">
        <f>COUNTIF(J55:J59,"3")</f>
        <v>0</v>
      </c>
      <c r="U57" s="18">
        <f>COUNTIF(M55:M59,"3")</f>
        <v>0</v>
      </c>
    </row>
    <row r="58" spans="1:21" ht="30" customHeight="1" x14ac:dyDescent="0.2">
      <c r="A58" s="274"/>
      <c r="B58" s="53"/>
      <c r="C58" s="36" t="s">
        <v>249</v>
      </c>
      <c r="D58" s="74">
        <v>4</v>
      </c>
      <c r="E58" s="133" t="e">
        <f>'[1]B. AUTOEVALUACIÓN'!E57</f>
        <v>#REF!</v>
      </c>
      <c r="F58" s="132" t="s">
        <v>363</v>
      </c>
      <c r="G58" s="120">
        <v>4</v>
      </c>
      <c r="H58" s="132" t="s">
        <v>360</v>
      </c>
      <c r="I58" s="132" t="s">
        <v>364</v>
      </c>
      <c r="J58" s="123">
        <v>4</v>
      </c>
      <c r="K58" s="132" t="s">
        <v>360</v>
      </c>
      <c r="L58" s="132" t="s">
        <v>364</v>
      </c>
      <c r="M58" s="126">
        <v>4</v>
      </c>
      <c r="N58" s="132" t="s">
        <v>360</v>
      </c>
      <c r="O58" s="132" t="s">
        <v>693</v>
      </c>
      <c r="R58" s="18">
        <f>COUNTIF(D55:D59,"4")</f>
        <v>3</v>
      </c>
      <c r="S58" s="18">
        <f>COUNTIF(G55:G59,"4")</f>
        <v>3</v>
      </c>
      <c r="T58" s="18">
        <f>COUNTIF(J55:J59,"4")</f>
        <v>5</v>
      </c>
      <c r="U58" s="18">
        <f>COUNTIF(M55:M59,"4")</f>
        <v>5</v>
      </c>
    </row>
    <row r="59" spans="1:21" ht="30" customHeight="1" x14ac:dyDescent="0.2">
      <c r="A59" s="274"/>
      <c r="B59" s="54"/>
      <c r="C59" s="36" t="s">
        <v>250</v>
      </c>
      <c r="D59" s="74">
        <v>4</v>
      </c>
      <c r="E59" s="133" t="e">
        <f>'[1]B. AUTOEVALUACIÓN'!E58</f>
        <v>#REF!</v>
      </c>
      <c r="F59" s="132" t="s">
        <v>365</v>
      </c>
      <c r="G59" s="120">
        <v>4</v>
      </c>
      <c r="H59" s="112" t="s">
        <v>366</v>
      </c>
      <c r="I59" s="110" t="s">
        <v>367</v>
      </c>
      <c r="J59" s="123">
        <v>4</v>
      </c>
      <c r="K59" s="112" t="s">
        <v>366</v>
      </c>
      <c r="L59" s="110" t="s">
        <v>367</v>
      </c>
      <c r="M59" s="126">
        <v>4</v>
      </c>
      <c r="N59" s="112" t="s">
        <v>694</v>
      </c>
      <c r="O59" s="110" t="s">
        <v>695</v>
      </c>
    </row>
    <row r="60" spans="1:21" ht="6.75" customHeight="1" x14ac:dyDescent="0.25">
      <c r="B60" s="259"/>
      <c r="C60" s="260"/>
      <c r="D60" s="55"/>
      <c r="E60" s="56"/>
      <c r="F60" s="56"/>
      <c r="G60" s="55"/>
      <c r="H60" s="56"/>
      <c r="I60" s="56"/>
      <c r="J60" s="55"/>
      <c r="K60" s="56"/>
      <c r="M60" s="55"/>
      <c r="N60" s="56"/>
    </row>
    <row r="61" spans="1:21" ht="18.75" x14ac:dyDescent="0.2">
      <c r="A61" s="274"/>
      <c r="B61" s="51"/>
      <c r="C61" s="252" t="s">
        <v>251</v>
      </c>
      <c r="D61" s="253"/>
      <c r="E61" s="253"/>
      <c r="F61" s="253"/>
      <c r="G61" s="253"/>
      <c r="H61" s="253"/>
      <c r="I61" s="253"/>
      <c r="J61" s="253"/>
      <c r="K61" s="258"/>
      <c r="L61" s="58"/>
      <c r="M61" s="58"/>
      <c r="N61" s="58"/>
      <c r="O61" s="58"/>
    </row>
    <row r="62" spans="1:21" ht="30" customHeight="1" x14ac:dyDescent="0.2">
      <c r="A62" s="274"/>
      <c r="B62" s="59"/>
      <c r="C62" s="35" t="s">
        <v>252</v>
      </c>
      <c r="D62" s="74">
        <v>3</v>
      </c>
      <c r="E62" s="131" t="e">
        <f>'[1]B. AUTOEVALUACIÓN'!E60</f>
        <v>#REF!</v>
      </c>
      <c r="F62" s="132" t="s">
        <v>368</v>
      </c>
      <c r="G62" s="120">
        <v>4</v>
      </c>
      <c r="H62" s="110" t="s">
        <v>369</v>
      </c>
      <c r="I62" s="110" t="s">
        <v>370</v>
      </c>
      <c r="J62" s="123">
        <v>4</v>
      </c>
      <c r="K62" s="110" t="s">
        <v>369</v>
      </c>
      <c r="L62" s="110" t="s">
        <v>370</v>
      </c>
      <c r="M62" s="126">
        <v>4</v>
      </c>
      <c r="N62" s="110" t="s">
        <v>696</v>
      </c>
      <c r="O62" s="110" t="s">
        <v>697</v>
      </c>
      <c r="R62" s="18">
        <f>COUNTIF(D62:D65,"1")</f>
        <v>0</v>
      </c>
      <c r="S62" s="18">
        <f>COUNTIF(G62:G65,"1")</f>
        <v>0</v>
      </c>
      <c r="T62" s="18">
        <f>COUNTIF(J62:J65,"1")</f>
        <v>0</v>
      </c>
      <c r="U62" s="18">
        <f>COUNTIF(M62:M65,"1")</f>
        <v>0</v>
      </c>
    </row>
    <row r="63" spans="1:21" ht="30" customHeight="1" x14ac:dyDescent="0.2">
      <c r="A63" s="274"/>
      <c r="B63" s="53"/>
      <c r="C63" s="36" t="s">
        <v>253</v>
      </c>
      <c r="D63" s="74">
        <v>3</v>
      </c>
      <c r="E63" s="131" t="s">
        <v>371</v>
      </c>
      <c r="F63" s="132" t="s">
        <v>372</v>
      </c>
      <c r="G63" s="120">
        <v>4</v>
      </c>
      <c r="H63" s="131" t="s">
        <v>373</v>
      </c>
      <c r="I63" s="132" t="s">
        <v>374</v>
      </c>
      <c r="J63" s="123">
        <v>4</v>
      </c>
      <c r="K63" s="131" t="s">
        <v>373</v>
      </c>
      <c r="L63" s="132" t="s">
        <v>374</v>
      </c>
      <c r="M63" s="126">
        <v>4</v>
      </c>
      <c r="N63" s="131" t="s">
        <v>698</v>
      </c>
      <c r="O63" s="132" t="s">
        <v>372</v>
      </c>
      <c r="R63" s="18">
        <f>COUNTIF(D62:D65,"2")</f>
        <v>0</v>
      </c>
      <c r="S63" s="18">
        <f>COUNTIF(G62:G65,"2")</f>
        <v>0</v>
      </c>
      <c r="T63" s="18">
        <f>COUNTIF(J62:J65,"2")</f>
        <v>0</v>
      </c>
      <c r="U63" s="18">
        <f>COUNTIF(M62:M65,"2")</f>
        <v>0</v>
      </c>
    </row>
    <row r="64" spans="1:21" ht="30" customHeight="1" x14ac:dyDescent="0.2">
      <c r="A64" s="274"/>
      <c r="B64" s="53"/>
      <c r="C64" s="36" t="s">
        <v>254</v>
      </c>
      <c r="D64" s="74">
        <v>4</v>
      </c>
      <c r="E64" s="134" t="s">
        <v>375</v>
      </c>
      <c r="F64" s="132" t="e">
        <f>'[1]B. AUTOEVALUACIÓN'!I62</f>
        <v>#REF!</v>
      </c>
      <c r="G64" s="120">
        <v>4</v>
      </c>
      <c r="H64" s="134" t="s">
        <v>375</v>
      </c>
      <c r="I64" s="132" t="s">
        <v>376</v>
      </c>
      <c r="J64" s="123">
        <v>4</v>
      </c>
      <c r="K64" s="134" t="s">
        <v>375</v>
      </c>
      <c r="L64" s="132" t="s">
        <v>376</v>
      </c>
      <c r="M64" s="126">
        <v>4</v>
      </c>
      <c r="N64" s="134" t="s">
        <v>699</v>
      </c>
      <c r="O64" s="132" t="s">
        <v>700</v>
      </c>
      <c r="R64" s="18">
        <f>COUNTIF(D62:D65,"3")</f>
        <v>3</v>
      </c>
      <c r="S64" s="18">
        <f>COUNTIF(G62:G65,"3")</f>
        <v>1</v>
      </c>
      <c r="T64" s="18">
        <f>COUNTIF(J62:J65,"3")</f>
        <v>0</v>
      </c>
      <c r="U64" s="18">
        <f>COUNTIF(M62:M65,"3")</f>
        <v>0</v>
      </c>
    </row>
    <row r="65" spans="1:21" ht="30" customHeight="1" x14ac:dyDescent="0.2">
      <c r="A65" s="274"/>
      <c r="B65" s="54"/>
      <c r="C65" s="36" t="s">
        <v>255</v>
      </c>
      <c r="D65" s="74">
        <v>3</v>
      </c>
      <c r="E65" s="135" t="e">
        <f>'[1]B. AUTOEVALUACIÓN'!E63</f>
        <v>#REF!</v>
      </c>
      <c r="F65" s="132" t="e">
        <f>'[1]B. AUTOEVALUACIÓN'!I63</f>
        <v>#REF!</v>
      </c>
      <c r="G65" s="120">
        <v>3</v>
      </c>
      <c r="H65" s="112" t="s">
        <v>377</v>
      </c>
      <c r="I65" s="110" t="s">
        <v>378</v>
      </c>
      <c r="J65" s="123">
        <v>4</v>
      </c>
      <c r="K65" s="112" t="s">
        <v>377</v>
      </c>
      <c r="L65" s="110" t="s">
        <v>378</v>
      </c>
      <c r="M65" s="126">
        <v>4</v>
      </c>
      <c r="N65" s="112" t="s">
        <v>377</v>
      </c>
      <c r="O65" s="110" t="s">
        <v>378</v>
      </c>
      <c r="R65" s="18">
        <f>COUNTIF(D62:D65,"4")</f>
        <v>1</v>
      </c>
      <c r="S65" s="18">
        <f>COUNTIF(G62:G65,"4")</f>
        <v>3</v>
      </c>
      <c r="T65" s="18">
        <f>COUNTIF(J62:J65,"4")</f>
        <v>4</v>
      </c>
      <c r="U65" s="18">
        <f>COUNTIF(M62:M65,"4")</f>
        <v>4</v>
      </c>
    </row>
    <row r="66" spans="1:21" ht="9" customHeight="1" x14ac:dyDescent="0.25">
      <c r="B66" s="234"/>
      <c r="C66" s="235"/>
      <c r="D66" s="235"/>
      <c r="E66" s="235"/>
      <c r="F66" s="235"/>
      <c r="G66" s="235"/>
      <c r="H66" s="235"/>
      <c r="I66" s="235"/>
      <c r="J66" s="235"/>
      <c r="K66" s="261"/>
      <c r="L66" s="38"/>
      <c r="M66" s="125"/>
      <c r="N66" s="38"/>
      <c r="O66" s="38"/>
    </row>
    <row r="67" spans="1:21" ht="18.75" x14ac:dyDescent="0.2">
      <c r="A67" s="274"/>
      <c r="B67" s="51"/>
      <c r="C67" s="252" t="s">
        <v>256</v>
      </c>
      <c r="D67" s="253"/>
      <c r="E67" s="253"/>
      <c r="F67" s="253"/>
      <c r="G67" s="253"/>
      <c r="H67" s="253"/>
      <c r="I67" s="253"/>
      <c r="J67" s="253"/>
      <c r="K67" s="258"/>
      <c r="L67" s="60"/>
      <c r="M67" s="60"/>
      <c r="N67" s="60"/>
      <c r="O67" s="60"/>
    </row>
    <row r="68" spans="1:21" ht="30" customHeight="1" x14ac:dyDescent="0.2">
      <c r="A68" s="274"/>
      <c r="B68" s="53"/>
      <c r="C68" s="43" t="s">
        <v>257</v>
      </c>
      <c r="D68" s="74">
        <v>4</v>
      </c>
      <c r="E68" s="131" t="s">
        <v>379</v>
      </c>
      <c r="F68" s="136" t="s">
        <v>380</v>
      </c>
      <c r="G68" s="120">
        <v>4</v>
      </c>
      <c r="H68" s="131" t="s">
        <v>379</v>
      </c>
      <c r="I68" s="110" t="s">
        <v>381</v>
      </c>
      <c r="J68" s="123">
        <v>4</v>
      </c>
      <c r="K68" s="131" t="s">
        <v>379</v>
      </c>
      <c r="L68" s="110" t="s">
        <v>381</v>
      </c>
      <c r="M68" s="126">
        <v>4</v>
      </c>
      <c r="N68" s="131" t="s">
        <v>379</v>
      </c>
      <c r="O68" s="110" t="s">
        <v>381</v>
      </c>
      <c r="R68" s="18">
        <f>COUNTIF(D68:D71,"1")</f>
        <v>0</v>
      </c>
      <c r="S68" s="18">
        <f>COUNTIF(G68:G71,"1")</f>
        <v>0</v>
      </c>
      <c r="T68" s="18">
        <f>COUNTIF(J68:J71,"1")</f>
        <v>0</v>
      </c>
      <c r="U68" s="18">
        <f>COUNTIF(M68:M71,"1")</f>
        <v>0</v>
      </c>
    </row>
    <row r="69" spans="1:21" ht="30" customHeight="1" x14ac:dyDescent="0.2">
      <c r="A69" s="274"/>
      <c r="B69" s="53"/>
      <c r="C69" s="36" t="s">
        <v>258</v>
      </c>
      <c r="D69" s="74">
        <v>4</v>
      </c>
      <c r="E69" s="133" t="s">
        <v>382</v>
      </c>
      <c r="F69" s="137" t="s">
        <v>383</v>
      </c>
      <c r="G69" s="120">
        <v>4</v>
      </c>
      <c r="H69" s="133" t="s">
        <v>384</v>
      </c>
      <c r="I69" s="110" t="s">
        <v>385</v>
      </c>
      <c r="J69" s="123">
        <v>4</v>
      </c>
      <c r="K69" s="133" t="s">
        <v>384</v>
      </c>
      <c r="L69" s="110" t="s">
        <v>385</v>
      </c>
      <c r="M69" s="126">
        <v>4</v>
      </c>
      <c r="N69" s="133" t="s">
        <v>701</v>
      </c>
      <c r="O69" s="110" t="s">
        <v>385</v>
      </c>
      <c r="R69" s="18">
        <f>COUNTIF(D68:D71,"2")</f>
        <v>0</v>
      </c>
      <c r="S69" s="18">
        <f>COUNTIF(G68:G71,"2")</f>
        <v>0</v>
      </c>
      <c r="T69" s="18">
        <f>COUNTIF(J68:J71,"2")</f>
        <v>0</v>
      </c>
      <c r="U69" s="18">
        <f>COUNTIF(M68:M71,"2")</f>
        <v>0</v>
      </c>
    </row>
    <row r="70" spans="1:21" ht="30" customHeight="1" x14ac:dyDescent="0.2">
      <c r="A70" s="274"/>
      <c r="B70" s="53"/>
      <c r="C70" s="36" t="s">
        <v>259</v>
      </c>
      <c r="D70" s="74">
        <v>4</v>
      </c>
      <c r="E70" s="133" t="str">
        <f>'[1]B. AUTOEVALUACIÓN'!$E$16</f>
        <v>El trabajo de clase se hace de acuerdo con el modelo pedagógico establecido por el CER</v>
      </c>
      <c r="F70" s="138" t="s">
        <v>386</v>
      </c>
      <c r="G70" s="120">
        <v>4</v>
      </c>
      <c r="H70" s="133" t="s">
        <v>387</v>
      </c>
      <c r="I70" s="110" t="s">
        <v>388</v>
      </c>
      <c r="J70" s="123">
        <v>4</v>
      </c>
      <c r="K70" s="133" t="s">
        <v>387</v>
      </c>
      <c r="L70" s="110" t="s">
        <v>388</v>
      </c>
      <c r="M70" s="126">
        <v>4</v>
      </c>
      <c r="N70" s="133" t="s">
        <v>702</v>
      </c>
      <c r="O70" s="110" t="s">
        <v>388</v>
      </c>
      <c r="R70" s="18">
        <f>COUNTIF(D68:D71,"3")</f>
        <v>0</v>
      </c>
      <c r="S70" s="18">
        <f>COUNTIF(G68:G71,"3")</f>
        <v>0</v>
      </c>
      <c r="T70" s="18">
        <f>COUNTIF(J68:J71,"3")</f>
        <v>0</v>
      </c>
      <c r="U70" s="18">
        <f>COUNTIF(M68:M71,"3")</f>
        <v>0</v>
      </c>
    </row>
    <row r="71" spans="1:21" ht="30" customHeight="1" x14ac:dyDescent="0.2">
      <c r="A71" s="274"/>
      <c r="B71" s="54"/>
      <c r="C71" s="36" t="s">
        <v>260</v>
      </c>
      <c r="D71" s="74">
        <v>4</v>
      </c>
      <c r="E71" s="133" t="e">
        <f>'[1]B. AUTOEVALUACIÓN'!E68</f>
        <v>#REF!</v>
      </c>
      <c r="F71" s="138" t="s">
        <v>389</v>
      </c>
      <c r="G71" s="120">
        <v>4</v>
      </c>
      <c r="H71" s="133" t="s">
        <v>390</v>
      </c>
      <c r="I71" s="110" t="s">
        <v>389</v>
      </c>
      <c r="J71" s="123">
        <v>4</v>
      </c>
      <c r="K71" s="133" t="s">
        <v>390</v>
      </c>
      <c r="L71" s="110" t="s">
        <v>389</v>
      </c>
      <c r="M71" s="126">
        <v>4</v>
      </c>
      <c r="N71" s="133" t="s">
        <v>703</v>
      </c>
      <c r="O71" s="110" t="s">
        <v>389</v>
      </c>
      <c r="R71" s="18">
        <f>COUNTIF(D68:D71,"4")</f>
        <v>4</v>
      </c>
      <c r="S71" s="18">
        <f>COUNTIF(G68:G71,"4")</f>
        <v>4</v>
      </c>
      <c r="T71" s="18">
        <f>COUNTIF(J68:J71,"4")</f>
        <v>4</v>
      </c>
      <c r="U71" s="18">
        <f>COUNTIF(M68:M71,"4")</f>
        <v>4</v>
      </c>
    </row>
    <row r="72" spans="1:21" ht="8.25" customHeight="1" x14ac:dyDescent="0.25">
      <c r="B72" s="234"/>
      <c r="C72" s="235"/>
      <c r="D72" s="235"/>
      <c r="E72" s="235"/>
      <c r="F72" s="235"/>
      <c r="G72" s="235"/>
      <c r="H72" s="235"/>
      <c r="I72" s="235"/>
      <c r="J72" s="235"/>
      <c r="K72" s="261"/>
      <c r="L72" s="38"/>
      <c r="M72" s="125"/>
      <c r="N72" s="38"/>
      <c r="O72" s="38"/>
    </row>
    <row r="73" spans="1:21" ht="18.75" x14ac:dyDescent="0.2">
      <c r="A73" s="274"/>
      <c r="B73" s="51"/>
      <c r="C73" s="252" t="s">
        <v>261</v>
      </c>
      <c r="D73" s="253"/>
      <c r="E73" s="253"/>
      <c r="F73" s="253"/>
      <c r="G73" s="253"/>
      <c r="H73" s="253"/>
      <c r="I73" s="253"/>
      <c r="J73" s="253"/>
      <c r="K73" s="258"/>
      <c r="L73" s="58"/>
      <c r="M73" s="58"/>
      <c r="N73" s="58"/>
      <c r="O73" s="58"/>
    </row>
    <row r="74" spans="1:21" ht="30" customHeight="1" x14ac:dyDescent="0.2">
      <c r="A74" s="274"/>
      <c r="B74" s="53"/>
      <c r="C74" s="43" t="s">
        <v>262</v>
      </c>
      <c r="D74" s="74">
        <v>4</v>
      </c>
      <c r="E74" s="109" t="e">
        <f>'[1]B. AUTOEVALUACIÓN'!E69</f>
        <v>#REF!</v>
      </c>
      <c r="F74" s="139" t="s">
        <v>391</v>
      </c>
      <c r="G74" s="120">
        <v>3</v>
      </c>
      <c r="H74" s="110" t="s">
        <v>392</v>
      </c>
      <c r="I74" s="110" t="s">
        <v>393</v>
      </c>
      <c r="J74" s="123">
        <v>3</v>
      </c>
      <c r="K74" s="110" t="s">
        <v>392</v>
      </c>
      <c r="L74" s="110" t="s">
        <v>393</v>
      </c>
      <c r="M74" s="126">
        <v>3</v>
      </c>
      <c r="N74" s="110" t="s">
        <v>392</v>
      </c>
      <c r="O74" s="110" t="s">
        <v>393</v>
      </c>
      <c r="R74" s="18">
        <f>COUNTIF(D74:D79,"1")</f>
        <v>2</v>
      </c>
      <c r="S74" s="18">
        <f>COUNTIF(G74:G79,"1")</f>
        <v>1</v>
      </c>
      <c r="T74" s="18">
        <f>COUNTIF(J74:J79,"1")</f>
        <v>1</v>
      </c>
      <c r="U74" s="18">
        <f>COUNTIF(M74:M79,"1")</f>
        <v>0</v>
      </c>
    </row>
    <row r="75" spans="1:21" ht="30" customHeight="1" x14ac:dyDescent="0.2">
      <c r="A75" s="274"/>
      <c r="B75" s="53"/>
      <c r="C75" s="36" t="s">
        <v>263</v>
      </c>
      <c r="D75" s="74">
        <v>3</v>
      </c>
      <c r="E75" s="133" t="e">
        <f>'[1]B. AUTOEVALUACIÓN'!E70</f>
        <v>#REF!</v>
      </c>
      <c r="F75" s="137" t="s">
        <v>394</v>
      </c>
      <c r="G75" s="120">
        <v>3</v>
      </c>
      <c r="H75" s="112" t="s">
        <v>395</v>
      </c>
      <c r="I75" s="110" t="s">
        <v>393</v>
      </c>
      <c r="J75" s="123">
        <v>3</v>
      </c>
      <c r="K75" s="112" t="s">
        <v>395</v>
      </c>
      <c r="L75" s="110" t="s">
        <v>393</v>
      </c>
      <c r="M75" s="126">
        <v>3</v>
      </c>
      <c r="N75" s="112" t="s">
        <v>395</v>
      </c>
      <c r="O75" s="110" t="s">
        <v>393</v>
      </c>
      <c r="R75" s="18">
        <f>COUNTIF(D74:D79,"2")</f>
        <v>1</v>
      </c>
      <c r="S75" s="18">
        <f>COUNTIF(G74:G79,"2")</f>
        <v>2</v>
      </c>
      <c r="T75" s="18">
        <f>COUNTIF(J74:J79,"2")</f>
        <v>1</v>
      </c>
      <c r="U75" s="18">
        <f>COUNTIF(M74:M79,"2")</f>
        <v>1</v>
      </c>
    </row>
    <row r="76" spans="1:21" ht="30" customHeight="1" x14ac:dyDescent="0.2">
      <c r="A76" s="274"/>
      <c r="B76" s="53"/>
      <c r="C76" s="36" t="s">
        <v>264</v>
      </c>
      <c r="D76" s="74">
        <v>2</v>
      </c>
      <c r="E76" s="133" t="e">
        <f>'[1]B. AUTOEVALUACIÓN'!E71</f>
        <v>#REF!</v>
      </c>
      <c r="F76" s="137" t="s">
        <v>396</v>
      </c>
      <c r="G76" s="120">
        <v>2</v>
      </c>
      <c r="H76" s="112" t="s">
        <v>397</v>
      </c>
      <c r="I76" s="110" t="s">
        <v>398</v>
      </c>
      <c r="J76" s="123">
        <v>2</v>
      </c>
      <c r="K76" s="112" t="s">
        <v>397</v>
      </c>
      <c r="L76" s="110" t="s">
        <v>398</v>
      </c>
      <c r="M76" s="126">
        <v>3</v>
      </c>
      <c r="N76" s="112" t="s">
        <v>704</v>
      </c>
      <c r="O76" s="110" t="s">
        <v>398</v>
      </c>
      <c r="R76" s="18">
        <f>COUNTIF(D74:D79,"2")</f>
        <v>1</v>
      </c>
      <c r="S76" s="18">
        <f>COUNTIF(G74:G79,"3")</f>
        <v>2</v>
      </c>
      <c r="T76" s="18">
        <f>COUNTIF(J74:J79,"3")</f>
        <v>3</v>
      </c>
      <c r="U76" s="18">
        <f>COUNTIF(M74:M79,"3")</f>
        <v>4</v>
      </c>
    </row>
    <row r="77" spans="1:21" ht="30" customHeight="1" x14ac:dyDescent="0.2">
      <c r="A77" s="274"/>
      <c r="B77" s="53"/>
      <c r="C77" s="36" t="s">
        <v>265</v>
      </c>
      <c r="D77" s="74">
        <v>4</v>
      </c>
      <c r="E77" s="133" t="e">
        <f>'[1]B. AUTOEVALUACIÓN'!E72</f>
        <v>#REF!</v>
      </c>
      <c r="F77" s="138" t="s">
        <v>389</v>
      </c>
      <c r="G77" s="120">
        <v>4</v>
      </c>
      <c r="H77" s="133" t="s">
        <v>399</v>
      </c>
      <c r="I77" s="110" t="s">
        <v>389</v>
      </c>
      <c r="J77" s="123">
        <v>4</v>
      </c>
      <c r="K77" s="133" t="s">
        <v>399</v>
      </c>
      <c r="L77" s="116" t="s">
        <v>389</v>
      </c>
      <c r="M77" s="126">
        <v>4</v>
      </c>
      <c r="N77" s="133" t="s">
        <v>399</v>
      </c>
      <c r="O77" s="116" t="s">
        <v>389</v>
      </c>
      <c r="R77" s="18">
        <f>COUNTIF(D74:D79,"4")</f>
        <v>2</v>
      </c>
      <c r="S77" s="18">
        <f>COUNTIF(G74:G79,"4")</f>
        <v>1</v>
      </c>
      <c r="T77" s="18">
        <f>COUNTIF(J74:J79,"4")</f>
        <v>1</v>
      </c>
      <c r="U77" s="18">
        <f>COUNTIF(M74:M79,"4")</f>
        <v>1</v>
      </c>
    </row>
    <row r="78" spans="1:21" ht="30" customHeight="1" x14ac:dyDescent="0.2">
      <c r="A78" s="274"/>
      <c r="B78" s="59"/>
      <c r="C78" s="37" t="s">
        <v>266</v>
      </c>
      <c r="D78" s="74">
        <v>1</v>
      </c>
      <c r="E78" s="114" t="e">
        <f>'[1]B. AUTOEVALUACIÓN'!E73</f>
        <v>#REF!</v>
      </c>
      <c r="F78" s="138" t="s">
        <v>389</v>
      </c>
      <c r="G78" s="120">
        <v>2</v>
      </c>
      <c r="H78" s="112" t="s">
        <v>400</v>
      </c>
      <c r="I78" s="110" t="s">
        <v>389</v>
      </c>
      <c r="J78" s="123">
        <v>3</v>
      </c>
      <c r="K78" s="112" t="s">
        <v>400</v>
      </c>
      <c r="L78" s="116" t="s">
        <v>389</v>
      </c>
      <c r="M78" s="126">
        <v>3</v>
      </c>
      <c r="N78" s="112" t="s">
        <v>400</v>
      </c>
      <c r="O78" s="116" t="s">
        <v>389</v>
      </c>
    </row>
    <row r="79" spans="1:21" ht="30" customHeight="1" x14ac:dyDescent="0.2">
      <c r="A79" s="274"/>
      <c r="B79" s="54"/>
      <c r="C79" s="36" t="s">
        <v>267</v>
      </c>
      <c r="D79" s="74">
        <v>1</v>
      </c>
      <c r="E79" s="133" t="e">
        <f>'[1]B. AUTOEVALUACIÓN'!E74</f>
        <v>#REF!</v>
      </c>
      <c r="F79" s="138" t="s">
        <v>401</v>
      </c>
      <c r="G79" s="120">
        <v>1</v>
      </c>
      <c r="H79" s="133" t="s">
        <v>402</v>
      </c>
      <c r="I79" s="110" t="s">
        <v>401</v>
      </c>
      <c r="J79" s="123">
        <v>1</v>
      </c>
      <c r="K79" s="133" t="s">
        <v>402</v>
      </c>
      <c r="L79" s="116" t="s">
        <v>401</v>
      </c>
      <c r="M79" s="126">
        <v>2</v>
      </c>
      <c r="N79" s="133" t="s">
        <v>402</v>
      </c>
      <c r="O79" s="116" t="s">
        <v>401</v>
      </c>
    </row>
    <row r="80" spans="1:21" ht="9" customHeight="1" x14ac:dyDescent="0.25">
      <c r="B80" s="259"/>
      <c r="C80" s="260"/>
      <c r="D80" s="55"/>
      <c r="E80" s="56"/>
      <c r="F80" s="56"/>
      <c r="G80" s="55"/>
      <c r="H80" s="56"/>
      <c r="I80" s="56"/>
      <c r="J80" s="55"/>
      <c r="K80" s="61"/>
      <c r="M80" s="55"/>
      <c r="N80" s="61"/>
    </row>
    <row r="81" spans="1:21" ht="18.75" customHeight="1" x14ac:dyDescent="0.2">
      <c r="B81" s="227" t="s">
        <v>268</v>
      </c>
      <c r="C81" s="228"/>
      <c r="D81" s="254" t="s">
        <v>760</v>
      </c>
      <c r="E81" s="255"/>
      <c r="F81" s="256"/>
      <c r="G81" s="237">
        <v>2020</v>
      </c>
      <c r="H81" s="238"/>
      <c r="I81" s="239"/>
      <c r="J81" s="240">
        <v>2021</v>
      </c>
      <c r="K81" s="241"/>
      <c r="L81" s="242"/>
      <c r="M81" s="217">
        <v>2022</v>
      </c>
      <c r="N81" s="218"/>
      <c r="O81" s="219"/>
    </row>
    <row r="82" spans="1:21" ht="34.5" customHeight="1" x14ac:dyDescent="0.2">
      <c r="B82" s="229"/>
      <c r="C82" s="230"/>
      <c r="D82" s="48" t="s">
        <v>45</v>
      </c>
      <c r="E82" s="49" t="s">
        <v>46</v>
      </c>
      <c r="F82" s="49"/>
      <c r="G82" s="48" t="s">
        <v>45</v>
      </c>
      <c r="H82" s="49" t="s">
        <v>46</v>
      </c>
      <c r="I82" s="49" t="s">
        <v>47</v>
      </c>
      <c r="J82" s="48" t="s">
        <v>45</v>
      </c>
      <c r="K82" s="49" t="s">
        <v>46</v>
      </c>
      <c r="L82" s="50" t="s">
        <v>47</v>
      </c>
      <c r="M82" s="48" t="s">
        <v>45</v>
      </c>
      <c r="N82" s="49" t="s">
        <v>46</v>
      </c>
      <c r="O82" s="50" t="s">
        <v>47</v>
      </c>
    </row>
    <row r="83" spans="1:21" ht="18.75" x14ac:dyDescent="0.2">
      <c r="A83" s="274"/>
      <c r="B83" s="62"/>
      <c r="C83" s="253" t="s">
        <v>269</v>
      </c>
      <c r="D83" s="253"/>
      <c r="E83" s="253"/>
      <c r="F83" s="253"/>
      <c r="G83" s="253"/>
      <c r="H83" s="253"/>
      <c r="I83" s="253"/>
      <c r="J83" s="253"/>
      <c r="K83" s="253"/>
      <c r="L83" s="63"/>
      <c r="M83" s="98"/>
      <c r="N83" s="98"/>
      <c r="O83" s="63"/>
    </row>
    <row r="84" spans="1:21" ht="30" customHeight="1" x14ac:dyDescent="0.2">
      <c r="A84" s="274"/>
      <c r="B84" s="54"/>
      <c r="C84" s="43" t="s">
        <v>270</v>
      </c>
      <c r="D84" s="74">
        <v>3</v>
      </c>
      <c r="E84" s="118" t="s">
        <v>403</v>
      </c>
      <c r="F84" s="118" t="s">
        <v>404</v>
      </c>
      <c r="G84" s="120">
        <v>3</v>
      </c>
      <c r="H84" s="112" t="s">
        <v>405</v>
      </c>
      <c r="I84" s="110" t="s">
        <v>404</v>
      </c>
      <c r="J84" s="123">
        <v>4</v>
      </c>
      <c r="K84" s="116" t="s">
        <v>406</v>
      </c>
      <c r="L84" s="110" t="s">
        <v>404</v>
      </c>
      <c r="M84" s="344">
        <v>4</v>
      </c>
      <c r="N84" s="345" t="s">
        <v>733</v>
      </c>
      <c r="O84" s="345" t="s">
        <v>734</v>
      </c>
      <c r="R84" s="18">
        <f>COUNTIF(D84:D86,"1")</f>
        <v>0</v>
      </c>
      <c r="S84" s="18">
        <f>COUNTIF(G84:G86,"1")</f>
        <v>0</v>
      </c>
      <c r="T84" s="18">
        <f>COUNTIF(J84:J86,"1")</f>
        <v>0</v>
      </c>
      <c r="U84" s="18">
        <f>COUNTIF(M84:M86,"1")</f>
        <v>0</v>
      </c>
    </row>
    <row r="85" spans="1:21" ht="30" customHeight="1" x14ac:dyDescent="0.2">
      <c r="A85" s="274"/>
      <c r="B85" s="62"/>
      <c r="C85" s="36" t="s">
        <v>271</v>
      </c>
      <c r="D85" s="74">
        <v>4</v>
      </c>
      <c r="E85" s="116" t="s">
        <v>407</v>
      </c>
      <c r="F85" s="116" t="s">
        <v>408</v>
      </c>
      <c r="G85" s="120">
        <v>4</v>
      </c>
      <c r="H85" s="116" t="s">
        <v>407</v>
      </c>
      <c r="I85" s="116" t="s">
        <v>408</v>
      </c>
      <c r="J85" s="123">
        <v>4</v>
      </c>
      <c r="K85" s="116" t="s">
        <v>407</v>
      </c>
      <c r="L85" s="116" t="s">
        <v>407</v>
      </c>
      <c r="M85" s="344">
        <v>4</v>
      </c>
      <c r="N85" s="345" t="s">
        <v>735</v>
      </c>
      <c r="O85" s="345" t="s">
        <v>734</v>
      </c>
      <c r="R85" s="18">
        <f>COUNTIF(D84:D86,"2")</f>
        <v>0</v>
      </c>
      <c r="S85" s="18">
        <f>COUNTIF(G84:G86,"2")</f>
        <v>0</v>
      </c>
      <c r="T85" s="18">
        <f>COUNTIF(J84:J86,"2")</f>
        <v>0</v>
      </c>
      <c r="U85" s="18">
        <f>COUNTIF(M84:M86,"2")</f>
        <v>0</v>
      </c>
    </row>
    <row r="86" spans="1:21" ht="30" customHeight="1" x14ac:dyDescent="0.2">
      <c r="A86" s="274"/>
      <c r="B86" s="62"/>
      <c r="C86" s="36" t="s">
        <v>272</v>
      </c>
      <c r="D86" s="74">
        <v>4</v>
      </c>
      <c r="E86" s="116" t="s">
        <v>409</v>
      </c>
      <c r="F86" s="116" t="s">
        <v>410</v>
      </c>
      <c r="G86" s="120">
        <v>4</v>
      </c>
      <c r="H86" s="116" t="s">
        <v>409</v>
      </c>
      <c r="I86" s="116" t="s">
        <v>410</v>
      </c>
      <c r="J86" s="123">
        <v>4</v>
      </c>
      <c r="K86" s="116" t="s">
        <v>409</v>
      </c>
      <c r="L86" s="116" t="s">
        <v>409</v>
      </c>
      <c r="M86" s="344">
        <v>4</v>
      </c>
      <c r="N86" s="345" t="s">
        <v>736</v>
      </c>
      <c r="O86" s="345" t="s">
        <v>734</v>
      </c>
      <c r="R86" s="18">
        <f>COUNTIF(D84:D86,"3")</f>
        <v>1</v>
      </c>
      <c r="S86" s="18">
        <f>COUNTIF(G84:G86,"3")</f>
        <v>1</v>
      </c>
      <c r="T86" s="18">
        <f>COUNTIF(J84:J86,"3")</f>
        <v>0</v>
      </c>
      <c r="U86" s="18">
        <f>COUNTIF(M84:M86,"3")</f>
        <v>0</v>
      </c>
    </row>
    <row r="87" spans="1:21" ht="21" customHeight="1" x14ac:dyDescent="0.25">
      <c r="B87" s="259"/>
      <c r="C87" s="260"/>
      <c r="D87" s="55"/>
      <c r="E87" s="56"/>
      <c r="F87" s="56"/>
      <c r="G87" s="55"/>
      <c r="H87" s="56"/>
      <c r="I87" s="56"/>
      <c r="J87" s="55"/>
      <c r="K87" s="56"/>
      <c r="M87" s="346"/>
      <c r="N87" s="347"/>
      <c r="O87" s="348"/>
      <c r="R87" s="18">
        <f>COUNTIF(D84:D86,"4")</f>
        <v>2</v>
      </c>
      <c r="S87" s="18">
        <f>COUNTIF(G84:G86,"4")</f>
        <v>2</v>
      </c>
      <c r="T87" s="18">
        <f>COUNTIF(J84:J86,"4")</f>
        <v>3</v>
      </c>
      <c r="U87" s="18">
        <f>COUNTIF(M84:M86,"4")</f>
        <v>3</v>
      </c>
    </row>
    <row r="88" spans="1:21" ht="18.75" x14ac:dyDescent="0.2">
      <c r="A88" s="274"/>
      <c r="B88" s="64"/>
      <c r="C88" s="265" t="s">
        <v>273</v>
      </c>
      <c r="D88" s="266"/>
      <c r="E88" s="266"/>
      <c r="F88" s="266"/>
      <c r="G88" s="266"/>
      <c r="H88" s="266"/>
      <c r="I88" s="266"/>
      <c r="J88" s="266"/>
      <c r="K88" s="267"/>
      <c r="L88" s="58"/>
      <c r="M88" s="349"/>
      <c r="N88" s="349"/>
      <c r="O88" s="349"/>
    </row>
    <row r="89" spans="1:21" ht="30" customHeight="1" x14ac:dyDescent="0.2">
      <c r="A89" s="274"/>
      <c r="B89" s="54"/>
      <c r="C89" s="35" t="s">
        <v>274</v>
      </c>
      <c r="D89" s="74">
        <v>2</v>
      </c>
      <c r="E89" s="118" t="s">
        <v>411</v>
      </c>
      <c r="F89" s="110" t="s">
        <v>412</v>
      </c>
      <c r="G89" s="120">
        <v>2</v>
      </c>
      <c r="H89" s="118" t="s">
        <v>413</v>
      </c>
      <c r="I89" s="110" t="s">
        <v>414</v>
      </c>
      <c r="J89" s="123">
        <v>3</v>
      </c>
      <c r="K89" s="116" t="s">
        <v>415</v>
      </c>
      <c r="L89" s="110" t="s">
        <v>416</v>
      </c>
      <c r="M89" s="344">
        <v>3</v>
      </c>
      <c r="N89" s="345" t="s">
        <v>737</v>
      </c>
      <c r="O89" s="345" t="s">
        <v>416</v>
      </c>
      <c r="R89" s="18">
        <f>COUNTIF(D89:D95,"1")</f>
        <v>1</v>
      </c>
      <c r="S89" s="18">
        <f>COUNTIF(G89:G95,"1")</f>
        <v>1</v>
      </c>
      <c r="T89" s="18">
        <f>COUNTIF(J89:J95,"1")</f>
        <v>1</v>
      </c>
      <c r="U89" s="18">
        <f>COUNTIF(M89:M95,"1")</f>
        <v>1</v>
      </c>
    </row>
    <row r="90" spans="1:21" ht="30" customHeight="1" x14ac:dyDescent="0.2">
      <c r="A90" s="274"/>
      <c r="B90" s="65"/>
      <c r="C90" s="37" t="s">
        <v>275</v>
      </c>
      <c r="D90" s="74">
        <v>2</v>
      </c>
      <c r="E90" s="118" t="s">
        <v>417</v>
      </c>
      <c r="F90" s="118" t="s">
        <v>418</v>
      </c>
      <c r="G90" s="120">
        <v>2</v>
      </c>
      <c r="H90" s="112" t="s">
        <v>419</v>
      </c>
      <c r="I90" s="118" t="s">
        <v>420</v>
      </c>
      <c r="J90" s="123">
        <v>2</v>
      </c>
      <c r="K90" s="116" t="s">
        <v>421</v>
      </c>
      <c r="L90" s="116" t="s">
        <v>422</v>
      </c>
      <c r="M90" s="344">
        <v>3</v>
      </c>
      <c r="N90" s="345" t="s">
        <v>738</v>
      </c>
      <c r="O90" s="345" t="s">
        <v>739</v>
      </c>
      <c r="R90" s="18">
        <f>COUNTIF(D89:D95,"2")</f>
        <v>3</v>
      </c>
      <c r="S90" s="18">
        <f>COUNTIF(G89:G95,"2")</f>
        <v>3</v>
      </c>
      <c r="T90" s="18">
        <f>COUNTIF(J89:J95,"2")</f>
        <v>1</v>
      </c>
      <c r="U90" s="18">
        <f>COUNTIF(M89:M95,"2")</f>
        <v>0</v>
      </c>
    </row>
    <row r="91" spans="1:21" ht="30" customHeight="1" x14ac:dyDescent="0.2">
      <c r="A91" s="274"/>
      <c r="B91" s="62"/>
      <c r="C91" s="36" t="s">
        <v>276</v>
      </c>
      <c r="D91" s="74">
        <v>2</v>
      </c>
      <c r="E91" s="118" t="s">
        <v>423</v>
      </c>
      <c r="F91" s="118" t="s">
        <v>424</v>
      </c>
      <c r="G91" s="120">
        <v>2</v>
      </c>
      <c r="H91" s="118" t="s">
        <v>423</v>
      </c>
      <c r="I91" s="110" t="s">
        <v>425</v>
      </c>
      <c r="J91" s="123">
        <v>3</v>
      </c>
      <c r="K91" s="116" t="s">
        <v>426</v>
      </c>
      <c r="L91" s="110" t="s">
        <v>427</v>
      </c>
      <c r="M91" s="344">
        <v>3</v>
      </c>
      <c r="N91" s="345" t="s">
        <v>740</v>
      </c>
      <c r="O91" s="345" t="s">
        <v>741</v>
      </c>
      <c r="R91" s="18">
        <f>COUNTIF(D89:D95,"3")</f>
        <v>3</v>
      </c>
      <c r="S91" s="18">
        <f>COUNTIF(G89:G95,"3")</f>
        <v>3</v>
      </c>
      <c r="T91" s="18">
        <f>COUNTIF(J89:J95,"3")</f>
        <v>4</v>
      </c>
      <c r="U91" s="18">
        <f>COUNTIF(M89:M95,"3")</f>
        <v>6</v>
      </c>
    </row>
    <row r="92" spans="1:21" ht="30" customHeight="1" x14ac:dyDescent="0.2">
      <c r="A92" s="274"/>
      <c r="B92" s="62"/>
      <c r="C92" s="37" t="s">
        <v>277</v>
      </c>
      <c r="D92" s="74">
        <v>3</v>
      </c>
      <c r="E92" s="118" t="s">
        <v>428</v>
      </c>
      <c r="F92" s="118" t="s">
        <v>429</v>
      </c>
      <c r="G92" s="120">
        <v>3</v>
      </c>
      <c r="H92" s="118" t="s">
        <v>430</v>
      </c>
      <c r="I92" s="110" t="s">
        <v>431</v>
      </c>
      <c r="J92" s="123">
        <v>3</v>
      </c>
      <c r="K92" s="116" t="s">
        <v>432</v>
      </c>
      <c r="L92" s="116" t="s">
        <v>433</v>
      </c>
      <c r="M92" s="344">
        <v>3</v>
      </c>
      <c r="N92" s="345" t="s">
        <v>432</v>
      </c>
      <c r="O92" s="345" t="s">
        <v>742</v>
      </c>
      <c r="R92" s="18">
        <f>COUNTIF(D89:D95,"4")</f>
        <v>0</v>
      </c>
      <c r="S92" s="18">
        <f>COUNTIF(G89:G95,"4")</f>
        <v>0</v>
      </c>
      <c r="T92" s="18">
        <f>COUNTIF(J89:J95,"4")</f>
        <v>1</v>
      </c>
      <c r="U92" s="18">
        <f>COUNTIF(M89:M95,"4")</f>
        <v>0</v>
      </c>
    </row>
    <row r="93" spans="1:21" ht="30" customHeight="1" x14ac:dyDescent="0.2">
      <c r="A93" s="274"/>
      <c r="B93" s="62"/>
      <c r="C93" s="36" t="s">
        <v>278</v>
      </c>
      <c r="D93" s="74">
        <v>3</v>
      </c>
      <c r="E93" s="114" t="s">
        <v>434</v>
      </c>
      <c r="F93" s="118" t="s">
        <v>435</v>
      </c>
      <c r="G93" s="120">
        <v>3</v>
      </c>
      <c r="H93" s="140" t="s">
        <v>436</v>
      </c>
      <c r="I93" s="110" t="s">
        <v>437</v>
      </c>
      <c r="J93" s="123">
        <v>3</v>
      </c>
      <c r="K93" s="140" t="s">
        <v>438</v>
      </c>
      <c r="L93" s="110" t="s">
        <v>437</v>
      </c>
      <c r="M93" s="344">
        <v>3</v>
      </c>
      <c r="N93" s="345" t="s">
        <v>743</v>
      </c>
      <c r="O93" s="345" t="s">
        <v>744</v>
      </c>
    </row>
    <row r="94" spans="1:21" ht="30" customHeight="1" x14ac:dyDescent="0.2">
      <c r="A94" s="274"/>
      <c r="B94" s="65"/>
      <c r="C94" s="37" t="s">
        <v>279</v>
      </c>
      <c r="D94" s="74">
        <v>1</v>
      </c>
      <c r="E94" s="118" t="s">
        <v>439</v>
      </c>
      <c r="F94" s="109" t="s">
        <v>440</v>
      </c>
      <c r="G94" s="120">
        <v>1</v>
      </c>
      <c r="H94" s="141" t="s">
        <v>441</v>
      </c>
      <c r="I94" s="110"/>
      <c r="J94" s="123">
        <v>1</v>
      </c>
      <c r="K94" s="116" t="s">
        <v>442</v>
      </c>
      <c r="L94" s="116"/>
      <c r="M94" s="344">
        <v>1</v>
      </c>
      <c r="N94" s="345" t="s">
        <v>745</v>
      </c>
      <c r="O94" s="345"/>
    </row>
    <row r="95" spans="1:21" ht="30" customHeight="1" x14ac:dyDescent="0.2">
      <c r="A95" s="274"/>
      <c r="B95" s="62"/>
      <c r="C95" s="36" t="s">
        <v>280</v>
      </c>
      <c r="D95" s="74">
        <v>3</v>
      </c>
      <c r="E95" s="118" t="s">
        <v>443</v>
      </c>
      <c r="F95" s="109" t="s">
        <v>444</v>
      </c>
      <c r="G95" s="120">
        <v>3</v>
      </c>
      <c r="H95" s="141" t="s">
        <v>445</v>
      </c>
      <c r="I95" s="110" t="s">
        <v>446</v>
      </c>
      <c r="J95" s="123">
        <v>4</v>
      </c>
      <c r="K95" s="116" t="s">
        <v>447</v>
      </c>
      <c r="L95" s="110" t="s">
        <v>446</v>
      </c>
      <c r="M95" s="344">
        <v>3</v>
      </c>
      <c r="N95" s="345" t="s">
        <v>746</v>
      </c>
      <c r="O95" s="345" t="s">
        <v>747</v>
      </c>
    </row>
    <row r="96" spans="1:21" ht="5.25" customHeight="1" x14ac:dyDescent="0.25">
      <c r="B96" s="259"/>
      <c r="C96" s="260"/>
      <c r="D96" s="55"/>
      <c r="E96" s="56"/>
      <c r="F96" s="56"/>
      <c r="G96" s="55"/>
      <c r="H96" s="56"/>
      <c r="I96" s="56"/>
      <c r="J96" s="55"/>
      <c r="K96" s="61"/>
      <c r="M96" s="346"/>
      <c r="N96" s="350"/>
      <c r="O96" s="348"/>
    </row>
    <row r="97" spans="1:21" ht="18.75" x14ac:dyDescent="0.2">
      <c r="A97" s="274"/>
      <c r="B97" s="51"/>
      <c r="C97" s="252" t="s">
        <v>281</v>
      </c>
      <c r="D97" s="253"/>
      <c r="E97" s="253"/>
      <c r="F97" s="253"/>
      <c r="G97" s="253"/>
      <c r="H97" s="253"/>
      <c r="I97" s="253"/>
      <c r="J97" s="253"/>
      <c r="K97" s="253"/>
      <c r="L97" s="253"/>
      <c r="M97" s="351"/>
      <c r="N97" s="351"/>
      <c r="O97" s="352"/>
    </row>
    <row r="98" spans="1:21" ht="168" x14ac:dyDescent="0.2">
      <c r="A98" s="274"/>
      <c r="B98" s="59"/>
      <c r="C98" s="35" t="s">
        <v>282</v>
      </c>
      <c r="D98" s="74">
        <v>1</v>
      </c>
      <c r="E98" s="99" t="s">
        <v>448</v>
      </c>
      <c r="F98" s="99" t="s">
        <v>449</v>
      </c>
      <c r="G98" s="75">
        <v>2</v>
      </c>
      <c r="H98" s="142" t="s">
        <v>450</v>
      </c>
      <c r="I98" s="79" t="s">
        <v>451</v>
      </c>
      <c r="J98" s="76">
        <v>2</v>
      </c>
      <c r="K98" s="81" t="s">
        <v>452</v>
      </c>
      <c r="L98" s="79" t="s">
        <v>451</v>
      </c>
      <c r="M98" s="353">
        <v>2</v>
      </c>
      <c r="N98" s="345" t="s">
        <v>748</v>
      </c>
      <c r="O98" s="345" t="s">
        <v>749</v>
      </c>
      <c r="R98" s="18">
        <f>COUNTIF(D98:D99,"1")</f>
        <v>1</v>
      </c>
      <c r="S98" s="18">
        <f>COUNTIF(G98:G99,"1")</f>
        <v>0</v>
      </c>
      <c r="T98" s="18">
        <f>COUNTIF(J98:J99,"1")</f>
        <v>0</v>
      </c>
      <c r="U98" s="18">
        <f>COUNTIF(M98:M99,"1")</f>
        <v>0</v>
      </c>
    </row>
    <row r="99" spans="1:21" ht="72" x14ac:dyDescent="0.2">
      <c r="A99" s="274"/>
      <c r="B99" s="66"/>
      <c r="C99" s="37" t="s">
        <v>283</v>
      </c>
      <c r="D99" s="74">
        <v>3</v>
      </c>
      <c r="E99" s="99" t="s">
        <v>453</v>
      </c>
      <c r="F99" s="99" t="s">
        <v>454</v>
      </c>
      <c r="G99" s="75">
        <v>3</v>
      </c>
      <c r="H99" s="142" t="s">
        <v>455</v>
      </c>
      <c r="I99" s="79" t="s">
        <v>456</v>
      </c>
      <c r="J99" s="76">
        <v>3</v>
      </c>
      <c r="K99" s="142" t="s">
        <v>455</v>
      </c>
      <c r="L99" s="81" t="s">
        <v>457</v>
      </c>
      <c r="M99" s="353">
        <v>3</v>
      </c>
      <c r="N99" s="345" t="s">
        <v>750</v>
      </c>
      <c r="O99" s="345" t="s">
        <v>751</v>
      </c>
      <c r="R99" s="18">
        <f>COUNTIF(D98:D99,"2")</f>
        <v>0</v>
      </c>
      <c r="S99" s="18">
        <f>COUNTIF(G98:G99,"2")</f>
        <v>1</v>
      </c>
      <c r="T99" s="18">
        <f>COUNTIF(J98:J99,"2")</f>
        <v>1</v>
      </c>
      <c r="U99" s="18">
        <f>COUNTIF(M98:M99,"2")</f>
        <v>1</v>
      </c>
    </row>
    <row r="100" spans="1:21" ht="8.25" customHeight="1" x14ac:dyDescent="0.25">
      <c r="B100" s="259"/>
      <c r="C100" s="260"/>
      <c r="D100" s="55"/>
      <c r="E100" s="56"/>
      <c r="F100" s="56"/>
      <c r="G100" s="55"/>
      <c r="H100" s="56"/>
      <c r="I100" s="56"/>
      <c r="J100" s="55"/>
      <c r="K100" s="61"/>
      <c r="M100" s="346"/>
      <c r="N100" s="350"/>
      <c r="O100" s="348"/>
      <c r="R100" s="18">
        <f>COUNTIF(D98:D99,"3")</f>
        <v>1</v>
      </c>
      <c r="S100" s="18">
        <f>COUNTIF(G98:G99,"3")</f>
        <v>1</v>
      </c>
      <c r="T100" s="18">
        <f>COUNTIF(J98:J99,"3")</f>
        <v>1</v>
      </c>
      <c r="U100" s="18">
        <f>COUNTIF(M98:M99,"3")</f>
        <v>1</v>
      </c>
    </row>
    <row r="101" spans="1:21" ht="18.75" x14ac:dyDescent="0.2">
      <c r="A101" s="274"/>
      <c r="B101" s="62"/>
      <c r="C101" s="253" t="s">
        <v>284</v>
      </c>
      <c r="D101" s="253"/>
      <c r="E101" s="253"/>
      <c r="F101" s="253"/>
      <c r="G101" s="253"/>
      <c r="H101" s="253"/>
      <c r="I101" s="253"/>
      <c r="J101" s="253"/>
      <c r="K101" s="258"/>
      <c r="L101" s="58"/>
      <c r="M101" s="349"/>
      <c r="N101" s="349"/>
      <c r="O101" s="349"/>
      <c r="R101" s="18">
        <f>COUNTIF(D98:D99,"4")</f>
        <v>0</v>
      </c>
      <c r="S101" s="18">
        <f>COUNTIF(G98:G99,"4")</f>
        <v>0</v>
      </c>
      <c r="T101" s="18">
        <f>COUNTIF(J98:J99,"4")</f>
        <v>0</v>
      </c>
      <c r="U101" s="18">
        <f>COUNTIF(M98:M99,"4")</f>
        <v>0</v>
      </c>
    </row>
    <row r="102" spans="1:21" ht="30" customHeight="1" x14ac:dyDescent="0.2">
      <c r="A102" s="274"/>
      <c r="B102" s="54"/>
      <c r="C102" s="43" t="s">
        <v>285</v>
      </c>
      <c r="D102" s="74">
        <v>3</v>
      </c>
      <c r="E102" s="118" t="s">
        <v>458</v>
      </c>
      <c r="F102" s="118" t="s">
        <v>459</v>
      </c>
      <c r="G102" s="120">
        <v>3</v>
      </c>
      <c r="H102" s="141" t="s">
        <v>458</v>
      </c>
      <c r="I102" s="141" t="s">
        <v>459</v>
      </c>
      <c r="J102" s="123">
        <v>3</v>
      </c>
      <c r="K102" s="116" t="s">
        <v>460</v>
      </c>
      <c r="L102" s="141" t="s">
        <v>459</v>
      </c>
      <c r="M102" s="344">
        <v>3</v>
      </c>
      <c r="N102" s="345" t="s">
        <v>752</v>
      </c>
      <c r="O102" s="345" t="s">
        <v>753</v>
      </c>
      <c r="R102" s="18">
        <f>COUNTIF(D102:D111,"1")</f>
        <v>4</v>
      </c>
      <c r="S102" s="18">
        <f>COUNTIF(G102:G111,"1")</f>
        <v>3</v>
      </c>
      <c r="T102" s="18">
        <f>COUNTIF(J102:J111,"1")</f>
        <v>3</v>
      </c>
      <c r="U102" s="18">
        <f>COUNTIF(M102:M111,"1")</f>
        <v>3</v>
      </c>
    </row>
    <row r="103" spans="1:21" ht="30" customHeight="1" x14ac:dyDescent="0.2">
      <c r="A103" s="274"/>
      <c r="B103" s="62"/>
      <c r="C103" s="36" t="s">
        <v>286</v>
      </c>
      <c r="D103" s="74">
        <v>1</v>
      </c>
      <c r="E103" s="118" t="s">
        <v>461</v>
      </c>
      <c r="F103" s="109" t="s">
        <v>462</v>
      </c>
      <c r="G103" s="120">
        <v>1</v>
      </c>
      <c r="H103" s="141" t="s">
        <v>461</v>
      </c>
      <c r="I103" s="143" t="s">
        <v>462</v>
      </c>
      <c r="J103" s="123">
        <v>1</v>
      </c>
      <c r="K103" s="141" t="s">
        <v>463</v>
      </c>
      <c r="L103" s="143" t="s">
        <v>462</v>
      </c>
      <c r="M103" s="344">
        <v>1</v>
      </c>
      <c r="N103" s="345" t="s">
        <v>463</v>
      </c>
      <c r="O103" s="345" t="s">
        <v>462</v>
      </c>
      <c r="R103" s="18">
        <f>COUNTIF(D102:D111,"2")</f>
        <v>1</v>
      </c>
      <c r="S103" s="18">
        <f>COUNTIF(G102:G111,"2")</f>
        <v>2</v>
      </c>
      <c r="T103" s="18">
        <f>COUNTIF(J102:J111,"2")</f>
        <v>1</v>
      </c>
      <c r="U103" s="18">
        <f>COUNTIF(M102:M111,"2")</f>
        <v>1</v>
      </c>
    </row>
    <row r="104" spans="1:21" ht="30" customHeight="1" x14ac:dyDescent="0.2">
      <c r="A104" s="274"/>
      <c r="B104" s="62"/>
      <c r="C104" s="36" t="s">
        <v>287</v>
      </c>
      <c r="D104" s="74">
        <v>1</v>
      </c>
      <c r="E104" s="118" t="s">
        <v>464</v>
      </c>
      <c r="F104" s="118" t="s">
        <v>465</v>
      </c>
      <c r="G104" s="120">
        <v>2</v>
      </c>
      <c r="H104" s="112" t="s">
        <v>466</v>
      </c>
      <c r="I104" s="141" t="s">
        <v>467</v>
      </c>
      <c r="J104" s="123">
        <v>3</v>
      </c>
      <c r="K104" s="116" t="s">
        <v>468</v>
      </c>
      <c r="L104" s="141" t="s">
        <v>467</v>
      </c>
      <c r="M104" s="344">
        <v>3</v>
      </c>
      <c r="N104" s="345" t="s">
        <v>754</v>
      </c>
      <c r="O104" s="345" t="s">
        <v>755</v>
      </c>
      <c r="R104" s="18">
        <f>COUNTIF(D102:D111,"3")</f>
        <v>5</v>
      </c>
      <c r="S104" s="18">
        <f>COUNTIF(G102:G111,"3")</f>
        <v>5</v>
      </c>
      <c r="T104" s="18">
        <f>COUNTIF(J102:J111,"3")</f>
        <v>4</v>
      </c>
      <c r="U104" s="18">
        <f>COUNTIF(M102:M111,"3")</f>
        <v>4</v>
      </c>
    </row>
    <row r="105" spans="1:21" ht="30" customHeight="1" x14ac:dyDescent="0.2">
      <c r="A105" s="274"/>
      <c r="B105" s="62"/>
      <c r="C105" s="36" t="s">
        <v>288</v>
      </c>
      <c r="D105" s="74">
        <v>3</v>
      </c>
      <c r="E105" s="118" t="s">
        <v>469</v>
      </c>
      <c r="F105" s="118" t="s">
        <v>470</v>
      </c>
      <c r="G105" s="120">
        <v>3</v>
      </c>
      <c r="H105" s="141" t="s">
        <v>469</v>
      </c>
      <c r="I105" s="141" t="s">
        <v>470</v>
      </c>
      <c r="J105" s="123">
        <v>3</v>
      </c>
      <c r="K105" s="141" t="s">
        <v>469</v>
      </c>
      <c r="L105" s="141" t="s">
        <v>470</v>
      </c>
      <c r="M105" s="344">
        <v>3</v>
      </c>
      <c r="N105" s="345" t="s">
        <v>756</v>
      </c>
      <c r="O105" s="345" t="s">
        <v>757</v>
      </c>
      <c r="R105" s="18">
        <f>COUNTIF(D102:D111,"4")</f>
        <v>0</v>
      </c>
      <c r="S105" s="18">
        <f>COUNTIF(G102:G111,"4")</f>
        <v>0</v>
      </c>
      <c r="T105" s="18">
        <f>COUNTIF(J102:J111,"4")</f>
        <v>2</v>
      </c>
      <c r="U105" s="18">
        <f>COUNTIF(M102:M111,"4")</f>
        <v>2</v>
      </c>
    </row>
    <row r="106" spans="1:21" ht="30" customHeight="1" x14ac:dyDescent="0.2">
      <c r="A106" s="274"/>
      <c r="B106" s="62"/>
      <c r="C106" s="36" t="s">
        <v>289</v>
      </c>
      <c r="D106" s="74">
        <v>3</v>
      </c>
      <c r="E106" s="118" t="s">
        <v>471</v>
      </c>
      <c r="F106" s="118" t="s">
        <v>472</v>
      </c>
      <c r="G106" s="120">
        <v>3</v>
      </c>
      <c r="H106" s="141" t="s">
        <v>471</v>
      </c>
      <c r="I106" s="141" t="s">
        <v>472</v>
      </c>
      <c r="J106" s="123">
        <v>4</v>
      </c>
      <c r="K106" s="141" t="s">
        <v>473</v>
      </c>
      <c r="L106" s="141" t="s">
        <v>472</v>
      </c>
      <c r="M106" s="344">
        <v>4</v>
      </c>
      <c r="N106" s="345" t="s">
        <v>473</v>
      </c>
      <c r="O106" s="345" t="s">
        <v>758</v>
      </c>
    </row>
    <row r="107" spans="1:21" ht="30" customHeight="1" x14ac:dyDescent="0.2">
      <c r="A107" s="274"/>
      <c r="B107" s="62"/>
      <c r="C107" s="36" t="s">
        <v>290</v>
      </c>
      <c r="D107" s="74">
        <v>3</v>
      </c>
      <c r="E107" s="118" t="s">
        <v>474</v>
      </c>
      <c r="F107" s="118" t="s">
        <v>475</v>
      </c>
      <c r="G107" s="120">
        <v>3</v>
      </c>
      <c r="H107" s="141" t="s">
        <v>474</v>
      </c>
      <c r="I107" s="141" t="s">
        <v>475</v>
      </c>
      <c r="J107" s="123">
        <v>4</v>
      </c>
      <c r="K107" s="141" t="s">
        <v>476</v>
      </c>
      <c r="L107" s="141" t="s">
        <v>475</v>
      </c>
      <c r="M107" s="344">
        <v>4</v>
      </c>
      <c r="N107" s="345" t="s">
        <v>476</v>
      </c>
      <c r="O107" s="345" t="s">
        <v>475</v>
      </c>
    </row>
    <row r="108" spans="1:21" ht="30" customHeight="1" x14ac:dyDescent="0.2">
      <c r="A108" s="274"/>
      <c r="B108" s="62"/>
      <c r="C108" s="36" t="s">
        <v>291</v>
      </c>
      <c r="D108" s="74">
        <v>1</v>
      </c>
      <c r="E108" s="118" t="s">
        <v>477</v>
      </c>
      <c r="F108" s="109"/>
      <c r="G108" s="120">
        <v>1</v>
      </c>
      <c r="H108" s="141" t="s">
        <v>478</v>
      </c>
      <c r="I108" s="110" t="s">
        <v>479</v>
      </c>
      <c r="J108" s="123">
        <v>1</v>
      </c>
      <c r="K108" s="141" t="s">
        <v>480</v>
      </c>
      <c r="L108" s="116"/>
      <c r="M108" s="344">
        <v>1</v>
      </c>
      <c r="N108" s="345" t="s">
        <v>480</v>
      </c>
      <c r="O108" s="345"/>
    </row>
    <row r="109" spans="1:21" ht="30" customHeight="1" x14ac:dyDescent="0.2">
      <c r="A109" s="274"/>
      <c r="B109" s="62"/>
      <c r="C109" s="36" t="s">
        <v>292</v>
      </c>
      <c r="D109" s="74">
        <v>1</v>
      </c>
      <c r="E109" s="118" t="s">
        <v>481</v>
      </c>
      <c r="F109" s="109"/>
      <c r="G109" s="120">
        <v>1</v>
      </c>
      <c r="H109" s="141" t="s">
        <v>481</v>
      </c>
      <c r="I109" s="110"/>
      <c r="J109" s="123">
        <v>1</v>
      </c>
      <c r="K109" s="116" t="s">
        <v>482</v>
      </c>
      <c r="L109" s="116"/>
      <c r="M109" s="344">
        <v>1</v>
      </c>
      <c r="N109" s="345" t="s">
        <v>482</v>
      </c>
      <c r="O109" s="345"/>
    </row>
    <row r="110" spans="1:21" ht="30" customHeight="1" x14ac:dyDescent="0.2">
      <c r="A110" s="274"/>
      <c r="B110" s="62"/>
      <c r="C110" s="36" t="s">
        <v>293</v>
      </c>
      <c r="D110" s="74">
        <v>3</v>
      </c>
      <c r="E110" s="118" t="s">
        <v>483</v>
      </c>
      <c r="F110" s="118" t="s">
        <v>484</v>
      </c>
      <c r="G110" s="120">
        <v>3</v>
      </c>
      <c r="H110" s="141" t="s">
        <v>483</v>
      </c>
      <c r="I110" s="141" t="s">
        <v>484</v>
      </c>
      <c r="J110" s="123">
        <v>3</v>
      </c>
      <c r="K110" s="116" t="s">
        <v>485</v>
      </c>
      <c r="L110" s="141" t="s">
        <v>484</v>
      </c>
      <c r="M110" s="344">
        <v>3</v>
      </c>
      <c r="N110" s="345" t="s">
        <v>759</v>
      </c>
      <c r="O110" s="345" t="s">
        <v>484</v>
      </c>
    </row>
    <row r="111" spans="1:21" ht="30" customHeight="1" x14ac:dyDescent="0.2">
      <c r="A111" s="274"/>
      <c r="B111" s="62"/>
      <c r="C111" s="36" t="s">
        <v>294</v>
      </c>
      <c r="D111" s="74">
        <v>2</v>
      </c>
      <c r="E111" s="118" t="s">
        <v>486</v>
      </c>
      <c r="F111" s="118" t="s">
        <v>487</v>
      </c>
      <c r="G111" s="120">
        <v>2</v>
      </c>
      <c r="H111" s="141" t="s">
        <v>486</v>
      </c>
      <c r="I111" s="141" t="s">
        <v>487</v>
      </c>
      <c r="J111" s="123">
        <v>2</v>
      </c>
      <c r="K111" s="141" t="s">
        <v>488</v>
      </c>
      <c r="L111" s="141" t="s">
        <v>487</v>
      </c>
      <c r="M111" s="344">
        <v>2</v>
      </c>
      <c r="N111" s="345" t="s">
        <v>488</v>
      </c>
      <c r="O111" s="345" t="s">
        <v>487</v>
      </c>
    </row>
    <row r="112" spans="1:21" ht="5.25" customHeight="1" x14ac:dyDescent="0.25">
      <c r="B112" s="263"/>
      <c r="C112" s="264"/>
      <c r="D112" s="67"/>
      <c r="E112" s="68"/>
      <c r="F112" s="68"/>
      <c r="G112" s="67"/>
      <c r="H112" s="68"/>
      <c r="I112" s="68"/>
      <c r="J112" s="67"/>
      <c r="K112" s="69"/>
      <c r="M112" s="354"/>
      <c r="N112" s="355"/>
      <c r="O112" s="348"/>
    </row>
    <row r="113" spans="1:21" ht="18.75" x14ac:dyDescent="0.2">
      <c r="A113" s="274"/>
      <c r="B113" s="62"/>
      <c r="C113" s="253" t="s">
        <v>295</v>
      </c>
      <c r="D113" s="253"/>
      <c r="E113" s="253"/>
      <c r="F113" s="253"/>
      <c r="G113" s="253"/>
      <c r="H113" s="253"/>
      <c r="I113" s="253"/>
      <c r="J113" s="253"/>
      <c r="K113" s="258"/>
      <c r="L113" s="58"/>
      <c r="M113" s="58"/>
      <c r="N113" s="58"/>
      <c r="O113" s="58"/>
    </row>
    <row r="114" spans="1:21" ht="30" customHeight="1" x14ac:dyDescent="0.2">
      <c r="A114" s="274"/>
      <c r="B114" s="65"/>
      <c r="C114" s="37" t="s">
        <v>296</v>
      </c>
      <c r="D114" s="74">
        <v>3</v>
      </c>
      <c r="E114" s="118" t="s">
        <v>489</v>
      </c>
      <c r="F114" s="118" t="s">
        <v>490</v>
      </c>
      <c r="G114" s="120">
        <v>3</v>
      </c>
      <c r="H114" s="141" t="s">
        <v>489</v>
      </c>
      <c r="I114" s="141" t="s">
        <v>491</v>
      </c>
      <c r="J114" s="123">
        <v>3</v>
      </c>
      <c r="K114" s="116" t="s">
        <v>492</v>
      </c>
      <c r="L114" s="141" t="s">
        <v>493</v>
      </c>
      <c r="M114" s="344">
        <v>3</v>
      </c>
      <c r="N114" s="345" t="s">
        <v>761</v>
      </c>
      <c r="O114" s="345" t="s">
        <v>493</v>
      </c>
      <c r="R114" s="18">
        <f>COUNTIF(D114:D117,"1")</f>
        <v>0</v>
      </c>
      <c r="S114" s="18">
        <f>COUNTIF(G114:G117,"1")</f>
        <v>0</v>
      </c>
      <c r="T114" s="18">
        <f>COUNTIF(J114:J117,"1")</f>
        <v>0</v>
      </c>
      <c r="U114" s="18">
        <f>COUNTIF(M114:M117,"1")</f>
        <v>0</v>
      </c>
    </row>
    <row r="115" spans="1:21" ht="30" customHeight="1" x14ac:dyDescent="0.2">
      <c r="A115" s="274"/>
      <c r="B115" s="62"/>
      <c r="C115" s="36" t="s">
        <v>297</v>
      </c>
      <c r="D115" s="74">
        <v>3</v>
      </c>
      <c r="E115" s="112" t="s">
        <v>494</v>
      </c>
      <c r="F115" s="118" t="s">
        <v>495</v>
      </c>
      <c r="G115" s="120">
        <v>3</v>
      </c>
      <c r="H115" s="112" t="s">
        <v>494</v>
      </c>
      <c r="I115" s="141" t="s">
        <v>495</v>
      </c>
      <c r="J115" s="123">
        <v>3</v>
      </c>
      <c r="K115" s="112" t="s">
        <v>496</v>
      </c>
      <c r="L115" s="141" t="s">
        <v>497</v>
      </c>
      <c r="M115" s="344">
        <v>3</v>
      </c>
      <c r="N115" s="345" t="s">
        <v>762</v>
      </c>
      <c r="O115" s="345" t="s">
        <v>497</v>
      </c>
      <c r="R115" s="18">
        <f>COUNTIF(D114:D117,"2")</f>
        <v>0</v>
      </c>
      <c r="S115" s="18">
        <f>COUNTIF(G114:G117,"2")</f>
        <v>0</v>
      </c>
      <c r="T115" s="18">
        <f>COUNTIF(J114:J117,"2")</f>
        <v>0</v>
      </c>
      <c r="U115" s="18">
        <f>COUNTIF(M114:M117,"2")</f>
        <v>0</v>
      </c>
    </row>
    <row r="116" spans="1:21" ht="30" customHeight="1" x14ac:dyDescent="0.2">
      <c r="A116" s="274"/>
      <c r="B116" s="62"/>
      <c r="C116" s="36" t="s">
        <v>298</v>
      </c>
      <c r="D116" s="74">
        <v>3</v>
      </c>
      <c r="E116" s="112" t="s">
        <v>498</v>
      </c>
      <c r="F116" s="110" t="s">
        <v>499</v>
      </c>
      <c r="G116" s="120">
        <v>3</v>
      </c>
      <c r="H116" s="112" t="s">
        <v>498</v>
      </c>
      <c r="I116" s="110" t="s">
        <v>499</v>
      </c>
      <c r="J116" s="123">
        <v>3</v>
      </c>
      <c r="K116" s="112" t="s">
        <v>498</v>
      </c>
      <c r="L116" s="110" t="s">
        <v>499</v>
      </c>
      <c r="M116" s="344">
        <v>3</v>
      </c>
      <c r="N116" s="345" t="s">
        <v>498</v>
      </c>
      <c r="O116" s="345" t="s">
        <v>499</v>
      </c>
      <c r="R116" s="18">
        <f>COUNTIF(D114:D117,"3")</f>
        <v>4</v>
      </c>
      <c r="S116" s="18">
        <f>COUNTIF(G114:G117,"3")</f>
        <v>4</v>
      </c>
      <c r="T116" s="18">
        <f>COUNTIF(J114:J117,"3")</f>
        <v>4</v>
      </c>
      <c r="U116" s="18">
        <f>COUNTIF(M114:M117,"3")</f>
        <v>4</v>
      </c>
    </row>
    <row r="117" spans="1:21" ht="30" customHeight="1" x14ac:dyDescent="0.2">
      <c r="A117" s="274"/>
      <c r="B117" s="62"/>
      <c r="C117" s="36" t="s">
        <v>299</v>
      </c>
      <c r="D117" s="74">
        <v>3</v>
      </c>
      <c r="E117" s="112" t="s">
        <v>500</v>
      </c>
      <c r="F117" s="110" t="s">
        <v>501</v>
      </c>
      <c r="G117" s="120">
        <v>3</v>
      </c>
      <c r="H117" s="112" t="s">
        <v>500</v>
      </c>
      <c r="I117" s="110" t="s">
        <v>501</v>
      </c>
      <c r="J117" s="123">
        <v>3</v>
      </c>
      <c r="K117" s="112" t="s">
        <v>502</v>
      </c>
      <c r="L117" s="110" t="s">
        <v>501</v>
      </c>
      <c r="M117" s="344">
        <v>3</v>
      </c>
      <c r="N117" s="345" t="s">
        <v>502</v>
      </c>
      <c r="O117" s="345" t="s">
        <v>501</v>
      </c>
      <c r="R117" s="18">
        <f>COUNTIF(D114:D117,"4")</f>
        <v>0</v>
      </c>
      <c r="S117" s="18">
        <f>COUNTIF(G114:G117,"4")</f>
        <v>0</v>
      </c>
      <c r="T117" s="18">
        <f>COUNTIF(J114:J117,"4")</f>
        <v>0</v>
      </c>
      <c r="U117" s="18">
        <f>COUNTIF(M114:M117,"4")</f>
        <v>0</v>
      </c>
    </row>
    <row r="118" spans="1:21" ht="7.5" customHeight="1" x14ac:dyDescent="0.25">
      <c r="B118" s="259"/>
      <c r="C118" s="260"/>
      <c r="D118" s="67"/>
      <c r="E118" s="68"/>
      <c r="F118" s="68"/>
      <c r="G118" s="67"/>
      <c r="H118" s="68"/>
      <c r="I118" s="68"/>
      <c r="J118" s="55"/>
      <c r="K118" s="61"/>
      <c r="M118" s="55"/>
      <c r="N118" s="61"/>
    </row>
    <row r="119" spans="1:21" ht="15.75" customHeight="1" x14ac:dyDescent="0.2">
      <c r="B119" s="223" t="s">
        <v>300</v>
      </c>
      <c r="C119" s="224"/>
      <c r="D119" s="254" t="s">
        <v>760</v>
      </c>
      <c r="E119" s="255"/>
      <c r="F119" s="256"/>
      <c r="G119" s="237" t="s">
        <v>42</v>
      </c>
      <c r="H119" s="238"/>
      <c r="I119" s="239"/>
      <c r="J119" s="262" t="s">
        <v>43</v>
      </c>
      <c r="K119" s="262"/>
      <c r="L119" s="262"/>
      <c r="M119" s="210" t="s">
        <v>647</v>
      </c>
      <c r="N119" s="210"/>
      <c r="O119" s="210"/>
    </row>
    <row r="120" spans="1:21" ht="15.75" customHeight="1" x14ac:dyDescent="0.2">
      <c r="B120" s="225"/>
      <c r="C120" s="226"/>
      <c r="D120" s="48" t="s">
        <v>45</v>
      </c>
      <c r="E120" s="49" t="s">
        <v>46</v>
      </c>
      <c r="F120" s="49"/>
      <c r="G120" s="48" t="s">
        <v>45</v>
      </c>
      <c r="H120" s="49" t="s">
        <v>46</v>
      </c>
      <c r="I120" s="49"/>
      <c r="J120" s="48" t="s">
        <v>45</v>
      </c>
      <c r="K120" s="49" t="s">
        <v>46</v>
      </c>
      <c r="L120" s="70" t="s">
        <v>47</v>
      </c>
      <c r="M120" s="48" t="s">
        <v>45</v>
      </c>
      <c r="N120" s="49" t="s">
        <v>46</v>
      </c>
      <c r="O120" s="70"/>
    </row>
    <row r="121" spans="1:21" ht="18.75" x14ac:dyDescent="0.2">
      <c r="A121" s="274"/>
      <c r="B121" s="64"/>
      <c r="C121" s="253" t="s">
        <v>301</v>
      </c>
      <c r="D121" s="253"/>
      <c r="E121" s="253"/>
      <c r="F121" s="253"/>
      <c r="G121" s="253"/>
      <c r="H121" s="253"/>
      <c r="I121" s="253"/>
      <c r="J121" s="253"/>
      <c r="K121" s="258"/>
      <c r="L121" s="58"/>
      <c r="M121" s="58"/>
      <c r="N121" s="58"/>
      <c r="O121" s="58"/>
    </row>
    <row r="122" spans="1:21" ht="39" customHeight="1" x14ac:dyDescent="0.2">
      <c r="A122" s="274"/>
      <c r="B122" s="66"/>
      <c r="C122" s="71" t="s">
        <v>302</v>
      </c>
      <c r="D122" s="74">
        <v>2</v>
      </c>
      <c r="E122" s="109" t="s">
        <v>503</v>
      </c>
      <c r="F122" s="109" t="s">
        <v>504</v>
      </c>
      <c r="G122" s="120">
        <v>3</v>
      </c>
      <c r="H122" s="110" t="s">
        <v>505</v>
      </c>
      <c r="I122" s="110" t="s">
        <v>506</v>
      </c>
      <c r="J122" s="123">
        <v>3</v>
      </c>
      <c r="K122" s="116" t="s">
        <v>507</v>
      </c>
      <c r="L122" s="116" t="s">
        <v>508</v>
      </c>
      <c r="M122" s="126">
        <v>3</v>
      </c>
      <c r="N122" s="118" t="s">
        <v>713</v>
      </c>
      <c r="O122" s="118" t="s">
        <v>714</v>
      </c>
      <c r="R122" s="18">
        <f>COUNTIF(D122:D125,"1")</f>
        <v>1</v>
      </c>
      <c r="S122" s="18">
        <f>COUNTIF(G122:G125,"1")</f>
        <v>1</v>
      </c>
      <c r="T122" s="18">
        <f>COUNTIF(J122:J125,"1")</f>
        <v>1</v>
      </c>
      <c r="U122" s="18">
        <f>COUNTIF(M122:M125,"1")</f>
        <v>1</v>
      </c>
    </row>
    <row r="123" spans="1:21" ht="30" customHeight="1" x14ac:dyDescent="0.2">
      <c r="A123" s="274"/>
      <c r="B123" s="65"/>
      <c r="C123" s="37" t="s">
        <v>303</v>
      </c>
      <c r="D123" s="74">
        <v>1</v>
      </c>
      <c r="E123" s="114" t="s">
        <v>509</v>
      </c>
      <c r="F123" s="109" t="s">
        <v>510</v>
      </c>
      <c r="G123" s="120">
        <v>1</v>
      </c>
      <c r="H123" s="112" t="s">
        <v>509</v>
      </c>
      <c r="I123" s="110" t="s">
        <v>510</v>
      </c>
      <c r="J123" s="123">
        <v>1</v>
      </c>
      <c r="K123" s="116" t="s">
        <v>509</v>
      </c>
      <c r="L123" s="116" t="s">
        <v>510</v>
      </c>
      <c r="M123" s="126">
        <v>1</v>
      </c>
      <c r="N123" s="118" t="s">
        <v>715</v>
      </c>
      <c r="O123" s="118" t="s">
        <v>510</v>
      </c>
      <c r="R123" s="18">
        <f>COUNTIF(D122:D125,"2")</f>
        <v>3</v>
      </c>
      <c r="S123" s="18">
        <f>COUNTIF(G122:G125,"2")</f>
        <v>2</v>
      </c>
      <c r="T123" s="18">
        <f>COUNTIF(J122:J125,"2")</f>
        <v>2</v>
      </c>
      <c r="U123" s="18">
        <f>COUNTIF(M122:M125,"2")</f>
        <v>2</v>
      </c>
    </row>
    <row r="124" spans="1:21" ht="30" customHeight="1" x14ac:dyDescent="0.2">
      <c r="A124" s="274"/>
      <c r="B124" s="62"/>
      <c r="C124" s="37" t="s">
        <v>304</v>
      </c>
      <c r="D124" s="74">
        <v>2</v>
      </c>
      <c r="E124" s="114" t="s">
        <v>511</v>
      </c>
      <c r="F124" s="109" t="s">
        <v>512</v>
      </c>
      <c r="G124" s="120">
        <v>2</v>
      </c>
      <c r="H124" s="112" t="s">
        <v>513</v>
      </c>
      <c r="I124" s="110" t="s">
        <v>514</v>
      </c>
      <c r="J124" s="123">
        <v>2</v>
      </c>
      <c r="K124" s="112" t="s">
        <v>515</v>
      </c>
      <c r="L124" s="110" t="s">
        <v>516</v>
      </c>
      <c r="M124" s="126">
        <v>2</v>
      </c>
      <c r="N124" s="118" t="s">
        <v>716</v>
      </c>
      <c r="O124" s="118" t="s">
        <v>717</v>
      </c>
      <c r="R124" s="18">
        <f>COUNTIF(D122:D125,"3")</f>
        <v>0</v>
      </c>
      <c r="S124" s="18">
        <f>COUNTIF(G122:G125,"3")</f>
        <v>1</v>
      </c>
      <c r="T124" s="18">
        <f>COUNTIF(J122:J125,"3")</f>
        <v>1</v>
      </c>
      <c r="U124" s="18">
        <f>COUNTIF(M122:M125,"3")</f>
        <v>1</v>
      </c>
    </row>
    <row r="125" spans="1:21" ht="30" customHeight="1" x14ac:dyDescent="0.2">
      <c r="A125" s="274"/>
      <c r="B125" s="62"/>
      <c r="C125" s="36" t="s">
        <v>305</v>
      </c>
      <c r="D125" s="74">
        <v>2</v>
      </c>
      <c r="E125" s="114" t="s">
        <v>517</v>
      </c>
      <c r="F125" s="109" t="s">
        <v>518</v>
      </c>
      <c r="G125" s="120">
        <v>2</v>
      </c>
      <c r="H125" s="112" t="s">
        <v>519</v>
      </c>
      <c r="I125" s="110" t="s">
        <v>520</v>
      </c>
      <c r="J125" s="123">
        <v>2</v>
      </c>
      <c r="K125" s="116" t="s">
        <v>521</v>
      </c>
      <c r="L125" s="116" t="s">
        <v>522</v>
      </c>
      <c r="M125" s="126">
        <v>2</v>
      </c>
      <c r="N125" s="118" t="s">
        <v>718</v>
      </c>
      <c r="O125" s="118" t="s">
        <v>522</v>
      </c>
      <c r="R125" s="18">
        <f>COUNTIF(D122:D125,"4")</f>
        <v>0</v>
      </c>
      <c r="S125" s="18">
        <f>COUNTIF(G122:G125,"4")</f>
        <v>0</v>
      </c>
      <c r="T125" s="18">
        <f>COUNTIF(J122:J125,"4")</f>
        <v>0</v>
      </c>
      <c r="U125" s="18">
        <f>COUNTIF(M122:M125,"4")</f>
        <v>0</v>
      </c>
    </row>
    <row r="126" spans="1:21" ht="8.25" customHeight="1" x14ac:dyDescent="0.25">
      <c r="B126" s="259"/>
      <c r="C126" s="260"/>
      <c r="D126" s="55"/>
      <c r="E126" s="56"/>
      <c r="F126" s="56"/>
      <c r="G126" s="55"/>
      <c r="H126" s="56"/>
      <c r="I126" s="56"/>
      <c r="J126" s="55"/>
      <c r="K126" s="61"/>
      <c r="M126" s="55"/>
      <c r="N126" s="61"/>
    </row>
    <row r="127" spans="1:21" ht="18.75" x14ac:dyDescent="0.2">
      <c r="A127" s="274"/>
      <c r="B127" s="62"/>
      <c r="C127" s="253" t="s">
        <v>306</v>
      </c>
      <c r="D127" s="253"/>
      <c r="E127" s="253"/>
      <c r="F127" s="253"/>
      <c r="G127" s="253"/>
      <c r="H127" s="253"/>
      <c r="I127" s="253"/>
      <c r="J127" s="253"/>
      <c r="K127" s="258"/>
      <c r="L127" s="58"/>
      <c r="M127" s="58"/>
      <c r="N127" s="58"/>
      <c r="O127" s="58"/>
    </row>
    <row r="128" spans="1:21" ht="30" customHeight="1" x14ac:dyDescent="0.2">
      <c r="A128" s="274"/>
      <c r="B128" s="54"/>
      <c r="C128" s="43" t="s">
        <v>307</v>
      </c>
      <c r="D128" s="74">
        <v>2</v>
      </c>
      <c r="E128" s="109" t="s">
        <v>523</v>
      </c>
      <c r="F128" s="109" t="s">
        <v>524</v>
      </c>
      <c r="G128" s="120">
        <v>2</v>
      </c>
      <c r="H128" s="110" t="s">
        <v>525</v>
      </c>
      <c r="I128" s="110" t="s">
        <v>526</v>
      </c>
      <c r="J128" s="123">
        <v>3</v>
      </c>
      <c r="K128" s="116" t="s">
        <v>527</v>
      </c>
      <c r="L128" s="116" t="s">
        <v>528</v>
      </c>
      <c r="M128" s="126">
        <v>3</v>
      </c>
      <c r="N128" s="118" t="s">
        <v>719</v>
      </c>
      <c r="O128" s="118" t="s">
        <v>720</v>
      </c>
      <c r="R128" s="18">
        <f>COUNTIF(D128:D131,"1")</f>
        <v>0</v>
      </c>
      <c r="S128" s="18">
        <f>COUNTIF(G128:G131,"1")</f>
        <v>0</v>
      </c>
      <c r="T128" s="18">
        <f>COUNTIF(J128:J131,"1")</f>
        <v>0</v>
      </c>
      <c r="U128" s="18">
        <f>COUNTIF(M128:M131,"1")</f>
        <v>0</v>
      </c>
    </row>
    <row r="129" spans="1:21" ht="30" customHeight="1" x14ac:dyDescent="0.2">
      <c r="A129" s="274"/>
      <c r="B129" s="62"/>
      <c r="C129" s="36" t="s">
        <v>308</v>
      </c>
      <c r="D129" s="74">
        <v>2</v>
      </c>
      <c r="E129" s="114" t="s">
        <v>529</v>
      </c>
      <c r="F129" s="109" t="s">
        <v>530</v>
      </c>
      <c r="G129" s="120">
        <v>3</v>
      </c>
      <c r="H129" s="112" t="s">
        <v>531</v>
      </c>
      <c r="I129" s="110" t="s">
        <v>532</v>
      </c>
      <c r="J129" s="123">
        <v>3</v>
      </c>
      <c r="K129" s="116" t="s">
        <v>533</v>
      </c>
      <c r="L129" s="116" t="s">
        <v>534</v>
      </c>
      <c r="M129" s="126">
        <v>3</v>
      </c>
      <c r="N129" s="118" t="s">
        <v>721</v>
      </c>
      <c r="O129" s="118" t="s">
        <v>722</v>
      </c>
      <c r="R129" s="18">
        <f>COUNTIF(D128:D131,"2")</f>
        <v>3</v>
      </c>
      <c r="S129" s="18">
        <f>COUNTIF(G128:G131,"2")</f>
        <v>2</v>
      </c>
      <c r="T129" s="18">
        <f>COUNTIF(J128:J131,"2")</f>
        <v>1</v>
      </c>
      <c r="U129" s="18">
        <f>COUNTIF(M128:M131,"2")</f>
        <v>1</v>
      </c>
    </row>
    <row r="130" spans="1:21" ht="30" customHeight="1" x14ac:dyDescent="0.2">
      <c r="A130" s="274"/>
      <c r="B130" s="62"/>
      <c r="C130" s="36" t="s">
        <v>309</v>
      </c>
      <c r="D130" s="74">
        <v>2</v>
      </c>
      <c r="E130" s="114" t="s">
        <v>535</v>
      </c>
      <c r="F130" s="109" t="s">
        <v>536</v>
      </c>
      <c r="G130" s="120">
        <v>2</v>
      </c>
      <c r="H130" s="112" t="s">
        <v>537</v>
      </c>
      <c r="I130" s="110" t="s">
        <v>538</v>
      </c>
      <c r="J130" s="123">
        <v>2</v>
      </c>
      <c r="K130" s="116" t="s">
        <v>539</v>
      </c>
      <c r="L130" s="116" t="s">
        <v>540</v>
      </c>
      <c r="M130" s="126">
        <v>2</v>
      </c>
      <c r="N130" s="118" t="s">
        <v>723</v>
      </c>
      <c r="O130" s="118" t="s">
        <v>724</v>
      </c>
      <c r="R130" s="18">
        <f>COUNTIF(D128:D131,"3")</f>
        <v>1</v>
      </c>
      <c r="S130" s="18">
        <f>COUNTIF(G128:G131,"3")</f>
        <v>1</v>
      </c>
      <c r="T130" s="18">
        <f>COUNTIF(J128:J131,"3")</f>
        <v>2</v>
      </c>
      <c r="U130" s="18">
        <f>COUNTIF(M128:M131,"3")</f>
        <v>2</v>
      </c>
    </row>
    <row r="131" spans="1:21" ht="30" customHeight="1" x14ac:dyDescent="0.2">
      <c r="A131" s="274"/>
      <c r="B131" s="62"/>
      <c r="C131" s="36" t="s">
        <v>310</v>
      </c>
      <c r="D131" s="74">
        <v>3</v>
      </c>
      <c r="E131" s="114" t="s">
        <v>541</v>
      </c>
      <c r="F131" s="109" t="s">
        <v>542</v>
      </c>
      <c r="G131" s="120">
        <v>4</v>
      </c>
      <c r="H131" s="112" t="s">
        <v>543</v>
      </c>
      <c r="I131" s="110" t="s">
        <v>544</v>
      </c>
      <c r="J131" s="123">
        <v>4</v>
      </c>
      <c r="K131" s="116" t="s">
        <v>543</v>
      </c>
      <c r="L131" s="110" t="s">
        <v>545</v>
      </c>
      <c r="M131" s="126">
        <v>4</v>
      </c>
      <c r="N131" s="118" t="s">
        <v>725</v>
      </c>
      <c r="O131" s="118" t="s">
        <v>545</v>
      </c>
      <c r="R131" s="18">
        <f>COUNTIF(D128:D131,"4")</f>
        <v>0</v>
      </c>
      <c r="S131" s="18">
        <f>COUNTIF(G128:G131,"4")</f>
        <v>1</v>
      </c>
      <c r="T131" s="18">
        <f>COUNTIF(J128:J131,"4")</f>
        <v>1</v>
      </c>
      <c r="U131" s="18">
        <f>COUNTIF(M128:M131,"4")</f>
        <v>1</v>
      </c>
    </row>
    <row r="132" spans="1:21" ht="9" customHeight="1" x14ac:dyDescent="0.25">
      <c r="B132" s="259"/>
      <c r="C132" s="260"/>
      <c r="D132" s="55"/>
      <c r="E132" s="56"/>
      <c r="F132" s="56"/>
      <c r="G132" s="55"/>
      <c r="H132" s="56"/>
      <c r="I132" s="56"/>
      <c r="J132" s="55"/>
      <c r="K132" s="61"/>
      <c r="M132" s="55"/>
      <c r="N132" s="61"/>
    </row>
    <row r="133" spans="1:21" ht="18.75" x14ac:dyDescent="0.2">
      <c r="A133" s="274"/>
      <c r="B133" s="62"/>
      <c r="C133" s="253" t="s">
        <v>311</v>
      </c>
      <c r="D133" s="253"/>
      <c r="E133" s="253"/>
      <c r="F133" s="253"/>
      <c r="G133" s="253"/>
      <c r="H133" s="253"/>
      <c r="I133" s="253"/>
      <c r="J133" s="253"/>
      <c r="K133" s="258"/>
      <c r="L133" s="58"/>
      <c r="M133" s="58"/>
      <c r="N133" s="58"/>
      <c r="O133" s="58"/>
    </row>
    <row r="134" spans="1:21" ht="30" customHeight="1" x14ac:dyDescent="0.2">
      <c r="A134" s="274"/>
      <c r="B134" s="54"/>
      <c r="C134" s="43" t="s">
        <v>312</v>
      </c>
      <c r="D134" s="74">
        <v>3</v>
      </c>
      <c r="E134" s="109" t="s">
        <v>546</v>
      </c>
      <c r="F134" s="109" t="s">
        <v>547</v>
      </c>
      <c r="G134" s="120">
        <v>4</v>
      </c>
      <c r="H134" s="110" t="s">
        <v>548</v>
      </c>
      <c r="I134" s="110" t="s">
        <v>549</v>
      </c>
      <c r="J134" s="123">
        <v>4</v>
      </c>
      <c r="K134" s="116" t="s">
        <v>548</v>
      </c>
      <c r="L134" s="116" t="s">
        <v>550</v>
      </c>
      <c r="M134" s="126">
        <v>4</v>
      </c>
      <c r="N134" s="118" t="s">
        <v>726</v>
      </c>
      <c r="O134" s="118" t="s">
        <v>727</v>
      </c>
      <c r="R134" s="18">
        <f>COUNTIF(D134:D136,"1")</f>
        <v>0</v>
      </c>
      <c r="S134" s="18">
        <f>COUNTIF(G134:G136,"1")</f>
        <v>0</v>
      </c>
      <c r="T134" s="18">
        <f>COUNTIF(J134:J136,"1")</f>
        <v>0</v>
      </c>
      <c r="U134" s="18">
        <f>COUNTIF(M134:M136,"1")</f>
        <v>0</v>
      </c>
    </row>
    <row r="135" spans="1:21" ht="30" customHeight="1" x14ac:dyDescent="0.2">
      <c r="A135" s="274"/>
      <c r="B135" s="62"/>
      <c r="C135" s="36" t="s">
        <v>313</v>
      </c>
      <c r="D135" s="74">
        <v>2</v>
      </c>
      <c r="E135" s="109" t="s">
        <v>551</v>
      </c>
      <c r="F135" s="109" t="s">
        <v>552</v>
      </c>
      <c r="G135" s="120">
        <v>3</v>
      </c>
      <c r="H135" s="112" t="s">
        <v>553</v>
      </c>
      <c r="I135" s="110" t="s">
        <v>552</v>
      </c>
      <c r="J135" s="123">
        <v>3</v>
      </c>
      <c r="K135" s="116" t="s">
        <v>554</v>
      </c>
      <c r="L135" s="116" t="s">
        <v>555</v>
      </c>
      <c r="M135" s="126">
        <v>3</v>
      </c>
      <c r="N135" s="118" t="s">
        <v>728</v>
      </c>
      <c r="O135" s="118" t="s">
        <v>555</v>
      </c>
      <c r="R135" s="18">
        <f>COUNTIF(D134:D136,"2")</f>
        <v>2</v>
      </c>
      <c r="S135" s="18">
        <f>COUNTIF(G134:G136,"2")</f>
        <v>0</v>
      </c>
      <c r="T135" s="18">
        <f>COUNTIF(J134:J136,"2")</f>
        <v>0</v>
      </c>
      <c r="U135" s="18">
        <f>COUNTIF(M134:M136,"2")</f>
        <v>0</v>
      </c>
    </row>
    <row r="136" spans="1:21" ht="30" customHeight="1" x14ac:dyDescent="0.2">
      <c r="A136" s="274"/>
      <c r="B136" s="62"/>
      <c r="C136" s="36" t="s">
        <v>314</v>
      </c>
      <c r="D136" s="74">
        <v>2</v>
      </c>
      <c r="E136" s="114" t="s">
        <v>556</v>
      </c>
      <c r="F136" s="109" t="s">
        <v>557</v>
      </c>
      <c r="G136" s="120">
        <v>3</v>
      </c>
      <c r="H136" s="112" t="s">
        <v>558</v>
      </c>
      <c r="I136" s="110" t="s">
        <v>557</v>
      </c>
      <c r="J136" s="123">
        <v>3</v>
      </c>
      <c r="K136" s="116" t="s">
        <v>559</v>
      </c>
      <c r="L136" s="116" t="s">
        <v>560</v>
      </c>
      <c r="M136" s="126">
        <v>3</v>
      </c>
      <c r="N136" s="118" t="s">
        <v>729</v>
      </c>
      <c r="O136" s="118" t="s">
        <v>730</v>
      </c>
      <c r="R136" s="18">
        <f>COUNTIF(D134:D136,"3")</f>
        <v>1</v>
      </c>
      <c r="S136" s="18">
        <f>COUNTIF(G134:G136,"3")</f>
        <v>2</v>
      </c>
      <c r="T136" s="18">
        <f>COUNTIF(J134:J136,"3")</f>
        <v>2</v>
      </c>
      <c r="U136" s="18">
        <f>COUNTIF(M134:M136,"3")</f>
        <v>2</v>
      </c>
    </row>
    <row r="137" spans="1:21" ht="9" customHeight="1" x14ac:dyDescent="0.25">
      <c r="B137" s="259"/>
      <c r="C137" s="260"/>
      <c r="D137" s="55"/>
      <c r="E137" s="56"/>
      <c r="F137" s="56"/>
      <c r="G137" s="55"/>
      <c r="H137" s="56"/>
      <c r="I137" s="56"/>
      <c r="J137" s="55"/>
      <c r="K137" s="61"/>
      <c r="M137" s="55"/>
      <c r="N137" s="61"/>
      <c r="R137" s="18">
        <f>COUNTIF(D134:D136,"4")</f>
        <v>0</v>
      </c>
      <c r="S137" s="18">
        <f>COUNTIF(G134:G136,"4")</f>
        <v>1</v>
      </c>
      <c r="T137" s="18">
        <f>COUNTIF(J134:J136,"4")</f>
        <v>1</v>
      </c>
    </row>
    <row r="138" spans="1:21" ht="18.75" x14ac:dyDescent="0.2">
      <c r="A138" s="274"/>
      <c r="B138" s="62"/>
      <c r="C138" s="253" t="s">
        <v>315</v>
      </c>
      <c r="D138" s="253"/>
      <c r="E138" s="253"/>
      <c r="F138" s="253"/>
      <c r="G138" s="253"/>
      <c r="H138" s="253"/>
      <c r="I138" s="253"/>
      <c r="J138" s="253"/>
      <c r="K138" s="258"/>
      <c r="L138" s="58"/>
      <c r="M138" s="58"/>
      <c r="N138" s="58"/>
      <c r="O138" s="58"/>
    </row>
    <row r="139" spans="1:21" ht="30" customHeight="1" x14ac:dyDescent="0.2">
      <c r="A139" s="274"/>
      <c r="B139" s="54"/>
      <c r="C139" s="43" t="s">
        <v>316</v>
      </c>
      <c r="D139" s="74">
        <v>2</v>
      </c>
      <c r="E139" s="114" t="s">
        <v>561</v>
      </c>
      <c r="F139" s="109" t="s">
        <v>562</v>
      </c>
      <c r="G139" s="120">
        <v>2</v>
      </c>
      <c r="H139" s="110" t="s">
        <v>563</v>
      </c>
      <c r="I139" s="110" t="s">
        <v>562</v>
      </c>
      <c r="J139" s="123">
        <v>3</v>
      </c>
      <c r="K139" s="116" t="s">
        <v>564</v>
      </c>
      <c r="L139" s="116" t="s">
        <v>565</v>
      </c>
      <c r="M139" s="126">
        <v>3</v>
      </c>
      <c r="N139" s="118" t="s">
        <v>564</v>
      </c>
      <c r="O139" s="118" t="s">
        <v>731</v>
      </c>
      <c r="P139" s="121"/>
      <c r="Q139" s="121"/>
      <c r="R139" s="18">
        <f>COUNTIF(D139:D141,"1")</f>
        <v>1</v>
      </c>
      <c r="S139" s="18">
        <f>COUNTIF(G139:G141,"1")</f>
        <v>1</v>
      </c>
      <c r="T139" s="18">
        <f>COUNTIF(J139:J141,"1")</f>
        <v>1</v>
      </c>
      <c r="U139" s="18">
        <f>COUNTIF(M139:M141,"1")</f>
        <v>0</v>
      </c>
    </row>
    <row r="140" spans="1:21" ht="30" customHeight="1" x14ac:dyDescent="0.2">
      <c r="A140" s="274"/>
      <c r="B140" s="62"/>
      <c r="C140" s="36" t="s">
        <v>317</v>
      </c>
      <c r="D140" s="74">
        <v>2</v>
      </c>
      <c r="E140" s="114" t="s">
        <v>566</v>
      </c>
      <c r="F140" s="109" t="s">
        <v>567</v>
      </c>
      <c r="G140" s="120">
        <v>2</v>
      </c>
      <c r="H140" s="112" t="s">
        <v>568</v>
      </c>
      <c r="I140" s="110" t="s">
        <v>567</v>
      </c>
      <c r="J140" s="123">
        <v>2</v>
      </c>
      <c r="K140" s="116" t="s">
        <v>568</v>
      </c>
      <c r="L140" s="116" t="s">
        <v>567</v>
      </c>
      <c r="M140" s="126">
        <v>2</v>
      </c>
      <c r="N140" s="118" t="s">
        <v>732</v>
      </c>
      <c r="O140" s="118" t="s">
        <v>567</v>
      </c>
      <c r="P140" s="121"/>
      <c r="Q140" s="121"/>
      <c r="R140" s="18">
        <f>COUNTIF(D139:D141,"2")</f>
        <v>2</v>
      </c>
      <c r="S140" s="18">
        <f>COUNTIF(G139:G141,"2")</f>
        <v>2</v>
      </c>
      <c r="T140" s="18">
        <f>COUNTIF(J139:J141,"2")</f>
        <v>1</v>
      </c>
      <c r="U140" s="18">
        <f>COUNTIF(M139:M141,"2")</f>
        <v>2</v>
      </c>
    </row>
    <row r="141" spans="1:21" ht="30" customHeight="1" x14ac:dyDescent="0.2">
      <c r="A141" s="274"/>
      <c r="B141" s="62"/>
      <c r="C141" s="36" t="s">
        <v>318</v>
      </c>
      <c r="D141" s="74">
        <v>1</v>
      </c>
      <c r="E141" s="114" t="s">
        <v>569</v>
      </c>
      <c r="F141" s="109" t="s">
        <v>570</v>
      </c>
      <c r="G141" s="120">
        <v>1</v>
      </c>
      <c r="H141" s="112" t="s">
        <v>571</v>
      </c>
      <c r="I141" s="110" t="s">
        <v>570</v>
      </c>
      <c r="J141" s="123">
        <v>1</v>
      </c>
      <c r="K141" s="116" t="s">
        <v>571</v>
      </c>
      <c r="L141" s="116" t="s">
        <v>570</v>
      </c>
      <c r="M141" s="126">
        <v>2</v>
      </c>
      <c r="N141" s="118" t="s">
        <v>571</v>
      </c>
      <c r="O141" s="118" t="s">
        <v>570</v>
      </c>
      <c r="P141" s="121"/>
      <c r="Q141" s="121"/>
      <c r="R141" s="18">
        <f>COUNTIF(D139:D141,"3")</f>
        <v>0</v>
      </c>
      <c r="S141" s="18">
        <f>COUNTIF(G139:G141,"3")</f>
        <v>0</v>
      </c>
      <c r="T141" s="18">
        <f>COUNTIF(J139:J141,"3")</f>
        <v>1</v>
      </c>
      <c r="U141" s="18">
        <f>COUNTIF(M139:M141,"3")</f>
        <v>1</v>
      </c>
    </row>
    <row r="142" spans="1:21" x14ac:dyDescent="0.2">
      <c r="R142" s="18">
        <f>COUNTIF(D139:D141,"4")</f>
        <v>0</v>
      </c>
      <c r="S142" s="18">
        <f>COUNTIF(G139:G141,"4")</f>
        <v>0</v>
      </c>
      <c r="T142" s="18">
        <f>COUNTIF(J139:J141,"4")</f>
        <v>0</v>
      </c>
    </row>
    <row r="65530" spans="2:6" ht="15" x14ac:dyDescent="0.25">
      <c r="B65530" s="174" t="s">
        <v>34</v>
      </c>
      <c r="C65530" s="174"/>
      <c r="D65530" s="174"/>
      <c r="E65530" s="174"/>
      <c r="F65530" s="38"/>
    </row>
    <row r="65531" spans="2:6" x14ac:dyDescent="0.2">
      <c r="B65531" s="257" t="s">
        <v>35</v>
      </c>
      <c r="C65531" s="257"/>
      <c r="D65531" s="257"/>
      <c r="E65531" s="257"/>
      <c r="F65531" s="72"/>
    </row>
    <row r="65532" spans="2:6" x14ac:dyDescent="0.2">
      <c r="B65532" s="257" t="s">
        <v>36</v>
      </c>
      <c r="C65532" s="257"/>
      <c r="D65532" s="257"/>
      <c r="E65532" s="257"/>
      <c r="F65532" s="72"/>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88">
      <iconSet iconSet="4TrafficLights">
        <cfvo type="percent" val="0"/>
        <cfvo type="num" val="1"/>
        <cfvo type="num" val="3"/>
        <cfvo type="num" val="4"/>
      </iconSet>
    </cfRule>
  </conditionalFormatting>
  <conditionalFormatting sqref="G7:G10">
    <cfRule type="iconSet" priority="186">
      <iconSet iconSet="4TrafficLights">
        <cfvo type="percent" val="0"/>
        <cfvo type="num" val="1"/>
        <cfvo type="num" val="3"/>
        <cfvo type="num" val="4"/>
      </iconSet>
    </cfRule>
  </conditionalFormatting>
  <conditionalFormatting sqref="J7:J10">
    <cfRule type="iconSet" priority="185">
      <iconSet iconSet="4TrafficLights">
        <cfvo type="percent" val="0"/>
        <cfvo type="num" val="1"/>
        <cfvo type="num" val="3"/>
        <cfvo type="num" val="4"/>
      </iconSet>
    </cfRule>
  </conditionalFormatting>
  <conditionalFormatting sqref="D13:D17">
    <cfRule type="iconSet" priority="184">
      <iconSet iconSet="4TrafficLights">
        <cfvo type="percent" val="0"/>
        <cfvo type="num" val="1"/>
        <cfvo type="num" val="3"/>
        <cfvo type="num" val="4"/>
      </iconSet>
    </cfRule>
  </conditionalFormatting>
  <conditionalFormatting sqref="G13:G17">
    <cfRule type="iconSet" priority="183">
      <iconSet iconSet="4TrafficLights">
        <cfvo type="percent" val="0"/>
        <cfvo type="num" val="1"/>
        <cfvo type="num" val="3"/>
        <cfvo type="num" val="4"/>
      </iconSet>
    </cfRule>
  </conditionalFormatting>
  <conditionalFormatting sqref="J13:J17">
    <cfRule type="iconSet" priority="182">
      <iconSet iconSet="4TrafficLights">
        <cfvo type="percent" val="0"/>
        <cfvo type="num" val="1"/>
        <cfvo type="num" val="3"/>
        <cfvo type="num" val="4"/>
      </iconSet>
    </cfRule>
  </conditionalFormatting>
  <conditionalFormatting sqref="Q7">
    <cfRule type="cellIs" dxfId="1" priority="179" stopIfTrue="1" operator="lessThan">
      <formula>$Q$7</formula>
    </cfRule>
  </conditionalFormatting>
  <conditionalFormatting sqref="P7:P9">
    <cfRule type="iconSet" priority="178">
      <iconSet iconSet="3Flags">
        <cfvo type="percent" val="0"/>
        <cfvo type="num" val="0"/>
        <cfvo type="num" val="1" gte="0"/>
      </iconSet>
    </cfRule>
  </conditionalFormatting>
  <conditionalFormatting sqref="D20:D27">
    <cfRule type="iconSet" priority="177">
      <iconSet iconSet="4TrafficLights">
        <cfvo type="percent" val="0"/>
        <cfvo type="num" val="1"/>
        <cfvo type="num" val="3"/>
        <cfvo type="num" val="4"/>
      </iconSet>
    </cfRule>
  </conditionalFormatting>
  <conditionalFormatting sqref="G20:G27">
    <cfRule type="iconSet" priority="176">
      <iconSet iconSet="4TrafficLights">
        <cfvo type="percent" val="0"/>
        <cfvo type="num" val="1"/>
        <cfvo type="num" val="3"/>
        <cfvo type="num" val="4"/>
      </iconSet>
    </cfRule>
  </conditionalFormatting>
  <conditionalFormatting sqref="J20:J27">
    <cfRule type="iconSet" priority="173">
      <iconSet iconSet="4TrafficLights">
        <cfvo type="percent" val="0"/>
        <cfvo type="num" val="1"/>
        <cfvo type="num" val="3"/>
        <cfvo type="num" val="4"/>
      </iconSet>
    </cfRule>
  </conditionalFormatting>
  <conditionalFormatting sqref="D30:D33">
    <cfRule type="iconSet" priority="172">
      <iconSet iconSet="4TrafficLights">
        <cfvo type="percent" val="0"/>
        <cfvo type="num" val="1"/>
        <cfvo type="num" val="3"/>
        <cfvo type="num" val="4"/>
      </iconSet>
    </cfRule>
  </conditionalFormatting>
  <conditionalFormatting sqref="G30:G33">
    <cfRule type="iconSet" priority="171">
      <iconSet iconSet="4TrafficLights">
        <cfvo type="percent" val="0"/>
        <cfvo type="num" val="1"/>
        <cfvo type="num" val="3"/>
        <cfvo type="num" val="4"/>
      </iconSet>
    </cfRule>
  </conditionalFormatting>
  <conditionalFormatting sqref="J30:J33">
    <cfRule type="iconSet" priority="168">
      <iconSet iconSet="4TrafficLights">
        <cfvo type="percent" val="0"/>
        <cfvo type="num" val="1"/>
        <cfvo type="num" val="3"/>
        <cfvo type="num" val="4"/>
      </iconSet>
    </cfRule>
  </conditionalFormatting>
  <conditionalFormatting sqref="D36:D44">
    <cfRule type="iconSet" priority="167">
      <iconSet iconSet="4TrafficLights">
        <cfvo type="percent" val="0"/>
        <cfvo type="num" val="1"/>
        <cfvo type="num" val="3"/>
        <cfvo type="num" val="4"/>
      </iconSet>
    </cfRule>
  </conditionalFormatting>
  <conditionalFormatting sqref="G36:G44">
    <cfRule type="iconSet" priority="166">
      <iconSet iconSet="4TrafficLights">
        <cfvo type="percent" val="0"/>
        <cfvo type="num" val="1"/>
        <cfvo type="num" val="3"/>
        <cfvo type="num" val="4"/>
      </iconSet>
    </cfRule>
  </conditionalFormatting>
  <conditionalFormatting sqref="J36:J44">
    <cfRule type="iconSet" priority="163">
      <iconSet iconSet="4TrafficLights">
        <cfvo type="percent" val="0"/>
        <cfvo type="num" val="1"/>
        <cfvo type="num" val="3"/>
        <cfvo type="num" val="4"/>
      </iconSet>
    </cfRule>
  </conditionalFormatting>
  <conditionalFormatting sqref="D47:D50">
    <cfRule type="iconSet" priority="162">
      <iconSet iconSet="4TrafficLights">
        <cfvo type="percent" val="0"/>
        <cfvo type="num" val="1"/>
        <cfvo type="num" val="3"/>
        <cfvo type="num" val="4"/>
      </iconSet>
    </cfRule>
  </conditionalFormatting>
  <conditionalFormatting sqref="G47:G50">
    <cfRule type="iconSet" priority="161">
      <iconSet iconSet="4TrafficLights">
        <cfvo type="percent" val="0"/>
        <cfvo type="num" val="1"/>
        <cfvo type="num" val="3"/>
        <cfvo type="num" val="4"/>
      </iconSet>
    </cfRule>
  </conditionalFormatting>
  <conditionalFormatting sqref="J47:J50">
    <cfRule type="iconSet" priority="158">
      <iconSet iconSet="4TrafficLights">
        <cfvo type="percent" val="0"/>
        <cfvo type="num" val="1"/>
        <cfvo type="num" val="3"/>
        <cfvo type="num" val="4"/>
      </iconSet>
    </cfRule>
  </conditionalFormatting>
  <conditionalFormatting sqref="M7:M10">
    <cfRule type="iconSet" priority="67">
      <iconSet iconSet="4TrafficLights">
        <cfvo type="percent" val="0"/>
        <cfvo type="num" val="1"/>
        <cfvo type="num" val="3"/>
        <cfvo type="num" val="4"/>
      </iconSet>
    </cfRule>
  </conditionalFormatting>
  <conditionalFormatting sqref="M13:M17">
    <cfRule type="iconSet" priority="66">
      <iconSet iconSet="4TrafficLights">
        <cfvo type="percent" val="0"/>
        <cfvo type="num" val="1"/>
        <cfvo type="num" val="3"/>
        <cfvo type="num" val="4"/>
      </iconSet>
    </cfRule>
  </conditionalFormatting>
  <conditionalFormatting sqref="M20:M27">
    <cfRule type="iconSet" priority="65">
      <iconSet iconSet="4TrafficLights">
        <cfvo type="percent" val="0"/>
        <cfvo type="num" val="1"/>
        <cfvo type="num" val="3"/>
        <cfvo type="num" val="4"/>
      </iconSet>
    </cfRule>
  </conditionalFormatting>
  <conditionalFormatting sqref="M30:M33">
    <cfRule type="iconSet" priority="64">
      <iconSet iconSet="4TrafficLights">
        <cfvo type="percent" val="0"/>
        <cfvo type="num" val="1"/>
        <cfvo type="num" val="3"/>
        <cfvo type="num" val="4"/>
      </iconSet>
    </cfRule>
  </conditionalFormatting>
  <conditionalFormatting sqref="M36:M44">
    <cfRule type="iconSet" priority="63">
      <iconSet iconSet="4TrafficLights">
        <cfvo type="percent" val="0"/>
        <cfvo type="num" val="1"/>
        <cfvo type="num" val="3"/>
        <cfvo type="num" val="4"/>
      </iconSet>
    </cfRule>
  </conditionalFormatting>
  <conditionalFormatting sqref="M47:M50">
    <cfRule type="iconSet" priority="62">
      <iconSet iconSet="4TrafficLights">
        <cfvo type="percent" val="0"/>
        <cfvo type="num" val="1"/>
        <cfvo type="num" val="3"/>
        <cfvo type="num" val="4"/>
      </iconSet>
    </cfRule>
  </conditionalFormatting>
  <conditionalFormatting sqref="G55:G59">
    <cfRule type="iconSet" priority="48">
      <iconSet iconSet="4TrafficLights">
        <cfvo type="percent" val="0"/>
        <cfvo type="num" val="1"/>
        <cfvo type="num" val="3"/>
        <cfvo type="num" val="4"/>
      </iconSet>
    </cfRule>
  </conditionalFormatting>
  <conditionalFormatting sqref="J55:J59">
    <cfRule type="iconSet" priority="47">
      <iconSet iconSet="4TrafficLights">
        <cfvo type="percent" val="0"/>
        <cfvo type="num" val="1"/>
        <cfvo type="num" val="3"/>
        <cfvo type="num" val="4"/>
      </iconSet>
    </cfRule>
  </conditionalFormatting>
  <conditionalFormatting sqref="D55:D59">
    <cfRule type="iconSet" priority="46">
      <iconSet iconSet="4TrafficLights">
        <cfvo type="percent" val="0"/>
        <cfvo type="num" val="1"/>
        <cfvo type="num" val="3"/>
        <cfvo type="num" val="4"/>
      </iconSet>
    </cfRule>
  </conditionalFormatting>
  <conditionalFormatting sqref="G62:G65">
    <cfRule type="iconSet" priority="45">
      <iconSet iconSet="4TrafficLights">
        <cfvo type="percent" val="0"/>
        <cfvo type="num" val="1"/>
        <cfvo type="num" val="3"/>
        <cfvo type="num" val="4"/>
      </iconSet>
    </cfRule>
  </conditionalFormatting>
  <conditionalFormatting sqref="J62:J65">
    <cfRule type="iconSet" priority="44">
      <iconSet iconSet="4TrafficLights">
        <cfvo type="percent" val="0"/>
        <cfvo type="num" val="1"/>
        <cfvo type="num" val="3"/>
        <cfvo type="num" val="4"/>
      </iconSet>
    </cfRule>
  </conditionalFormatting>
  <conditionalFormatting sqref="D62:D65">
    <cfRule type="iconSet" priority="43">
      <iconSet iconSet="4TrafficLights">
        <cfvo type="percent" val="0"/>
        <cfvo type="num" val="1"/>
        <cfvo type="num" val="3"/>
        <cfvo type="num" val="4"/>
      </iconSet>
    </cfRule>
  </conditionalFormatting>
  <conditionalFormatting sqref="G68:G71">
    <cfRule type="iconSet" priority="42">
      <iconSet iconSet="4TrafficLights">
        <cfvo type="percent" val="0"/>
        <cfvo type="num" val="1"/>
        <cfvo type="num" val="3"/>
        <cfvo type="num" val="4"/>
      </iconSet>
    </cfRule>
  </conditionalFormatting>
  <conditionalFormatting sqref="J68:J71">
    <cfRule type="iconSet" priority="41">
      <iconSet iconSet="4TrafficLights">
        <cfvo type="percent" val="0"/>
        <cfvo type="num" val="1"/>
        <cfvo type="num" val="3"/>
        <cfvo type="num" val="4"/>
      </iconSet>
    </cfRule>
  </conditionalFormatting>
  <conditionalFormatting sqref="D68:D71">
    <cfRule type="iconSet" priority="40">
      <iconSet iconSet="4TrafficLights">
        <cfvo type="percent" val="0"/>
        <cfvo type="num" val="1"/>
        <cfvo type="num" val="3"/>
        <cfvo type="num" val="4"/>
      </iconSet>
    </cfRule>
  </conditionalFormatting>
  <conditionalFormatting sqref="G74:G79">
    <cfRule type="iconSet" priority="39">
      <iconSet iconSet="4TrafficLights">
        <cfvo type="percent" val="0"/>
        <cfvo type="num" val="1"/>
        <cfvo type="num" val="3"/>
        <cfvo type="num" val="4"/>
      </iconSet>
    </cfRule>
  </conditionalFormatting>
  <conditionalFormatting sqref="J74:J79">
    <cfRule type="iconSet" priority="38">
      <iconSet iconSet="4TrafficLights">
        <cfvo type="percent" val="0"/>
        <cfvo type="num" val="1"/>
        <cfvo type="num" val="3"/>
        <cfvo type="num" val="4"/>
      </iconSet>
    </cfRule>
  </conditionalFormatting>
  <conditionalFormatting sqref="D74:D79">
    <cfRule type="iconSet" priority="37">
      <iconSet iconSet="4TrafficLights">
        <cfvo type="percent" val="0"/>
        <cfvo type="num" val="1"/>
        <cfvo type="num" val="3"/>
        <cfvo type="num" val="4"/>
      </iconSet>
    </cfRule>
  </conditionalFormatting>
  <conditionalFormatting sqref="D84:D86">
    <cfRule type="iconSet" priority="36">
      <iconSet iconSet="4TrafficLights">
        <cfvo type="percent" val="0"/>
        <cfvo type="num" val="1"/>
        <cfvo type="num" val="3"/>
        <cfvo type="num" val="4"/>
      </iconSet>
    </cfRule>
  </conditionalFormatting>
  <conditionalFormatting sqref="G84:G86">
    <cfRule type="iconSet" priority="35">
      <iconSet iconSet="4TrafficLights">
        <cfvo type="percent" val="0"/>
        <cfvo type="num" val="1"/>
        <cfvo type="num" val="3"/>
        <cfvo type="num" val="4"/>
      </iconSet>
    </cfRule>
  </conditionalFormatting>
  <conditionalFormatting sqref="J84:J86">
    <cfRule type="iconSet" priority="34">
      <iconSet iconSet="4TrafficLights">
        <cfvo type="percent" val="0"/>
        <cfvo type="num" val="1"/>
        <cfvo type="num" val="3"/>
        <cfvo type="num" val="4"/>
      </iconSet>
    </cfRule>
  </conditionalFormatting>
  <conditionalFormatting sqref="D89:D95">
    <cfRule type="iconSet" priority="33">
      <iconSet iconSet="4TrafficLights">
        <cfvo type="percent" val="0"/>
        <cfvo type="num" val="1"/>
        <cfvo type="num" val="3"/>
        <cfvo type="num" val="4"/>
      </iconSet>
    </cfRule>
  </conditionalFormatting>
  <conditionalFormatting sqref="G89:G95">
    <cfRule type="iconSet" priority="32">
      <iconSet iconSet="4TrafficLights">
        <cfvo type="percent" val="0"/>
        <cfvo type="num" val="1"/>
        <cfvo type="num" val="3"/>
        <cfvo type="num" val="4"/>
      </iconSet>
    </cfRule>
  </conditionalFormatting>
  <conditionalFormatting sqref="J89:J95">
    <cfRule type="iconSet" priority="31">
      <iconSet iconSet="4TrafficLights">
        <cfvo type="percent" val="0"/>
        <cfvo type="num" val="1"/>
        <cfvo type="num" val="3"/>
        <cfvo type="num" val="4"/>
      </iconSet>
    </cfRule>
  </conditionalFormatting>
  <conditionalFormatting sqref="D98:D99">
    <cfRule type="iconSet" priority="30">
      <iconSet iconSet="4TrafficLights">
        <cfvo type="percent" val="0"/>
        <cfvo type="num" val="1"/>
        <cfvo type="num" val="3"/>
        <cfvo type="num" val="4"/>
      </iconSet>
    </cfRule>
  </conditionalFormatting>
  <conditionalFormatting sqref="G98:G99">
    <cfRule type="iconSet" priority="29">
      <iconSet iconSet="4TrafficLights">
        <cfvo type="percent" val="0"/>
        <cfvo type="num" val="1"/>
        <cfvo type="num" val="3"/>
        <cfvo type="num" val="4"/>
      </iconSet>
    </cfRule>
  </conditionalFormatting>
  <conditionalFormatting sqref="J98:J99">
    <cfRule type="iconSet" priority="28">
      <iconSet iconSet="4TrafficLights">
        <cfvo type="percent" val="0"/>
        <cfvo type="num" val="1"/>
        <cfvo type="num" val="3"/>
        <cfvo type="num" val="4"/>
      </iconSet>
    </cfRule>
  </conditionalFormatting>
  <conditionalFormatting sqref="D102:D111">
    <cfRule type="iconSet" priority="27">
      <iconSet iconSet="4TrafficLights">
        <cfvo type="percent" val="0"/>
        <cfvo type="num" val="1"/>
        <cfvo type="num" val="3"/>
        <cfvo type="num" val="4"/>
      </iconSet>
    </cfRule>
  </conditionalFormatting>
  <conditionalFormatting sqref="G102:G111">
    <cfRule type="iconSet" priority="26">
      <iconSet iconSet="4TrafficLights">
        <cfvo type="percent" val="0"/>
        <cfvo type="num" val="1"/>
        <cfvo type="num" val="3"/>
        <cfvo type="num" val="4"/>
      </iconSet>
    </cfRule>
  </conditionalFormatting>
  <conditionalFormatting sqref="J102:J111">
    <cfRule type="iconSet" priority="25">
      <iconSet iconSet="4TrafficLights">
        <cfvo type="percent" val="0"/>
        <cfvo type="num" val="1"/>
        <cfvo type="num" val="3"/>
        <cfvo type="num" val="4"/>
      </iconSet>
    </cfRule>
  </conditionalFormatting>
  <conditionalFormatting sqref="D114:D117">
    <cfRule type="iconSet" priority="24">
      <iconSet iconSet="4TrafficLights">
        <cfvo type="percent" val="0"/>
        <cfvo type="num" val="1"/>
        <cfvo type="num" val="3"/>
        <cfvo type="num" val="4"/>
      </iconSet>
    </cfRule>
  </conditionalFormatting>
  <conditionalFormatting sqref="G114:G117">
    <cfRule type="iconSet" priority="23">
      <iconSet iconSet="4TrafficLights">
        <cfvo type="percent" val="0"/>
        <cfvo type="num" val="1"/>
        <cfvo type="num" val="3"/>
        <cfvo type="num" val="4"/>
      </iconSet>
    </cfRule>
  </conditionalFormatting>
  <conditionalFormatting sqref="J114:J117">
    <cfRule type="iconSet" priority="22">
      <iconSet iconSet="4TrafficLights">
        <cfvo type="percent" val="0"/>
        <cfvo type="num" val="1"/>
        <cfvo type="num" val="3"/>
        <cfvo type="num" val="4"/>
      </iconSet>
    </cfRule>
  </conditionalFormatting>
  <conditionalFormatting sqref="G122:G125">
    <cfRule type="iconSet" priority="21">
      <iconSet iconSet="4TrafficLights">
        <cfvo type="percent" val="0"/>
        <cfvo type="num" val="1"/>
        <cfvo type="num" val="3"/>
        <cfvo type="num" val="4"/>
      </iconSet>
    </cfRule>
  </conditionalFormatting>
  <conditionalFormatting sqref="J122:J125">
    <cfRule type="iconSet" priority="20">
      <iconSet iconSet="4TrafficLights">
        <cfvo type="percent" val="0"/>
        <cfvo type="num" val="1"/>
        <cfvo type="num" val="3"/>
        <cfvo type="num" val="4"/>
      </iconSet>
    </cfRule>
  </conditionalFormatting>
  <conditionalFormatting sqref="D122:D125">
    <cfRule type="iconSet" priority="19">
      <iconSet iconSet="4TrafficLights">
        <cfvo type="percent" val="0"/>
        <cfvo type="num" val="1"/>
        <cfvo type="num" val="3"/>
        <cfvo type="num" val="4"/>
      </iconSet>
    </cfRule>
  </conditionalFormatting>
  <conditionalFormatting sqref="G128:G131">
    <cfRule type="iconSet" priority="18">
      <iconSet iconSet="4TrafficLights">
        <cfvo type="percent" val="0"/>
        <cfvo type="num" val="1"/>
        <cfvo type="num" val="3"/>
        <cfvo type="num" val="4"/>
      </iconSet>
    </cfRule>
  </conditionalFormatting>
  <conditionalFormatting sqref="J128:J131">
    <cfRule type="iconSet" priority="17">
      <iconSet iconSet="4TrafficLights">
        <cfvo type="percent" val="0"/>
        <cfvo type="num" val="1"/>
        <cfvo type="num" val="3"/>
        <cfvo type="num" val="4"/>
      </iconSet>
    </cfRule>
  </conditionalFormatting>
  <conditionalFormatting sqref="D128:D131">
    <cfRule type="iconSet" priority="16">
      <iconSet iconSet="4TrafficLights">
        <cfvo type="percent" val="0"/>
        <cfvo type="num" val="1"/>
        <cfvo type="num" val="3"/>
        <cfvo type="num" val="4"/>
      </iconSet>
    </cfRule>
  </conditionalFormatting>
  <conditionalFormatting sqref="G134:G136">
    <cfRule type="iconSet" priority="15">
      <iconSet iconSet="4TrafficLights">
        <cfvo type="percent" val="0"/>
        <cfvo type="num" val="1"/>
        <cfvo type="num" val="3"/>
        <cfvo type="num" val="4"/>
      </iconSet>
    </cfRule>
  </conditionalFormatting>
  <conditionalFormatting sqref="J134:J136">
    <cfRule type="iconSet" priority="14">
      <iconSet iconSet="4TrafficLights">
        <cfvo type="percent" val="0"/>
        <cfvo type="num" val="1"/>
        <cfvo type="num" val="3"/>
        <cfvo type="num" val="4"/>
      </iconSet>
    </cfRule>
  </conditionalFormatting>
  <conditionalFormatting sqref="D134:D136">
    <cfRule type="iconSet" priority="13">
      <iconSet iconSet="4TrafficLights">
        <cfvo type="percent" val="0"/>
        <cfvo type="num" val="1"/>
        <cfvo type="num" val="3"/>
        <cfvo type="num" val="4"/>
      </iconSet>
    </cfRule>
  </conditionalFormatting>
  <conditionalFormatting sqref="D134:D136">
    <cfRule type="iconSet" priority="12">
      <iconSet iconSet="4TrafficLights">
        <cfvo type="percent" val="0"/>
        <cfvo type="num" val="1"/>
        <cfvo type="num" val="3"/>
        <cfvo type="num" val="4"/>
      </iconSet>
    </cfRule>
  </conditionalFormatting>
  <conditionalFormatting sqref="G139:G141">
    <cfRule type="iconSet" priority="11">
      <iconSet iconSet="4TrafficLights">
        <cfvo type="percent" val="0"/>
        <cfvo type="num" val="1"/>
        <cfvo type="num" val="3"/>
        <cfvo type="num" val="4"/>
      </iconSet>
    </cfRule>
  </conditionalFormatting>
  <conditionalFormatting sqref="J139:J141">
    <cfRule type="iconSet" priority="10">
      <iconSet iconSet="4TrafficLights">
        <cfvo type="percent" val="0"/>
        <cfvo type="num" val="1"/>
        <cfvo type="num" val="3"/>
        <cfvo type="num" val="4"/>
      </iconSet>
    </cfRule>
  </conditionalFormatting>
  <conditionalFormatting sqref="D139:D141">
    <cfRule type="iconSet" priority="9">
      <iconSet iconSet="4TrafficLights">
        <cfvo type="percent" val="0"/>
        <cfvo type="num" val="1"/>
        <cfvo type="num" val="3"/>
        <cfvo type="num" val="4"/>
      </iconSet>
    </cfRule>
  </conditionalFormatting>
  <conditionalFormatting sqref="M55:M59">
    <cfRule type="iconSet" priority="8">
      <iconSet iconSet="4TrafficLights">
        <cfvo type="percent" val="0"/>
        <cfvo type="num" val="1"/>
        <cfvo type="num" val="3"/>
        <cfvo type="num" val="4"/>
      </iconSet>
    </cfRule>
  </conditionalFormatting>
  <conditionalFormatting sqref="M62:M65">
    <cfRule type="iconSet" priority="7">
      <iconSet iconSet="4TrafficLights">
        <cfvo type="percent" val="0"/>
        <cfvo type="num" val="1"/>
        <cfvo type="num" val="3"/>
        <cfvo type="num" val="4"/>
      </iconSet>
    </cfRule>
  </conditionalFormatting>
  <conditionalFormatting sqref="M68:M71">
    <cfRule type="iconSet" priority="6">
      <iconSet iconSet="4TrafficLights">
        <cfvo type="percent" val="0"/>
        <cfvo type="num" val="1"/>
        <cfvo type="num" val="3"/>
        <cfvo type="num" val="4"/>
      </iconSet>
    </cfRule>
  </conditionalFormatting>
  <conditionalFormatting sqref="M74:M79">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3">
    <dataValidation type="list" allowBlank="1" showInputMessage="1" showErrorMessage="1" sqref="D128:D131 J134:J136 J98:J99 J89:J95 J84:J86 M139:M141 M7:M10 M62:M65 G128:G131 M20:M27 G89:G95 D84:D86 G84:G86 D89:D95 J102:J111 D98:D99 M30:M33 G47:G50 G36:G44 G30:G33 G20:G27 G13:G17 G7:G10 J7:J10 D13:D17 D7:D10 J20:J27 J30:J33 D20:D27 J36:J44 D30:D33 J47:J50 D36:D44 D47:D50 M13:M17 J13:J17 M36:M44 M68:M71 M55:M59 M122:M125 M134:M136 J139:J141 G139:G141 D139:D141 M47:M50 G102:G111 J128:J131 G122:G125 G98:G99 D114:D117 D122:D125 D102:D111 G114:G117 D134:D136 G134:G136 J114:J117 J122:J125 M74:M79 M128:M131">
      <formula1>$Q$2:$Q$5</formula1>
    </dataValidation>
    <dataValidation type="list" allowBlank="1" showInputMessage="1" showErrorMessage="1" sqref="J55:J59 G55:G59 D55:D59 G62:G65 D62:D65 J62:J65 J68:J71 D68:D71 G68:G71 D74:D79 J74:J79 G74:G79">
      <formula1>#REF!</formula1>
    </dataValidation>
    <dataValidation type="list" allowBlank="1" showErrorMessage="1" sqref="M84:M86 M89:M95 M98:M99 M102:M111 M114:M117">
      <formula1>$Q$2:$Q$5</formula1>
      <formula2>0</formula2>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34" zoomScale="66" zoomScaleNormal="66" zoomScaleSheetLayoutView="77" workbookViewId="0">
      <selection activeCell="D47" sqref="D4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19" width="7.7109375" style="1" customWidth="1"/>
    <col min="20" max="20" width="8.28515625" style="1" bestFit="1" customWidth="1"/>
    <col min="21"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7" t="s">
        <v>40</v>
      </c>
      <c r="C2" s="296" t="s">
        <v>41</v>
      </c>
      <c r="D2" s="296"/>
      <c r="E2" s="296"/>
      <c r="F2" s="296"/>
      <c r="G2" s="2"/>
      <c r="H2" s="294" t="s">
        <v>319</v>
      </c>
      <c r="I2" s="294"/>
      <c r="J2" s="294"/>
      <c r="K2" s="294"/>
      <c r="L2" s="2"/>
      <c r="M2" s="295" t="s">
        <v>44</v>
      </c>
      <c r="N2" s="295"/>
      <c r="O2" s="295"/>
      <c r="P2" s="295"/>
      <c r="Q2" s="103"/>
      <c r="R2" s="303" t="s">
        <v>44</v>
      </c>
      <c r="S2" s="303"/>
      <c r="T2" s="303"/>
      <c r="U2" s="303"/>
      <c r="V2" s="293"/>
    </row>
    <row r="3" spans="2:22" ht="24.75" customHeight="1" thickBot="1" x14ac:dyDescent="0.25">
      <c r="B3" s="298"/>
      <c r="C3" s="3">
        <v>1</v>
      </c>
      <c r="D3" s="3">
        <v>2</v>
      </c>
      <c r="E3" s="4">
        <v>3</v>
      </c>
      <c r="F3" s="5">
        <v>4</v>
      </c>
      <c r="G3" s="301"/>
      <c r="H3" s="3">
        <v>1</v>
      </c>
      <c r="I3" s="3">
        <v>2</v>
      </c>
      <c r="J3" s="4">
        <v>3</v>
      </c>
      <c r="K3" s="5">
        <v>4</v>
      </c>
      <c r="L3" s="299"/>
      <c r="M3" s="3">
        <v>1</v>
      </c>
      <c r="N3" s="3">
        <v>2</v>
      </c>
      <c r="O3" s="4">
        <v>3</v>
      </c>
      <c r="P3" s="5">
        <v>4</v>
      </c>
      <c r="Q3" s="103"/>
      <c r="R3" s="3">
        <v>1</v>
      </c>
      <c r="S3" s="3">
        <v>2</v>
      </c>
      <c r="T3" s="4">
        <v>3</v>
      </c>
      <c r="U3" s="5">
        <v>4</v>
      </c>
      <c r="V3" s="293"/>
    </row>
    <row r="4" spans="2:22" ht="38.1" customHeight="1" thickTop="1" thickBot="1" x14ac:dyDescent="0.25">
      <c r="B4" s="84" t="s">
        <v>48</v>
      </c>
      <c r="C4" s="82">
        <f>Autoevaluación!R7/SUM(Autoevaluación!R7:R10)</f>
        <v>0</v>
      </c>
      <c r="D4" s="7">
        <f>Autoevaluación!R8/SUM(Autoevaluación!R7:R10)</f>
        <v>0.5</v>
      </c>
      <c r="E4" s="7">
        <f>Autoevaluación!R9/SUM(Autoevaluación!R7:R10)</f>
        <v>0.5</v>
      </c>
      <c r="F4" s="7">
        <f>Autoevaluación!R10/SUM(Autoevaluación!R7:R10)</f>
        <v>0</v>
      </c>
      <c r="G4" s="302"/>
      <c r="H4" s="7">
        <f>Autoevaluación!S7/SUM(Autoevaluación!S7:S10)</f>
        <v>0</v>
      </c>
      <c r="I4" s="7">
        <f>Autoevaluación!S8/SUM(Autoevaluación!S7:S10)</f>
        <v>0.5</v>
      </c>
      <c r="J4" s="7">
        <f>Autoevaluación!S9/SUM(Autoevaluación!S7:S10)</f>
        <v>0.5</v>
      </c>
      <c r="K4" s="7">
        <f>Autoevaluación!S10/SUM(Autoevaluación!S7:S10)</f>
        <v>0</v>
      </c>
      <c r="L4" s="300"/>
      <c r="M4" s="7">
        <f>Autoevaluación!T7/SUM(Autoevaluación!T7:T10)</f>
        <v>0</v>
      </c>
      <c r="N4" s="7">
        <f>Autoevaluación!T8/SUM(Autoevaluación!T7:T10)</f>
        <v>0.5</v>
      </c>
      <c r="O4" s="7">
        <f>Autoevaluación!T9/SUM(Autoevaluación!T7:T10)</f>
        <v>0.5</v>
      </c>
      <c r="P4" s="7">
        <f>Autoevaluación!T10/SUM(Autoevaluación!T7:T10)</f>
        <v>0</v>
      </c>
      <c r="Q4" s="101"/>
      <c r="R4" s="7">
        <f>Autoevaluación!U7/SUM(Autoevaluación!U7:U10)</f>
        <v>0</v>
      </c>
      <c r="S4" s="7">
        <f>Autoevaluación!U8/SUM(Autoevaluación!U7:U10)</f>
        <v>0</v>
      </c>
      <c r="T4" s="7">
        <f>Autoevaluación!U9/SUM(Autoevaluación!U7:U10)</f>
        <v>1</v>
      </c>
      <c r="U4" s="7">
        <f>Autoevaluación!U10/SUM(Autoevaluación!U7:U10)</f>
        <v>0</v>
      </c>
    </row>
    <row r="5" spans="2:22" ht="38.1" customHeight="1" thickTop="1" thickBot="1" x14ac:dyDescent="0.25">
      <c r="B5" s="84" t="s">
        <v>66</v>
      </c>
      <c r="C5" s="82">
        <f>Autoevaluación!R13/SUM(Autoevaluación!R13:R16)</f>
        <v>0</v>
      </c>
      <c r="D5" s="7">
        <f>Autoevaluación!R14/SUM(Autoevaluación!R13:R16)</f>
        <v>0.2</v>
      </c>
      <c r="E5" s="7">
        <f>Autoevaluación!R15/SUM(Autoevaluación!R13:R16)</f>
        <v>0.8</v>
      </c>
      <c r="F5" s="7">
        <f>Autoevaluación!R16/SUM(Autoevaluación!R13:R16)</f>
        <v>0</v>
      </c>
      <c r="G5" s="302"/>
      <c r="H5" s="7">
        <f>Autoevaluación!S13/SUM(Autoevaluación!S13:S16)</f>
        <v>0</v>
      </c>
      <c r="I5" s="7">
        <f>Autoevaluación!S14/SUM(Autoevaluación!S13:S16)</f>
        <v>0.2</v>
      </c>
      <c r="J5" s="7">
        <f>Autoevaluación!S15/SUM(Autoevaluación!S13:S16)</f>
        <v>0.8</v>
      </c>
      <c r="K5" s="7">
        <f>Autoevaluación!S16/SUM(Autoevaluación!S13:S16)</f>
        <v>0</v>
      </c>
      <c r="L5" s="300"/>
      <c r="M5" s="7">
        <f>Autoevaluación!T13/SUM(Autoevaluación!T13:T16)</f>
        <v>0</v>
      </c>
      <c r="N5" s="7">
        <f>Autoevaluación!T14/SUM(Autoevaluación!T13:T16)</f>
        <v>0.2</v>
      </c>
      <c r="O5" s="7">
        <f>Autoevaluación!T15/SUM(Autoevaluación!T13:T16)</f>
        <v>0.8</v>
      </c>
      <c r="P5" s="7">
        <f>Autoevaluación!T16/SUM(Autoevaluación!T13:T16)</f>
        <v>0</v>
      </c>
      <c r="Q5" s="101"/>
      <c r="R5" s="7">
        <f>Autoevaluación!U13/SUM(Autoevaluación!U13:U16)</f>
        <v>0</v>
      </c>
      <c r="S5" s="7">
        <f>Autoevaluación!U14/SUM(Autoevaluación!U13:U16)</f>
        <v>0.2</v>
      </c>
      <c r="T5" s="7">
        <f>Autoevaluación!U15/SUM(Autoevaluación!U13:U16)</f>
        <v>0.8</v>
      </c>
      <c r="U5" s="7">
        <f>Autoevaluación!U16/SUM(Autoevaluación!U13:U16)</f>
        <v>0</v>
      </c>
    </row>
    <row r="6" spans="2:22" ht="38.1" customHeight="1" thickTop="1" thickBot="1" x14ac:dyDescent="0.25">
      <c r="B6" s="84" t="s">
        <v>93</v>
      </c>
      <c r="C6" s="82">
        <f>Autoevaluación!R20/SUM(Autoevaluación!R20:R23)</f>
        <v>0</v>
      </c>
      <c r="D6" s="7">
        <f>Autoevaluación!R21/SUM(Autoevaluación!R20:R23)</f>
        <v>0.5</v>
      </c>
      <c r="E6" s="7">
        <f>Autoevaluación!R22/SUM(Autoevaluación!R20:R23)</f>
        <v>0.375</v>
      </c>
      <c r="F6" s="7">
        <f>Autoevaluación!R23/SUM(Autoevaluación!R20:R23)</f>
        <v>0.125</v>
      </c>
      <c r="G6" s="302"/>
      <c r="H6" s="7">
        <f>Autoevaluación!S20/SUM(Autoevaluación!S20:S23)</f>
        <v>0.125</v>
      </c>
      <c r="I6" s="7">
        <f>Autoevaluación!S21/SUM(Autoevaluación!S20:S23)</f>
        <v>0.375</v>
      </c>
      <c r="J6" s="7">
        <f>Autoevaluación!S20/SUM(Autoevaluación!S20:S23)</f>
        <v>0.125</v>
      </c>
      <c r="K6" s="7">
        <f>Autoevaluación!S23/SUM(Autoevaluación!S20:S23)</f>
        <v>0</v>
      </c>
      <c r="L6" s="300"/>
      <c r="M6" s="7">
        <f>Autoevaluación!T20/SUM(Autoevaluación!T20:T23)</f>
        <v>0.125</v>
      </c>
      <c r="N6" s="7">
        <f>Autoevaluación!T21/SUM(Autoevaluación!T20:T23)</f>
        <v>0.25</v>
      </c>
      <c r="O6" s="7">
        <f>Autoevaluación!T22/SUM(Autoevaluación!T20:T23)</f>
        <v>0.625</v>
      </c>
      <c r="P6" s="7">
        <f>Autoevaluación!T23/SUM(Autoevaluación!T20:T23)</f>
        <v>0</v>
      </c>
      <c r="Q6" s="101"/>
      <c r="R6" s="7">
        <f>Autoevaluación!U20/SUM(Autoevaluación!U20:U23)</f>
        <v>0</v>
      </c>
      <c r="S6" s="7">
        <f>Autoevaluación!U21/SUM(Autoevaluación!U20:U23)</f>
        <v>0.125</v>
      </c>
      <c r="T6" s="7">
        <f>Autoevaluación!U22/SUM(Autoevaluación!U20:U23)</f>
        <v>0.875</v>
      </c>
      <c r="U6" s="7">
        <f>Autoevaluación!U23/SUM(Autoevaluación!U20:U23)</f>
        <v>0</v>
      </c>
      <c r="V6" s="16"/>
    </row>
    <row r="7" spans="2:22" ht="38.1" customHeight="1" thickTop="1" thickBot="1" x14ac:dyDescent="0.25">
      <c r="B7" s="84" t="s">
        <v>136</v>
      </c>
      <c r="C7" s="82">
        <f>Autoevaluación!R30/SUM(Autoevaluación!R30:R33)</f>
        <v>0</v>
      </c>
      <c r="D7" s="7">
        <f>Autoevaluación!R31/SUM(Autoevaluación!R30:R33)</f>
        <v>0.25</v>
      </c>
      <c r="E7" s="7">
        <f>Autoevaluación!R32/SUM(Autoevaluación!R30:R33)</f>
        <v>0.75</v>
      </c>
      <c r="F7" s="7">
        <f>Autoevaluación!R33/SUM(Autoevaluación!R30:R33)</f>
        <v>0</v>
      </c>
      <c r="G7" s="302"/>
      <c r="H7" s="7">
        <f>Autoevaluación!S30/SUM(Autoevaluación!S30:S33)</f>
        <v>0</v>
      </c>
      <c r="I7" s="7">
        <f>Autoevaluación!S31/SUM(Autoevaluación!S30:S33)</f>
        <v>0.25</v>
      </c>
      <c r="J7" s="7">
        <f>Autoevaluación!S32/SUM(Autoevaluación!S30:S33)</f>
        <v>0.75</v>
      </c>
      <c r="K7" s="7">
        <f>Autoevaluación!S33/SUM(Autoevaluación!S30:S33)</f>
        <v>0</v>
      </c>
      <c r="L7" s="300"/>
      <c r="M7" s="7">
        <f>Autoevaluación!T30/SUM(Autoevaluación!T30:T33)</f>
        <v>0</v>
      </c>
      <c r="N7" s="7">
        <f>Autoevaluación!T31/SUM(Autoevaluación!T30:T33)</f>
        <v>1</v>
      </c>
      <c r="O7" s="7">
        <f>Autoevaluación!T32/SUM(Autoevaluación!T30:T33)</f>
        <v>0</v>
      </c>
      <c r="P7" s="7">
        <f>Autoevaluación!T33/SUM(Autoevaluación!T30:T33)</f>
        <v>0</v>
      </c>
      <c r="Q7" s="101"/>
      <c r="R7" s="7">
        <f>Autoevaluación!U30/SUM(Autoevaluación!U30:U33)</f>
        <v>0</v>
      </c>
      <c r="S7" s="7">
        <f>Autoevaluación!U31/SUM(Autoevaluación!U30:U33)</f>
        <v>0.5</v>
      </c>
      <c r="T7" s="7">
        <f>Autoevaluación!U32/SUM(Autoevaluación!U30:U33)</f>
        <v>0.25</v>
      </c>
      <c r="U7" s="7">
        <f>Autoevaluación!U33/SUM(Autoevaluación!U30:U33)</f>
        <v>0.25</v>
      </c>
    </row>
    <row r="8" spans="2:22" ht="38.1" customHeight="1" thickTop="1" thickBot="1" x14ac:dyDescent="0.25">
      <c r="B8" s="84" t="s">
        <v>162</v>
      </c>
      <c r="C8" s="82">
        <f>Autoevaluación!R36/SUM(Autoevaluación!R36:R39)</f>
        <v>0</v>
      </c>
      <c r="D8" s="7">
        <f>Autoevaluación!R37/SUM(Autoevaluación!R36:R39)</f>
        <v>0.77777777777777779</v>
      </c>
      <c r="E8" s="7">
        <f>Autoevaluación!R38/SUM(Autoevaluación!R36:R39)</f>
        <v>0.22222222222222221</v>
      </c>
      <c r="F8" s="7">
        <f>Autoevaluación!R39/SUM(Autoevaluación!R36:R39)</f>
        <v>0</v>
      </c>
      <c r="G8" s="302"/>
      <c r="H8" s="7">
        <f>Autoevaluación!S36/SUM(Autoevaluación!S36:S39)</f>
        <v>0</v>
      </c>
      <c r="I8" s="7">
        <f>Autoevaluación!S37/SUM(Autoevaluación!S36:S39)</f>
        <v>0.77777777777777779</v>
      </c>
      <c r="J8" s="7">
        <f>Autoevaluación!S38/SUM(Autoevaluación!S36:S39)</f>
        <v>0.22222222222222221</v>
      </c>
      <c r="K8" s="7">
        <f>Autoevaluación!S39/SUM(Autoevaluación!S36:S39)</f>
        <v>0</v>
      </c>
      <c r="L8" s="300"/>
      <c r="M8" s="7">
        <f>Autoevaluación!T36/SUM(Autoevaluación!T36:T39)</f>
        <v>0.1111111111111111</v>
      </c>
      <c r="N8" s="7">
        <f>Autoevaluación!T37/SUM(Autoevaluación!T36:T39)</f>
        <v>0.66666666666666663</v>
      </c>
      <c r="O8" s="7">
        <f>Autoevaluación!T38/SUM(Autoevaluación!T36:T39)</f>
        <v>0.22222222222222221</v>
      </c>
      <c r="P8" s="7">
        <f>Autoevaluación!T39/SUM(Autoevaluación!T36:T39)</f>
        <v>0</v>
      </c>
      <c r="Q8" s="101"/>
      <c r="R8" s="7">
        <f>Autoevaluación!U36/SUM(Autoevaluación!U36:U39)</f>
        <v>0</v>
      </c>
      <c r="S8" s="7">
        <f>Autoevaluación!U37/SUM(Autoevaluación!U36:U39)</f>
        <v>0.66666666666666663</v>
      </c>
      <c r="T8" s="7">
        <f>Autoevaluación!U38/SUM(Autoevaluación!U36:U39)</f>
        <v>0.33333333333333331</v>
      </c>
      <c r="U8" s="7">
        <f>Autoevaluación!U39/SUM(Autoevaluación!U36:U39)</f>
        <v>0</v>
      </c>
    </row>
    <row r="9" spans="2:22" ht="38.1" customHeight="1" thickTop="1" thickBot="1" x14ac:dyDescent="0.25">
      <c r="B9" s="84" t="s">
        <v>218</v>
      </c>
      <c r="C9" s="82">
        <f>Autoevaluación!R47/SUM(Autoevaluación!R47:R50)</f>
        <v>0</v>
      </c>
      <c r="D9" s="7">
        <f>Autoevaluación!R48/SUM(Autoevaluación!R47:R50)</f>
        <v>1</v>
      </c>
      <c r="E9" s="7">
        <f>Autoevaluación!R49/SUM(Autoevaluación!R47:R50)</f>
        <v>0</v>
      </c>
      <c r="F9" s="7">
        <f>Autoevaluación!R50/SUM(Autoevaluación!R47:R50)</f>
        <v>0</v>
      </c>
      <c r="G9" s="302"/>
      <c r="H9" s="7">
        <f>Autoevaluación!S47/SUM(Autoevaluación!S47:S50)</f>
        <v>0</v>
      </c>
      <c r="I9" s="7">
        <f>Autoevaluación!S48/SUM(Autoevaluación!S47:S50)</f>
        <v>1</v>
      </c>
      <c r="J9" s="7">
        <f>Autoevaluación!S49/SUM(Autoevaluación!S47:S50)</f>
        <v>0</v>
      </c>
      <c r="K9" s="7">
        <f>Autoevaluación!S50/SUM(Autoevaluación!S47:S50)</f>
        <v>0</v>
      </c>
      <c r="L9" s="300"/>
      <c r="M9" s="7">
        <f>Autoevaluación!T47/SUM(Autoevaluación!T47:T50)</f>
        <v>0</v>
      </c>
      <c r="N9" s="7">
        <f>Autoevaluación!T48/SUM(Autoevaluación!T47:T50)</f>
        <v>1</v>
      </c>
      <c r="O9" s="7">
        <f>Autoevaluación!T49/SUM(Autoevaluación!T47:T50)</f>
        <v>0</v>
      </c>
      <c r="P9" s="7">
        <f>Autoevaluación!T50/SUM(Autoevaluación!T47:T50)</f>
        <v>0</v>
      </c>
      <c r="Q9" s="101"/>
      <c r="R9" s="7">
        <f>Autoevaluación!U47/SUM(Autoevaluación!U47:U50)</f>
        <v>0</v>
      </c>
      <c r="S9" s="7">
        <f>Autoevaluación!U48/SUM(Autoevaluación!U47:U50)</f>
        <v>0.5</v>
      </c>
      <c r="T9" s="7">
        <f>Autoevaluación!U49/SUM(Autoevaluación!U47:U50)</f>
        <v>0.5</v>
      </c>
      <c r="U9" s="7">
        <f>Autoevaluación!U50/SUM(Autoevaluación!U47:U50)</f>
        <v>0</v>
      </c>
    </row>
    <row r="10" spans="2:22" ht="38.1" customHeight="1" thickTop="1" x14ac:dyDescent="0.2">
      <c r="B10" s="83" t="s">
        <v>320</v>
      </c>
      <c r="C10" s="12">
        <f>AVERAGE(C4:C9)</f>
        <v>0</v>
      </c>
      <c r="D10" s="12">
        <f>AVERAGE(D4:D9)</f>
        <v>0.53796296296296298</v>
      </c>
      <c r="E10" s="12">
        <f>AVERAGE(E4:E9)</f>
        <v>0.44120370370370371</v>
      </c>
      <c r="F10" s="12">
        <f>AVERAGE(F4:F9)</f>
        <v>2.0833333333333332E-2</v>
      </c>
      <c r="G10" s="9"/>
      <c r="H10" s="12">
        <f>AVERAGE(H4:H9)</f>
        <v>2.0833333333333332E-2</v>
      </c>
      <c r="I10" s="12">
        <f>AVERAGE(I4:I9)</f>
        <v>0.51712962962962961</v>
      </c>
      <c r="J10" s="12">
        <f>AVERAGE(J4:J9)</f>
        <v>0.39953703703703702</v>
      </c>
      <c r="K10" s="12">
        <f>AVERAGE(K4:K9)</f>
        <v>0</v>
      </c>
      <c r="L10" s="9"/>
      <c r="M10" s="12">
        <f>AVERAGE(M4:M9)</f>
        <v>3.9351851851851853E-2</v>
      </c>
      <c r="N10" s="12">
        <f>AVERAGE(N4:N9)</f>
        <v>0.60277777777777775</v>
      </c>
      <c r="O10" s="12">
        <f>AVERAGE(O4:O9)</f>
        <v>0.35787037037037034</v>
      </c>
      <c r="P10" s="12">
        <f>AVERAGE(P4:P9)</f>
        <v>0</v>
      </c>
      <c r="Q10" s="102"/>
      <c r="R10" s="12">
        <f>AVERAGE(R4:R9)</f>
        <v>0</v>
      </c>
      <c r="S10" s="12">
        <f>AVERAGE(S4:S9)</f>
        <v>0.33194444444444443</v>
      </c>
      <c r="T10" s="12">
        <f>AVERAGE(T4:T9)</f>
        <v>0.62638888888888888</v>
      </c>
      <c r="U10" s="12">
        <f>AVERAGE(U4:U9)</f>
        <v>4.1666666666666664E-2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6">
        <v>2019</v>
      </c>
      <c r="C12" s="287"/>
      <c r="D12" s="287"/>
      <c r="E12" s="287"/>
      <c r="F12" s="287"/>
      <c r="G12" s="287"/>
      <c r="H12" s="287"/>
      <c r="I12" s="287"/>
      <c r="J12" s="287"/>
      <c r="K12" s="287"/>
      <c r="L12" s="287"/>
      <c r="M12" s="287"/>
      <c r="N12" s="287"/>
      <c r="O12" s="287"/>
      <c r="P12" s="287"/>
      <c r="Q12" s="287"/>
      <c r="R12" s="287"/>
      <c r="S12" s="287"/>
      <c r="T12" s="287"/>
      <c r="U12" s="288"/>
    </row>
    <row r="13" spans="2:22" ht="24.95" customHeight="1" x14ac:dyDescent="0.2">
      <c r="B13" s="289" t="s">
        <v>321</v>
      </c>
      <c r="C13" s="290"/>
      <c r="D13" s="290"/>
      <c r="E13" s="290"/>
      <c r="F13" s="290"/>
      <c r="G13" s="290"/>
      <c r="H13" s="290"/>
      <c r="I13" s="290"/>
      <c r="J13" s="290"/>
      <c r="K13" s="290"/>
      <c r="L13" s="290"/>
      <c r="M13" s="290"/>
      <c r="N13" s="290"/>
      <c r="O13" s="290"/>
      <c r="P13" s="290"/>
      <c r="Q13" s="290"/>
      <c r="R13" s="290"/>
      <c r="S13" s="290"/>
      <c r="T13" s="290"/>
      <c r="U13" s="290"/>
    </row>
    <row r="14" spans="2:22" ht="60" customHeight="1" x14ac:dyDescent="0.2">
      <c r="B14" s="275" t="s">
        <v>322</v>
      </c>
      <c r="C14" s="275"/>
      <c r="D14" s="275"/>
      <c r="E14" s="275"/>
      <c r="F14" s="275"/>
      <c r="G14" s="275"/>
      <c r="H14" s="275"/>
      <c r="I14" s="275"/>
      <c r="J14" s="275"/>
      <c r="K14" s="275"/>
      <c r="L14" s="275"/>
      <c r="M14" s="275"/>
      <c r="N14" s="275"/>
      <c r="O14" s="275"/>
      <c r="P14" s="275"/>
      <c r="Q14" s="275"/>
      <c r="R14" s="275"/>
      <c r="S14" s="275"/>
      <c r="T14" s="275"/>
      <c r="U14" s="275"/>
    </row>
    <row r="15" spans="2:22" ht="60" customHeight="1" x14ac:dyDescent="0.2">
      <c r="B15" s="275" t="s">
        <v>323</v>
      </c>
      <c r="C15" s="275"/>
      <c r="D15" s="275"/>
      <c r="E15" s="275"/>
      <c r="F15" s="275"/>
      <c r="G15" s="275"/>
      <c r="H15" s="275"/>
      <c r="I15" s="275"/>
      <c r="J15" s="275"/>
      <c r="K15" s="275"/>
      <c r="L15" s="275"/>
      <c r="M15" s="275"/>
      <c r="N15" s="275"/>
      <c r="O15" s="275"/>
      <c r="P15" s="275"/>
      <c r="Q15" s="275"/>
      <c r="R15" s="275"/>
      <c r="S15" s="275"/>
      <c r="T15" s="275"/>
      <c r="U15" s="275"/>
    </row>
    <row r="16" spans="2:22" s="14" customFormat="1" ht="24.95" customHeight="1" x14ac:dyDescent="0.25">
      <c r="B16" s="282" t="s">
        <v>324</v>
      </c>
      <c r="C16" s="283"/>
      <c r="D16" s="283"/>
      <c r="E16" s="283"/>
      <c r="F16" s="283"/>
      <c r="G16" s="283"/>
      <c r="H16" s="283"/>
      <c r="I16" s="283"/>
      <c r="J16" s="283"/>
      <c r="K16" s="283"/>
      <c r="L16" s="283"/>
      <c r="M16" s="283"/>
      <c r="N16" s="283"/>
      <c r="O16" s="283"/>
      <c r="P16" s="283"/>
      <c r="Q16" s="283"/>
      <c r="R16" s="283"/>
      <c r="S16" s="283"/>
      <c r="T16" s="283"/>
      <c r="U16" s="283"/>
    </row>
    <row r="17" spans="2:21" ht="60" customHeight="1" x14ac:dyDescent="0.2">
      <c r="B17" s="275" t="s">
        <v>325</v>
      </c>
      <c r="C17" s="275"/>
      <c r="D17" s="275"/>
      <c r="E17" s="275"/>
      <c r="F17" s="275"/>
      <c r="G17" s="275"/>
      <c r="H17" s="275"/>
      <c r="I17" s="275"/>
      <c r="J17" s="275"/>
      <c r="K17" s="275"/>
      <c r="L17" s="275"/>
      <c r="M17" s="275"/>
      <c r="N17" s="275"/>
      <c r="O17" s="275"/>
      <c r="P17" s="275"/>
      <c r="Q17" s="275"/>
      <c r="R17" s="275"/>
      <c r="S17" s="275"/>
      <c r="T17" s="275"/>
      <c r="U17" s="275"/>
    </row>
    <row r="18" spans="2:21" ht="60" customHeight="1" x14ac:dyDescent="0.2">
      <c r="B18" s="275"/>
      <c r="C18" s="275"/>
      <c r="D18" s="275"/>
      <c r="E18" s="275"/>
      <c r="F18" s="275"/>
      <c r="G18" s="275"/>
      <c r="H18" s="275"/>
      <c r="I18" s="275"/>
      <c r="J18" s="275"/>
      <c r="K18" s="275"/>
      <c r="L18" s="275"/>
      <c r="M18" s="275"/>
      <c r="N18" s="275"/>
      <c r="O18" s="275"/>
      <c r="P18" s="275"/>
      <c r="Q18" s="275"/>
      <c r="R18" s="275"/>
      <c r="S18" s="275"/>
      <c r="T18" s="275"/>
      <c r="U18" s="275"/>
    </row>
    <row r="19" spans="2:21" ht="60" customHeight="1" x14ac:dyDescent="0.2">
      <c r="B19" s="275"/>
      <c r="C19" s="275"/>
      <c r="D19" s="275"/>
      <c r="E19" s="275"/>
      <c r="F19" s="275"/>
      <c r="G19" s="275"/>
      <c r="H19" s="275"/>
      <c r="I19" s="275"/>
      <c r="J19" s="275"/>
      <c r="K19" s="275"/>
      <c r="L19" s="275"/>
      <c r="M19" s="275"/>
      <c r="N19" s="275"/>
      <c r="O19" s="275"/>
      <c r="P19" s="275"/>
      <c r="Q19" s="275"/>
      <c r="R19" s="275"/>
      <c r="S19" s="275"/>
      <c r="T19" s="275"/>
      <c r="U19" s="27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1" t="s">
        <v>326</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292" t="s">
        <v>321</v>
      </c>
      <c r="C22" s="292"/>
      <c r="D22" s="292"/>
      <c r="E22" s="292"/>
      <c r="F22" s="292"/>
      <c r="G22" s="292"/>
      <c r="H22" s="292"/>
      <c r="I22" s="292"/>
      <c r="J22" s="292"/>
      <c r="K22" s="292"/>
      <c r="L22" s="292"/>
      <c r="M22" s="292"/>
      <c r="N22" s="292"/>
      <c r="O22" s="292"/>
      <c r="P22" s="292"/>
      <c r="Q22" s="292"/>
      <c r="R22" s="292"/>
      <c r="S22" s="292"/>
      <c r="T22" s="292"/>
      <c r="U22" s="292"/>
    </row>
    <row r="23" spans="2:21" ht="60" customHeight="1" x14ac:dyDescent="0.2">
      <c r="B23" s="275" t="s">
        <v>327</v>
      </c>
      <c r="C23" s="275"/>
      <c r="D23" s="275"/>
      <c r="E23" s="275"/>
      <c r="F23" s="275"/>
      <c r="G23" s="275"/>
      <c r="H23" s="275"/>
      <c r="I23" s="275"/>
      <c r="J23" s="275"/>
      <c r="K23" s="275"/>
      <c r="L23" s="275"/>
      <c r="M23" s="275"/>
      <c r="N23" s="275"/>
      <c r="O23" s="275"/>
      <c r="P23" s="275"/>
      <c r="Q23" s="275"/>
      <c r="R23" s="275"/>
      <c r="S23" s="275"/>
      <c r="T23" s="275"/>
      <c r="U23" s="275"/>
    </row>
    <row r="24" spans="2:21" ht="60" customHeight="1" x14ac:dyDescent="0.2">
      <c r="B24" s="275" t="s">
        <v>328</v>
      </c>
      <c r="C24" s="275"/>
      <c r="D24" s="275"/>
      <c r="E24" s="275"/>
      <c r="F24" s="275"/>
      <c r="G24" s="275"/>
      <c r="H24" s="275"/>
      <c r="I24" s="275"/>
      <c r="J24" s="275"/>
      <c r="K24" s="275"/>
      <c r="L24" s="275"/>
      <c r="M24" s="275"/>
      <c r="N24" s="275"/>
      <c r="O24" s="275"/>
      <c r="P24" s="275"/>
      <c r="Q24" s="275"/>
      <c r="R24" s="275"/>
      <c r="S24" s="275"/>
      <c r="T24" s="275"/>
      <c r="U24" s="275"/>
    </row>
    <row r="25" spans="2:21" s="14" customFormat="1" ht="24.95" customHeight="1" x14ac:dyDescent="0.25">
      <c r="B25" s="282" t="s">
        <v>324</v>
      </c>
      <c r="C25" s="283"/>
      <c r="D25" s="283"/>
      <c r="E25" s="283"/>
      <c r="F25" s="283"/>
      <c r="G25" s="283"/>
      <c r="H25" s="283"/>
      <c r="I25" s="283"/>
      <c r="J25" s="283"/>
      <c r="K25" s="283"/>
      <c r="L25" s="283"/>
      <c r="M25" s="283"/>
      <c r="N25" s="283"/>
      <c r="O25" s="283"/>
      <c r="P25" s="283"/>
      <c r="Q25" s="283"/>
      <c r="R25" s="283"/>
      <c r="S25" s="283"/>
      <c r="T25" s="283"/>
      <c r="U25" s="283"/>
    </row>
    <row r="26" spans="2:21" ht="60" customHeight="1" x14ac:dyDescent="0.2">
      <c r="B26" s="275" t="s">
        <v>329</v>
      </c>
      <c r="C26" s="275"/>
      <c r="D26" s="275"/>
      <c r="E26" s="275"/>
      <c r="F26" s="275"/>
      <c r="G26" s="275"/>
      <c r="H26" s="275"/>
      <c r="I26" s="275"/>
      <c r="J26" s="275"/>
      <c r="K26" s="275"/>
      <c r="L26" s="275"/>
      <c r="M26" s="275"/>
      <c r="N26" s="275"/>
      <c r="O26" s="275"/>
      <c r="P26" s="275"/>
      <c r="Q26" s="275"/>
      <c r="R26" s="275"/>
      <c r="S26" s="275"/>
      <c r="T26" s="275"/>
      <c r="U26" s="275"/>
    </row>
    <row r="27" spans="2:21" ht="60" customHeight="1" x14ac:dyDescent="0.2">
      <c r="B27" s="275" t="s">
        <v>330</v>
      </c>
      <c r="C27" s="275"/>
      <c r="D27" s="275"/>
      <c r="E27" s="275"/>
      <c r="F27" s="275"/>
      <c r="G27" s="275"/>
      <c r="H27" s="275"/>
      <c r="I27" s="275"/>
      <c r="J27" s="275"/>
      <c r="K27" s="275"/>
      <c r="L27" s="275"/>
      <c r="M27" s="275"/>
      <c r="N27" s="275"/>
      <c r="O27" s="275"/>
      <c r="P27" s="275"/>
      <c r="Q27" s="275"/>
      <c r="R27" s="275"/>
      <c r="S27" s="275"/>
      <c r="T27" s="275"/>
      <c r="U27" s="275"/>
    </row>
    <row r="28" spans="2:21" ht="60" customHeight="1" x14ac:dyDescent="0.2">
      <c r="B28" s="275"/>
      <c r="C28" s="275"/>
      <c r="D28" s="275"/>
      <c r="E28" s="275"/>
      <c r="F28" s="275"/>
      <c r="G28" s="275"/>
      <c r="H28" s="275"/>
      <c r="I28" s="275"/>
      <c r="J28" s="275"/>
      <c r="K28" s="275"/>
      <c r="L28" s="275"/>
      <c r="M28" s="275"/>
      <c r="N28" s="275"/>
      <c r="O28" s="275"/>
      <c r="P28" s="275"/>
      <c r="Q28" s="275"/>
      <c r="R28" s="275"/>
      <c r="S28" s="275"/>
      <c r="T28" s="275"/>
      <c r="U28" s="27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84" t="s">
        <v>331</v>
      </c>
      <c r="C30" s="285"/>
      <c r="D30" s="285"/>
      <c r="E30" s="285"/>
      <c r="F30" s="285"/>
      <c r="G30" s="285"/>
      <c r="H30" s="285"/>
      <c r="I30" s="285"/>
      <c r="J30" s="285"/>
      <c r="K30" s="285"/>
      <c r="L30" s="285"/>
      <c r="M30" s="285"/>
      <c r="N30" s="285"/>
      <c r="O30" s="285"/>
      <c r="P30" s="285"/>
      <c r="Q30" s="285"/>
      <c r="R30" s="285"/>
      <c r="S30" s="285"/>
      <c r="T30" s="285"/>
      <c r="U30" s="285"/>
    </row>
    <row r="31" spans="2:21" ht="24.95" customHeight="1" x14ac:dyDescent="0.2">
      <c r="B31" s="280" t="s">
        <v>321</v>
      </c>
      <c r="C31" s="281"/>
      <c r="D31" s="281"/>
      <c r="E31" s="281"/>
      <c r="F31" s="281"/>
      <c r="G31" s="281"/>
      <c r="H31" s="281"/>
      <c r="I31" s="281"/>
      <c r="J31" s="281"/>
      <c r="K31" s="281"/>
      <c r="L31" s="281"/>
      <c r="M31" s="281"/>
      <c r="N31" s="281"/>
      <c r="O31" s="281"/>
      <c r="P31" s="281"/>
      <c r="Q31" s="281"/>
      <c r="R31" s="281"/>
      <c r="S31" s="281"/>
      <c r="T31" s="281"/>
      <c r="U31" s="281"/>
    </row>
    <row r="32" spans="2:21" ht="60" customHeight="1" x14ac:dyDescent="0.2">
      <c r="B32" s="275" t="s">
        <v>332</v>
      </c>
      <c r="C32" s="275"/>
      <c r="D32" s="275"/>
      <c r="E32" s="275"/>
      <c r="F32" s="275"/>
      <c r="G32" s="275"/>
      <c r="H32" s="275"/>
      <c r="I32" s="275"/>
      <c r="J32" s="275"/>
      <c r="K32" s="275"/>
      <c r="L32" s="275"/>
      <c r="M32" s="275"/>
      <c r="N32" s="275"/>
      <c r="O32" s="275"/>
      <c r="P32" s="275"/>
      <c r="Q32" s="275"/>
      <c r="R32" s="275"/>
      <c r="S32" s="275"/>
      <c r="T32" s="275"/>
      <c r="U32" s="275"/>
    </row>
    <row r="33" spans="2:21" ht="60" customHeight="1" x14ac:dyDescent="0.2">
      <c r="B33" s="275"/>
      <c r="C33" s="275"/>
      <c r="D33" s="275"/>
      <c r="E33" s="275"/>
      <c r="F33" s="275"/>
      <c r="G33" s="275"/>
      <c r="H33" s="275"/>
      <c r="I33" s="275"/>
      <c r="J33" s="275"/>
      <c r="K33" s="275"/>
      <c r="L33" s="275"/>
      <c r="M33" s="275"/>
      <c r="N33" s="275"/>
      <c r="O33" s="275"/>
      <c r="P33" s="275"/>
      <c r="Q33" s="275"/>
      <c r="R33" s="275"/>
      <c r="S33" s="275"/>
      <c r="T33" s="275"/>
      <c r="U33" s="275"/>
    </row>
    <row r="34" spans="2:21" s="14" customFormat="1" ht="24.95" customHeight="1" x14ac:dyDescent="0.25">
      <c r="B34" s="282" t="s">
        <v>333</v>
      </c>
      <c r="C34" s="283"/>
      <c r="D34" s="283"/>
      <c r="E34" s="283"/>
      <c r="F34" s="283"/>
      <c r="G34" s="283"/>
      <c r="H34" s="283"/>
      <c r="I34" s="283"/>
      <c r="J34" s="283"/>
      <c r="K34" s="283"/>
      <c r="L34" s="283"/>
      <c r="M34" s="283"/>
      <c r="N34" s="283"/>
      <c r="O34" s="283"/>
      <c r="P34" s="283"/>
      <c r="Q34" s="283"/>
      <c r="R34" s="283"/>
      <c r="S34" s="283"/>
      <c r="T34" s="283"/>
      <c r="U34" s="283"/>
    </row>
    <row r="35" spans="2:21" ht="60" customHeight="1" x14ac:dyDescent="0.2">
      <c r="B35" s="275" t="s">
        <v>334</v>
      </c>
      <c r="C35" s="275"/>
      <c r="D35" s="275"/>
      <c r="E35" s="275"/>
      <c r="F35" s="275"/>
      <c r="G35" s="275"/>
      <c r="H35" s="275"/>
      <c r="I35" s="275"/>
      <c r="J35" s="275"/>
      <c r="K35" s="275"/>
      <c r="L35" s="275"/>
      <c r="M35" s="275"/>
      <c r="N35" s="275"/>
      <c r="O35" s="275"/>
      <c r="P35" s="275"/>
      <c r="Q35" s="275"/>
      <c r="R35" s="275"/>
      <c r="S35" s="275"/>
      <c r="T35" s="275"/>
      <c r="U35" s="275"/>
    </row>
    <row r="36" spans="2:21" ht="60" customHeight="1" x14ac:dyDescent="0.2">
      <c r="B36" s="275" t="s">
        <v>335</v>
      </c>
      <c r="C36" s="275"/>
      <c r="D36" s="275"/>
      <c r="E36" s="275"/>
      <c r="F36" s="275"/>
      <c r="G36" s="275"/>
      <c r="H36" s="275"/>
      <c r="I36" s="275"/>
      <c r="J36" s="275"/>
      <c r="K36" s="275"/>
      <c r="L36" s="275"/>
      <c r="M36" s="275"/>
      <c r="N36" s="275"/>
      <c r="O36" s="275"/>
      <c r="P36" s="275"/>
      <c r="Q36" s="275"/>
      <c r="R36" s="275"/>
      <c r="S36" s="275"/>
      <c r="T36" s="275"/>
      <c r="U36" s="275"/>
    </row>
    <row r="37" spans="2:21" ht="60" customHeight="1" x14ac:dyDescent="0.2">
      <c r="B37" s="275" t="s">
        <v>336</v>
      </c>
      <c r="C37" s="275"/>
      <c r="D37" s="275"/>
      <c r="E37" s="275"/>
      <c r="F37" s="275"/>
      <c r="G37" s="275"/>
      <c r="H37" s="275"/>
      <c r="I37" s="275"/>
      <c r="J37" s="275"/>
      <c r="K37" s="275"/>
      <c r="L37" s="275"/>
      <c r="M37" s="275"/>
      <c r="N37" s="275"/>
      <c r="O37" s="275"/>
      <c r="P37" s="275"/>
      <c r="Q37" s="275"/>
      <c r="R37" s="275"/>
      <c r="S37" s="275"/>
      <c r="T37" s="275"/>
      <c r="U37" s="275"/>
    </row>
    <row r="39" spans="2:21" x14ac:dyDescent="0.2">
      <c r="B39" s="278">
        <v>2022</v>
      </c>
      <c r="C39" s="279"/>
      <c r="D39" s="279"/>
      <c r="E39" s="279"/>
      <c r="F39" s="279"/>
      <c r="G39" s="279"/>
      <c r="H39" s="279"/>
      <c r="I39" s="279"/>
      <c r="J39" s="279"/>
      <c r="K39" s="279"/>
      <c r="L39" s="279"/>
      <c r="M39" s="279"/>
      <c r="N39" s="279"/>
      <c r="O39" s="279"/>
      <c r="P39" s="279"/>
      <c r="Q39" s="279"/>
      <c r="R39" s="279"/>
      <c r="S39" s="279"/>
      <c r="T39" s="279"/>
      <c r="U39" s="279"/>
    </row>
    <row r="40" spans="2:21" ht="19.5" x14ac:dyDescent="0.2">
      <c r="B40" s="280" t="s">
        <v>321</v>
      </c>
      <c r="C40" s="281"/>
      <c r="D40" s="281"/>
      <c r="E40" s="281"/>
      <c r="F40" s="281"/>
      <c r="G40" s="281"/>
      <c r="H40" s="281"/>
      <c r="I40" s="281"/>
      <c r="J40" s="281"/>
      <c r="K40" s="281"/>
      <c r="L40" s="281"/>
      <c r="M40" s="281"/>
      <c r="N40" s="281"/>
      <c r="O40" s="281"/>
      <c r="P40" s="281"/>
      <c r="Q40" s="281"/>
      <c r="R40" s="281"/>
      <c r="S40" s="281"/>
      <c r="T40" s="281"/>
      <c r="U40" s="281"/>
    </row>
    <row r="41" spans="2:21" ht="60.75" customHeight="1" x14ac:dyDescent="0.2">
      <c r="B41" s="275" t="s">
        <v>682</v>
      </c>
      <c r="C41" s="275"/>
      <c r="D41" s="275"/>
      <c r="E41" s="275"/>
      <c r="F41" s="275"/>
      <c r="G41" s="275"/>
      <c r="H41" s="275"/>
      <c r="I41" s="275"/>
      <c r="J41" s="275"/>
      <c r="K41" s="275"/>
      <c r="L41" s="275"/>
      <c r="M41" s="275"/>
      <c r="N41" s="275"/>
      <c r="O41" s="275"/>
      <c r="P41" s="275"/>
      <c r="Q41" s="275"/>
      <c r="R41" s="275"/>
      <c r="S41" s="275"/>
      <c r="T41" s="275"/>
      <c r="U41" s="275"/>
    </row>
    <row r="42" spans="2:21" ht="60" customHeight="1" x14ac:dyDescent="0.2">
      <c r="B42" s="275" t="s">
        <v>683</v>
      </c>
      <c r="C42" s="275"/>
      <c r="D42" s="275"/>
      <c r="E42" s="275"/>
      <c r="F42" s="275"/>
      <c r="G42" s="275"/>
      <c r="H42" s="275"/>
      <c r="I42" s="275"/>
      <c r="J42" s="275"/>
      <c r="K42" s="275"/>
      <c r="L42" s="275"/>
      <c r="M42" s="275"/>
      <c r="N42" s="275"/>
      <c r="O42" s="275"/>
      <c r="P42" s="275"/>
      <c r="Q42" s="275"/>
      <c r="R42" s="275"/>
      <c r="S42" s="275"/>
      <c r="T42" s="275"/>
      <c r="U42" s="275"/>
    </row>
    <row r="43" spans="2:21" ht="19.5" x14ac:dyDescent="0.2">
      <c r="B43" s="282" t="s">
        <v>324</v>
      </c>
      <c r="C43" s="283"/>
      <c r="D43" s="283"/>
      <c r="E43" s="283"/>
      <c r="F43" s="283"/>
      <c r="G43" s="283"/>
      <c r="H43" s="283"/>
      <c r="I43" s="283"/>
      <c r="J43" s="283"/>
      <c r="K43" s="283"/>
      <c r="L43" s="283"/>
      <c r="M43" s="283"/>
      <c r="N43" s="283"/>
      <c r="O43" s="283"/>
      <c r="P43" s="283"/>
      <c r="Q43" s="283"/>
      <c r="R43" s="283"/>
      <c r="S43" s="283"/>
      <c r="T43" s="283"/>
      <c r="U43" s="283"/>
    </row>
    <row r="44" spans="2:21" ht="45.75" customHeight="1" x14ac:dyDescent="0.2">
      <c r="B44" s="275" t="s">
        <v>684</v>
      </c>
      <c r="C44" s="275"/>
      <c r="D44" s="275"/>
      <c r="E44" s="275"/>
      <c r="F44" s="275"/>
      <c r="G44" s="275"/>
      <c r="H44" s="275"/>
      <c r="I44" s="275"/>
      <c r="J44" s="275"/>
      <c r="K44" s="275"/>
      <c r="L44" s="275"/>
      <c r="M44" s="275"/>
      <c r="N44" s="275"/>
      <c r="O44" s="275"/>
      <c r="P44" s="275"/>
      <c r="Q44" s="275"/>
      <c r="R44" s="275"/>
      <c r="S44" s="275"/>
      <c r="T44" s="275"/>
      <c r="U44" s="275"/>
    </row>
    <row r="45" spans="2:21" ht="48" customHeight="1" x14ac:dyDescent="0.2">
      <c r="B45" s="276" t="s">
        <v>685</v>
      </c>
      <c r="C45" s="276"/>
      <c r="D45" s="276"/>
      <c r="E45" s="276"/>
      <c r="F45" s="276"/>
      <c r="G45" s="276"/>
      <c r="H45" s="276"/>
      <c r="I45" s="276"/>
      <c r="J45" s="276"/>
      <c r="K45" s="276"/>
      <c r="L45" s="276"/>
      <c r="M45" s="276"/>
      <c r="N45" s="276"/>
      <c r="O45" s="276"/>
      <c r="P45" s="276"/>
      <c r="Q45" s="276"/>
      <c r="R45" s="276"/>
      <c r="S45" s="276"/>
      <c r="T45" s="276"/>
      <c r="U45" s="276"/>
    </row>
    <row r="46" spans="2:21" s="153" customFormat="1" ht="56.25" customHeight="1" x14ac:dyDescent="0.2">
      <c r="B46" s="277"/>
      <c r="C46" s="277"/>
      <c r="D46" s="277"/>
      <c r="E46" s="277"/>
      <c r="F46" s="277"/>
      <c r="G46" s="277"/>
      <c r="H46" s="277"/>
      <c r="I46" s="277"/>
      <c r="J46" s="277"/>
      <c r="K46" s="277"/>
      <c r="L46" s="277"/>
      <c r="M46" s="277"/>
      <c r="N46" s="277"/>
      <c r="O46" s="277"/>
      <c r="P46" s="277"/>
      <c r="Q46" s="277"/>
      <c r="R46" s="277"/>
      <c r="S46" s="277"/>
      <c r="T46" s="277"/>
      <c r="U46" s="277"/>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43" zoomScale="70" zoomScaleNormal="70" workbookViewId="0">
      <selection activeCell="V40" sqref="V40"/>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7" t="s">
        <v>337</v>
      </c>
      <c r="C2" s="296" t="s">
        <v>338</v>
      </c>
      <c r="D2" s="296"/>
      <c r="E2" s="296"/>
      <c r="F2" s="296"/>
      <c r="G2" s="2"/>
      <c r="H2" s="294" t="s">
        <v>44</v>
      </c>
      <c r="I2" s="294"/>
      <c r="J2" s="294"/>
      <c r="K2" s="294"/>
      <c r="L2" s="2"/>
      <c r="M2" s="295" t="s">
        <v>44</v>
      </c>
      <c r="N2" s="295"/>
      <c r="O2" s="295"/>
      <c r="P2" s="295"/>
      <c r="Q2" s="104"/>
      <c r="R2" s="303" t="s">
        <v>44</v>
      </c>
      <c r="S2" s="303"/>
      <c r="T2" s="303"/>
      <c r="U2" s="303"/>
      <c r="V2" s="293"/>
    </row>
    <row r="3" spans="2:22" ht="24.75" customHeight="1" thickBot="1" x14ac:dyDescent="0.25">
      <c r="B3" s="298"/>
      <c r="C3" s="3">
        <v>1</v>
      </c>
      <c r="D3" s="3">
        <v>2</v>
      </c>
      <c r="E3" s="4">
        <v>3</v>
      </c>
      <c r="F3" s="5">
        <v>4</v>
      </c>
      <c r="G3" s="301"/>
      <c r="H3" s="3">
        <v>1</v>
      </c>
      <c r="I3" s="3">
        <v>2</v>
      </c>
      <c r="J3" s="4">
        <v>3</v>
      </c>
      <c r="K3" s="5">
        <v>4</v>
      </c>
      <c r="L3" s="299"/>
      <c r="M3" s="3">
        <v>1</v>
      </c>
      <c r="N3" s="3">
        <v>2</v>
      </c>
      <c r="O3" s="4">
        <v>3</v>
      </c>
      <c r="P3" s="5">
        <v>4</v>
      </c>
      <c r="Q3" s="105"/>
      <c r="R3" s="3">
        <v>1</v>
      </c>
      <c r="S3" s="3">
        <v>2</v>
      </c>
      <c r="T3" s="4">
        <v>3</v>
      </c>
      <c r="U3" s="5">
        <v>4</v>
      </c>
      <c r="V3" s="293"/>
    </row>
    <row r="4" spans="2:22" ht="38.1" customHeight="1" thickTop="1" thickBot="1" x14ac:dyDescent="0.25">
      <c r="B4" s="84" t="s">
        <v>339</v>
      </c>
      <c r="C4" s="82">
        <f>Autoevaluación!R55/SUM(Autoevaluación!R55:R58)</f>
        <v>0</v>
      </c>
      <c r="D4" s="7">
        <f>Autoevaluación!R56/SUM(Autoevaluación!R55:R58)</f>
        <v>0</v>
      </c>
      <c r="E4" s="7">
        <f>Autoevaluación!R57/SUM(Autoevaluación!R55:R58)</f>
        <v>0.4</v>
      </c>
      <c r="F4" s="7">
        <f>Autoevaluación!R58/SUM(Autoevaluación!R55:R58)</f>
        <v>0.6</v>
      </c>
      <c r="G4" s="302"/>
      <c r="H4" s="7">
        <f>Autoevaluación!S55/SUM(Autoevaluación!S55:S59)</f>
        <v>0</v>
      </c>
      <c r="I4" s="7">
        <f>Autoevaluación!S56/SUM(Autoevaluación!S55:S58)</f>
        <v>0</v>
      </c>
      <c r="J4" s="7">
        <f>Autoevaluación!S57/SUM(Autoevaluación!S55:S58)</f>
        <v>0.4</v>
      </c>
      <c r="K4" s="7">
        <f>Autoevaluación!S58/SUM(Autoevaluación!S55:S58)</f>
        <v>0.6</v>
      </c>
      <c r="L4" s="300"/>
      <c r="M4" s="7">
        <f>Autoevaluación!T55/SUM(Autoevaluación!T55:T58)</f>
        <v>0</v>
      </c>
      <c r="N4" s="7">
        <f>Autoevaluación!T56/SUM(Autoevaluación!T55:T58)</f>
        <v>0</v>
      </c>
      <c r="O4" s="7">
        <f>Autoevaluación!T57/SUM(Autoevaluación!T55:T58)</f>
        <v>0</v>
      </c>
      <c r="P4" s="7">
        <f>Autoevaluación!T58/SUM(Autoevaluación!T55:T58)</f>
        <v>1</v>
      </c>
      <c r="Q4" s="101"/>
      <c r="R4" s="7">
        <f>Autoevaluación!U55/SUM(Autoevaluación!U55:U58)</f>
        <v>0</v>
      </c>
      <c r="S4" s="7">
        <f>Autoevaluación!U56/SUM(Autoevaluación!U55:U58)</f>
        <v>0</v>
      </c>
      <c r="T4" s="7">
        <f>Autoevaluación!U57/SUM(Autoevaluación!U55:U58)</f>
        <v>0</v>
      </c>
      <c r="U4" s="7">
        <f>Autoevaluación!U58/SUM(Autoevaluación!U55:U58)</f>
        <v>1</v>
      </c>
    </row>
    <row r="5" spans="2:22" ht="38.1" customHeight="1" thickTop="1" thickBot="1" x14ac:dyDescent="0.25">
      <c r="B5" s="84" t="s">
        <v>340</v>
      </c>
      <c r="C5" s="82">
        <f>Autoevaluación!R62/SUM(Autoevaluación!R62:R65)</f>
        <v>0</v>
      </c>
      <c r="D5" s="7">
        <f>Autoevaluación!R63/SUM(Autoevaluación!R62:R65)</f>
        <v>0</v>
      </c>
      <c r="E5" s="7">
        <f>Autoevaluación!R64/SUM(Autoevaluación!R62:R65)</f>
        <v>0.75</v>
      </c>
      <c r="F5" s="7">
        <f>Autoevaluación!R65/SUM(Autoevaluación!R62:R65)</f>
        <v>0.25</v>
      </c>
      <c r="G5" s="302"/>
      <c r="H5" s="7">
        <f>Autoevaluación!S62/SUM(Autoevaluación!S62:S65)</f>
        <v>0</v>
      </c>
      <c r="I5" s="7">
        <f>Autoevaluación!S63/SUM(Autoevaluación!S62:S65)</f>
        <v>0</v>
      </c>
      <c r="J5" s="7">
        <f>Autoevaluación!S64/SUM(Autoevaluación!S62:S65)</f>
        <v>0.25</v>
      </c>
      <c r="K5" s="7">
        <f>Autoevaluación!S65/SUM(Autoevaluación!S62:S65)</f>
        <v>0.75</v>
      </c>
      <c r="L5" s="300"/>
      <c r="M5" s="7">
        <f>Autoevaluación!T62/SUM(Autoevaluación!T62:T65)</f>
        <v>0</v>
      </c>
      <c r="N5" s="7">
        <f>Autoevaluación!T63/SUM(Autoevaluación!T62:T65)</f>
        <v>0</v>
      </c>
      <c r="O5" s="7">
        <f>Autoevaluación!T64/SUM(Autoevaluación!T62:T65)</f>
        <v>0</v>
      </c>
      <c r="P5" s="7">
        <f>Autoevaluación!T65/SUM(Autoevaluación!T62:T65)</f>
        <v>1</v>
      </c>
      <c r="Q5" s="101"/>
      <c r="R5" s="7">
        <f>Autoevaluación!U62/SUM(Autoevaluación!U62:U65)</f>
        <v>0</v>
      </c>
      <c r="S5" s="7">
        <f>Autoevaluación!U63/SUM(Autoevaluación!U62:U65)</f>
        <v>0</v>
      </c>
      <c r="T5" s="7">
        <f>Autoevaluación!U64/SUM(Autoevaluación!U62:U65)</f>
        <v>0</v>
      </c>
      <c r="U5" s="7">
        <f>Autoevaluación!U65/SUM(Autoevaluación!U62:U65)</f>
        <v>1</v>
      </c>
    </row>
    <row r="6" spans="2:22" ht="38.1" customHeight="1" thickTop="1" thickBot="1" x14ac:dyDescent="0.25">
      <c r="B6" s="84" t="s">
        <v>341</v>
      </c>
      <c r="C6" s="82">
        <f>Autoevaluación!R68/SUM(Autoevaluación!R68:R71)</f>
        <v>0</v>
      </c>
      <c r="D6" s="7">
        <f>Autoevaluación!R69/SUM(Autoevaluación!R68:R71)</f>
        <v>0</v>
      </c>
      <c r="E6" s="7">
        <f>Autoevaluación!R70/SUM(Autoevaluación!R68:R71)</f>
        <v>0</v>
      </c>
      <c r="F6" s="7">
        <f>Autoevaluación!R71/SUM(Autoevaluación!R68:R71)</f>
        <v>1</v>
      </c>
      <c r="G6" s="302"/>
      <c r="H6" s="7">
        <f>Autoevaluación!S68/SUM(Autoevaluación!S68:S71)</f>
        <v>0</v>
      </c>
      <c r="I6" s="7">
        <f>Autoevaluación!S69/SUM(Autoevaluación!S68:S71)</f>
        <v>0</v>
      </c>
      <c r="J6" s="7">
        <f>Autoevaluación!S70/SUM(Autoevaluación!S68:S71)</f>
        <v>0</v>
      </c>
      <c r="K6" s="7">
        <f>Autoevaluación!S71/SUM(Autoevaluación!S68:S71)</f>
        <v>1</v>
      </c>
      <c r="L6" s="300"/>
      <c r="M6" s="7">
        <f>Autoevaluación!T68/SUM(Autoevaluación!T68:T71)</f>
        <v>0</v>
      </c>
      <c r="N6" s="7">
        <f>Autoevaluación!T69/SUM(Autoevaluación!T68:T71)</f>
        <v>0</v>
      </c>
      <c r="O6" s="7">
        <f>Autoevaluación!T70/SUM(Autoevaluación!T68:T71)</f>
        <v>0</v>
      </c>
      <c r="P6" s="7">
        <f>Autoevaluación!T71/SUM(Autoevaluación!T68:T71)</f>
        <v>1</v>
      </c>
      <c r="Q6" s="101"/>
      <c r="R6" s="7">
        <f>Autoevaluación!U68/SUM(Autoevaluación!U68:U71)</f>
        <v>0</v>
      </c>
      <c r="S6" s="7">
        <f>Autoevaluación!U69/SUM(Autoevaluación!U68:U71)</f>
        <v>0</v>
      </c>
      <c r="T6" s="7">
        <f>Autoevaluación!U70/SUM(Autoevaluación!U68:U71)</f>
        <v>0</v>
      </c>
      <c r="U6" s="7">
        <f>Autoevaluación!U71/SUM(Autoevaluación!U68:U71)</f>
        <v>1</v>
      </c>
      <c r="V6" s="16"/>
    </row>
    <row r="7" spans="2:22" ht="38.1" customHeight="1" thickTop="1" thickBot="1" x14ac:dyDescent="0.25">
      <c r="B7" s="84" t="s">
        <v>342</v>
      </c>
      <c r="C7" s="82">
        <f>Autoevaluación!R74/SUM(Autoevaluación!R74:R77)</f>
        <v>0.33333333333333331</v>
      </c>
      <c r="D7" s="7">
        <f>Autoevaluación!R75/SUM(Autoevaluación!R74:R77)</f>
        <v>0.16666666666666666</v>
      </c>
      <c r="E7" s="7">
        <f>Autoevaluación!R76/SUM(Autoevaluación!R74:R77)</f>
        <v>0.16666666666666666</v>
      </c>
      <c r="F7" s="7">
        <f>Autoevaluación!R77/SUM(Autoevaluación!R74:R77)</f>
        <v>0.33333333333333331</v>
      </c>
      <c r="G7" s="302"/>
      <c r="H7" s="7">
        <f>Autoevaluación!S74/SUM(Autoevaluación!S74:S77)</f>
        <v>0.16666666666666666</v>
      </c>
      <c r="I7" s="7">
        <f>Autoevaluación!S75/SUM(Autoevaluación!S74:S77)</f>
        <v>0.33333333333333331</v>
      </c>
      <c r="J7" s="7">
        <f>Autoevaluación!S76/SUM(Autoevaluación!S74:S77)</f>
        <v>0.33333333333333331</v>
      </c>
      <c r="K7" s="7">
        <f>Autoevaluación!S77/SUM(Autoevaluación!S74:S77)</f>
        <v>0.16666666666666666</v>
      </c>
      <c r="L7" s="300"/>
      <c r="M7" s="7">
        <f>Autoevaluación!T74/SUM(Autoevaluación!T74:T77)</f>
        <v>0.16666666666666666</v>
      </c>
      <c r="N7" s="7">
        <f>Autoevaluación!T75/SUM(Autoevaluación!T74:T77)</f>
        <v>0.16666666666666666</v>
      </c>
      <c r="O7" s="7">
        <f>Autoevaluación!T76/SUM(Autoevaluación!T74:T77)</f>
        <v>0.5</v>
      </c>
      <c r="P7" s="7">
        <f>Autoevaluación!T77/SUM(Autoevaluación!T74:T77)</f>
        <v>0.16666666666666666</v>
      </c>
      <c r="Q7" s="101"/>
      <c r="R7" s="7">
        <f>Autoevaluación!U74/SUM(Autoevaluación!U74:U77)</f>
        <v>0</v>
      </c>
      <c r="S7" s="7">
        <f>Autoevaluación!U75/SUM(Autoevaluación!U74:U77)</f>
        <v>0.16666666666666666</v>
      </c>
      <c r="T7" s="7">
        <f>Autoevaluación!U76/SUM(Autoevaluación!U74:U77)</f>
        <v>0.66666666666666663</v>
      </c>
      <c r="U7" s="7">
        <f>Autoevaluación!U77/SUM(Autoevaluación!U74:U77)</f>
        <v>0.16666666666666666</v>
      </c>
    </row>
    <row r="8" spans="2:22" ht="38.1" customHeight="1" thickTop="1" x14ac:dyDescent="0.2">
      <c r="B8" s="85"/>
      <c r="C8" s="7"/>
      <c r="D8" s="7"/>
      <c r="E8" s="7"/>
      <c r="F8" s="7"/>
      <c r="G8" s="302"/>
      <c r="H8" s="7"/>
      <c r="I8" s="7"/>
      <c r="J8" s="7"/>
      <c r="K8" s="7"/>
      <c r="L8" s="300"/>
      <c r="M8" s="7"/>
      <c r="N8" s="7"/>
      <c r="O8" s="7"/>
      <c r="P8" s="7"/>
      <c r="Q8" s="101"/>
      <c r="R8" s="7"/>
      <c r="S8" s="7"/>
      <c r="T8" s="7"/>
      <c r="U8" s="7"/>
    </row>
    <row r="9" spans="2:22" ht="38.1" customHeight="1" x14ac:dyDescent="0.2">
      <c r="B9" s="6"/>
      <c r="C9" s="7"/>
      <c r="D9" s="7"/>
      <c r="E9" s="7"/>
      <c r="F9" s="7"/>
      <c r="G9" s="302"/>
      <c r="H9" s="7"/>
      <c r="I9" s="7"/>
      <c r="J9" s="7"/>
      <c r="K9" s="7"/>
      <c r="L9" s="300"/>
      <c r="M9" s="7"/>
      <c r="N9" s="7"/>
      <c r="O9" s="7"/>
      <c r="P9" s="7"/>
      <c r="Q9" s="101"/>
      <c r="R9" s="7"/>
      <c r="S9" s="7"/>
      <c r="T9" s="7"/>
      <c r="U9" s="7"/>
    </row>
    <row r="10" spans="2:22" ht="38.1" customHeight="1" x14ac:dyDescent="0.2">
      <c r="B10" s="15" t="s">
        <v>343</v>
      </c>
      <c r="C10" s="12">
        <f>AVERAGE(C4:C9)</f>
        <v>8.3333333333333329E-2</v>
      </c>
      <c r="D10" s="12">
        <f>AVERAGE(D4:D9)</f>
        <v>4.1666666666666664E-2</v>
      </c>
      <c r="E10" s="12">
        <f>AVERAGE(E4:E9)</f>
        <v>0.32916666666666666</v>
      </c>
      <c r="F10" s="12">
        <f>AVERAGE(F4:F9)</f>
        <v>0.54583333333333339</v>
      </c>
      <c r="G10" s="9"/>
      <c r="H10" s="12">
        <f>AVERAGE(H4:H9)</f>
        <v>4.1666666666666664E-2</v>
      </c>
      <c r="I10" s="12">
        <f>AVERAGE(I4:I9)</f>
        <v>8.3333333333333329E-2</v>
      </c>
      <c r="J10" s="12">
        <f>AVERAGE(J4:J9)</f>
        <v>0.24583333333333335</v>
      </c>
      <c r="K10" s="12">
        <f>AVERAGE(K4:K9)</f>
        <v>0.62916666666666665</v>
      </c>
      <c r="L10" s="9"/>
      <c r="M10" s="12">
        <f>AVERAGE(M4:M9)</f>
        <v>4.1666666666666664E-2</v>
      </c>
      <c r="N10" s="12">
        <f>AVERAGE(N4:N9)</f>
        <v>4.1666666666666664E-2</v>
      </c>
      <c r="O10" s="12">
        <f>AVERAGE(O4:O9)</f>
        <v>0.125</v>
      </c>
      <c r="P10" s="12">
        <f>AVERAGE(P4:P9)</f>
        <v>0.79166666666666663</v>
      </c>
      <c r="Q10" s="102"/>
      <c r="R10" s="12">
        <f>AVERAGE(R4:R9)</f>
        <v>0</v>
      </c>
      <c r="S10" s="12">
        <f>AVERAGE(S4:S9)</f>
        <v>4.1666666666666664E-2</v>
      </c>
      <c r="T10" s="12">
        <f>AVERAGE(T4:T9)</f>
        <v>0.16666666666666666</v>
      </c>
      <c r="U10" s="12">
        <f>AVERAGE(U4:U9)</f>
        <v>0.79166666666666663</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6" t="s">
        <v>572</v>
      </c>
      <c r="C12" s="296"/>
      <c r="D12" s="296"/>
      <c r="E12" s="296"/>
      <c r="F12" s="296"/>
      <c r="G12" s="296"/>
      <c r="H12" s="296"/>
      <c r="I12" s="296"/>
      <c r="J12" s="296"/>
      <c r="K12" s="296"/>
      <c r="L12" s="296"/>
      <c r="M12" s="296"/>
      <c r="N12" s="296"/>
      <c r="O12" s="296"/>
      <c r="P12" s="296"/>
      <c r="Q12" s="296"/>
      <c r="R12" s="296"/>
      <c r="S12" s="296"/>
      <c r="T12" s="296"/>
      <c r="U12" s="296"/>
    </row>
    <row r="13" spans="2:22" ht="24.95" customHeight="1" x14ac:dyDescent="0.2">
      <c r="B13" s="336" t="s">
        <v>321</v>
      </c>
      <c r="C13" s="337"/>
      <c r="D13" s="337"/>
      <c r="E13" s="337"/>
      <c r="F13" s="337"/>
      <c r="G13" s="337"/>
      <c r="H13" s="337"/>
      <c r="I13" s="337"/>
      <c r="J13" s="337"/>
      <c r="K13" s="337"/>
      <c r="L13" s="337"/>
      <c r="M13" s="337"/>
      <c r="N13" s="337"/>
      <c r="O13" s="337"/>
      <c r="P13" s="337"/>
      <c r="Q13" s="337"/>
      <c r="R13" s="337"/>
      <c r="S13" s="337"/>
      <c r="T13" s="337"/>
      <c r="U13" s="338"/>
    </row>
    <row r="14" spans="2:22" ht="60" customHeight="1" x14ac:dyDescent="0.2">
      <c r="B14" s="339" t="s">
        <v>611</v>
      </c>
      <c r="C14" s="340"/>
      <c r="D14" s="340"/>
      <c r="E14" s="340"/>
      <c r="F14" s="340"/>
      <c r="G14" s="340"/>
      <c r="H14" s="340"/>
      <c r="I14" s="340"/>
      <c r="J14" s="340"/>
      <c r="K14" s="340"/>
      <c r="L14" s="340"/>
      <c r="M14" s="340"/>
      <c r="N14" s="340"/>
      <c r="O14" s="340"/>
      <c r="P14" s="340"/>
      <c r="Q14" s="340"/>
      <c r="R14" s="340"/>
      <c r="S14" s="340"/>
      <c r="T14" s="340"/>
      <c r="U14" s="341"/>
    </row>
    <row r="15" spans="2:22" ht="60" customHeight="1" x14ac:dyDescent="0.2">
      <c r="B15" s="333" t="s">
        <v>612</v>
      </c>
      <c r="C15" s="334"/>
      <c r="D15" s="334"/>
      <c r="E15" s="334"/>
      <c r="F15" s="334"/>
      <c r="G15" s="334"/>
      <c r="H15" s="334"/>
      <c r="I15" s="334"/>
      <c r="J15" s="334"/>
      <c r="K15" s="334"/>
      <c r="L15" s="334"/>
      <c r="M15" s="334"/>
      <c r="N15" s="334"/>
      <c r="O15" s="334"/>
      <c r="P15" s="334"/>
      <c r="Q15" s="334"/>
      <c r="R15" s="334"/>
      <c r="S15" s="334"/>
      <c r="T15" s="334"/>
      <c r="U15" s="335"/>
    </row>
    <row r="16" spans="2:22" s="14" customFormat="1" ht="24.95" customHeight="1" x14ac:dyDescent="0.25">
      <c r="B16" s="330" t="s">
        <v>324</v>
      </c>
      <c r="C16" s="331"/>
      <c r="D16" s="331"/>
      <c r="E16" s="331"/>
      <c r="F16" s="331"/>
      <c r="G16" s="331"/>
      <c r="H16" s="331"/>
      <c r="I16" s="331"/>
      <c r="J16" s="331"/>
      <c r="K16" s="331"/>
      <c r="L16" s="331"/>
      <c r="M16" s="331"/>
      <c r="N16" s="331"/>
      <c r="O16" s="331"/>
      <c r="P16" s="331"/>
      <c r="Q16" s="331"/>
      <c r="R16" s="331"/>
      <c r="S16" s="331"/>
      <c r="T16" s="331"/>
      <c r="U16" s="332"/>
    </row>
    <row r="17" spans="2:21" ht="60" customHeight="1" x14ac:dyDescent="0.2">
      <c r="B17" s="312" t="s">
        <v>613</v>
      </c>
      <c r="C17" s="313"/>
      <c r="D17" s="313"/>
      <c r="E17" s="313"/>
      <c r="F17" s="313"/>
      <c r="G17" s="313"/>
      <c r="H17" s="313"/>
      <c r="I17" s="313"/>
      <c r="J17" s="313"/>
      <c r="K17" s="313"/>
      <c r="L17" s="313"/>
      <c r="M17" s="313"/>
      <c r="N17" s="313"/>
      <c r="O17" s="313"/>
      <c r="P17" s="313"/>
      <c r="Q17" s="313"/>
      <c r="R17" s="313"/>
      <c r="S17" s="313"/>
      <c r="T17" s="313"/>
      <c r="U17" s="314"/>
    </row>
    <row r="18" spans="2:21" ht="60" customHeight="1" x14ac:dyDescent="0.2">
      <c r="B18" s="315" t="s">
        <v>614</v>
      </c>
      <c r="C18" s="316"/>
      <c r="D18" s="316"/>
      <c r="E18" s="316"/>
      <c r="F18" s="316"/>
      <c r="G18" s="316"/>
      <c r="H18" s="316"/>
      <c r="I18" s="316"/>
      <c r="J18" s="316"/>
      <c r="K18" s="316"/>
      <c r="L18" s="316"/>
      <c r="M18" s="316"/>
      <c r="N18" s="316"/>
      <c r="O18" s="316"/>
      <c r="P18" s="316"/>
      <c r="Q18" s="316"/>
      <c r="R18" s="316"/>
      <c r="S18" s="316"/>
      <c r="T18" s="316"/>
      <c r="U18" s="317"/>
    </row>
    <row r="19" spans="2:21" ht="60" customHeight="1" x14ac:dyDescent="0.2">
      <c r="B19" s="315" t="s">
        <v>615</v>
      </c>
      <c r="C19" s="316"/>
      <c r="D19" s="316"/>
      <c r="E19" s="316"/>
      <c r="F19" s="316"/>
      <c r="G19" s="316"/>
      <c r="H19" s="316"/>
      <c r="I19" s="316"/>
      <c r="J19" s="316"/>
      <c r="K19" s="316"/>
      <c r="L19" s="316"/>
      <c r="M19" s="316"/>
      <c r="N19" s="316"/>
      <c r="O19" s="316"/>
      <c r="P19" s="316"/>
      <c r="Q19" s="316"/>
      <c r="R19" s="316"/>
      <c r="S19" s="316"/>
      <c r="T19" s="316"/>
      <c r="U19" s="31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8" t="s">
        <v>42</v>
      </c>
      <c r="C21" s="319"/>
      <c r="D21" s="319"/>
      <c r="E21" s="319"/>
      <c r="F21" s="319"/>
      <c r="G21" s="319"/>
      <c r="H21" s="319"/>
      <c r="I21" s="319"/>
      <c r="J21" s="319"/>
      <c r="K21" s="319"/>
      <c r="L21" s="319"/>
      <c r="M21" s="319"/>
      <c r="N21" s="319"/>
      <c r="O21" s="319"/>
      <c r="P21" s="319"/>
      <c r="Q21" s="319"/>
      <c r="R21" s="319"/>
      <c r="S21" s="319"/>
      <c r="T21" s="319"/>
      <c r="U21" s="320"/>
    </row>
    <row r="22" spans="2:21" ht="24.95" customHeight="1" x14ac:dyDescent="0.2">
      <c r="B22" s="321" t="s">
        <v>321</v>
      </c>
      <c r="C22" s="322"/>
      <c r="D22" s="322"/>
      <c r="E22" s="322"/>
      <c r="F22" s="322"/>
      <c r="G22" s="322"/>
      <c r="H22" s="322"/>
      <c r="I22" s="322"/>
      <c r="J22" s="322"/>
      <c r="K22" s="322"/>
      <c r="L22" s="322"/>
      <c r="M22" s="322"/>
      <c r="N22" s="322"/>
      <c r="O22" s="322"/>
      <c r="P22" s="322"/>
      <c r="Q22" s="322"/>
      <c r="R22" s="322"/>
      <c r="S22" s="322"/>
      <c r="T22" s="322"/>
      <c r="U22" s="323"/>
    </row>
    <row r="23" spans="2:21" ht="60" customHeight="1" x14ac:dyDescent="0.2">
      <c r="B23" s="324" t="s">
        <v>616</v>
      </c>
      <c r="C23" s="325"/>
      <c r="D23" s="325"/>
      <c r="E23" s="325"/>
      <c r="F23" s="325"/>
      <c r="G23" s="325"/>
      <c r="H23" s="325"/>
      <c r="I23" s="325"/>
      <c r="J23" s="325"/>
      <c r="K23" s="325"/>
      <c r="L23" s="325"/>
      <c r="M23" s="325"/>
      <c r="N23" s="325"/>
      <c r="O23" s="325"/>
      <c r="P23" s="325"/>
      <c r="Q23" s="325"/>
      <c r="R23" s="325"/>
      <c r="S23" s="325"/>
      <c r="T23" s="325"/>
      <c r="U23" s="326"/>
    </row>
    <row r="24" spans="2:21" ht="60" customHeight="1" x14ac:dyDescent="0.2">
      <c r="B24" s="324" t="s">
        <v>617</v>
      </c>
      <c r="C24" s="325"/>
      <c r="D24" s="325"/>
      <c r="E24" s="325"/>
      <c r="F24" s="325"/>
      <c r="G24" s="325"/>
      <c r="H24" s="325"/>
      <c r="I24" s="325"/>
      <c r="J24" s="325"/>
      <c r="K24" s="325"/>
      <c r="L24" s="325"/>
      <c r="M24" s="325"/>
      <c r="N24" s="325"/>
      <c r="O24" s="325"/>
      <c r="P24" s="325"/>
      <c r="Q24" s="325"/>
      <c r="R24" s="325"/>
      <c r="S24" s="325"/>
      <c r="T24" s="325"/>
      <c r="U24" s="326"/>
    </row>
    <row r="25" spans="2:21" s="14" customFormat="1" ht="24.95" customHeight="1" x14ac:dyDescent="0.25">
      <c r="B25" s="330" t="s">
        <v>324</v>
      </c>
      <c r="C25" s="331"/>
      <c r="D25" s="331"/>
      <c r="E25" s="331"/>
      <c r="F25" s="331"/>
      <c r="G25" s="331"/>
      <c r="H25" s="331"/>
      <c r="I25" s="331"/>
      <c r="J25" s="331"/>
      <c r="K25" s="331"/>
      <c r="L25" s="331"/>
      <c r="M25" s="331"/>
      <c r="N25" s="331"/>
      <c r="O25" s="331"/>
      <c r="P25" s="331"/>
      <c r="Q25" s="331"/>
      <c r="R25" s="331"/>
      <c r="S25" s="331"/>
      <c r="T25" s="331"/>
      <c r="U25" s="332"/>
    </row>
    <row r="26" spans="2:21" ht="60" customHeight="1" x14ac:dyDescent="0.2">
      <c r="B26" s="324" t="s">
        <v>618</v>
      </c>
      <c r="C26" s="325"/>
      <c r="D26" s="325"/>
      <c r="E26" s="325"/>
      <c r="F26" s="325"/>
      <c r="G26" s="325"/>
      <c r="H26" s="325"/>
      <c r="I26" s="325"/>
      <c r="J26" s="325"/>
      <c r="K26" s="325"/>
      <c r="L26" s="325"/>
      <c r="M26" s="325"/>
      <c r="N26" s="325"/>
      <c r="O26" s="325"/>
      <c r="P26" s="325"/>
      <c r="Q26" s="325"/>
      <c r="R26" s="325"/>
      <c r="S26" s="325"/>
      <c r="T26" s="325"/>
      <c r="U26" s="326"/>
    </row>
    <row r="27" spans="2:21" ht="60" customHeight="1" x14ac:dyDescent="0.2">
      <c r="B27" s="324" t="s">
        <v>619</v>
      </c>
      <c r="C27" s="325"/>
      <c r="D27" s="325"/>
      <c r="E27" s="325"/>
      <c r="F27" s="325"/>
      <c r="G27" s="325"/>
      <c r="H27" s="325"/>
      <c r="I27" s="325"/>
      <c r="J27" s="325"/>
      <c r="K27" s="325"/>
      <c r="L27" s="325"/>
      <c r="M27" s="325"/>
      <c r="N27" s="325"/>
      <c r="O27" s="325"/>
      <c r="P27" s="325"/>
      <c r="Q27" s="325"/>
      <c r="R27" s="325"/>
      <c r="S27" s="325"/>
      <c r="T27" s="325"/>
      <c r="U27" s="326"/>
    </row>
    <row r="28" spans="2:21" ht="60" customHeight="1" x14ac:dyDescent="0.2">
      <c r="B28" s="324" t="s">
        <v>620</v>
      </c>
      <c r="C28" s="325"/>
      <c r="D28" s="325"/>
      <c r="E28" s="325"/>
      <c r="F28" s="325"/>
      <c r="G28" s="325"/>
      <c r="H28" s="325"/>
      <c r="I28" s="325"/>
      <c r="J28" s="325"/>
      <c r="K28" s="325"/>
      <c r="L28" s="325"/>
      <c r="M28" s="325"/>
      <c r="N28" s="325"/>
      <c r="O28" s="325"/>
      <c r="P28" s="325"/>
      <c r="Q28" s="325"/>
      <c r="R28" s="325"/>
      <c r="S28" s="325"/>
      <c r="T28" s="325"/>
      <c r="U28" s="32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t="s">
        <v>43</v>
      </c>
      <c r="C30" s="328"/>
      <c r="D30" s="328"/>
      <c r="E30" s="328"/>
      <c r="F30" s="328"/>
      <c r="G30" s="328"/>
      <c r="H30" s="328"/>
      <c r="I30" s="328"/>
      <c r="J30" s="328"/>
      <c r="K30" s="328"/>
      <c r="L30" s="328"/>
      <c r="M30" s="328"/>
      <c r="N30" s="328"/>
      <c r="O30" s="328"/>
      <c r="P30" s="328"/>
      <c r="Q30" s="328"/>
      <c r="R30" s="328"/>
      <c r="S30" s="328"/>
      <c r="T30" s="328"/>
      <c r="U30" s="329"/>
    </row>
    <row r="31" spans="2:21" ht="24.95" customHeight="1" x14ac:dyDescent="0.2">
      <c r="B31" s="321" t="s">
        <v>321</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09" t="s">
        <v>621</v>
      </c>
      <c r="C32" s="310"/>
      <c r="D32" s="310"/>
      <c r="E32" s="310"/>
      <c r="F32" s="310"/>
      <c r="G32" s="310"/>
      <c r="H32" s="310"/>
      <c r="I32" s="310"/>
      <c r="J32" s="310"/>
      <c r="K32" s="310"/>
      <c r="L32" s="310"/>
      <c r="M32" s="310"/>
      <c r="N32" s="310"/>
      <c r="O32" s="310"/>
      <c r="P32" s="310"/>
      <c r="Q32" s="310"/>
      <c r="R32" s="310"/>
      <c r="S32" s="310"/>
      <c r="T32" s="310"/>
      <c r="U32" s="311"/>
    </row>
    <row r="33" spans="2:21" ht="60" customHeight="1" x14ac:dyDescent="0.2">
      <c r="B33" s="309" t="s">
        <v>622</v>
      </c>
      <c r="C33" s="310"/>
      <c r="D33" s="310"/>
      <c r="E33" s="310"/>
      <c r="F33" s="310"/>
      <c r="G33" s="310"/>
      <c r="H33" s="310"/>
      <c r="I33" s="310"/>
      <c r="J33" s="310"/>
      <c r="K33" s="310"/>
      <c r="L33" s="310"/>
      <c r="M33" s="310"/>
      <c r="N33" s="310"/>
      <c r="O33" s="310"/>
      <c r="P33" s="310"/>
      <c r="Q33" s="310"/>
      <c r="R33" s="310"/>
      <c r="S33" s="310"/>
      <c r="T33" s="310"/>
      <c r="U33" s="311"/>
    </row>
    <row r="34" spans="2:21" s="14" customFormat="1" ht="24.95" customHeight="1" x14ac:dyDescent="0.25">
      <c r="B34" s="305" t="s">
        <v>324</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4" t="s">
        <v>623</v>
      </c>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t="s">
        <v>624</v>
      </c>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t="s">
        <v>625</v>
      </c>
      <c r="C37" s="304"/>
      <c r="D37" s="304"/>
      <c r="E37" s="304"/>
      <c r="F37" s="304"/>
      <c r="G37" s="304"/>
      <c r="H37" s="304"/>
      <c r="I37" s="304"/>
      <c r="J37" s="304"/>
      <c r="K37" s="304"/>
      <c r="L37" s="304"/>
      <c r="M37" s="304"/>
      <c r="N37" s="304"/>
      <c r="O37" s="304"/>
      <c r="P37" s="304"/>
      <c r="Q37" s="304"/>
      <c r="R37" s="304"/>
      <c r="S37" s="304"/>
      <c r="T37" s="304"/>
      <c r="U37" s="304"/>
    </row>
    <row r="39" spans="2:21" x14ac:dyDescent="0.2">
      <c r="B39" s="303" t="s">
        <v>647</v>
      </c>
      <c r="C39" s="303"/>
      <c r="D39" s="303"/>
      <c r="E39" s="303"/>
      <c r="F39" s="303"/>
      <c r="G39" s="303"/>
      <c r="H39" s="303"/>
      <c r="I39" s="303"/>
      <c r="J39" s="303"/>
      <c r="K39" s="303"/>
      <c r="L39" s="303"/>
      <c r="M39" s="303"/>
      <c r="N39" s="303"/>
      <c r="O39" s="303"/>
      <c r="P39" s="303"/>
      <c r="Q39" s="303"/>
      <c r="R39" s="303"/>
      <c r="S39" s="303"/>
      <c r="T39" s="303"/>
      <c r="U39" s="303"/>
    </row>
    <row r="40" spans="2:21" ht="19.5" x14ac:dyDescent="0.2">
      <c r="B40" s="306" t="s">
        <v>321</v>
      </c>
      <c r="C40" s="307"/>
      <c r="D40" s="307"/>
      <c r="E40" s="307"/>
      <c r="F40" s="307"/>
      <c r="G40" s="307"/>
      <c r="H40" s="307"/>
      <c r="I40" s="307"/>
      <c r="J40" s="307"/>
      <c r="K40" s="307"/>
      <c r="L40" s="307"/>
      <c r="M40" s="307"/>
      <c r="N40" s="307"/>
      <c r="O40" s="307"/>
      <c r="P40" s="307"/>
      <c r="Q40" s="307"/>
      <c r="R40" s="307"/>
      <c r="S40" s="307"/>
      <c r="T40" s="307"/>
      <c r="U40" s="307"/>
    </row>
    <row r="41" spans="2:21" ht="51.75" customHeight="1" x14ac:dyDescent="0.2">
      <c r="B41" s="304" t="s">
        <v>705</v>
      </c>
      <c r="C41" s="304"/>
      <c r="D41" s="304"/>
      <c r="E41" s="304"/>
      <c r="F41" s="304"/>
      <c r="G41" s="304"/>
      <c r="H41" s="304"/>
      <c r="I41" s="304"/>
      <c r="J41" s="304"/>
      <c r="K41" s="304"/>
      <c r="L41" s="304"/>
      <c r="M41" s="304"/>
      <c r="N41" s="304"/>
      <c r="O41" s="304"/>
      <c r="P41" s="304"/>
      <c r="Q41" s="304"/>
      <c r="R41" s="304"/>
      <c r="S41" s="304"/>
      <c r="T41" s="304"/>
      <c r="U41" s="304"/>
    </row>
    <row r="42" spans="2:21" ht="50.25" customHeight="1" x14ac:dyDescent="0.2">
      <c r="B42" s="304" t="s">
        <v>706</v>
      </c>
      <c r="C42" s="304"/>
      <c r="D42" s="304"/>
      <c r="E42" s="304"/>
      <c r="F42" s="304"/>
      <c r="G42" s="304"/>
      <c r="H42" s="304"/>
      <c r="I42" s="304"/>
      <c r="J42" s="304"/>
      <c r="K42" s="304"/>
      <c r="L42" s="304"/>
      <c r="M42" s="304"/>
      <c r="N42" s="304"/>
      <c r="O42" s="304"/>
      <c r="P42" s="304"/>
      <c r="Q42" s="304"/>
      <c r="R42" s="304"/>
      <c r="S42" s="304"/>
      <c r="T42" s="304"/>
      <c r="U42" s="304"/>
    </row>
    <row r="43" spans="2:21" ht="19.5" x14ac:dyDescent="0.2">
      <c r="B43" s="305" t="s">
        <v>324</v>
      </c>
      <c r="C43" s="305"/>
      <c r="D43" s="305"/>
      <c r="E43" s="305"/>
      <c r="F43" s="305"/>
      <c r="G43" s="305"/>
      <c r="H43" s="305"/>
      <c r="I43" s="305"/>
      <c r="J43" s="305"/>
      <c r="K43" s="305"/>
      <c r="L43" s="305"/>
      <c r="M43" s="305"/>
      <c r="N43" s="305"/>
      <c r="O43" s="305"/>
      <c r="P43" s="305"/>
      <c r="Q43" s="305"/>
      <c r="R43" s="305"/>
      <c r="S43" s="305"/>
      <c r="T43" s="305"/>
      <c r="U43" s="305"/>
    </row>
    <row r="44" spans="2:21" ht="69.75" customHeight="1" x14ac:dyDescent="0.2">
      <c r="B44" s="308" t="s">
        <v>707</v>
      </c>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4" t="s">
        <v>708</v>
      </c>
      <c r="C45" s="304"/>
      <c r="D45" s="304"/>
      <c r="E45" s="304"/>
      <c r="F45" s="304"/>
      <c r="G45" s="304"/>
      <c r="H45" s="304"/>
      <c r="I45" s="304"/>
      <c r="J45" s="304"/>
      <c r="K45" s="304"/>
      <c r="L45" s="304"/>
      <c r="M45" s="304"/>
      <c r="N45" s="304"/>
      <c r="O45" s="304"/>
      <c r="P45" s="304"/>
      <c r="Q45" s="304"/>
      <c r="R45" s="304"/>
      <c r="S45" s="304"/>
      <c r="T45" s="304"/>
      <c r="U45" s="304"/>
    </row>
    <row r="46" spans="2:21" ht="59.25" customHeight="1" x14ac:dyDescent="0.2">
      <c r="B46" s="304" t="s">
        <v>709</v>
      </c>
      <c r="C46" s="304"/>
      <c r="D46" s="304"/>
      <c r="E46" s="304"/>
      <c r="F46" s="304"/>
      <c r="G46" s="304"/>
      <c r="H46" s="304"/>
      <c r="I46" s="304"/>
      <c r="J46" s="304"/>
      <c r="K46" s="304"/>
      <c r="L46" s="304"/>
      <c r="M46" s="304"/>
      <c r="N46" s="304"/>
      <c r="O46" s="304"/>
      <c r="P46" s="304"/>
      <c r="Q46" s="304"/>
      <c r="R46" s="304"/>
      <c r="S46" s="304"/>
      <c r="T46" s="304"/>
      <c r="U46" s="304"/>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30" zoomScale="70" zoomScaleNormal="70" workbookViewId="0">
      <selection activeCell="X34" sqref="X3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7" t="s">
        <v>344</v>
      </c>
      <c r="C2" s="296" t="s">
        <v>338</v>
      </c>
      <c r="D2" s="296"/>
      <c r="E2" s="296"/>
      <c r="F2" s="296"/>
      <c r="G2" s="2"/>
      <c r="H2" s="294" t="s">
        <v>44</v>
      </c>
      <c r="I2" s="294"/>
      <c r="J2" s="294"/>
      <c r="K2" s="294"/>
      <c r="L2" s="2"/>
      <c r="M2" s="295" t="s">
        <v>44</v>
      </c>
      <c r="N2" s="295"/>
      <c r="O2" s="295"/>
      <c r="P2" s="295"/>
      <c r="Q2" s="104"/>
      <c r="R2" s="303" t="s">
        <v>345</v>
      </c>
      <c r="S2" s="303"/>
      <c r="T2" s="303"/>
      <c r="U2" s="303"/>
      <c r="V2" s="293"/>
    </row>
    <row r="3" spans="2:22" ht="24.75" customHeight="1" thickBot="1" x14ac:dyDescent="0.25">
      <c r="B3" s="298"/>
      <c r="C3" s="3">
        <v>1</v>
      </c>
      <c r="D3" s="3">
        <v>2</v>
      </c>
      <c r="E3" s="4">
        <v>3</v>
      </c>
      <c r="F3" s="5">
        <v>4</v>
      </c>
      <c r="G3" s="301"/>
      <c r="H3" s="3">
        <v>1</v>
      </c>
      <c r="I3" s="3">
        <v>2</v>
      </c>
      <c r="J3" s="4">
        <v>3</v>
      </c>
      <c r="K3" s="5">
        <v>4</v>
      </c>
      <c r="L3" s="299"/>
      <c r="M3" s="3">
        <v>1</v>
      </c>
      <c r="N3" s="3">
        <v>2</v>
      </c>
      <c r="O3" s="4">
        <v>3</v>
      </c>
      <c r="P3" s="5">
        <v>4</v>
      </c>
      <c r="Q3" s="105"/>
      <c r="R3" s="3">
        <v>1</v>
      </c>
      <c r="S3" s="3">
        <v>2</v>
      </c>
      <c r="T3" s="4">
        <v>3</v>
      </c>
      <c r="U3" s="5">
        <v>4</v>
      </c>
      <c r="V3" s="293"/>
    </row>
    <row r="4" spans="2:22" ht="38.1" customHeight="1" thickTop="1" thickBot="1" x14ac:dyDescent="0.25">
      <c r="B4" s="84" t="s">
        <v>346</v>
      </c>
      <c r="C4" s="82">
        <f>Autoevaluación!R84/SUM(Autoevaluación!R84:R87)</f>
        <v>0</v>
      </c>
      <c r="D4" s="7">
        <f>Autoevaluación!R85/SUM(Autoevaluación!R84:R87)</f>
        <v>0</v>
      </c>
      <c r="E4" s="7">
        <f>Autoevaluación!R86/SUM(Autoevaluación!R84:R87)</f>
        <v>0.33333333333333331</v>
      </c>
      <c r="F4" s="7">
        <f>Autoevaluación!R87/SUM(Autoevaluación!R84:R87)</f>
        <v>0.66666666666666663</v>
      </c>
      <c r="G4" s="302"/>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00"/>
      <c r="M4" s="7">
        <f>Autoevaluación!T84/SUM(Autoevaluación!T84:T87)</f>
        <v>0</v>
      </c>
      <c r="N4" s="7">
        <f>Autoevaluación!T85/SUM(Autoevaluación!T84:T87)</f>
        <v>0</v>
      </c>
      <c r="O4" s="7">
        <f>Autoevaluación!T86/SUM(Autoevaluación!T84:T87)</f>
        <v>0</v>
      </c>
      <c r="P4" s="7">
        <f>Autoevaluación!T87/SUM(Autoevaluación!T84:T87)</f>
        <v>1</v>
      </c>
      <c r="Q4" s="101"/>
      <c r="R4" s="7">
        <f>Autoevaluación!U84/SUM(Autoevaluación!U84:U87)</f>
        <v>0</v>
      </c>
      <c r="S4" s="7">
        <f>Autoevaluación!U85/SUM(Autoevaluación!U84:U87)</f>
        <v>0</v>
      </c>
      <c r="T4" s="7">
        <f>Autoevaluación!U86/SUM(Autoevaluación!U84:U87)</f>
        <v>0</v>
      </c>
      <c r="U4" s="7">
        <f>Autoevaluación!U87/SUM(Autoevaluación!U84:U87)</f>
        <v>1</v>
      </c>
    </row>
    <row r="5" spans="2:22" ht="38.1" customHeight="1" thickTop="1" thickBot="1" x14ac:dyDescent="0.3">
      <c r="B5" s="86" t="s">
        <v>347</v>
      </c>
      <c r="C5" s="82">
        <f>Autoevaluación!R89/SUM(Autoevaluación!R89:R92)</f>
        <v>0.14285714285714285</v>
      </c>
      <c r="D5" s="7">
        <f>Autoevaluación!R90/SUM(Autoevaluación!R89:R92)</f>
        <v>0.42857142857142855</v>
      </c>
      <c r="E5" s="7">
        <f>Autoevaluación!R91/SUM(Autoevaluación!R89:R92)</f>
        <v>0.42857142857142855</v>
      </c>
      <c r="F5" s="7">
        <f>Autoevaluación!R92/SUM(Autoevaluación!R89:R92)</f>
        <v>0</v>
      </c>
      <c r="G5" s="302"/>
      <c r="H5" s="17">
        <f>Autoevaluación!S89/SUM(Autoevaluación!S89:S92)</f>
        <v>0.14285714285714285</v>
      </c>
      <c r="I5" s="7">
        <f>Autoevaluación!S90/SUM(Autoevaluación!S89:S92)</f>
        <v>0.42857142857142855</v>
      </c>
      <c r="J5" s="7" t="e">
        <f>Autoevaluación!S91/SUM(Autoevaluación!S89:Q92Q13:V16)</f>
        <v>#NAME?</v>
      </c>
      <c r="K5" s="7">
        <f>Autoevaluación!S92/SUM(Autoevaluación!S89:S92)</f>
        <v>0</v>
      </c>
      <c r="L5" s="300"/>
      <c r="M5" s="7">
        <f>Autoevaluación!T89/SUM(Autoevaluación!T89:T92)</f>
        <v>0.14285714285714285</v>
      </c>
      <c r="N5" s="7">
        <f>Autoevaluación!T90/SUM(Autoevaluación!T89:T92)</f>
        <v>0.14285714285714285</v>
      </c>
      <c r="O5" s="7">
        <f>Autoevaluación!T91/SUM(Autoevaluación!T89:T92)</f>
        <v>0.5714285714285714</v>
      </c>
      <c r="P5" s="7">
        <f>Autoevaluación!T92/SUM(Autoevaluación!T89:T92)</f>
        <v>0.14285714285714285</v>
      </c>
      <c r="Q5" s="101"/>
      <c r="R5" s="7">
        <f>Autoevaluación!U89/SUM(Autoevaluación!U89:U92)</f>
        <v>0.14285714285714285</v>
      </c>
      <c r="S5" s="7">
        <f>Autoevaluación!U90/SUM(Autoevaluación!U89:U92)</f>
        <v>0</v>
      </c>
      <c r="T5" s="7">
        <f>Autoevaluación!U91/SUM(Autoevaluación!U89:U92)</f>
        <v>0.8571428571428571</v>
      </c>
      <c r="U5" s="7">
        <f>Autoevaluación!U92/SUM(Autoevaluación!U89:U92)</f>
        <v>0</v>
      </c>
      <c r="V5" s="14"/>
    </row>
    <row r="6" spans="2:22" ht="38.1" customHeight="1" thickTop="1" thickBot="1" x14ac:dyDescent="0.25">
      <c r="B6" s="86" t="s">
        <v>348</v>
      </c>
      <c r="C6" s="82">
        <f>Autoevaluación!R98/SUM(Autoevaluación!R98:R101)</f>
        <v>0.5</v>
      </c>
      <c r="D6" s="7">
        <f>Autoevaluación!R99/SUM(Autoevaluación!R98:R101)</f>
        <v>0</v>
      </c>
      <c r="E6" s="7">
        <f>Autoevaluación!R100/SUM(Autoevaluación!R98:R101)</f>
        <v>0.5</v>
      </c>
      <c r="F6" s="7">
        <f>Autoevaluación!R101/SUM(Autoevaluación!R98:R101)</f>
        <v>0</v>
      </c>
      <c r="G6" s="302"/>
      <c r="H6" s="17">
        <f>Autoevaluación!S98/SUM(Autoevaluación!S98:S101)</f>
        <v>0</v>
      </c>
      <c r="I6" s="7">
        <f>Autoevaluación!S99/SUM(Autoevaluación!S98:S101)</f>
        <v>0.5</v>
      </c>
      <c r="J6" s="7">
        <f>Autoevaluación!S100/SUM(Autoevaluación!S98:S101)</f>
        <v>0.5</v>
      </c>
      <c r="K6" s="7">
        <f>Autoevaluación!S10/SUM(Autoevaluación!S98:S101)</f>
        <v>0</v>
      </c>
      <c r="L6" s="300"/>
      <c r="M6" s="7">
        <f>Autoevaluación!T98/SUM(Autoevaluación!T98:T101)</f>
        <v>0</v>
      </c>
      <c r="N6" s="7">
        <f>Autoevaluación!T99/SUM(Autoevaluación!T98:T101)</f>
        <v>0.5</v>
      </c>
      <c r="O6" s="7">
        <f>Autoevaluación!T100/SUM(Autoevaluación!T98:T101)</f>
        <v>0.5</v>
      </c>
      <c r="P6" s="7">
        <f>Autoevaluación!T101/SUM(Autoevaluación!T98:T101)</f>
        <v>0</v>
      </c>
      <c r="Q6" s="101"/>
      <c r="R6" s="7">
        <f>Autoevaluación!U98/SUM(Autoevaluación!U98:U101)</f>
        <v>0</v>
      </c>
      <c r="S6" s="7">
        <f>Autoevaluación!U99/SUM(Autoevaluación!U98:U101)</f>
        <v>0.5</v>
      </c>
      <c r="T6" s="7">
        <f>Autoevaluación!U100/SUM(Autoevaluación!U98:U101)</f>
        <v>0.5</v>
      </c>
      <c r="U6" s="7">
        <f>Autoevaluación!U101/SUM(Autoevaluación!U98:U101)</f>
        <v>0</v>
      </c>
      <c r="V6" s="16"/>
    </row>
    <row r="7" spans="2:22" ht="38.1" customHeight="1" thickTop="1" thickBot="1" x14ac:dyDescent="0.25">
      <c r="B7" s="84" t="s">
        <v>349</v>
      </c>
      <c r="C7" s="82">
        <f>Autoevaluación!R102/SUM(Autoevaluación!R102:R105)</f>
        <v>0.4</v>
      </c>
      <c r="D7" s="7">
        <f>Autoevaluación!R103/SUM(Autoevaluación!R102:R105)</f>
        <v>0.1</v>
      </c>
      <c r="E7" s="7">
        <f>Autoevaluación!R104/SUM(Autoevaluación!R102:R105)</f>
        <v>0.5</v>
      </c>
      <c r="F7" s="7">
        <f>Autoevaluación!R105/SUM(Autoevaluación!R102:R105)</f>
        <v>0</v>
      </c>
      <c r="G7" s="302"/>
      <c r="H7" s="17">
        <f>Autoevaluación!S102/SUM(Autoevaluación!S102:S105)</f>
        <v>0.3</v>
      </c>
      <c r="I7" s="7">
        <f>Autoevaluación!S103/SUM(Autoevaluación!S102:S105)</f>
        <v>0.2</v>
      </c>
      <c r="J7" s="7">
        <f>Autoevaluación!S104/SUM(Autoevaluación!S102:S105)</f>
        <v>0.5</v>
      </c>
      <c r="K7" s="7">
        <f>Autoevaluación!S105/SUM(Autoevaluación!S102:S105)</f>
        <v>0</v>
      </c>
      <c r="L7" s="300"/>
      <c r="M7" s="7">
        <f>Autoevaluación!T102/SUM(Autoevaluación!T102:T105)</f>
        <v>0.3</v>
      </c>
      <c r="N7" s="7">
        <f>Autoevaluación!T103/SUM(Autoevaluación!T102:T105)</f>
        <v>0.1</v>
      </c>
      <c r="O7" s="7">
        <f>Autoevaluación!T104/SUM(Autoevaluación!T102:T105)</f>
        <v>0.4</v>
      </c>
      <c r="P7" s="7">
        <f>Autoevaluación!T105/SUM(Autoevaluación!T102:T105)</f>
        <v>0.2</v>
      </c>
      <c r="Q7" s="101"/>
      <c r="R7" s="7">
        <f>Autoevaluación!U102/SUM(Autoevaluación!U102:U105)</f>
        <v>0.3</v>
      </c>
      <c r="S7" s="7">
        <f>Autoevaluación!U103/SUM(Autoevaluación!U102:U105)</f>
        <v>0.1</v>
      </c>
      <c r="T7" s="7">
        <f>Autoevaluación!U104/SUM(Autoevaluación!U102:U105)</f>
        <v>0.4</v>
      </c>
      <c r="U7" s="7">
        <f>Autoevaluación!U105/SUM(Autoevaluación!U102:U105)</f>
        <v>0.2</v>
      </c>
    </row>
    <row r="8" spans="2:22" ht="38.1" customHeight="1" thickTop="1" thickBot="1" x14ac:dyDescent="0.25">
      <c r="B8" s="84" t="s">
        <v>350</v>
      </c>
      <c r="C8" s="82">
        <f>Autoevaluación!R114/SUM(Autoevaluación!R114:R117)</f>
        <v>0</v>
      </c>
      <c r="D8" s="7">
        <f>Autoevaluación!R115/SUM(Autoevaluación!R114:R117)</f>
        <v>0</v>
      </c>
      <c r="E8" s="7">
        <f>Autoevaluación!R116/SUM(Autoevaluación!R114:R117)</f>
        <v>1</v>
      </c>
      <c r="F8" s="7">
        <f>Autoevaluación!R117/SUM(Autoevaluación!R114:R117)</f>
        <v>0</v>
      </c>
      <c r="G8" s="302"/>
      <c r="H8" s="17">
        <f>Autoevaluación!S114/SUM(Autoevaluación!S114:S117)</f>
        <v>0</v>
      </c>
      <c r="I8" s="7">
        <f>Autoevaluación!S115/SUM(Autoevaluación!S114:S117)</f>
        <v>0</v>
      </c>
      <c r="J8" s="7">
        <f>Autoevaluación!S116/SUM(Autoevaluación!S114:S117)</f>
        <v>1</v>
      </c>
      <c r="K8" s="7">
        <f>Autoevaluación!S117/SUM(Autoevaluación!S114:S117)</f>
        <v>0</v>
      </c>
      <c r="L8" s="300"/>
      <c r="M8" s="7">
        <f>Autoevaluación!T114/SUM(Autoevaluación!T114:T117)</f>
        <v>0</v>
      </c>
      <c r="N8" s="7">
        <f>Autoevaluación!T115/SUM(Autoevaluación!T114:T117)</f>
        <v>0</v>
      </c>
      <c r="O8" s="7">
        <f>Autoevaluación!T116/SUM(Autoevaluación!T114:T117)</f>
        <v>1</v>
      </c>
      <c r="P8" s="7">
        <f>Autoevaluación!T117/SUM(Autoevaluación!T114:T117)</f>
        <v>0</v>
      </c>
      <c r="Q8" s="101"/>
      <c r="R8" s="7">
        <f>Autoevaluación!U114/SUM(Autoevaluación!U114:U117)</f>
        <v>0</v>
      </c>
      <c r="S8" s="7">
        <f>Autoevaluación!U115/SUM(Autoevaluación!U114:U117)</f>
        <v>0</v>
      </c>
      <c r="T8" s="7">
        <f>Autoevaluación!U116/SUM(Autoevaluación!U114:U117)</f>
        <v>1</v>
      </c>
      <c r="U8" s="7">
        <f>Autoevaluación!U117/SUM(Autoevaluación!U114:U117)</f>
        <v>0</v>
      </c>
    </row>
    <row r="9" spans="2:22" ht="38.1" customHeight="1" thickTop="1" x14ac:dyDescent="0.2">
      <c r="B9" s="85"/>
      <c r="C9" s="7"/>
      <c r="D9" s="7"/>
      <c r="E9" s="7"/>
      <c r="F9" s="7"/>
      <c r="G9" s="302"/>
      <c r="H9" s="7"/>
      <c r="I9" s="7"/>
      <c r="J9" s="7"/>
      <c r="K9" s="7"/>
      <c r="L9" s="300"/>
      <c r="M9" s="7"/>
      <c r="N9" s="7"/>
      <c r="O9" s="7"/>
      <c r="P9" s="7"/>
      <c r="Q9" s="101"/>
      <c r="R9" s="7"/>
      <c r="S9" s="7"/>
      <c r="T9" s="7"/>
      <c r="U9" s="7"/>
    </row>
    <row r="10" spans="2:22" ht="42" customHeight="1" x14ac:dyDescent="0.2">
      <c r="B10" s="15" t="s">
        <v>351</v>
      </c>
      <c r="C10" s="12">
        <f>AVERAGE(C4:C9)</f>
        <v>0.20857142857142855</v>
      </c>
      <c r="D10" s="12">
        <f>AVERAGE(D4:D9)</f>
        <v>0.10571428571428572</v>
      </c>
      <c r="E10" s="12">
        <f>AVERAGE(E4:E9)</f>
        <v>0.55238095238095242</v>
      </c>
      <c r="F10" s="12">
        <f>AVERAGE(F4:F9)</f>
        <v>0.13333333333333333</v>
      </c>
      <c r="G10" s="9"/>
      <c r="H10" s="12">
        <f>AVERAGE(H4:H9)</f>
        <v>8.8571428571428565E-2</v>
      </c>
      <c r="I10" s="12">
        <f>AVERAGE(I4:I9)</f>
        <v>0.2257142857142857</v>
      </c>
      <c r="J10" s="12" t="e">
        <f>AVERAGE(J4:J9)</f>
        <v>#NAME?</v>
      </c>
      <c r="K10" s="12">
        <f>AVERAGE(K4:K9)</f>
        <v>0.13333333333333333</v>
      </c>
      <c r="L10" s="9"/>
      <c r="M10" s="12">
        <f>AVERAGE(M4:M9)</f>
        <v>8.8571428571428565E-2</v>
      </c>
      <c r="N10" s="12">
        <f>AVERAGE(N4:N9)</f>
        <v>0.14857142857142855</v>
      </c>
      <c r="O10" s="12">
        <f>AVERAGE(O4:O9)</f>
        <v>0.49428571428571433</v>
      </c>
      <c r="P10" s="12">
        <f>AVERAGE(P4:P9)</f>
        <v>0.26857142857142857</v>
      </c>
      <c r="Q10" s="102"/>
      <c r="R10" s="12">
        <f>AVERAGE(R4:R9)</f>
        <v>8.8571428571428565E-2</v>
      </c>
      <c r="S10" s="12">
        <f>AVERAGE(S4:S9)</f>
        <v>0.12</v>
      </c>
      <c r="T10" s="12">
        <f>AVERAGE(T4:T9)</f>
        <v>0.55142857142857138</v>
      </c>
      <c r="U10" s="12">
        <f>AVERAGE(U4:U9)</f>
        <v>0.24</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6" t="s">
        <v>338</v>
      </c>
      <c r="C12" s="296"/>
      <c r="D12" s="296"/>
      <c r="E12" s="296"/>
      <c r="F12" s="296"/>
      <c r="G12" s="296"/>
      <c r="H12" s="296"/>
      <c r="I12" s="296"/>
      <c r="J12" s="296"/>
      <c r="K12" s="296"/>
      <c r="L12" s="296"/>
      <c r="M12" s="296"/>
      <c r="N12" s="296"/>
      <c r="O12" s="296"/>
      <c r="P12" s="296"/>
      <c r="Q12" s="296"/>
      <c r="R12" s="296"/>
      <c r="S12" s="296"/>
      <c r="T12" s="296"/>
      <c r="U12" s="296"/>
    </row>
    <row r="13" spans="2:22" ht="24.95" customHeight="1" x14ac:dyDescent="0.2">
      <c r="B13" s="342" t="s">
        <v>321</v>
      </c>
      <c r="C13" s="342"/>
      <c r="D13" s="342"/>
      <c r="E13" s="342"/>
      <c r="F13" s="342"/>
      <c r="G13" s="342"/>
      <c r="H13" s="342"/>
      <c r="I13" s="342"/>
      <c r="J13" s="342"/>
      <c r="K13" s="342"/>
      <c r="L13" s="342"/>
      <c r="M13" s="342"/>
      <c r="N13" s="342"/>
      <c r="O13" s="342"/>
      <c r="P13" s="342"/>
      <c r="Q13" s="342"/>
      <c r="R13" s="342"/>
      <c r="S13" s="342"/>
      <c r="T13" s="342"/>
      <c r="U13" s="342"/>
    </row>
    <row r="14" spans="2:22" ht="60" customHeight="1" x14ac:dyDescent="0.2">
      <c r="B14" s="275"/>
      <c r="C14" s="275"/>
      <c r="D14" s="275"/>
      <c r="E14" s="275"/>
      <c r="F14" s="275"/>
      <c r="G14" s="275"/>
      <c r="H14" s="275"/>
      <c r="I14" s="275"/>
      <c r="J14" s="275"/>
      <c r="K14" s="275"/>
      <c r="L14" s="275"/>
      <c r="M14" s="275"/>
      <c r="N14" s="275"/>
      <c r="O14" s="275"/>
      <c r="P14" s="275"/>
      <c r="Q14" s="275"/>
      <c r="R14" s="275"/>
      <c r="S14" s="275"/>
      <c r="T14" s="275"/>
      <c r="U14" s="275"/>
    </row>
    <row r="15" spans="2:22" ht="60" customHeight="1" x14ac:dyDescent="0.2">
      <c r="B15" s="275"/>
      <c r="C15" s="275"/>
      <c r="D15" s="275"/>
      <c r="E15" s="275"/>
      <c r="F15" s="275"/>
      <c r="G15" s="275"/>
      <c r="H15" s="275"/>
      <c r="I15" s="275"/>
      <c r="J15" s="275"/>
      <c r="K15" s="275"/>
      <c r="L15" s="275"/>
      <c r="M15" s="275"/>
      <c r="N15" s="275"/>
      <c r="O15" s="275"/>
      <c r="P15" s="275"/>
      <c r="Q15" s="275"/>
      <c r="R15" s="275"/>
      <c r="S15" s="275"/>
      <c r="T15" s="275"/>
      <c r="U15" s="275"/>
    </row>
    <row r="16" spans="2:22" s="14" customFormat="1" ht="24.95" customHeight="1" x14ac:dyDescent="0.25">
      <c r="B16" s="305" t="s">
        <v>324</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275"/>
      <c r="C17" s="275"/>
      <c r="D17" s="275"/>
      <c r="E17" s="275"/>
      <c r="F17" s="275"/>
      <c r="G17" s="275"/>
      <c r="H17" s="275"/>
      <c r="I17" s="275"/>
      <c r="J17" s="275"/>
      <c r="K17" s="275"/>
      <c r="L17" s="275"/>
      <c r="M17" s="275"/>
      <c r="N17" s="275"/>
      <c r="O17" s="275"/>
      <c r="P17" s="275"/>
      <c r="Q17" s="275"/>
      <c r="R17" s="275"/>
      <c r="S17" s="275"/>
      <c r="T17" s="275"/>
      <c r="U17" s="275"/>
    </row>
    <row r="18" spans="2:21" ht="60" customHeight="1" x14ac:dyDescent="0.2">
      <c r="B18" s="275"/>
      <c r="C18" s="275"/>
      <c r="D18" s="275"/>
      <c r="E18" s="275"/>
      <c r="F18" s="275"/>
      <c r="G18" s="275"/>
      <c r="H18" s="275"/>
      <c r="I18" s="275"/>
      <c r="J18" s="275"/>
      <c r="K18" s="275"/>
      <c r="L18" s="275"/>
      <c r="M18" s="275"/>
      <c r="N18" s="275"/>
      <c r="O18" s="275"/>
      <c r="P18" s="275"/>
      <c r="Q18" s="275"/>
      <c r="R18" s="275"/>
      <c r="S18" s="275"/>
      <c r="T18" s="275"/>
      <c r="U18" s="275"/>
    </row>
    <row r="19" spans="2:21" ht="60" customHeight="1" x14ac:dyDescent="0.2">
      <c r="B19" s="275"/>
      <c r="C19" s="275"/>
      <c r="D19" s="275"/>
      <c r="E19" s="275"/>
      <c r="F19" s="275"/>
      <c r="G19" s="275"/>
      <c r="H19" s="275"/>
      <c r="I19" s="275"/>
      <c r="J19" s="275"/>
      <c r="K19" s="275"/>
      <c r="L19" s="275"/>
      <c r="M19" s="275"/>
      <c r="N19" s="275"/>
      <c r="O19" s="275"/>
      <c r="P19" s="275"/>
      <c r="Q19" s="275"/>
      <c r="R19" s="275"/>
      <c r="S19" s="275"/>
      <c r="T19" s="275"/>
      <c r="U19" s="27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1" t="s">
        <v>42</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306" t="s">
        <v>321</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275" t="s">
        <v>585</v>
      </c>
      <c r="C23" s="275"/>
      <c r="D23" s="275"/>
      <c r="E23" s="275"/>
      <c r="F23" s="275"/>
      <c r="G23" s="275"/>
      <c r="H23" s="275"/>
      <c r="I23" s="275"/>
      <c r="J23" s="275"/>
      <c r="K23" s="275"/>
      <c r="L23" s="275"/>
      <c r="M23" s="275"/>
      <c r="N23" s="275"/>
      <c r="O23" s="275"/>
      <c r="P23" s="275"/>
      <c r="Q23" s="275"/>
      <c r="R23" s="275"/>
      <c r="S23" s="275"/>
      <c r="T23" s="275"/>
      <c r="U23" s="275"/>
    </row>
    <row r="24" spans="2:21" ht="60" customHeight="1" x14ac:dyDescent="0.2">
      <c r="B24" s="275" t="s">
        <v>586</v>
      </c>
      <c r="C24" s="275"/>
      <c r="D24" s="275"/>
      <c r="E24" s="275"/>
      <c r="F24" s="275"/>
      <c r="G24" s="275"/>
      <c r="H24" s="275"/>
      <c r="I24" s="275"/>
      <c r="J24" s="275"/>
      <c r="K24" s="275"/>
      <c r="L24" s="275"/>
      <c r="M24" s="275"/>
      <c r="N24" s="275"/>
      <c r="O24" s="275"/>
      <c r="P24" s="275"/>
      <c r="Q24" s="275"/>
      <c r="R24" s="275"/>
      <c r="S24" s="275"/>
      <c r="T24" s="275"/>
      <c r="U24" s="275"/>
    </row>
    <row r="25" spans="2:21" s="14" customFormat="1" ht="24.95" customHeight="1" x14ac:dyDescent="0.25">
      <c r="B25" s="305" t="s">
        <v>324</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275" t="s">
        <v>587</v>
      </c>
      <c r="C26" s="275"/>
      <c r="D26" s="275"/>
      <c r="E26" s="275"/>
      <c r="F26" s="275"/>
      <c r="G26" s="275"/>
      <c r="H26" s="275"/>
      <c r="I26" s="275"/>
      <c r="J26" s="275"/>
      <c r="K26" s="275"/>
      <c r="L26" s="275"/>
      <c r="M26" s="275"/>
      <c r="N26" s="275"/>
      <c r="O26" s="275"/>
      <c r="P26" s="275"/>
      <c r="Q26" s="275"/>
      <c r="R26" s="275"/>
      <c r="S26" s="275"/>
      <c r="T26" s="275"/>
      <c r="U26" s="275"/>
    </row>
    <row r="27" spans="2:21" ht="60" customHeight="1" x14ac:dyDescent="0.2">
      <c r="B27" s="275" t="s">
        <v>588</v>
      </c>
      <c r="C27" s="275"/>
      <c r="D27" s="275"/>
      <c r="E27" s="275"/>
      <c r="F27" s="275"/>
      <c r="G27" s="275"/>
      <c r="H27" s="275"/>
      <c r="I27" s="275"/>
      <c r="J27" s="275"/>
      <c r="K27" s="275"/>
      <c r="L27" s="275"/>
      <c r="M27" s="275"/>
      <c r="N27" s="275"/>
      <c r="O27" s="275"/>
      <c r="P27" s="275"/>
      <c r="Q27" s="275"/>
      <c r="R27" s="275"/>
      <c r="S27" s="275"/>
      <c r="T27" s="275"/>
      <c r="U27" s="275"/>
    </row>
    <row r="28" spans="2:21" ht="60" customHeight="1" x14ac:dyDescent="0.2">
      <c r="B28" s="275" t="s">
        <v>589</v>
      </c>
      <c r="C28" s="275"/>
      <c r="D28" s="275"/>
      <c r="E28" s="275"/>
      <c r="F28" s="275"/>
      <c r="G28" s="275"/>
      <c r="H28" s="275"/>
      <c r="I28" s="275"/>
      <c r="J28" s="275"/>
      <c r="K28" s="275"/>
      <c r="L28" s="275"/>
      <c r="M28" s="275"/>
      <c r="N28" s="275"/>
      <c r="O28" s="275"/>
      <c r="P28" s="275"/>
      <c r="Q28" s="275"/>
      <c r="R28" s="275"/>
      <c r="S28" s="275"/>
      <c r="T28" s="275"/>
      <c r="U28" s="27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3" t="s">
        <v>43</v>
      </c>
      <c r="C30" s="343"/>
      <c r="D30" s="343"/>
      <c r="E30" s="343"/>
      <c r="F30" s="343"/>
      <c r="G30" s="343"/>
      <c r="H30" s="343"/>
      <c r="I30" s="343"/>
      <c r="J30" s="343"/>
      <c r="K30" s="343"/>
      <c r="L30" s="343"/>
      <c r="M30" s="343"/>
      <c r="N30" s="343"/>
      <c r="O30" s="343"/>
      <c r="P30" s="343"/>
      <c r="Q30" s="343"/>
      <c r="R30" s="343"/>
      <c r="S30" s="343"/>
      <c r="T30" s="343"/>
      <c r="U30" s="343"/>
    </row>
    <row r="31" spans="2:21" ht="24.95" customHeight="1" x14ac:dyDescent="0.2">
      <c r="B31" s="292" t="s">
        <v>321</v>
      </c>
      <c r="C31" s="292"/>
      <c r="D31" s="292"/>
      <c r="E31" s="292"/>
      <c r="F31" s="292"/>
      <c r="G31" s="292"/>
      <c r="H31" s="292"/>
      <c r="I31" s="292"/>
      <c r="J31" s="292"/>
      <c r="K31" s="292"/>
      <c r="L31" s="292"/>
      <c r="M31" s="292"/>
      <c r="N31" s="292"/>
      <c r="O31" s="292"/>
      <c r="P31" s="292"/>
      <c r="Q31" s="292"/>
      <c r="R31" s="292"/>
      <c r="S31" s="292"/>
      <c r="T31" s="292"/>
      <c r="U31" s="292"/>
    </row>
    <row r="32" spans="2:21" ht="60" customHeight="1" x14ac:dyDescent="0.2">
      <c r="B32" s="356" t="s">
        <v>763</v>
      </c>
      <c r="C32" s="356"/>
      <c r="D32" s="356"/>
      <c r="E32" s="356"/>
      <c r="F32" s="356"/>
      <c r="G32" s="356"/>
      <c r="H32" s="356"/>
      <c r="I32" s="356"/>
      <c r="J32" s="356"/>
      <c r="K32" s="356"/>
      <c r="L32" s="356"/>
      <c r="M32" s="356"/>
      <c r="N32" s="356"/>
      <c r="O32" s="356"/>
      <c r="P32" s="356"/>
      <c r="Q32" s="356"/>
      <c r="R32" s="356"/>
      <c r="S32" s="356"/>
      <c r="T32" s="356"/>
      <c r="U32" s="356"/>
    </row>
    <row r="33" spans="2:21" ht="60" customHeight="1" x14ac:dyDescent="0.2">
      <c r="B33" s="356" t="s">
        <v>586</v>
      </c>
      <c r="C33" s="356"/>
      <c r="D33" s="356"/>
      <c r="E33" s="356"/>
      <c r="F33" s="356"/>
      <c r="G33" s="356"/>
      <c r="H33" s="356"/>
      <c r="I33" s="356"/>
      <c r="J33" s="356"/>
      <c r="K33" s="356"/>
      <c r="L33" s="356"/>
      <c r="M33" s="356"/>
      <c r="N33" s="356"/>
      <c r="O33" s="356"/>
      <c r="P33" s="356"/>
      <c r="Q33" s="356"/>
      <c r="R33" s="356"/>
      <c r="S33" s="356"/>
      <c r="T33" s="356"/>
      <c r="U33" s="356"/>
    </row>
    <row r="34" spans="2:21" s="14" customFormat="1" ht="24.95" customHeight="1" x14ac:dyDescent="0.25">
      <c r="B34" s="357" t="s">
        <v>324</v>
      </c>
      <c r="C34" s="357"/>
      <c r="D34" s="357"/>
      <c r="E34" s="357"/>
      <c r="F34" s="357"/>
      <c r="G34" s="357"/>
      <c r="H34" s="357"/>
      <c r="I34" s="357"/>
      <c r="J34" s="357"/>
      <c r="K34" s="357"/>
      <c r="L34" s="357"/>
      <c r="M34" s="357"/>
      <c r="N34" s="357"/>
      <c r="O34" s="357"/>
      <c r="P34" s="357"/>
      <c r="Q34" s="357"/>
      <c r="R34" s="357"/>
      <c r="S34" s="357"/>
      <c r="T34" s="357"/>
      <c r="U34" s="357"/>
    </row>
    <row r="35" spans="2:21" ht="60" customHeight="1" x14ac:dyDescent="0.2">
      <c r="B35" s="356" t="s">
        <v>764</v>
      </c>
      <c r="C35" s="356"/>
      <c r="D35" s="356"/>
      <c r="E35" s="356"/>
      <c r="F35" s="356"/>
      <c r="G35" s="356"/>
      <c r="H35" s="356"/>
      <c r="I35" s="356"/>
      <c r="J35" s="356"/>
      <c r="K35" s="356"/>
      <c r="L35" s="356"/>
      <c r="M35" s="356"/>
      <c r="N35" s="356"/>
      <c r="O35" s="356"/>
      <c r="P35" s="356"/>
      <c r="Q35" s="356"/>
      <c r="R35" s="356"/>
      <c r="S35" s="356"/>
      <c r="T35" s="356"/>
      <c r="U35" s="356"/>
    </row>
    <row r="36" spans="2:21" ht="60" customHeight="1" x14ac:dyDescent="0.2">
      <c r="B36" s="356" t="s">
        <v>765</v>
      </c>
      <c r="C36" s="356"/>
      <c r="D36" s="356"/>
      <c r="E36" s="356"/>
      <c r="F36" s="356"/>
      <c r="G36" s="356"/>
      <c r="H36" s="356"/>
      <c r="I36" s="356"/>
      <c r="J36" s="356"/>
      <c r="K36" s="356"/>
      <c r="L36" s="356"/>
      <c r="M36" s="356"/>
      <c r="N36" s="356"/>
      <c r="O36" s="356"/>
      <c r="P36" s="356"/>
      <c r="Q36" s="356"/>
      <c r="R36" s="356"/>
      <c r="S36" s="356"/>
      <c r="T36" s="356"/>
      <c r="U36" s="356"/>
    </row>
    <row r="37" spans="2:21" ht="60" customHeight="1" x14ac:dyDescent="0.2">
      <c r="B37" s="356" t="s">
        <v>766</v>
      </c>
      <c r="C37" s="356"/>
      <c r="D37" s="356"/>
      <c r="E37" s="356"/>
      <c r="F37" s="356"/>
      <c r="G37" s="356"/>
      <c r="H37" s="356"/>
      <c r="I37" s="356"/>
      <c r="J37" s="356"/>
      <c r="K37" s="356"/>
      <c r="L37" s="356"/>
      <c r="M37" s="356"/>
      <c r="N37" s="356"/>
      <c r="O37" s="356"/>
      <c r="P37" s="356"/>
      <c r="Q37" s="356"/>
      <c r="R37" s="356"/>
      <c r="S37" s="356"/>
      <c r="T37" s="356"/>
      <c r="U37" s="356"/>
    </row>
    <row r="38" spans="2:21" x14ac:dyDescent="0.2">
      <c r="B38" s="358"/>
      <c r="C38" s="358"/>
      <c r="D38" s="358"/>
      <c r="E38" s="358"/>
      <c r="F38" s="358"/>
      <c r="G38" s="358"/>
      <c r="H38" s="358"/>
      <c r="I38" s="358"/>
      <c r="J38" s="358"/>
      <c r="K38" s="358"/>
      <c r="L38" s="358"/>
      <c r="M38" s="358"/>
      <c r="N38" s="358"/>
      <c r="O38" s="358"/>
      <c r="P38" s="358"/>
      <c r="Q38" s="358"/>
      <c r="R38" s="358"/>
      <c r="S38" s="358"/>
      <c r="T38" s="358"/>
      <c r="U38" s="358"/>
    </row>
    <row r="39" spans="2:21" x14ac:dyDescent="0.2">
      <c r="B39" s="359" t="s">
        <v>647</v>
      </c>
      <c r="C39" s="359"/>
      <c r="D39" s="359"/>
      <c r="E39" s="359"/>
      <c r="F39" s="359"/>
      <c r="G39" s="359"/>
      <c r="H39" s="359"/>
      <c r="I39" s="359"/>
      <c r="J39" s="359"/>
      <c r="K39" s="359"/>
      <c r="L39" s="359"/>
      <c r="M39" s="359"/>
      <c r="N39" s="359"/>
      <c r="O39" s="359"/>
      <c r="P39" s="359"/>
      <c r="Q39" s="359"/>
      <c r="R39" s="359"/>
      <c r="S39" s="359"/>
      <c r="T39" s="359"/>
      <c r="U39" s="359"/>
    </row>
    <row r="40" spans="2:21" ht="19.5" x14ac:dyDescent="0.2">
      <c r="B40" s="360" t="s">
        <v>321</v>
      </c>
      <c r="C40" s="360"/>
      <c r="D40" s="360"/>
      <c r="E40" s="360"/>
      <c r="F40" s="360"/>
      <c r="G40" s="360"/>
      <c r="H40" s="360"/>
      <c r="I40" s="360"/>
      <c r="J40" s="360"/>
      <c r="K40" s="360"/>
      <c r="L40" s="360"/>
      <c r="M40" s="360"/>
      <c r="N40" s="360"/>
      <c r="O40" s="360"/>
      <c r="P40" s="360"/>
      <c r="Q40" s="360"/>
      <c r="R40" s="360"/>
      <c r="S40" s="360"/>
      <c r="T40" s="360"/>
      <c r="U40" s="360"/>
    </row>
    <row r="41" spans="2:21" ht="50.25" customHeight="1" x14ac:dyDescent="0.2">
      <c r="B41" s="356" t="s">
        <v>767</v>
      </c>
      <c r="C41" s="356"/>
      <c r="D41" s="356"/>
      <c r="E41" s="356"/>
      <c r="F41" s="356"/>
      <c r="G41" s="356"/>
      <c r="H41" s="356"/>
      <c r="I41" s="356"/>
      <c r="J41" s="356"/>
      <c r="K41" s="356"/>
      <c r="L41" s="356"/>
      <c r="M41" s="356"/>
      <c r="N41" s="356"/>
      <c r="O41" s="356"/>
      <c r="P41" s="356"/>
      <c r="Q41" s="356"/>
      <c r="R41" s="356"/>
      <c r="S41" s="356"/>
      <c r="T41" s="356"/>
      <c r="U41" s="356"/>
    </row>
    <row r="42" spans="2:21" ht="51.75" customHeight="1" x14ac:dyDescent="0.2">
      <c r="B42" s="356" t="s">
        <v>476</v>
      </c>
      <c r="C42" s="356"/>
      <c r="D42" s="356"/>
      <c r="E42" s="356"/>
      <c r="F42" s="356"/>
      <c r="G42" s="356"/>
      <c r="H42" s="356"/>
      <c r="I42" s="356"/>
      <c r="J42" s="356"/>
      <c r="K42" s="356"/>
      <c r="L42" s="356"/>
      <c r="M42" s="356"/>
      <c r="N42" s="356"/>
      <c r="O42" s="356"/>
      <c r="P42" s="356"/>
      <c r="Q42" s="356"/>
      <c r="R42" s="356"/>
      <c r="S42" s="356"/>
      <c r="T42" s="356"/>
      <c r="U42" s="356"/>
    </row>
    <row r="43" spans="2:21" ht="19.5" x14ac:dyDescent="0.2">
      <c r="B43" s="357" t="s">
        <v>324</v>
      </c>
      <c r="C43" s="357"/>
      <c r="D43" s="357"/>
      <c r="E43" s="357"/>
      <c r="F43" s="357"/>
      <c r="G43" s="357"/>
      <c r="H43" s="357"/>
      <c r="I43" s="357"/>
      <c r="J43" s="357"/>
      <c r="K43" s="357"/>
      <c r="L43" s="357"/>
      <c r="M43" s="357"/>
      <c r="N43" s="357"/>
      <c r="O43" s="357"/>
      <c r="P43" s="357"/>
      <c r="Q43" s="357"/>
      <c r="R43" s="357"/>
      <c r="S43" s="357"/>
      <c r="T43" s="357"/>
      <c r="U43" s="357"/>
    </row>
    <row r="44" spans="2:21" ht="45" customHeight="1" x14ac:dyDescent="0.2">
      <c r="B44" s="356" t="s">
        <v>768</v>
      </c>
      <c r="C44" s="356"/>
      <c r="D44" s="356"/>
      <c r="E44" s="356"/>
      <c r="F44" s="356"/>
      <c r="G44" s="356"/>
      <c r="H44" s="356"/>
      <c r="I44" s="356"/>
      <c r="J44" s="356"/>
      <c r="K44" s="356"/>
      <c r="L44" s="356"/>
      <c r="M44" s="356"/>
      <c r="N44" s="356"/>
      <c r="O44" s="356"/>
      <c r="P44" s="356"/>
      <c r="Q44" s="356"/>
      <c r="R44" s="356"/>
      <c r="S44" s="356"/>
      <c r="T44" s="356"/>
      <c r="U44" s="356"/>
    </row>
    <row r="45" spans="2:21" ht="52.5" customHeight="1" x14ac:dyDescent="0.2">
      <c r="B45" s="356" t="s">
        <v>769</v>
      </c>
      <c r="C45" s="356"/>
      <c r="D45" s="356"/>
      <c r="E45" s="356"/>
      <c r="F45" s="356"/>
      <c r="G45" s="356"/>
      <c r="H45" s="356"/>
      <c r="I45" s="356"/>
      <c r="J45" s="356"/>
      <c r="K45" s="356"/>
      <c r="L45" s="356"/>
      <c r="M45" s="356"/>
      <c r="N45" s="356"/>
      <c r="O45" s="356"/>
      <c r="P45" s="356"/>
      <c r="Q45" s="356"/>
      <c r="R45" s="356"/>
      <c r="S45" s="356"/>
      <c r="T45" s="356"/>
      <c r="U45" s="356"/>
    </row>
    <row r="46" spans="2:21" ht="55.5" customHeight="1" x14ac:dyDescent="0.2">
      <c r="B46" s="275"/>
      <c r="C46" s="275"/>
      <c r="D46" s="275"/>
      <c r="E46" s="275"/>
      <c r="F46" s="275"/>
      <c r="G46" s="275"/>
      <c r="H46" s="275"/>
      <c r="I46" s="275"/>
      <c r="J46" s="275"/>
      <c r="K46" s="275"/>
      <c r="L46" s="275"/>
      <c r="M46" s="275"/>
      <c r="N46" s="275"/>
      <c r="O46" s="275"/>
      <c r="P46" s="275"/>
      <c r="Q46" s="275"/>
      <c r="R46" s="275"/>
      <c r="S46" s="275"/>
      <c r="T46" s="275"/>
      <c r="U46" s="275"/>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V44" sqref="V4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7" t="s">
        <v>300</v>
      </c>
      <c r="C2" s="296" t="s">
        <v>338</v>
      </c>
      <c r="D2" s="296"/>
      <c r="E2" s="296"/>
      <c r="F2" s="296"/>
      <c r="G2" s="2"/>
      <c r="H2" s="294" t="s">
        <v>44</v>
      </c>
      <c r="I2" s="294"/>
      <c r="J2" s="294"/>
      <c r="K2" s="294"/>
      <c r="L2" s="2"/>
      <c r="M2" s="295" t="s">
        <v>44</v>
      </c>
      <c r="N2" s="295"/>
      <c r="O2" s="295"/>
      <c r="P2" s="295"/>
      <c r="Q2" s="104"/>
      <c r="R2" s="303" t="s">
        <v>44</v>
      </c>
      <c r="S2" s="303"/>
      <c r="T2" s="303"/>
      <c r="U2" s="303"/>
      <c r="V2" s="293"/>
    </row>
    <row r="3" spans="2:22" ht="24.75" customHeight="1" thickBot="1" x14ac:dyDescent="0.25">
      <c r="B3" s="298"/>
      <c r="C3" s="3">
        <v>1</v>
      </c>
      <c r="D3" s="3">
        <v>2</v>
      </c>
      <c r="E3" s="4">
        <v>3</v>
      </c>
      <c r="F3" s="5">
        <v>4</v>
      </c>
      <c r="G3" s="301"/>
      <c r="H3" s="3">
        <v>1</v>
      </c>
      <c r="I3" s="3">
        <v>2</v>
      </c>
      <c r="J3" s="4">
        <v>3</v>
      </c>
      <c r="K3" s="5">
        <v>4</v>
      </c>
      <c r="L3" s="299"/>
      <c r="M3" s="3">
        <v>1</v>
      </c>
      <c r="N3" s="3">
        <v>2</v>
      </c>
      <c r="O3" s="4">
        <v>3</v>
      </c>
      <c r="P3" s="5">
        <v>4</v>
      </c>
      <c r="Q3" s="105"/>
      <c r="R3" s="3">
        <v>1</v>
      </c>
      <c r="S3" s="3">
        <v>2</v>
      </c>
      <c r="T3" s="4">
        <v>3</v>
      </c>
      <c r="U3" s="5">
        <v>4</v>
      </c>
      <c r="V3" s="293"/>
    </row>
    <row r="4" spans="2:22" ht="38.1" customHeight="1" thickTop="1" thickBot="1" x14ac:dyDescent="0.25">
      <c r="B4" s="87" t="s">
        <v>301</v>
      </c>
      <c r="C4" s="82">
        <f>Autoevaluación!R122/SUM(Autoevaluación!R122:R125)</f>
        <v>0.25</v>
      </c>
      <c r="D4" s="7">
        <f>Autoevaluación!R123/SUM(Autoevaluación!R122:R125)</f>
        <v>0.75</v>
      </c>
      <c r="E4" s="7">
        <f>Autoevaluación!R124/SUM(Autoevaluación!R122:R125)</f>
        <v>0</v>
      </c>
      <c r="F4" s="7">
        <f>Autoevaluación!R125/SUM(Autoevaluación!R122:R125)</f>
        <v>0</v>
      </c>
      <c r="G4" s="302"/>
      <c r="H4" s="7">
        <f>Autoevaluación!S122/SUM(Autoevaluación!S122:S125)</f>
        <v>0.25</v>
      </c>
      <c r="I4" s="7">
        <f>Autoevaluación!S123/SUM(Autoevaluación!S122:S125)</f>
        <v>0.5</v>
      </c>
      <c r="J4" s="7">
        <f>Autoevaluación!S124/SUM(Autoevaluación!S122:S125)</f>
        <v>0.25</v>
      </c>
      <c r="K4" s="7">
        <f>Autoevaluación!S125/SUM(Autoevaluación!S122:S125)</f>
        <v>0</v>
      </c>
      <c r="L4" s="300"/>
      <c r="M4" s="7">
        <f>Autoevaluación!T122/SUM(Autoevaluación!T122:T125)</f>
        <v>0.25</v>
      </c>
      <c r="N4" s="7">
        <f>Autoevaluación!T123/SUM(Autoevaluación!T122:T125)</f>
        <v>0.5</v>
      </c>
      <c r="O4" s="7">
        <f>Autoevaluación!T124/SUM(Autoevaluación!T122:T125)</f>
        <v>0.25</v>
      </c>
      <c r="P4" s="7">
        <f>Autoevaluación!T125/SUM(Autoevaluación!T122:T125)</f>
        <v>0</v>
      </c>
      <c r="Q4" s="101"/>
      <c r="R4" s="7">
        <f>Autoevaluación!U122/SUM(Autoevaluación!U122:U125)</f>
        <v>0.25</v>
      </c>
      <c r="S4" s="7">
        <f>Autoevaluación!U123/SUM(Autoevaluación!U122:U125)</f>
        <v>0.5</v>
      </c>
      <c r="T4" s="7">
        <f>Autoevaluación!U124/SUM(Autoevaluación!U122:U125)</f>
        <v>0.25</v>
      </c>
      <c r="U4" s="7">
        <f>Autoevaluación!U125/SUM(Autoevaluación!U122:U125)</f>
        <v>0</v>
      </c>
    </row>
    <row r="5" spans="2:22" ht="38.1" customHeight="1" thickTop="1" thickBot="1" x14ac:dyDescent="0.25">
      <c r="B5" s="88" t="s">
        <v>306</v>
      </c>
      <c r="C5" s="82">
        <f>Autoevaluación!R128/SUM(Autoevaluación!R128:R131)</f>
        <v>0</v>
      </c>
      <c r="D5" s="7">
        <f>Autoevaluación!R129/SUM(Autoevaluación!R128:R131)</f>
        <v>0.75</v>
      </c>
      <c r="E5" s="7">
        <f>Autoevaluación!R130/SUM(Autoevaluación!R128:R131)</f>
        <v>0.25</v>
      </c>
      <c r="F5" s="7">
        <f>Autoevaluación!R131/SUM(Autoevaluación!R128:R131)</f>
        <v>0</v>
      </c>
      <c r="G5" s="302"/>
      <c r="H5" s="7">
        <f>Autoevaluación!S128/SUM(Autoevaluación!S128:S131)</f>
        <v>0</v>
      </c>
      <c r="I5" s="7">
        <f>Autoevaluación!S129/SUM(Autoevaluación!S128:S131)</f>
        <v>0.5</v>
      </c>
      <c r="J5" s="7">
        <f>Autoevaluación!S130/SUM(Autoevaluación!S128:S131)</f>
        <v>0.25</v>
      </c>
      <c r="K5" s="7">
        <f>Autoevaluación!S131/SUM(Autoevaluación!S128:S131)</f>
        <v>0.25</v>
      </c>
      <c r="L5" s="300"/>
      <c r="M5" s="7">
        <f>Autoevaluación!T128/SUM(Autoevaluación!T128:T131)</f>
        <v>0</v>
      </c>
      <c r="N5" s="7">
        <f>Autoevaluación!T129/SUM(Autoevaluación!T128:T131)</f>
        <v>0.25</v>
      </c>
      <c r="O5" s="7">
        <f>Autoevaluación!T130/SUM(Autoevaluación!T128:T131)</f>
        <v>0.5</v>
      </c>
      <c r="P5" s="7">
        <f>Autoevaluación!T131/SUM(Autoevaluación!T128:T131)</f>
        <v>0.25</v>
      </c>
      <c r="Q5" s="101"/>
      <c r="R5" s="7">
        <f>Autoevaluación!U128/SUM(Autoevaluación!U128:U131)</f>
        <v>0</v>
      </c>
      <c r="S5" s="7">
        <f>Autoevaluación!U129/SUM(Autoevaluación!U128:U131)</f>
        <v>0.25</v>
      </c>
      <c r="T5" s="7">
        <f>Autoevaluación!U129/SUM(Autoevaluación!U128:U131)</f>
        <v>0.25</v>
      </c>
      <c r="U5" s="7">
        <f>Autoevaluación!U131/SUM(Autoevaluación!U128:U131)</f>
        <v>0.25</v>
      </c>
    </row>
    <row r="6" spans="2:22" ht="38.1" customHeight="1" thickTop="1" thickBot="1" x14ac:dyDescent="0.25">
      <c r="B6" s="88" t="s">
        <v>311</v>
      </c>
      <c r="C6" s="82">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02"/>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00"/>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101"/>
      <c r="R6" s="7">
        <f>Autoevaluación!U134/SUM(Autoevaluación!U134:U137)</f>
        <v>0</v>
      </c>
      <c r="S6" s="7">
        <f>Autoevaluación!U135/SUM(Autoevaluación!U134:U137)</f>
        <v>0</v>
      </c>
      <c r="T6" s="7">
        <f>Autoevaluación!U136/SUM(Autoevaluación!U134:U137)</f>
        <v>1</v>
      </c>
      <c r="U6" s="7">
        <f>Autoevaluación!U137/SUM(Autoevaluación!U134:U137)</f>
        <v>0</v>
      </c>
      <c r="V6" s="16"/>
    </row>
    <row r="7" spans="2:22" ht="38.1" customHeight="1" thickTop="1" thickBot="1" x14ac:dyDescent="0.25">
      <c r="B7" s="87" t="s">
        <v>315</v>
      </c>
      <c r="C7" s="82">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02"/>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00"/>
      <c r="M7" s="7">
        <f>Autoevaluación!T139/SUM(Autoevaluación!T139:T142)</f>
        <v>0.33333333333333331</v>
      </c>
      <c r="N7" s="7">
        <f>Autoevaluación!T140/SUM(Autoevaluación!T139:T142)</f>
        <v>0.33333333333333331</v>
      </c>
      <c r="O7" s="7">
        <f>Autoevaluación!T141/SUM(Autoevaluación!T139:T142)</f>
        <v>0.33333333333333331</v>
      </c>
      <c r="P7" s="7">
        <f>Autoevaluación!T142/SUM(Autoevaluación!T139:T142)</f>
        <v>0</v>
      </c>
      <c r="Q7" s="101"/>
      <c r="R7" s="7">
        <f>Autoevaluación!U139/SUM(Autoevaluación!U139:U142)</f>
        <v>0</v>
      </c>
      <c r="S7" s="7">
        <f>Autoevaluación!U140/SUM(Autoevaluación!U139:U142)</f>
        <v>0.66666666666666663</v>
      </c>
      <c r="T7" s="7">
        <f>Autoevaluación!U141/SUM(Autoevaluación!U139:U142)</f>
        <v>0.33333333333333331</v>
      </c>
      <c r="U7" s="7">
        <f>Autoevaluación!U142/SUM(Autoevaluación!U139:U142)</f>
        <v>0</v>
      </c>
    </row>
    <row r="8" spans="2:22" ht="38.1" customHeight="1" thickTop="1" x14ac:dyDescent="0.2">
      <c r="B8" s="85"/>
      <c r="C8" s="7"/>
      <c r="D8" s="7"/>
      <c r="E8" s="7"/>
      <c r="F8" s="7"/>
      <c r="G8" s="302"/>
      <c r="H8" s="7"/>
      <c r="I8" s="7"/>
      <c r="J8" s="7"/>
      <c r="K8" s="7"/>
      <c r="L8" s="300"/>
      <c r="M8" s="7"/>
      <c r="N8" s="7"/>
      <c r="O8" s="7"/>
      <c r="P8" s="7"/>
      <c r="Q8" s="101"/>
      <c r="R8" s="7"/>
      <c r="S8" s="7"/>
      <c r="T8" s="7"/>
      <c r="U8" s="7"/>
    </row>
    <row r="9" spans="2:22" ht="38.1" customHeight="1" x14ac:dyDescent="0.2">
      <c r="B9" s="6"/>
      <c r="C9" s="7"/>
      <c r="D9" s="7"/>
      <c r="E9" s="7"/>
      <c r="F9" s="7"/>
      <c r="G9" s="302"/>
      <c r="H9" s="7"/>
      <c r="I9" s="7"/>
      <c r="J9" s="7"/>
      <c r="K9" s="7"/>
      <c r="L9" s="300"/>
      <c r="M9" s="7"/>
      <c r="N9" s="7"/>
      <c r="O9" s="7"/>
      <c r="P9" s="7"/>
      <c r="Q9" s="101"/>
      <c r="R9" s="7"/>
      <c r="S9" s="7"/>
      <c r="T9" s="7"/>
      <c r="U9" s="7"/>
    </row>
    <row r="10" spans="2:22" ht="42" customHeight="1" x14ac:dyDescent="0.2">
      <c r="B10" s="15" t="s">
        <v>352</v>
      </c>
      <c r="C10" s="12">
        <f>AVERAGE(C4:C9)</f>
        <v>0.14583333333333331</v>
      </c>
      <c r="D10" s="12">
        <f>AVERAGE(D4:D9)</f>
        <v>0.70833333333333326</v>
      </c>
      <c r="E10" s="12">
        <f>AVERAGE(E4:E9)</f>
        <v>0.14583333333333331</v>
      </c>
      <c r="F10" s="12">
        <f>AVERAGE(F4:F9)</f>
        <v>0</v>
      </c>
      <c r="G10" s="9"/>
      <c r="H10" s="12">
        <f>AVERAGE(H4:H9)</f>
        <v>0.14583333333333331</v>
      </c>
      <c r="I10" s="12">
        <f>AVERAGE(I4:I9)</f>
        <v>0.41666666666666663</v>
      </c>
      <c r="J10" s="12">
        <f>AVERAGE(J4:J9)</f>
        <v>0.29166666666666663</v>
      </c>
      <c r="K10" s="12">
        <f>AVERAGE(K4:K9)</f>
        <v>0.14583333333333331</v>
      </c>
      <c r="L10" s="9"/>
      <c r="M10" s="12">
        <f>AVERAGE(M4:M9)</f>
        <v>0.14583333333333331</v>
      </c>
      <c r="N10" s="12">
        <f>AVERAGE(N4:N9)</f>
        <v>0.27083333333333331</v>
      </c>
      <c r="O10" s="12">
        <f>AVERAGE(O4:O9)</f>
        <v>0.43749999999999994</v>
      </c>
      <c r="P10" s="12">
        <f>AVERAGE(P4:P9)</f>
        <v>0.14583333333333331</v>
      </c>
      <c r="Q10" s="102"/>
      <c r="R10" s="12">
        <f>AVERAGE(R4:R9)</f>
        <v>6.25E-2</v>
      </c>
      <c r="S10" s="12">
        <f>AVERAGE(S4:S9)</f>
        <v>0.35416666666666663</v>
      </c>
      <c r="T10" s="12">
        <f>AVERAGE(T4:T9)</f>
        <v>0.45833333333333331</v>
      </c>
      <c r="U10" s="12">
        <f>AVERAGE(U4:U9)</f>
        <v>6.25E-2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6" t="s">
        <v>572</v>
      </c>
      <c r="C12" s="296"/>
      <c r="D12" s="296"/>
      <c r="E12" s="296"/>
      <c r="F12" s="296"/>
      <c r="G12" s="296"/>
      <c r="H12" s="296"/>
      <c r="I12" s="296"/>
      <c r="J12" s="296"/>
      <c r="K12" s="296"/>
      <c r="L12" s="296"/>
      <c r="M12" s="296"/>
      <c r="N12" s="296"/>
      <c r="O12" s="296"/>
      <c r="P12" s="296"/>
      <c r="Q12" s="296"/>
      <c r="R12" s="296"/>
      <c r="S12" s="296"/>
      <c r="T12" s="296"/>
      <c r="U12" s="296"/>
    </row>
    <row r="13" spans="2:22" ht="24.95" customHeight="1" x14ac:dyDescent="0.2">
      <c r="B13" s="342" t="s">
        <v>321</v>
      </c>
      <c r="C13" s="342"/>
      <c r="D13" s="342"/>
      <c r="E13" s="342"/>
      <c r="F13" s="342"/>
      <c r="G13" s="342"/>
      <c r="H13" s="342"/>
      <c r="I13" s="342"/>
      <c r="J13" s="342"/>
      <c r="K13" s="342"/>
      <c r="L13" s="342"/>
      <c r="M13" s="342"/>
      <c r="N13" s="342"/>
      <c r="O13" s="342"/>
      <c r="P13" s="342"/>
      <c r="Q13" s="342"/>
      <c r="R13" s="342"/>
      <c r="S13" s="342"/>
      <c r="T13" s="342"/>
      <c r="U13" s="342"/>
    </row>
    <row r="14" spans="2:22" ht="60" customHeight="1" x14ac:dyDescent="0.2">
      <c r="B14" s="275" t="s">
        <v>573</v>
      </c>
      <c r="C14" s="275"/>
      <c r="D14" s="275"/>
      <c r="E14" s="275"/>
      <c r="F14" s="275"/>
      <c r="G14" s="275"/>
      <c r="H14" s="275"/>
      <c r="I14" s="275"/>
      <c r="J14" s="275"/>
      <c r="K14" s="275"/>
      <c r="L14" s="275"/>
      <c r="M14" s="275"/>
      <c r="N14" s="275"/>
      <c r="O14" s="275"/>
      <c r="P14" s="275"/>
      <c r="Q14" s="275"/>
      <c r="R14" s="275"/>
      <c r="S14" s="275"/>
      <c r="T14" s="275"/>
      <c r="U14" s="275"/>
    </row>
    <row r="15" spans="2:22" ht="60" customHeight="1" x14ac:dyDescent="0.2">
      <c r="B15" s="275" t="s">
        <v>574</v>
      </c>
      <c r="C15" s="275"/>
      <c r="D15" s="275"/>
      <c r="E15" s="275"/>
      <c r="F15" s="275"/>
      <c r="G15" s="275"/>
      <c r="H15" s="275"/>
      <c r="I15" s="275"/>
      <c r="J15" s="275"/>
      <c r="K15" s="275"/>
      <c r="L15" s="275"/>
      <c r="M15" s="275"/>
      <c r="N15" s="275"/>
      <c r="O15" s="275"/>
      <c r="P15" s="275"/>
      <c r="Q15" s="275"/>
      <c r="R15" s="275"/>
      <c r="S15" s="275"/>
      <c r="T15" s="275"/>
      <c r="U15" s="275"/>
    </row>
    <row r="16" spans="2:22" s="14" customFormat="1" ht="24.95" customHeight="1" x14ac:dyDescent="0.25">
      <c r="B16" s="305" t="s">
        <v>324</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275" t="s">
        <v>575</v>
      </c>
      <c r="C17" s="275"/>
      <c r="D17" s="275"/>
      <c r="E17" s="275"/>
      <c r="F17" s="275"/>
      <c r="G17" s="275"/>
      <c r="H17" s="275"/>
      <c r="I17" s="275"/>
      <c r="J17" s="275"/>
      <c r="K17" s="275"/>
      <c r="L17" s="275"/>
      <c r="M17" s="275"/>
      <c r="N17" s="275"/>
      <c r="O17" s="275"/>
      <c r="P17" s="275"/>
      <c r="Q17" s="275"/>
      <c r="R17" s="275"/>
      <c r="S17" s="275"/>
      <c r="T17" s="275"/>
      <c r="U17" s="275"/>
    </row>
    <row r="18" spans="2:21" ht="60" customHeight="1" x14ac:dyDescent="0.2">
      <c r="B18" s="275" t="s">
        <v>576</v>
      </c>
      <c r="C18" s="275"/>
      <c r="D18" s="275"/>
      <c r="E18" s="275"/>
      <c r="F18" s="275"/>
      <c r="G18" s="275"/>
      <c r="H18" s="275"/>
      <c r="I18" s="275"/>
      <c r="J18" s="275"/>
      <c r="K18" s="275"/>
      <c r="L18" s="275"/>
      <c r="M18" s="275"/>
      <c r="N18" s="275"/>
      <c r="O18" s="275"/>
      <c r="P18" s="275"/>
      <c r="Q18" s="275"/>
      <c r="R18" s="275"/>
      <c r="S18" s="275"/>
      <c r="T18" s="275"/>
      <c r="U18" s="275"/>
    </row>
    <row r="19" spans="2:21" ht="60" customHeight="1" x14ac:dyDescent="0.2">
      <c r="B19" s="275"/>
      <c r="C19" s="275"/>
      <c r="D19" s="275"/>
      <c r="E19" s="275"/>
      <c r="F19" s="275"/>
      <c r="G19" s="275"/>
      <c r="H19" s="275"/>
      <c r="I19" s="275"/>
      <c r="J19" s="275"/>
      <c r="K19" s="275"/>
      <c r="L19" s="275"/>
      <c r="M19" s="275"/>
      <c r="N19" s="275"/>
      <c r="O19" s="275"/>
      <c r="P19" s="275"/>
      <c r="Q19" s="275"/>
      <c r="R19" s="275"/>
      <c r="S19" s="275"/>
      <c r="T19" s="275"/>
      <c r="U19" s="27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1" t="s">
        <v>42</v>
      </c>
      <c r="C21" s="291"/>
      <c r="D21" s="291"/>
      <c r="E21" s="291"/>
      <c r="F21" s="291"/>
      <c r="G21" s="291"/>
      <c r="H21" s="291"/>
      <c r="I21" s="291"/>
      <c r="J21" s="291"/>
      <c r="K21" s="291"/>
      <c r="L21" s="291"/>
      <c r="M21" s="291"/>
      <c r="N21" s="291"/>
      <c r="O21" s="291"/>
      <c r="P21" s="291"/>
      <c r="Q21" s="291"/>
      <c r="R21" s="291"/>
      <c r="S21" s="291"/>
      <c r="T21" s="291"/>
      <c r="U21" s="291"/>
    </row>
    <row r="22" spans="2:21" ht="24.95" customHeight="1" x14ac:dyDescent="0.2">
      <c r="B22" s="292" t="s">
        <v>321</v>
      </c>
      <c r="C22" s="292"/>
      <c r="D22" s="292"/>
      <c r="E22" s="292"/>
      <c r="F22" s="292"/>
      <c r="G22" s="292"/>
      <c r="H22" s="292"/>
      <c r="I22" s="292"/>
      <c r="J22" s="292"/>
      <c r="K22" s="292"/>
      <c r="L22" s="292"/>
      <c r="M22" s="292"/>
      <c r="N22" s="292"/>
      <c r="O22" s="292"/>
      <c r="P22" s="292"/>
      <c r="Q22" s="292"/>
      <c r="R22" s="292"/>
      <c r="S22" s="292"/>
      <c r="T22" s="292"/>
      <c r="U22" s="292"/>
    </row>
    <row r="23" spans="2:21" ht="60" customHeight="1" x14ac:dyDescent="0.2">
      <c r="B23" s="275" t="s">
        <v>577</v>
      </c>
      <c r="C23" s="275"/>
      <c r="D23" s="275"/>
      <c r="E23" s="275"/>
      <c r="F23" s="275"/>
      <c r="G23" s="275"/>
      <c r="H23" s="275"/>
      <c r="I23" s="275"/>
      <c r="J23" s="275"/>
      <c r="K23" s="275"/>
      <c r="L23" s="275"/>
      <c r="M23" s="275"/>
      <c r="N23" s="275"/>
      <c r="O23" s="275"/>
      <c r="P23" s="275"/>
      <c r="Q23" s="275"/>
      <c r="R23" s="275"/>
      <c r="S23" s="275"/>
      <c r="T23" s="275"/>
      <c r="U23" s="275"/>
    </row>
    <row r="24" spans="2:21" ht="60" customHeight="1" x14ac:dyDescent="0.2">
      <c r="B24" s="275" t="s">
        <v>578</v>
      </c>
      <c r="C24" s="275"/>
      <c r="D24" s="275"/>
      <c r="E24" s="275"/>
      <c r="F24" s="275"/>
      <c r="G24" s="275"/>
      <c r="H24" s="275"/>
      <c r="I24" s="275"/>
      <c r="J24" s="275"/>
      <c r="K24" s="275"/>
      <c r="L24" s="275"/>
      <c r="M24" s="275"/>
      <c r="N24" s="275"/>
      <c r="O24" s="275"/>
      <c r="P24" s="275"/>
      <c r="Q24" s="275"/>
      <c r="R24" s="275"/>
      <c r="S24" s="275"/>
      <c r="T24" s="275"/>
      <c r="U24" s="275"/>
    </row>
    <row r="25" spans="2:21" s="14" customFormat="1" ht="24.95" customHeight="1" x14ac:dyDescent="0.25">
      <c r="B25" s="305" t="s">
        <v>324</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275" t="s">
        <v>579</v>
      </c>
      <c r="C26" s="275"/>
      <c r="D26" s="275"/>
      <c r="E26" s="275"/>
      <c r="F26" s="275"/>
      <c r="G26" s="275"/>
      <c r="H26" s="275"/>
      <c r="I26" s="275"/>
      <c r="J26" s="275"/>
      <c r="K26" s="275"/>
      <c r="L26" s="275"/>
      <c r="M26" s="275"/>
      <c r="N26" s="275"/>
      <c r="O26" s="275"/>
      <c r="P26" s="275"/>
      <c r="Q26" s="275"/>
      <c r="R26" s="275"/>
      <c r="S26" s="275"/>
      <c r="T26" s="275"/>
      <c r="U26" s="275"/>
    </row>
    <row r="27" spans="2:21" ht="60" customHeight="1" x14ac:dyDescent="0.2">
      <c r="B27" s="275" t="s">
        <v>580</v>
      </c>
      <c r="C27" s="275"/>
      <c r="D27" s="275"/>
      <c r="E27" s="275"/>
      <c r="F27" s="275"/>
      <c r="G27" s="275"/>
      <c r="H27" s="275"/>
      <c r="I27" s="275"/>
      <c r="J27" s="275"/>
      <c r="K27" s="275"/>
      <c r="L27" s="275"/>
      <c r="M27" s="275"/>
      <c r="N27" s="275"/>
      <c r="O27" s="275"/>
      <c r="P27" s="275"/>
      <c r="Q27" s="275"/>
      <c r="R27" s="275"/>
      <c r="S27" s="275"/>
      <c r="T27" s="275"/>
      <c r="U27" s="275"/>
    </row>
    <row r="28" spans="2:21" ht="60" customHeight="1" x14ac:dyDescent="0.2">
      <c r="B28" s="275"/>
      <c r="C28" s="275"/>
      <c r="D28" s="275"/>
      <c r="E28" s="275"/>
      <c r="F28" s="275"/>
      <c r="G28" s="275"/>
      <c r="H28" s="275"/>
      <c r="I28" s="275"/>
      <c r="J28" s="275"/>
      <c r="K28" s="275"/>
      <c r="L28" s="275"/>
      <c r="M28" s="275"/>
      <c r="N28" s="275"/>
      <c r="O28" s="275"/>
      <c r="P28" s="275"/>
      <c r="Q28" s="275"/>
      <c r="R28" s="275"/>
      <c r="S28" s="275"/>
      <c r="T28" s="275"/>
      <c r="U28" s="27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3" t="s">
        <v>43</v>
      </c>
      <c r="C30" s="343"/>
      <c r="D30" s="343"/>
      <c r="E30" s="343"/>
      <c r="F30" s="343"/>
      <c r="G30" s="343"/>
      <c r="H30" s="343"/>
      <c r="I30" s="343"/>
      <c r="J30" s="343"/>
      <c r="K30" s="343"/>
      <c r="L30" s="343"/>
      <c r="M30" s="343"/>
      <c r="N30" s="343"/>
      <c r="O30" s="343"/>
      <c r="P30" s="343"/>
      <c r="Q30" s="343"/>
      <c r="R30" s="343"/>
      <c r="S30" s="343"/>
      <c r="T30" s="343"/>
      <c r="U30" s="343"/>
    </row>
    <row r="31" spans="2:21" ht="24.95" customHeight="1" x14ac:dyDescent="0.2">
      <c r="B31" s="306" t="s">
        <v>321</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2">
      <c r="B32" s="275" t="s">
        <v>581</v>
      </c>
      <c r="C32" s="275"/>
      <c r="D32" s="275"/>
      <c r="E32" s="275"/>
      <c r="F32" s="275"/>
      <c r="G32" s="275"/>
      <c r="H32" s="275"/>
      <c r="I32" s="275"/>
      <c r="J32" s="275"/>
      <c r="K32" s="275"/>
      <c r="L32" s="275"/>
      <c r="M32" s="275"/>
      <c r="N32" s="275"/>
      <c r="O32" s="275"/>
      <c r="P32" s="275"/>
      <c r="Q32" s="275"/>
      <c r="R32" s="275"/>
      <c r="S32" s="275"/>
      <c r="T32" s="275"/>
      <c r="U32" s="275"/>
    </row>
    <row r="33" spans="2:21" ht="60" customHeight="1" x14ac:dyDescent="0.2">
      <c r="B33" s="275" t="s">
        <v>582</v>
      </c>
      <c r="C33" s="275"/>
      <c r="D33" s="275"/>
      <c r="E33" s="275"/>
      <c r="F33" s="275"/>
      <c r="G33" s="275"/>
      <c r="H33" s="275"/>
      <c r="I33" s="275"/>
      <c r="J33" s="275"/>
      <c r="K33" s="275"/>
      <c r="L33" s="275"/>
      <c r="M33" s="275"/>
      <c r="N33" s="275"/>
      <c r="O33" s="275"/>
      <c r="P33" s="275"/>
      <c r="Q33" s="275"/>
      <c r="R33" s="275"/>
      <c r="S33" s="275"/>
      <c r="T33" s="275"/>
      <c r="U33" s="275"/>
    </row>
    <row r="34" spans="2:21" s="14" customFormat="1" ht="24.95" customHeight="1" x14ac:dyDescent="0.25">
      <c r="B34" s="305" t="s">
        <v>324</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275" t="s">
        <v>583</v>
      </c>
      <c r="C35" s="275"/>
      <c r="D35" s="275"/>
      <c r="E35" s="275"/>
      <c r="F35" s="275"/>
      <c r="G35" s="275"/>
      <c r="H35" s="275"/>
      <c r="I35" s="275"/>
      <c r="J35" s="275"/>
      <c r="K35" s="275"/>
      <c r="L35" s="275"/>
      <c r="M35" s="275"/>
      <c r="N35" s="275"/>
      <c r="O35" s="275"/>
      <c r="P35" s="275"/>
      <c r="Q35" s="275"/>
      <c r="R35" s="275"/>
      <c r="S35" s="275"/>
      <c r="T35" s="275"/>
      <c r="U35" s="275"/>
    </row>
    <row r="36" spans="2:21" ht="60" customHeight="1" x14ac:dyDescent="0.2">
      <c r="B36" s="275" t="s">
        <v>584</v>
      </c>
      <c r="C36" s="275"/>
      <c r="D36" s="275"/>
      <c r="E36" s="275"/>
      <c r="F36" s="275"/>
      <c r="G36" s="275"/>
      <c r="H36" s="275"/>
      <c r="I36" s="275"/>
      <c r="J36" s="275"/>
      <c r="K36" s="275"/>
      <c r="L36" s="275"/>
      <c r="M36" s="275"/>
      <c r="N36" s="275"/>
      <c r="O36" s="275"/>
      <c r="P36" s="275"/>
      <c r="Q36" s="275"/>
      <c r="R36" s="275"/>
      <c r="S36" s="275"/>
      <c r="T36" s="275"/>
      <c r="U36" s="275"/>
    </row>
    <row r="37" spans="2:21" ht="60" customHeight="1" x14ac:dyDescent="0.2">
      <c r="B37" s="275"/>
      <c r="C37" s="275"/>
      <c r="D37" s="275"/>
      <c r="E37" s="275"/>
      <c r="F37" s="275"/>
      <c r="G37" s="275"/>
      <c r="H37" s="275"/>
      <c r="I37" s="275"/>
      <c r="J37" s="275"/>
      <c r="K37" s="275"/>
      <c r="L37" s="275"/>
      <c r="M37" s="275"/>
      <c r="N37" s="275"/>
      <c r="O37" s="275"/>
      <c r="P37" s="275"/>
      <c r="Q37" s="275"/>
      <c r="R37" s="275"/>
      <c r="S37" s="275"/>
      <c r="T37" s="275"/>
      <c r="U37" s="275"/>
    </row>
    <row r="40" spans="2:21" x14ac:dyDescent="0.2">
      <c r="B40" s="303" t="s">
        <v>44</v>
      </c>
      <c r="C40" s="303"/>
      <c r="D40" s="303"/>
      <c r="E40" s="303"/>
      <c r="F40" s="303"/>
      <c r="G40" s="303"/>
      <c r="H40" s="303"/>
      <c r="I40" s="303"/>
      <c r="J40" s="303"/>
      <c r="K40" s="303"/>
      <c r="L40" s="303"/>
      <c r="M40" s="303"/>
      <c r="N40" s="303"/>
      <c r="O40" s="303"/>
      <c r="P40" s="303"/>
      <c r="Q40" s="303"/>
      <c r="R40" s="303"/>
      <c r="S40" s="303"/>
      <c r="T40" s="303"/>
      <c r="U40" s="303"/>
    </row>
    <row r="41" spans="2:21" ht="19.5" x14ac:dyDescent="0.2">
      <c r="B41" s="306" t="s">
        <v>321</v>
      </c>
      <c r="C41" s="307"/>
      <c r="D41" s="307"/>
      <c r="E41" s="307"/>
      <c r="F41" s="307"/>
      <c r="G41" s="307"/>
      <c r="H41" s="307"/>
      <c r="I41" s="307"/>
      <c r="J41" s="307"/>
      <c r="K41" s="307"/>
      <c r="L41" s="307"/>
      <c r="M41" s="307"/>
      <c r="N41" s="307"/>
      <c r="O41" s="307"/>
      <c r="P41" s="307"/>
      <c r="Q41" s="307"/>
      <c r="R41" s="307"/>
      <c r="S41" s="307"/>
      <c r="T41" s="307"/>
      <c r="U41" s="307"/>
    </row>
    <row r="42" spans="2:21" ht="62.25" customHeight="1" x14ac:dyDescent="0.2">
      <c r="B42" s="275" t="s">
        <v>710</v>
      </c>
      <c r="C42" s="275"/>
      <c r="D42" s="275"/>
      <c r="E42" s="275"/>
      <c r="F42" s="275"/>
      <c r="G42" s="275"/>
      <c r="H42" s="275"/>
      <c r="I42" s="275"/>
      <c r="J42" s="275"/>
      <c r="K42" s="275"/>
      <c r="L42" s="275"/>
      <c r="M42" s="275"/>
      <c r="N42" s="275"/>
      <c r="O42" s="275"/>
      <c r="P42" s="275"/>
      <c r="Q42" s="275"/>
      <c r="R42" s="275"/>
      <c r="S42" s="275"/>
      <c r="T42" s="275"/>
      <c r="U42" s="275"/>
    </row>
    <row r="43" spans="2:21" ht="64.5" customHeight="1" x14ac:dyDescent="0.2">
      <c r="B43" s="275" t="s">
        <v>581</v>
      </c>
      <c r="C43" s="275"/>
      <c r="D43" s="275"/>
      <c r="E43" s="275"/>
      <c r="F43" s="275"/>
      <c r="G43" s="275"/>
      <c r="H43" s="275"/>
      <c r="I43" s="275"/>
      <c r="J43" s="275"/>
      <c r="K43" s="275"/>
      <c r="L43" s="275"/>
      <c r="M43" s="275"/>
      <c r="N43" s="275"/>
      <c r="O43" s="275"/>
      <c r="P43" s="275"/>
      <c r="Q43" s="275"/>
      <c r="R43" s="275"/>
      <c r="S43" s="275"/>
      <c r="T43" s="275"/>
      <c r="U43" s="275"/>
    </row>
    <row r="44" spans="2:21" ht="19.5" x14ac:dyDescent="0.2">
      <c r="B44" s="305" t="s">
        <v>324</v>
      </c>
      <c r="C44" s="305"/>
      <c r="D44" s="305"/>
      <c r="E44" s="305"/>
      <c r="F44" s="305"/>
      <c r="G44" s="305"/>
      <c r="H44" s="305"/>
      <c r="I44" s="305"/>
      <c r="J44" s="305"/>
      <c r="K44" s="305"/>
      <c r="L44" s="305"/>
      <c r="M44" s="305"/>
      <c r="N44" s="305"/>
      <c r="O44" s="305"/>
      <c r="P44" s="305"/>
      <c r="Q44" s="305"/>
      <c r="R44" s="305"/>
      <c r="S44" s="305"/>
      <c r="T44" s="305"/>
      <c r="U44" s="305"/>
    </row>
    <row r="45" spans="2:21" ht="54.75" customHeight="1" x14ac:dyDescent="0.2">
      <c r="B45" s="275" t="s">
        <v>711</v>
      </c>
      <c r="C45" s="275"/>
      <c r="D45" s="275"/>
      <c r="E45" s="275"/>
      <c r="F45" s="275"/>
      <c r="G45" s="275"/>
      <c r="H45" s="275"/>
      <c r="I45" s="275"/>
      <c r="J45" s="275"/>
      <c r="K45" s="275"/>
      <c r="L45" s="275"/>
      <c r="M45" s="275"/>
      <c r="N45" s="275"/>
      <c r="O45" s="275"/>
      <c r="P45" s="275"/>
      <c r="Q45" s="275"/>
      <c r="R45" s="275"/>
      <c r="S45" s="275"/>
      <c r="T45" s="275"/>
      <c r="U45" s="275"/>
    </row>
    <row r="46" spans="2:21" ht="61.5" customHeight="1" x14ac:dyDescent="0.2">
      <c r="B46" s="275" t="s">
        <v>712</v>
      </c>
      <c r="C46" s="275"/>
      <c r="D46" s="275"/>
      <c r="E46" s="275"/>
      <c r="F46" s="275"/>
      <c r="G46" s="275"/>
      <c r="H46" s="275"/>
      <c r="I46" s="275"/>
      <c r="J46" s="275"/>
      <c r="K46" s="275"/>
      <c r="L46" s="275"/>
      <c r="M46" s="275"/>
      <c r="N46" s="275"/>
      <c r="O46" s="275"/>
      <c r="P46" s="275"/>
      <c r="Q46" s="275"/>
      <c r="R46" s="275"/>
      <c r="S46" s="275"/>
      <c r="T46" s="275"/>
      <c r="U46" s="275"/>
    </row>
    <row r="47" spans="2:21" ht="64.5" customHeight="1" x14ac:dyDescent="0.2">
      <c r="B47" s="275"/>
      <c r="C47" s="275"/>
      <c r="D47" s="275"/>
      <c r="E47" s="275"/>
      <c r="F47" s="275"/>
      <c r="G47" s="275"/>
      <c r="H47" s="275"/>
      <c r="I47" s="275"/>
      <c r="J47" s="275"/>
      <c r="K47" s="275"/>
      <c r="L47" s="275"/>
      <c r="M47" s="275"/>
      <c r="N47" s="275"/>
      <c r="O47" s="275"/>
      <c r="P47" s="275"/>
      <c r="Q47" s="275"/>
      <c r="R47" s="275"/>
      <c r="S47" s="275"/>
      <c r="T47" s="275"/>
      <c r="U47" s="275"/>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CERB MATEMÁTICAS</cp:lastModifiedBy>
  <cp:revision/>
  <dcterms:created xsi:type="dcterms:W3CDTF">2010-02-23T19:10:51Z</dcterms:created>
  <dcterms:modified xsi:type="dcterms:W3CDTF">2023-02-24T01:40:03Z</dcterms:modified>
  <cp:category/>
  <cp:contentStatus/>
</cp:coreProperties>
</file>