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24226"/>
  <mc:AlternateContent xmlns:mc="http://schemas.openxmlformats.org/markup-compatibility/2006">
    <mc:Choice Requires="x15">
      <x15ac:absPath xmlns:x15ac="http://schemas.microsoft.com/office/spreadsheetml/2010/11/ac" url="C:\Users\CER SUCRE\Dropbox\2022\autoevaluacion institucional\"/>
    </mc:Choice>
  </mc:AlternateContent>
  <xr:revisionPtr revIDLastSave="0" documentId="13_ncr:1_{32BD8BA3-AD32-43A9-B30A-00CDA8DDCDB2}" xr6:coauthVersionLast="47" xr6:coauthVersionMax="47" xr10:uidLastSave="{00000000-0000-0000-0000-000000000000}"/>
  <bookViews>
    <workbookView xWindow="-60" yWindow="-60" windowWidth="28920" windowHeight="15720" activeTab="5"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U100" i="1" l="1"/>
  <c r="U87" i="1"/>
  <c r="U92" i="1"/>
  <c r="U5" i="6" s="1"/>
  <c r="U91" i="1"/>
  <c r="U90" i="1"/>
  <c r="U89" i="1"/>
  <c r="R7" i="1"/>
  <c r="S7" i="1"/>
  <c r="T7" i="1"/>
  <c r="U7" i="1"/>
  <c r="R8" i="1"/>
  <c r="S8" i="1"/>
  <c r="T8" i="1"/>
  <c r="U8" i="1"/>
  <c r="S4" i="2"/>
  <c r="S10" i="2" s="1"/>
  <c r="R9" i="1"/>
  <c r="S9" i="1"/>
  <c r="T9" i="1"/>
  <c r="U9" i="1"/>
  <c r="T4" i="2" s="1"/>
  <c r="T10" i="2" s="1"/>
  <c r="R10" i="1"/>
  <c r="S10" i="1"/>
  <c r="K4" i="2" s="1"/>
  <c r="T10" i="1"/>
  <c r="U10" i="1"/>
  <c r="U4" i="2"/>
  <c r="U10" i="2" s="1"/>
  <c r="Q11" i="1"/>
  <c r="R11" i="1"/>
  <c r="S11" i="1"/>
  <c r="R13" i="1"/>
  <c r="F5" i="2" s="1"/>
  <c r="S13" i="1"/>
  <c r="H5" i="2" s="1"/>
  <c r="T13" i="1"/>
  <c r="U13" i="1"/>
  <c r="R14" i="1"/>
  <c r="D5" i="2" s="1"/>
  <c r="S14" i="1"/>
  <c r="T14" i="1"/>
  <c r="U14" i="1"/>
  <c r="R15" i="1"/>
  <c r="S15" i="1"/>
  <c r="T15" i="1"/>
  <c r="U15" i="1"/>
  <c r="R16" i="1"/>
  <c r="S16" i="1"/>
  <c r="K5" i="2" s="1"/>
  <c r="T16" i="1"/>
  <c r="P5" i="2" s="1"/>
  <c r="U16" i="1"/>
  <c r="U5" i="2" s="1"/>
  <c r="R20" i="1"/>
  <c r="S20" i="1"/>
  <c r="T20" i="1"/>
  <c r="U20" i="1"/>
  <c r="R6" i="2" s="1"/>
  <c r="R21" i="1"/>
  <c r="S21" i="1"/>
  <c r="T21" i="1"/>
  <c r="U21" i="1"/>
  <c r="R22" i="1"/>
  <c r="S22" i="1"/>
  <c r="T22" i="1"/>
  <c r="M6" i="2" s="1"/>
  <c r="U22" i="1"/>
  <c r="R23" i="1"/>
  <c r="S23" i="1"/>
  <c r="T23" i="1"/>
  <c r="U23" i="1"/>
  <c r="R30" i="1"/>
  <c r="S30" i="1"/>
  <c r="T30" i="1"/>
  <c r="U30" i="1"/>
  <c r="R31" i="1"/>
  <c r="S31" i="1"/>
  <c r="T31" i="1"/>
  <c r="U31" i="1"/>
  <c r="R32" i="1"/>
  <c r="S32" i="1"/>
  <c r="T32" i="1"/>
  <c r="O7" i="2" s="1"/>
  <c r="U32" i="1"/>
  <c r="R33" i="1"/>
  <c r="S33" i="1"/>
  <c r="T33" i="1"/>
  <c r="P7" i="2" s="1"/>
  <c r="U33" i="1"/>
  <c r="U7" i="2" s="1"/>
  <c r="R36" i="1"/>
  <c r="S36" i="1"/>
  <c r="T36" i="1"/>
  <c r="U36" i="1"/>
  <c r="R37" i="1"/>
  <c r="S37" i="1"/>
  <c r="T37" i="1"/>
  <c r="U37" i="1"/>
  <c r="R38" i="1"/>
  <c r="E8" i="2" s="1"/>
  <c r="S38" i="1"/>
  <c r="T38" i="1"/>
  <c r="U38" i="1"/>
  <c r="R39" i="1"/>
  <c r="F8" i="2" s="1"/>
  <c r="S39" i="1"/>
  <c r="K8" i="2" s="1"/>
  <c r="T39" i="1"/>
  <c r="P8" i="2" s="1"/>
  <c r="U39" i="1"/>
  <c r="U8" i="2" s="1"/>
  <c r="R47" i="1"/>
  <c r="S47" i="1"/>
  <c r="H9" i="2" s="1"/>
  <c r="T47" i="1"/>
  <c r="U47" i="1"/>
  <c r="R48" i="1"/>
  <c r="S48" i="1"/>
  <c r="I9" i="2" s="1"/>
  <c r="T48" i="1"/>
  <c r="U48" i="1"/>
  <c r="R49" i="1"/>
  <c r="S49" i="1"/>
  <c r="J9" i="2" s="1"/>
  <c r="T49" i="1"/>
  <c r="O9" i="2" s="1"/>
  <c r="U49" i="1"/>
  <c r="R50" i="1"/>
  <c r="S50" i="1"/>
  <c r="K9" i="2" s="1"/>
  <c r="T50" i="1"/>
  <c r="P9" i="2" s="1"/>
  <c r="U50" i="1"/>
  <c r="U9" i="2"/>
  <c r="R55" i="1"/>
  <c r="S55" i="1"/>
  <c r="T55" i="1"/>
  <c r="U55" i="1"/>
  <c r="R56" i="1"/>
  <c r="S56" i="1"/>
  <c r="T56" i="1"/>
  <c r="N4" i="4" s="1"/>
  <c r="U56" i="1"/>
  <c r="R57" i="1"/>
  <c r="S57" i="1"/>
  <c r="T57" i="1"/>
  <c r="U57" i="1"/>
  <c r="R58" i="1"/>
  <c r="F4" i="4"/>
  <c r="S58" i="1"/>
  <c r="K4" i="4" s="1"/>
  <c r="T58" i="1"/>
  <c r="U58" i="1"/>
  <c r="R62" i="1"/>
  <c r="S62" i="1"/>
  <c r="H5" i="4" s="1"/>
  <c r="T62" i="1"/>
  <c r="U62" i="1"/>
  <c r="R63" i="1"/>
  <c r="D5" i="4" s="1"/>
  <c r="S63" i="1"/>
  <c r="T63" i="1"/>
  <c r="N5" i="4" s="1"/>
  <c r="U63" i="1"/>
  <c r="R64" i="1"/>
  <c r="S64" i="1"/>
  <c r="J5" i="4" s="1"/>
  <c r="T64" i="1"/>
  <c r="O5" i="4" s="1"/>
  <c r="U64" i="1"/>
  <c r="R65" i="1"/>
  <c r="F5" i="4" s="1"/>
  <c r="S65" i="1"/>
  <c r="I5" i="4" s="1"/>
  <c r="T65" i="1"/>
  <c r="P5" i="4" s="1"/>
  <c r="U65" i="1"/>
  <c r="U5" i="4"/>
  <c r="R68" i="1"/>
  <c r="S68" i="1"/>
  <c r="T68" i="1"/>
  <c r="U68" i="1"/>
  <c r="R69" i="1"/>
  <c r="S69" i="1"/>
  <c r="H6" i="4" s="1"/>
  <c r="T69" i="1"/>
  <c r="U69" i="1"/>
  <c r="R70" i="1"/>
  <c r="S70" i="1"/>
  <c r="T70" i="1"/>
  <c r="U70" i="1"/>
  <c r="T6" i="4" s="1"/>
  <c r="R71" i="1"/>
  <c r="S71" i="1"/>
  <c r="K6" i="4" s="1"/>
  <c r="T71" i="1"/>
  <c r="U71" i="1"/>
  <c r="U6" i="4" s="1"/>
  <c r="R74" i="1"/>
  <c r="S74" i="1"/>
  <c r="T74" i="1"/>
  <c r="U74" i="1"/>
  <c r="U7" i="4" s="1"/>
  <c r="R75" i="1"/>
  <c r="S75" i="1"/>
  <c r="T75" i="1"/>
  <c r="U75" i="1"/>
  <c r="R76" i="1"/>
  <c r="S76" i="1"/>
  <c r="J7" i="4" s="1"/>
  <c r="T76" i="1"/>
  <c r="U76" i="1"/>
  <c r="R77" i="1"/>
  <c r="F7" i="4" s="1"/>
  <c r="S77" i="1"/>
  <c r="T77" i="1"/>
  <c r="P7" i="4" s="1"/>
  <c r="U77" i="1"/>
  <c r="R84" i="1"/>
  <c r="C4" i="6" s="1"/>
  <c r="S84" i="1"/>
  <c r="T84" i="1"/>
  <c r="M4" i="6" s="1"/>
  <c r="U84" i="1"/>
  <c r="R85" i="1"/>
  <c r="S85" i="1"/>
  <c r="T85" i="1"/>
  <c r="N4" i="6" s="1"/>
  <c r="U85" i="1"/>
  <c r="R86" i="1"/>
  <c r="E4" i="6" s="1"/>
  <c r="S86" i="1"/>
  <c r="T86" i="1"/>
  <c r="O4" i="6" s="1"/>
  <c r="U86" i="1"/>
  <c r="R87" i="1"/>
  <c r="F4" i="6" s="1"/>
  <c r="S87" i="1"/>
  <c r="K4" i="6" s="1"/>
  <c r="T87" i="1"/>
  <c r="R89" i="1"/>
  <c r="D5" i="6" s="1"/>
  <c r="S89" i="1"/>
  <c r="T89" i="1"/>
  <c r="R90" i="1"/>
  <c r="S90" i="1"/>
  <c r="T90" i="1"/>
  <c r="R91" i="1"/>
  <c r="S91" i="1"/>
  <c r="T91" i="1"/>
  <c r="R92" i="1"/>
  <c r="S92" i="1"/>
  <c r="T92" i="1"/>
  <c r="R98" i="1"/>
  <c r="S98" i="1"/>
  <c r="T98" i="1"/>
  <c r="U98" i="1"/>
  <c r="U6" i="6" s="1"/>
  <c r="R99" i="1"/>
  <c r="S99" i="1"/>
  <c r="I6" i="6" s="1"/>
  <c r="T99" i="1"/>
  <c r="N6" i="6" s="1"/>
  <c r="U99" i="1"/>
  <c r="R100" i="1"/>
  <c r="S100" i="1"/>
  <c r="J6" i="6" s="1"/>
  <c r="T100" i="1"/>
  <c r="M6" i="6" s="1"/>
  <c r="R101" i="1"/>
  <c r="F6" i="6"/>
  <c r="S101" i="1"/>
  <c r="T101" i="1"/>
  <c r="P6" i="6" s="1"/>
  <c r="U101" i="1"/>
  <c r="R102" i="1"/>
  <c r="S102" i="1"/>
  <c r="T102" i="1"/>
  <c r="U102" i="1"/>
  <c r="R103" i="1"/>
  <c r="C7" i="6" s="1"/>
  <c r="S103" i="1"/>
  <c r="T103" i="1"/>
  <c r="N7" i="6" s="1"/>
  <c r="U103" i="1"/>
  <c r="R104" i="1"/>
  <c r="S104" i="1"/>
  <c r="T104" i="1"/>
  <c r="U104" i="1"/>
  <c r="T7" i="6" s="1"/>
  <c r="R105" i="1"/>
  <c r="S105" i="1"/>
  <c r="T105" i="1"/>
  <c r="P7" i="6" s="1"/>
  <c r="U105" i="1"/>
  <c r="R114" i="1"/>
  <c r="C8" i="6" s="1"/>
  <c r="S114" i="1"/>
  <c r="T114" i="1"/>
  <c r="U114" i="1"/>
  <c r="R115" i="1"/>
  <c r="S115" i="1"/>
  <c r="T115" i="1"/>
  <c r="U115" i="1"/>
  <c r="R116" i="1"/>
  <c r="S116" i="1"/>
  <c r="T116" i="1"/>
  <c r="O8" i="6" s="1"/>
  <c r="U116" i="1"/>
  <c r="R117" i="1"/>
  <c r="F8" i="6" s="1"/>
  <c r="S117" i="1"/>
  <c r="K8" i="6" s="1"/>
  <c r="T117" i="1"/>
  <c r="P8" i="6" s="1"/>
  <c r="U117" i="1"/>
  <c r="U8" i="6"/>
  <c r="R122" i="1"/>
  <c r="S122" i="1"/>
  <c r="T122" i="1"/>
  <c r="U122" i="1"/>
  <c r="S4" i="5" s="1"/>
  <c r="S10" i="5" s="1"/>
  <c r="R123" i="1"/>
  <c r="S123" i="1"/>
  <c r="I4" i="5" s="1"/>
  <c r="T123" i="1"/>
  <c r="U123" i="1"/>
  <c r="R124" i="1"/>
  <c r="E4" i="5" s="1"/>
  <c r="S124" i="1"/>
  <c r="T124" i="1"/>
  <c r="N4" i="5" s="1"/>
  <c r="U124" i="1"/>
  <c r="R125" i="1"/>
  <c r="F4" i="5" s="1"/>
  <c r="S125" i="1"/>
  <c r="K4" i="5" s="1"/>
  <c r="T125" i="1"/>
  <c r="U125" i="1"/>
  <c r="R128" i="1"/>
  <c r="S128" i="1"/>
  <c r="T128" i="1"/>
  <c r="U128" i="1"/>
  <c r="R5" i="5" s="1"/>
  <c r="R129" i="1"/>
  <c r="S129" i="1"/>
  <c r="T129" i="1"/>
  <c r="U129" i="1"/>
  <c r="R130" i="1"/>
  <c r="S130" i="1"/>
  <c r="T130" i="1"/>
  <c r="U130" i="1"/>
  <c r="R131" i="1"/>
  <c r="S131" i="1"/>
  <c r="T131" i="1"/>
  <c r="U131" i="1"/>
  <c r="U5" i="5" s="1"/>
  <c r="R134" i="1"/>
  <c r="S134" i="1"/>
  <c r="T134" i="1"/>
  <c r="U134" i="1"/>
  <c r="R135" i="1"/>
  <c r="S135" i="1"/>
  <c r="T135" i="1"/>
  <c r="U135" i="1"/>
  <c r="R136" i="1"/>
  <c r="S136" i="1"/>
  <c r="J6" i="5" s="1"/>
  <c r="T136" i="1"/>
  <c r="O6" i="5" s="1"/>
  <c r="U136" i="1"/>
  <c r="R137" i="1"/>
  <c r="S137" i="1"/>
  <c r="T137" i="1"/>
  <c r="R139" i="1"/>
  <c r="S139" i="1"/>
  <c r="T139" i="1"/>
  <c r="U139" i="1"/>
  <c r="R7" i="5" s="1"/>
  <c r="R140" i="1"/>
  <c r="S140" i="1"/>
  <c r="T140" i="1"/>
  <c r="U140" i="1"/>
  <c r="U7" i="5" s="1"/>
  <c r="R141" i="1"/>
  <c r="S141" i="1"/>
  <c r="T141" i="1"/>
  <c r="U141" i="1"/>
  <c r="T7" i="5" s="1"/>
  <c r="R142" i="1"/>
  <c r="D7" i="5" s="1"/>
  <c r="S142" i="1"/>
  <c r="T142" i="1"/>
  <c r="R4" i="2"/>
  <c r="R10" i="2" s="1"/>
  <c r="S5" i="4"/>
  <c r="S5" i="6"/>
  <c r="R8" i="2"/>
  <c r="R5" i="2"/>
  <c r="S8" i="6"/>
  <c r="H6" i="5"/>
  <c r="U4" i="5"/>
  <c r="U10" i="5" s="1"/>
  <c r="T4" i="5"/>
  <c r="T10" i="5" s="1"/>
  <c r="R5" i="6"/>
  <c r="T5" i="6"/>
  <c r="R7" i="4"/>
  <c r="T8" i="2"/>
  <c r="T5" i="4"/>
  <c r="R5" i="4"/>
  <c r="S9" i="2"/>
  <c r="R9" i="2"/>
  <c r="R7" i="2"/>
  <c r="T7" i="2"/>
  <c r="F4" i="2"/>
  <c r="R4" i="4"/>
  <c r="R10" i="4" s="1"/>
  <c r="R4" i="6"/>
  <c r="R10" i="6" s="1"/>
  <c r="S4" i="6"/>
  <c r="S10" i="6" s="1"/>
  <c r="T4" i="6"/>
  <c r="T10" i="6" s="1"/>
  <c r="C7" i="4"/>
  <c r="S5" i="5"/>
  <c r="C4" i="5"/>
  <c r="U4" i="6"/>
  <c r="U10" i="6" s="1"/>
  <c r="T6" i="5"/>
  <c r="E5" i="5"/>
  <c r="U4" i="4"/>
  <c r="U10" i="4" s="1"/>
  <c r="C5" i="2"/>
  <c r="D6" i="5"/>
  <c r="J8" i="6"/>
  <c r="E7" i="4"/>
  <c r="N7" i="4"/>
  <c r="T7" i="4"/>
  <c r="S6" i="2"/>
  <c r="E4" i="2"/>
  <c r="C4" i="2"/>
  <c r="F6" i="5"/>
  <c r="E6" i="6"/>
  <c r="D4" i="6"/>
  <c r="F6" i="4"/>
  <c r="D4" i="4"/>
  <c r="E4" i="4"/>
  <c r="C4" i="4"/>
  <c r="D8" i="2"/>
  <c r="E7" i="2"/>
  <c r="D6" i="2"/>
  <c r="T4" i="4"/>
  <c r="T10" i="4"/>
  <c r="T9" i="2"/>
  <c r="F7" i="2"/>
  <c r="E6" i="2"/>
  <c r="S5" i="2"/>
  <c r="N4" i="2"/>
  <c r="S6" i="5"/>
  <c r="E6" i="5"/>
  <c r="R6" i="5"/>
  <c r="H8" i="6"/>
  <c r="D6" i="6"/>
  <c r="C6" i="6"/>
  <c r="D7" i="4"/>
  <c r="S8" i="2"/>
  <c r="D7" i="2"/>
  <c r="C7" i="2"/>
  <c r="N6" i="5" l="1"/>
  <c r="M6" i="5"/>
  <c r="O5" i="5"/>
  <c r="O5" i="6"/>
  <c r="P6" i="4"/>
  <c r="M4" i="4"/>
  <c r="N8" i="2"/>
  <c r="M7" i="2"/>
  <c r="M5" i="2"/>
  <c r="O5" i="2"/>
  <c r="P5" i="5"/>
  <c r="M5" i="6"/>
  <c r="P4" i="4"/>
  <c r="P10" i="4" s="1"/>
  <c r="O6" i="2"/>
  <c r="P6" i="2"/>
  <c r="N5" i="2"/>
  <c r="O4" i="2"/>
  <c r="H7" i="6"/>
  <c r="I5" i="6"/>
  <c r="J4" i="4"/>
  <c r="I8" i="2"/>
  <c r="K7" i="2"/>
  <c r="J8" i="2"/>
  <c r="H8" i="2"/>
  <c r="I7" i="2"/>
  <c r="J7" i="2"/>
  <c r="H7" i="2"/>
  <c r="K6" i="2"/>
  <c r="H6" i="2"/>
  <c r="J6" i="2"/>
  <c r="J5" i="2"/>
  <c r="J5" i="5"/>
  <c r="I5" i="5"/>
  <c r="H4" i="5"/>
  <c r="H5" i="6"/>
  <c r="H4" i="6"/>
  <c r="H4" i="4"/>
  <c r="I6" i="2"/>
  <c r="I5" i="2"/>
  <c r="K10" i="2"/>
  <c r="H4" i="2"/>
  <c r="J4" i="2"/>
  <c r="E5" i="4"/>
  <c r="E10" i="4" s="1"/>
  <c r="I4" i="4"/>
  <c r="F9" i="2"/>
  <c r="D9" i="2"/>
  <c r="C8" i="2"/>
  <c r="T5" i="2"/>
  <c r="U7" i="6"/>
  <c r="D10" i="2"/>
  <c r="C9" i="2"/>
  <c r="C5" i="4"/>
  <c r="F5" i="6"/>
  <c r="O7" i="6"/>
  <c r="D4" i="5"/>
  <c r="R4" i="5"/>
  <c r="R10" i="5" s="1"/>
  <c r="P7" i="5"/>
  <c r="I6" i="5"/>
  <c r="M4" i="5"/>
  <c r="P4" i="6"/>
  <c r="P10" i="6" s="1"/>
  <c r="E6" i="4"/>
  <c r="D6" i="4"/>
  <c r="D10" i="4" s="1"/>
  <c r="N6" i="2"/>
  <c r="D4" i="2"/>
  <c r="P5" i="6"/>
  <c r="K7" i="4"/>
  <c r="T6" i="6"/>
  <c r="H7" i="4"/>
  <c r="F10" i="4"/>
  <c r="C5" i="6"/>
  <c r="C10" i="6" s="1"/>
  <c r="I7" i="5"/>
  <c r="H5" i="5"/>
  <c r="E8" i="6"/>
  <c r="M7" i="6"/>
  <c r="H6" i="6"/>
  <c r="S7" i="4"/>
  <c r="S6" i="4"/>
  <c r="R6" i="4"/>
  <c r="M5" i="4"/>
  <c r="S4" i="4"/>
  <c r="S10" i="4" s="1"/>
  <c r="M9" i="2"/>
  <c r="O8" i="2"/>
  <c r="M8" i="2"/>
  <c r="S7" i="2"/>
  <c r="F6" i="2"/>
  <c r="F10" i="2" s="1"/>
  <c r="P4" i="2"/>
  <c r="T5" i="5"/>
  <c r="S7" i="6"/>
  <c r="I7" i="4"/>
  <c r="P6" i="5"/>
  <c r="E5" i="6"/>
  <c r="E9" i="2"/>
  <c r="D8" i="6"/>
  <c r="D10" i="6" s="1"/>
  <c r="K7" i="5"/>
  <c r="D7" i="6"/>
  <c r="I6" i="4"/>
  <c r="R7" i="6"/>
  <c r="C7" i="5"/>
  <c r="D5" i="5"/>
  <c r="J4" i="5"/>
  <c r="T8" i="6"/>
  <c r="R8" i="6"/>
  <c r="I7" i="6"/>
  <c r="S6" i="6"/>
  <c r="N5" i="6"/>
  <c r="J4" i="6"/>
  <c r="I4" i="6"/>
  <c r="O7" i="4"/>
  <c r="M6" i="4"/>
  <c r="K5" i="4"/>
  <c r="K10" i="4" s="1"/>
  <c r="N7" i="2"/>
  <c r="U6" i="2"/>
  <c r="C6" i="2"/>
  <c r="C10" i="2" s="1"/>
  <c r="E5" i="2"/>
  <c r="E10" i="2" s="1"/>
  <c r="I4" i="2"/>
  <c r="M4" i="2"/>
  <c r="N7" i="5"/>
  <c r="I8" i="6"/>
  <c r="F7" i="5"/>
  <c r="J7" i="5"/>
  <c r="C6" i="5"/>
  <c r="K7" i="6"/>
  <c r="J7" i="6"/>
  <c r="O6" i="6"/>
  <c r="J5" i="6"/>
  <c r="K5" i="6"/>
  <c r="C5" i="5"/>
  <c r="O7" i="5"/>
  <c r="E7" i="5"/>
  <c r="E10" i="5" s="1"/>
  <c r="M7" i="5"/>
  <c r="K6" i="5"/>
  <c r="U6" i="5"/>
  <c r="F5" i="5"/>
  <c r="F10" i="5" s="1"/>
  <c r="K5" i="5"/>
  <c r="K10" i="5" s="1"/>
  <c r="N5" i="5"/>
  <c r="M5" i="5"/>
  <c r="F7" i="6"/>
  <c r="F10" i="6" s="1"/>
  <c r="E7" i="6"/>
  <c r="E10" i="6" s="1"/>
  <c r="H7" i="5"/>
  <c r="P4" i="5"/>
  <c r="O4" i="5"/>
  <c r="O10" i="5" s="1"/>
  <c r="N8" i="6"/>
  <c r="M8" i="6"/>
  <c r="O6" i="4"/>
  <c r="C6" i="4"/>
  <c r="C10" i="4" s="1"/>
  <c r="N9" i="2"/>
  <c r="K6" i="6"/>
  <c r="O4" i="4"/>
  <c r="T6" i="2"/>
  <c r="J6" i="4"/>
  <c r="J10" i="4" s="1"/>
  <c r="N6" i="4"/>
  <c r="N10" i="4" s="1"/>
  <c r="R6" i="6"/>
  <c r="S7" i="5"/>
  <c r="M7" i="4"/>
  <c r="O10" i="4" l="1"/>
  <c r="P10" i="2"/>
  <c r="O10" i="2"/>
  <c r="N10" i="5"/>
  <c r="P10" i="5"/>
  <c r="M10" i="5"/>
  <c r="N10" i="6"/>
  <c r="O10" i="6"/>
  <c r="M10" i="6"/>
  <c r="M10" i="4"/>
  <c r="M10" i="2"/>
  <c r="N10" i="2"/>
  <c r="H10" i="2"/>
  <c r="I10" i="2"/>
  <c r="J10" i="2"/>
  <c r="I10" i="5"/>
  <c r="J10" i="5"/>
  <c r="H10" i="5"/>
  <c r="I10" i="6"/>
  <c r="K10" i="6"/>
  <c r="H10" i="6"/>
  <c r="J10" i="6"/>
  <c r="H10" i="4"/>
  <c r="I10" i="4"/>
  <c r="C10" i="5"/>
  <c r="D10" i="5"/>
</calcChain>
</file>

<file path=xl/sharedStrings.xml><?xml version="1.0" encoding="utf-8"?>
<sst xmlns="http://schemas.openxmlformats.org/spreadsheetml/2006/main" count="916" uniqueCount="707">
  <si>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</si>
  <si>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</si>
  <si>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</si>
  <si>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</si>
  <si>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</si>
  <si>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</si>
  <si>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</si>
  <si>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</si>
  <si>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</si>
  <si>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</si>
  <si>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</si>
  <si>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</si>
  <si>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</si>
  <si>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</si>
  <si>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</si>
  <si>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</si>
  <si>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</si>
  <si>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</si>
  <si>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</si>
  <si>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</si>
  <si>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</si>
  <si>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</si>
  <si>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</si>
  <si>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</si>
  <si>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</si>
  <si>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</si>
  <si>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</si>
  <si>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</si>
  <si>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</si>
  <si>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</si>
  <si>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</si>
  <si>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</si>
  <si>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</si>
  <si>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</si>
  <si>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</si>
  <si>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</si>
  <si>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</si>
  <si>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</si>
  <si>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</si>
  <si>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</si>
  <si>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</si>
  <si>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</si>
  <si>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</si>
  <si>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</si>
  <si>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</si>
  <si>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</si>
  <si>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</si>
  <si>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</si>
  <si>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</si>
  <si>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</si>
  <si>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</si>
  <si>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</si>
  <si>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</si>
  <si>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</si>
  <si>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</si>
  <si>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</si>
  <si>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</si>
  <si>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</si>
  <si>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</si>
  <si>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</si>
  <si>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</si>
  <si>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</si>
  <si>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</si>
  <si>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</si>
  <si>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</si>
  <si>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</si>
  <si>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</si>
  <si>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</si>
  <si>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</si>
  <si>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</si>
  <si>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</si>
  <si>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</si>
  <si>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</si>
  <si>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</si>
  <si>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</si>
  <si>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</si>
  <si>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</si>
  <si>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</si>
  <si>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</si>
  <si>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</si>
  <si>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</si>
  <si>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</si>
  <si>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</si>
  <si>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</si>
  <si>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</si>
  <si>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</si>
  <si>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</si>
  <si>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</si>
  <si>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</si>
  <si>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</si>
  <si>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</si>
  <si>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</si>
  <si>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</si>
  <si>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</si>
  <si>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</si>
  <si>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</si>
  <si>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</si>
  <si>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</si>
  <si>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</si>
  <si>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</si>
  <si>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</si>
  <si>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</si>
  <si>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</si>
  <si>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</si>
  <si>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</si>
  <si>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</si>
  <si>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</si>
  <si>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</si>
  <si>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</si>
  <si>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</si>
  <si>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</si>
  <si>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</si>
  <si>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</si>
  <si>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</si>
  <si>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</si>
  <si>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</si>
  <si>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</si>
  <si>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</si>
  <si>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</si>
  <si>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</si>
  <si>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</si>
  <si>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</si>
  <si>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</si>
  <si>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</si>
  <si>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</si>
  <si>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</si>
  <si>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</si>
  <si>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</si>
  <si>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</si>
  <si>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</si>
  <si>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</si>
  <si>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</si>
  <si>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</si>
  <si>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</si>
  <si>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</si>
  <si>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</si>
  <si>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</si>
  <si>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</si>
  <si>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</si>
  <si>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</si>
  <si>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</si>
  <si>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</si>
  <si>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</si>
  <si>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</si>
  <si>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</si>
  <si>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</si>
  <si>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</si>
  <si>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</si>
  <si>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</si>
  <si>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</si>
  <si>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</si>
  <si>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</si>
  <si>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</si>
  <si>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</si>
  <si>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</si>
  <si>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</si>
  <si>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</si>
  <si>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</si>
  <si>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</si>
  <si>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</si>
  <si>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</si>
  <si>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</si>
  <si>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</si>
  <si>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</si>
  <si>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</si>
  <si>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</si>
  <si>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</si>
  <si>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</si>
  <si>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</si>
  <si>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</si>
  <si>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</si>
  <si>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</si>
  <si>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</si>
  <si>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</si>
  <si>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</si>
  <si>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</si>
  <si>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202_</t>
  </si>
  <si>
    <t>AÑO 20_</t>
  </si>
  <si>
    <t>DOCENTE</t>
  </si>
  <si>
    <t>DIRECTIVA</t>
  </si>
  <si>
    <t>El  C.E.R., cuenta con una misión, visión y principios institucionales unificados para todas las sedes, el proceso de construcción del horizonte institucional se realizó con la participación de la comunidad educativa, y se sigue fortaleciendo en las reuniones y actividades que se realizan, pero hace falta mas apropiacion por parte de la comunidad.</t>
  </si>
  <si>
    <t>PEI , actas de reuniones de padres de familia, de estudiantes y de consejo academico.</t>
  </si>
  <si>
    <t>Las metas propuestas por el Centro Educativo se encuentran  establecidas en el plan de mejoramiento, pero son conocidas parcialmete por la comunidad educativa.</t>
  </si>
  <si>
    <t>PMI.</t>
  </si>
  <si>
    <t>El Centro cuenta con un proceso de divulgación y apropiación del direccionamiento como son comunicados, carteleras, murales, talleres.</t>
  </si>
  <si>
    <t>PEI, actas, carteleras, murales,  fotografías.</t>
  </si>
  <si>
    <t>El Centro  cuenta con una política de inclusion, pero aun no ha sido socializada y adoptada por la comunidad, ademas no se cuenta con los espacios fisicos.</t>
  </si>
  <si>
    <t>Documento politicas del C.E.R.</t>
  </si>
  <si>
    <t>AÑO 2019</t>
  </si>
  <si>
    <t>Los criterios básicos sobre el manejo del establecimiento educativo y la atención a la diversidad fueron definidos participativamente y permite el trabajo en equipo pero no han sido evaluados.</t>
  </si>
  <si>
    <t>SIEE, manual de funciones, manual de convivencia, formatos reglamentarios y diferentes actas de reuniones.</t>
  </si>
  <si>
    <t>Se hacen los respectivos ajustes a los planes, proyectos y acciones de acuerdo a los parámetros  emanados por la Secretaria de Educación, pero no son  conocidos por la totalidad de la comunidad educativa.</t>
  </si>
  <si>
    <t>PEI, actas Consejo Académico, POA, PMI y proyectos pedagógicos.</t>
  </si>
  <si>
    <t>El C.E.R., cuenta con estrategias pedagógicas coherentes con la misión, visión y principios institucionales y es aplicada de manera articulada en las diferentes sedes, niveles y grados.</t>
  </si>
  <si>
    <t>PEI, plan de estudios, actas Consejo Académico.</t>
  </si>
  <si>
    <t xml:space="preserve">El Centro utiliza con algún grado de sistematización la información que esta disponible en sus archivos (resultados de sus autoevaluaciones, evaluaciones de desempeño de docentes) así como aquella que proviene de otras instancias. La información utilizada abarca a todas las sedes. </t>
  </si>
  <si>
    <t>Correspondencia recibida y enviada, archivo, actas, resultados de la autoevaluación 2012, 2013 y 2014 sistematizado y digitalizado. Análisis de las pruebas internas y externas.</t>
  </si>
  <si>
    <t>El C.E.R., desarrolla la evaluación institucional en forma unificada con las sedes que la conforman analizando las diferentes actividades desarrolladas durante el año tanto en el desempeño de los docentes como de los estudiantes, falta la participación de los diferentes estamentos de la comunidad educativa.</t>
  </si>
  <si>
    <t>Estadísticas de promoción y retención, formatos de seguimiento del PMI, datos estadísticos, seguimiento al calendario, autoevaluación institucional, actas.</t>
  </si>
  <si>
    <t>El Consejo Directivo se reune periódicamente de acuerdo con el cronograma establecido, sin embargo no hace un  seguimiento sistemático al plan de trabajo.</t>
  </si>
  <si>
    <t>Actas, cronograma de actividades, resoluciones, acuerdos.</t>
  </si>
  <si>
    <t>El Consejo Académico se reune periódicamente y cuenta con el aporte activo de todos sus miembros y allí se toman decisiones sobre los procesos pedagógicos y se hace seguimiento sistemático al plan de trabajo.</t>
  </si>
  <si>
    <t>PEI, actas, cronograma de actividades.</t>
  </si>
  <si>
    <t>La Comisión de Evaluación y Promoción está conformado de manera común y se reúne periódicamente para tomar las decisiones pertinentes.</t>
  </si>
  <si>
    <t>5 actas, informes académicos, actividades de recuperación, planillas de calificaciones.</t>
  </si>
  <si>
    <t>El Comité está conformado y cuenta con un plan de accion  pero no se reune periódicamente.</t>
  </si>
  <si>
    <t>Acta de conformación, fotos.</t>
  </si>
  <si>
    <t>El Consejo Estudiantil está conformado mediante elección democráticamente, pero sus integrantes no se reúnen ni se toman decisiones que son de su competencia.</t>
  </si>
  <si>
    <t>Actas, fotos.</t>
  </si>
  <si>
    <t>El Centro cuenta con un personero (a) elegido (a) democráticamente que representa a todas y todos los estudiantes de todas las sedes pero no es tenido encuenta en las desiciones.</t>
  </si>
  <si>
    <t>Por la ubicación geografica en las que se encuentran ubicadas las sedes se ha dificultado reunir la totalidad de los padres de familia. En la práctica se logra reunir la comunidad dos veces al año.</t>
  </si>
  <si>
    <t>Actas, fotos, Manual de funciones.</t>
  </si>
  <si>
    <t>Está conformado democráticamente, pero no se reúne para deliberar los temas de su competencia.</t>
  </si>
  <si>
    <t xml:space="preserve">El Centro cuenta con  diferentes medios de comunicación como son correo electronico, notas escritas en el cuaderno de los estudiantes, llamadas telefonicas  para informar, actualizar y motivar a cada uno de los estamentos de la comunidad educativa en el proceso de mejoramiento institucional. Pero no toda la comunidad tiene acceso a los medios de comunicación.  </t>
  </si>
  <si>
    <t>Circulares, oficios, correos enviados y recibidos.</t>
  </si>
  <si>
    <t>El Centro cuenta con equipos de trabajo por gestion, lo que permite desarrollar los diferentes proyectos. Esto se hace dentro de un ambiente de confianza y amistad.</t>
  </si>
  <si>
    <t>Actas.</t>
  </si>
  <si>
    <t>El Centro cuenta con un sistema de estímulos y reconocimientos a los logros de estudiantes, cuenta con el reconocimiento de la Comunidad Educativa, que se aplica de manera coherente, sistemática y organizada.</t>
  </si>
  <si>
    <t>Actas, fotos, manual de convivencia, diplomas, medallas.</t>
  </si>
  <si>
    <t>El Centro realiza reuniones ocasionales para identificar y socializar los mejores desempeños en el ambito pedagógico y admistrativo.</t>
  </si>
  <si>
    <t>Actas, PEI</t>
  </si>
  <si>
    <t>Los estudiantes se identifican con el Centro a través de elementos tales como instalaciones, escudo, uniforme, himno, la filosofía y los valores.</t>
  </si>
  <si>
    <t>Actas gobierno estudiantil, fotos de eventos, manual de convivencia.</t>
  </si>
  <si>
    <t>Casi todas las sedes del Centro Educativo  poseen espacios suficientes para realizar las labores académicas, pero son insuficientes los espacios administrativos y recreativos. La dotación no es suficiente sin embargo hay sentimientos de apropiacion a los mismos.</t>
  </si>
  <si>
    <t>Fotos de las sedes, actas de Consejo Directivo.</t>
  </si>
  <si>
    <t>En el centro educativo al inicio del año escolar por  sedes se explica a los estudiantes nuevos los usos y costumbres del Centro.</t>
  </si>
  <si>
    <t>Fotos identidad institucional y de carteleras.</t>
  </si>
  <si>
    <t>La mayoria de los estudiantes del centro se motivan ante las diferentes actividades, pero falta apoyo por parte de las familias  en las actividades de aprendizaje.</t>
  </si>
  <si>
    <t>Actas, fotos participación de actividades de los estudiantes en las actividas artísticas, deportivas y culturales. Actas de izadas de bandera.</t>
  </si>
  <si>
    <t>El Centro Educativo, cuenta con un manual de convivencia el cual se ncuentra en proceso de apropiacion según los decretos vigentes y al PEI.</t>
  </si>
  <si>
    <t>Actas, manual de convivencia.</t>
  </si>
  <si>
    <t>El Centro se encuentra ajustando las politicas  a las actividades extracurriculares, para mejorar los procesos de formacion de los estudiantes..</t>
  </si>
  <si>
    <t>Actas, cronograma, programas, fotos, video de las actividades de los festivales.</t>
  </si>
  <si>
    <t>Existen los programas de bienestar como transporte escolar, programa PAE, internet en alguna sedes.</t>
  </si>
  <si>
    <t>Actas, informe de restaurante escolar, convenio de transporte.</t>
  </si>
  <si>
    <t>En el Centro Educativo se encuentra conformado el  Comité de Convivencia el cual cuenta con su plan de accion  pero hace falta  su funcionalidad y sus aportes.</t>
  </si>
  <si>
    <t>Observador del estudiante, acuerdos con padres de familia, talleres de padres de familia, manual de funciones.</t>
  </si>
  <si>
    <t>El Centro  no ha identificado los riesgos y situaciones de riesgos, se definio la politica pero no se ha implementado, es necesario la contextualizacion.</t>
  </si>
  <si>
    <t>Actas comisión de evaluación, observador del estudiante, PEI, documento políticas del CER.</t>
  </si>
  <si>
    <t>El Centro cuenta con una comunicación e interacción con las familias o acudientes y se han establecido los canales, el tipo y la perioricidad de la información pero se hace necesario crear una politica de comunicación.</t>
  </si>
  <si>
    <t>Actas, informes académicos, fotos, PEI.</t>
  </si>
  <si>
    <t>El Centro establece  comunicación e interacción con las autoridades educativas en la medida que se necesite.</t>
  </si>
  <si>
    <t>Oficios enviados a autoridades, documento de las políticas del centro.</t>
  </si>
  <si>
    <t>Existe una politica,  hay convenios vigentes relacionados con otras instituciones.</t>
  </si>
  <si>
    <t>Convenio con la Normal Superior de Pamplona.</t>
  </si>
  <si>
    <t>Las relaciones con el sector productivo son esporadicas y sin incidencia en el centro educativo.</t>
  </si>
  <si>
    <t>AÑO 2019_</t>
  </si>
  <si>
    <t xml:space="preserve">Los planes de area se encuentran en proceso de resignificacion en un 90%. </t>
  </si>
  <si>
    <t>Actas, planes de área.</t>
  </si>
  <si>
    <t>En el centro se trabaja la metodología de escuela activa, que responde a las características de la población atendida.</t>
  </si>
  <si>
    <t>Actas, formato de seguimiento al enfoque metodológico.</t>
  </si>
  <si>
    <t>La dotación, uso y mantenimiento de los recursos para el aprendizaje se hace teniendo en cuenta el presupuesto de gratuidad asignado al centro.</t>
  </si>
  <si>
    <t>Actas, recursos de gratuidad, presupuesto, facturas.</t>
  </si>
  <si>
    <t>El CER cuenta con la intensidad académica en grado cero, básica primaria y secundaria que se ajustan a los requerimientos  del Decreto 1850/2002 y con mecanismos claros para realizar el seguimiento adecuado de las horas efeticvas de clase recibidas por los estudiantes.</t>
  </si>
  <si>
    <t>Acta, resolución de carga académica, horariio de clases, formato de asistencia y de ausentismo.</t>
  </si>
  <si>
    <t>La evaluación de desempeño académico de los estudiantes se realiza a criterio de cada docente en primaria y telesecundaria.</t>
  </si>
  <si>
    <t>Actas, SIEE, informes académicos, informe final de desempeño académico, evaluaciones escritas, planillas de calificaciones y política de evaluación.</t>
  </si>
  <si>
    <t xml:space="preserve">Los docentes del CER siguen el enfoque metodológico de Escuela Nueva y Telesecundaria, los cuales cuentan con un material unificado como son las guías, videos y CRA que son empleados por todos en cada una de las sedes y conocidos por los estamentos de la comunidad. </t>
  </si>
  <si>
    <t>Guías, CRA, proyectos pedagógicos, videos de Telesecundaria y planes de clase.</t>
  </si>
  <si>
    <t xml:space="preserve">Los docentes orientan las tareas escolares de acuerdo con las características de aprendizaje y necesidades de cada uno de sus estudiantes basados en las actividades de la "C" de las guías de Escuela Nueva y en Telesecundaria con las actividades propuestas en la guía o las orientadas por el docente, en proceso de ser apropiada por los padres de familia. </t>
  </si>
  <si>
    <t>Guías, talleres, cuadernos de estudiantes y política sobre la intencionalidad de las taraes escolares.</t>
  </si>
  <si>
    <t>El uso de los recursos para el aprendizaje se lleva acabo de acuerdo a las necesidades contempladas en las sede, y los recursos existentes.</t>
  </si>
  <si>
    <t>Actas, documento, política para el uso de los recursos para el aprendizaje, inventario, diagnóstico de necesidades, formato de préstamo de recursos.</t>
  </si>
  <si>
    <t>El CER cuenta con la política sobre el uso apropiado de los tiempos destinados a los aprendizajes, los cuales son aplicados de acuerdo al contexto de las sedes.</t>
  </si>
  <si>
    <t>Horario de clase, calendario académico, resolución de carga académica, PEI, política sobre el uso apropiado de los tiempos destinados a los aprendizajes.</t>
  </si>
  <si>
    <t xml:space="preserve">Los docentes desarrollan su trabajo pedagógico de acuerdo a sus capacidades, existe unificación de criterios en este aspecto, teniendo en cuenta la construcción de saberes. </t>
  </si>
  <si>
    <t>Actas, SIEE, planilla de notas, evaluaciones, observador del estudiante.</t>
  </si>
  <si>
    <t>Se evidencian prácticas pedagógicas efectivas en cuanto al buen manejo de los principios fundamentales de escuela nueva y telesecundaria.</t>
  </si>
  <si>
    <t>Planes de área, planes de clase, talleres.</t>
  </si>
  <si>
    <t>El estilo pedagógico está fundamentado en los principios de la pedagogía activa aplicados por todos los docentes en los modelos pedagógicos de Escuela Nueva y Telesecundaria.</t>
  </si>
  <si>
    <t>Guías de escuela nueva y telesecundaria, textos de santillana, videos, CRA.</t>
  </si>
  <si>
    <t>El Centro cuenta con un sistema de evaluación del rendimiento académico, que es conocido por todos los docentes, estudiantes y padres de familia. Para ello se tiene en cuenta la evaluación de los estudiantes, la autoevaluación y la coevaluación; cuando hay falencia en los conocimientos adquiridos se hacen los refuerzos académicos pertinentes.</t>
  </si>
  <si>
    <t>SIEE, planilla de notas, evaluaciones, observador del estudiante, talleres de refuerzo.</t>
  </si>
  <si>
    <t>Se realiza un seguimiento en la comision de evaluaciòn de los desempeños para realizar actividades de refuerzo de acuerdo a las deficiencias encontradas. Esta actividad se hace a criterio de cada docente en su respectiva sede, en la semana de refuerzo y recuperación programada en la última semana de cada período académico y la última semana del año escolar.</t>
  </si>
  <si>
    <t>Actas de comisión de evaluación, informes académicos, talleres de refuerzo, planilla de calificaciones.</t>
  </si>
  <si>
    <t>El analisis de las pruebas saber se han tenido en cuenta para mejorar los desempeños de los estudiantes.</t>
  </si>
  <si>
    <t>Actas, análisis de las pruebas SABER, talleres, simulacros y eficiencia interna.</t>
  </si>
  <si>
    <t>Se lleva un control de asistencia de los estudiantes en cada una de las sedes, se indaga de manera verbal, se llena un formato en la cual se escribe el motivo de la inasistencia siendo firmado por el padre o acudiente; estos datos son sistematizados, analizados y socializados.</t>
  </si>
  <si>
    <t>Actas, formato de excusas, control de asistencia, análisis del ausentismo, política de ausentismo.</t>
  </si>
  <si>
    <t>Cada docente ha establecido estrategias de recuperaciòn de los resultados de los estudiantes, aplicados en la semana de refuerzo y recuperación programada en la última semana de cada período académico y la última semana del año escolar.</t>
  </si>
  <si>
    <t>Actas comisión de evaluación, plan de acción para estudiantes con bajo rendimiento académico, talleres de recuperación, observador del estudiante.</t>
  </si>
  <si>
    <t>Se cuenta con una política para abordar los casos de bajo rendimiento académico, para lo cual los docentes realizan las adaptaciones necesarias, pero no se hace seguimiento.</t>
  </si>
  <si>
    <t>Plan de acción para estudiantes con bajo rendimiento académico, talleres de refuerzo, documento de la política, actas comisión de evaluación.</t>
  </si>
  <si>
    <t>Los docentes en las diferentes sedes, tienen un registro sistematizado de la información de cada uno de los egresados, siendo actualizada esta información anualmente.</t>
  </si>
  <si>
    <t>Actas, formato de egresados, consolidado de egresados desde el 2005.</t>
  </si>
  <si>
    <t>AÑO  2019</t>
  </si>
  <si>
    <t>La institucion cuenta con una politica para desarrollar el proceso de matricula de manera agil y efectivo.El CER no cuenta con un formato para la evaluacion periodica sobre la satisfacion de las familias y de los estudiantes en relacion con el proceso de matriculas para mejoras del mismo.</t>
  </si>
  <si>
    <t>SIMAT, folio de matriculas, archivo.</t>
  </si>
  <si>
    <t>Se cuenta con un archivo orgaizado en cada sede pero se debe ajustar según la ley de archivo. Falta formato para la evaluacion periodica de la disponibilidad del archivo academico.</t>
  </si>
  <si>
    <t xml:space="preserve">archivos y carpetas </t>
  </si>
  <si>
    <t>La institucion dispone de un sistema agil y oportuno  para la realizacion de los  boletines y cuenta  con  un software que implemente las acciones para ajustarlo y mejorarlo.</t>
  </si>
  <si>
    <t>actas,boletines,SIEE, plataforma wedcolegios.</t>
  </si>
  <si>
    <t>El CER realiza mantenimiento a algunas de lasE89:K94 sedes educativas ,no cuenta con los  programa de mantenimiento preventivo  de la planta fisica.</t>
  </si>
  <si>
    <t>actas consejo directivo,fotos,oficios</t>
  </si>
  <si>
    <t>El CER  no tiene un programa de mantenemiento preventivo  accesible de embellecimiento de la planta fisica.</t>
  </si>
  <si>
    <t xml:space="preserve">actas de padres de familia,fotos </t>
  </si>
  <si>
    <t>El CER  cuenta con un  sistema de registro y seguimiento al uso de los espacios fisicos pero no se lleva una programacion de las actividades.</t>
  </si>
  <si>
    <t>Formato de prestamos de las sedes.</t>
  </si>
  <si>
    <t>La institucion  tiene en cuenta las necesidades de los estudiantes ,falta un plan para la adquisicion de los recursos para el aprendizaje que consulta las demandas de su direccionamiento estrategico y las necesidades de los docentes y estudiantes.</t>
  </si>
  <si>
    <t>actas del consejo directivo, diagnostico de necesidades, plan de compras.</t>
  </si>
  <si>
    <t>El CER revisa y evalua periodicamente su proceso de adquisicion y suministros de insumo pero falta el formato para la evaluacion continua de estos suministros en funcion de la propuesta pedagogica y efectuar los ajustes necesarios para mejorarlos.</t>
  </si>
  <si>
    <t xml:space="preserve">actas,plan de compras </t>
  </si>
  <si>
    <t>El CER no cuenta con un programa de mantenimiento preventivo y correctivo de los equipos y de recursos para el aprendizaje, solo se realizan cuando estos sufren algun daño.</t>
  </si>
  <si>
    <t>actas y facturas</t>
  </si>
  <si>
    <t>El CER no cuenta  con un panorama de riesgos actualizado  de las diferentes sedes.</t>
  </si>
  <si>
    <t>actas, oficios y fotos.</t>
  </si>
  <si>
    <t>El CER  ofrece algunos servicios complementarios pero su cobertuta no es para todas las sedes ademas no los presta con calidad y la regularidad necesaria para atender los requerimientos de los estudiantes estos servicios son suministrados por la administracion municipal y las politicas del estado.</t>
  </si>
  <si>
    <t>contrato de transporte, informes de restaurante escolar .</t>
  </si>
  <si>
    <t>El CER cuenta con una estrategia para prestar apoyo a los estudiantes de bajo desempeño academico falta socializarla con la comunidad para que se apropie de ella.</t>
  </si>
  <si>
    <t>actas de la comision y evaluacion,actas de consejo academico, talleres de refuerzo.</t>
  </si>
  <si>
    <t>El CER cuenta con los perfiles definidos en el PEI y la normatividad vigente sin embargo estos no son tenidos en cuenta en el proceso de selección del personal por parte de la SED.</t>
  </si>
  <si>
    <t xml:space="preserve">PEI, Manual de convivencia </t>
  </si>
  <si>
    <t>El CER  no cuenta con una estrategia organizada de induccion para los docentes nuevos.</t>
  </si>
  <si>
    <t>Actas</t>
  </si>
  <si>
    <t xml:space="preserve">El CER ya cuenta con un plan de formacion docente, pero  no ha sido posible su ejecucion por falta de apoyo de los entes gubernamentales. </t>
  </si>
  <si>
    <t>El Centro tiene un proceso establecido para elaborar los horarios y realizar la asignación académica de los docentes de acuerdo a la normatividad vigente, pero no cuenta con el formato de evaluacion y seguimiento de este proceso.</t>
  </si>
  <si>
    <t>Resolucion de carga acedemica y actas.</t>
  </si>
  <si>
    <t>El CER no cuenta  con encuestas donde se revicen permanentemente   si los  docentes vinculados estan  identificados  con la filosofia ,principios ,valores y objetivos de la institucion, y toma medidas pertinentes para lograr que todos se sientan participes de las mismas.</t>
  </si>
  <si>
    <t>Actas de actividades, fotos.</t>
  </si>
  <si>
    <t>El CER cuenta con el proceso de evaluacion de desempeño que se aplica a los diredtivos docentes y docentes vinculados a partir del 2003, se realiza seguimiento a los procesos, pero estos no son socializados a la  comunidad.</t>
  </si>
  <si>
    <t xml:space="preserve">Actas, protocolo de evaluacion </t>
  </si>
  <si>
    <t>El CER cuenta  con estrategias de estimulos para los docentes que estan estipulados en el manual de convivencia, pero esta estrategia no se ha socializado para su aplicación.</t>
  </si>
  <si>
    <t>Actas, manual de convivencia, fotos</t>
  </si>
  <si>
    <t xml:space="preserve">El CER no cuenta con una politica de apoyo a la investigacion  y a la produccion de materiales relacionados con la misma. </t>
  </si>
  <si>
    <t>El CER cuenta con algunas   estrategias de resolucion de  conflictos (proyecto de convivencia)  pero estas se utilizan de manera esporadica .</t>
  </si>
  <si>
    <t>Observador del estudiante, acta de compromiso,manual de funciones y procedimientos</t>
  </si>
  <si>
    <t>Falta programas de bienestar para el personal vinculado al CER.</t>
  </si>
  <si>
    <t xml:space="preserve">fotos </t>
  </si>
  <si>
    <t>Falta realizar en el CER un plan donde cada sede pueda elaborar el presupuesto de forma acorde con las actividades y metas establecidas en el plan operativo anual.</t>
  </si>
  <si>
    <t>informes a contraloria y secretaria de educacion</t>
  </si>
  <si>
    <t>La  contabilidad en el CER esta disponible de manera oportuna y los informes financieros permiten realizar un control efectivo del presupuesto y plan de ingresos y gastos.</t>
  </si>
  <si>
    <t xml:space="preserve">informes contables </t>
  </si>
  <si>
    <t>El CER cuenta con procesos claros para el recaudo de ingresos y la realizacion de gastos y estos son conocidos por la comunidad.</t>
  </si>
  <si>
    <t>La institucion revisa y hace seguimiento oportuno a los resultados de los informes financieros para presentarlos a las entendidas respectivas.</t>
  </si>
  <si>
    <t>El CER tiene la politica de inclusiòn para atender a poblaciones que presentan barreras en el aprendizaje. Se inicia el proceso de caracterizacion de estudiantes con dificultades en el aprendizaje y con necesidades especiales.</t>
  </si>
  <si>
    <t>Documento (politica de inclusion). Ficha de caracterizacion pedagogica.</t>
  </si>
  <si>
    <t>Se cuenta con la politica socializada, aunque  en el CER no hay poblaciòn perteneciente a grupos etnicos.Falta diseñar estrategias pedagògicas para atenderlas deacuerdo con el PEI y la normatividad vigente.</t>
  </si>
  <si>
    <t>Documento (Polìtica de inclusiòn)</t>
  </si>
  <si>
    <t>El CER no cuenta con la información adecuada, sistematizada respecto a las necesidades y espectativas de los estudiantes. Aunqen se fortalece el proyecto de valores y el uso de la cartelera.</t>
  </si>
  <si>
    <t>Documento</t>
  </si>
  <si>
    <t xml:space="preserve">El CER cuenta con el proyecto el cual se debe resignificar  con el fin de  apoyar a los estudiantes en su proyecto de vida. </t>
  </si>
  <si>
    <t xml:space="preserve">Documento, acta, cartelera. </t>
  </si>
  <si>
    <t xml:space="preserve">  La escuela de padres está socializada e institucionalizada en el CER. Se identifican y priorizan los temas para dar inicio a los talleres de escuela de padres anualmente.</t>
  </si>
  <si>
    <t>Proyecto, actas, guìas de trabajo, oficios enviados a entidades competentes y fotografias.</t>
  </si>
  <si>
    <t>El C.E.R.  Cuenta con las actividades que integran la comunidad en:  La  jornada deportiva y festival de danzas. Pero no dan  respuesta a las situaciones o problemas  críticos de la comunidad.</t>
  </si>
  <si>
    <t>Programacion de los eventos, fotografias y videos, actas oficios enviados a entidades competentes.</t>
  </si>
  <si>
    <t>El C.E.R.   Ofrece a la comunidad el prèstamo de las instalaciones y algunos implementos para actividades como eucaristias, reuniones de cero a siempre o otras actividades utilizando el formato de prestamo de instalacion.</t>
  </si>
  <si>
    <t>Formato: de prestamo de instalaciones e implementos y recursos.</t>
  </si>
  <si>
    <t>El C.E.R.  Cuenta con algunos mecanismos de participaciòn como consejo estudiantil, personero, contralor.  Participan en el festival de danzas y jornada deportiva, que se hace en forma anual pero no existe el proyecto.</t>
  </si>
  <si>
    <t>Actas de elección, actas de escrutinio, tarjetón, programa de gobierno, fotos, acta  del consejo estudiantil.</t>
  </si>
  <si>
    <t>El. C..E.R. facilita la elecciòn de representantes de padres de familia anual, para el consejo de padres. pero no es funcional porque no hay participaciòn y apoyo por parte  de los padres de familia elegidos.</t>
  </si>
  <si>
    <t>Fotografias, acta de gobierno escolar.</t>
  </si>
  <si>
    <t>El  C.E..R. organiza actividades de participaciòn a los padres de familia como el dìa de logros, pero es poca la participaciòn de los mismos. No hay iniciativa propia.</t>
  </si>
  <si>
    <t>Reconocimiento a padres de familia y fotografias, Actas</t>
  </si>
  <si>
    <t>El CER cuenta con un proyecto de prevención de riesgos físicos reconocidos por la comunidad,   y la aplicaciòn de los proyectos transversales y son coherentes con el PEI. Falta el plan de acciòn para atender los accidentes caseros.</t>
  </si>
  <si>
    <t xml:space="preserve">Documento proyecto de riesgo escolar, oficios (Cuerpo de Bomberos voluntatios y apoyo de Gestion de riesgo Secreatria de Planeacion de la Alcaldia con fecha asignada) </t>
  </si>
  <si>
    <t>El  C.E.R ofrece actividades de prevención tanto propias como externas, se trabaja con los padres  de familia las  escuelas de padres en las sedes y charlas con profesionales las cuales se realizaron dos en el año.</t>
  </si>
  <si>
    <t>actas, oficios enviados, fotografias</t>
  </si>
  <si>
    <t>El C.E.R  cuenta con algunos  proyecros como  seguridad vial, gestión de riesgos físicos o desastres naturales. No hay seguimiento al estado de la infraestructura de las sedes.</t>
  </si>
  <si>
    <t>Proyecto de movilidad segura, proyecto de gestión de riesgos.</t>
  </si>
  <si>
    <t>AÑO 2020</t>
  </si>
  <si>
    <t>AÑO 2021</t>
  </si>
  <si>
    <t>AÑO 2022</t>
  </si>
  <si>
    <t xml:space="preserve">Se cuenta con una formulación de la misión, la visión y los principios que articulan e identifican a la institución como un todo. Estos elementos han sido apropiados parcialmente por la comunidad educativa.
</t>
  </si>
  <si>
    <t>Documento PEI</t>
  </si>
  <si>
    <t xml:space="preserve">Todas las metas establecidas para la institución integrada e inclusiva responden a sus objetivos y al direccionamiento estratégico. Además, éstas son conocidas y puestas en práctica por la comunidad educativa.
</t>
  </si>
  <si>
    <t>Actas 
Documento PEI</t>
  </si>
  <si>
    <t xml:space="preserve">La comunidad educativa conoce y comparte el direccionamiento estratégico. Esto se evidencia en la identidad institucional y la unidad de propósitos entre sus miembros.
</t>
  </si>
  <si>
    <t xml:space="preserve">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
</t>
  </si>
  <si>
    <t xml:space="preserve">Los criterios básicos sobre el manejo del establecimiento educativo y la atención a la diversidad fueron definidos de manera participativa y permiten el trabajo en equipo, pero no han sido evaluados para establecer su eficacia.
</t>
  </si>
  <si>
    <t>plataforma SINAI</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</si>
  <si>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</si>
  <si>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La estrategia pedagógica es coherente con la misión, la visión y los principios institucionales, y es aplicada de manera articulada en las diferentes sedes, niveles y grados</t>
  </si>
  <si>
    <t>La institución utiliza sistemáticamente la información de los resultados de sus autoevaluaciones de la calidad, la inclusión y de las evaluaciones de desempeño de los docentes y personal administrativo. Además, emplea sus resultados en las evaluaciones externas (pruebas SABER y examen de Estado) para elaborar sus planes y programas de trabajo.</t>
  </si>
  <si>
    <t xml:space="preserve">La institución implementa un proceso de autoevaluación integral que abarca las diferentes sedes, empleando instrumentos y procedimientos claros. Además, cuenta con la participación de los diferentes estamentos de la comunidad educativa.
</t>
  </si>
  <si>
    <t xml:space="preserve">El consejo directivo se reúne periódicamente de acuerdo con el cronograma establecido. Sin embargo, no hace un seguimiento sistemático al plan de trabajo.
</t>
  </si>
  <si>
    <t xml:space="preserve">El consejo académico se reúne periódicamente para garantizar que el proyecto pedagógico sea coherente con las necesidades de la diversidad y se implemente en todas las sedes, áreas y niveles. Sin embargo, no hace seguimiento suficiente al mismo.
</t>
  </si>
  <si>
    <t xml:space="preserve">La comisión de evaluación y promoción se reúne oportunamente en el marco de la integración institucional, toma las decisiones pertinentes y apoya la definición de políticas institucionales de evaluación que favorece a la diversidad de la población.
</t>
  </si>
  <si>
    <t>El comité de convivencia está conformado, pero no se reúne periódicamente para analizar los casos que le son remitidos.</t>
  </si>
  <si>
    <t xml:space="preserve">El consejo estudiantil está conformado mediante elección democrática, pero no se reúne periódicamente para deliberar y tomar las decisiones que le corresponden.
</t>
  </si>
  <si>
    <t>El personero elegido desarrolla proyectos y programas a favor de todas y todos los estudiantes y su labor es reconocida en los diferentes estamentos de la comunidad educativa</t>
  </si>
  <si>
    <t xml:space="preserve">La asamblea de padres de familia se reúne periódicamente y es reconocida como la instancia de representación de estos integrantes de la comunidad educativa.
</t>
  </si>
  <si>
    <t>El consejo de padres de familia se reúne periódicamente para apoyar al rector o director en el marco del plan de mejoramiento. Sin embargo, no hace seguimiento sistemático a los resultados obtenidos.</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</si>
  <si>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</si>
  <si>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 xml:space="preserve">La institución desarrolla los diferentes proyectos institucionales con el apoyo de equipos que tienen una metodología de trabajo clara, orientados a responder por resultados y que generan un ambiente de comunicación y confianza en el que todos y todas se sienten acogidos y pueden expresar sus pensamientos sentimientos y emociones.
</t>
  </si>
  <si>
    <t xml:space="preserve">La institución cuenta con un sistema de estímulos y reconocimientos a los logros de docentes y estudiantes que se aplica de manera coherente, sistemática y organizada.
</t>
  </si>
  <si>
    <t xml:space="preserve">La institución cuenta con una política para identificar y divulgar las buenas prácticas pedagógicas, administrativas y culturales.
</t>
  </si>
  <si>
    <t xml:space="preserve">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
</t>
  </si>
  <si>
    <t>fotografias de la participación en diferentes escenarios</t>
  </si>
  <si>
    <t>Casi todas las sedes de la institución poseen espacios suficientes para realizar las labores académicas, administrativas y recreativas, y éstas se mantienen limpias y ordenadas. La dotación es adecuada. Esto genera sentimientos de apropiación y cuidado hacia los mismos</t>
  </si>
  <si>
    <t>fotograficas</t>
  </si>
  <si>
    <t xml:space="preserve">Al inicio del año escolar, en todas las sedes se explican a los estudiantes nuevos los usos y costumbres de la institución.
</t>
  </si>
  <si>
    <t>acta</t>
  </si>
  <si>
    <t xml:space="preserve">En todas las sedes de la institución se observan el entusiasmo y una elevada motivación hacia el aprendizaje, lo que se refleja en toda la comunidad educativa.
</t>
  </si>
  <si>
    <t>Resultados academicos en la plataforma SINAI</t>
  </si>
  <si>
    <t xml:space="preserve">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
</t>
  </si>
  <si>
    <t>Manual de convivencia
plataforma Sinai</t>
  </si>
  <si>
    <t>La institución tiene una política definida con respecto a las actividades extracurriculares, las cuales se articulan a los procesos de formación de los estudiantes. Sin embargo, ésta solamente se aplica en algunas sedes</t>
  </si>
  <si>
    <t>Plan de actividades extracurriculares
evidencias fotograficas
Autorizaciiones de salidas pedagógicas</t>
  </si>
  <si>
    <t xml:space="preserve">La institución realiza acciones organizadas para propiciar el bienestar de todas y todos los estudiantes, logrando buena calidad y cobertura, pero éstas no siempre se ejecutan de manera oportuna y articulada con las ofertas brindadas por otras entidades.
</t>
  </si>
  <si>
    <t>Actas 
registro fotografico
oficios de otras entidades</t>
  </si>
  <si>
    <t>La institución cuenta con el comité de convivencia, el cual se encarga de la identificación y mediación de los conflictos que se presentan entre los diferentes estamentos de la comunidad educativa. Además, existe un consenso acerca de las competencias que requieren desarrollarse para fortalecer la convivencia y el respeto a la diversidad, en coherencia con el PEI y la normatividad vigente.</t>
  </si>
  <si>
    <t>Plataforma SINAI
Actas de compromiso</t>
  </si>
  <si>
    <t xml:space="preserve">La institución ha definido políticas y mecanismos para prevenir situaciones de riesgo y manejar los casos difíciles, las cuales se aplican en la mayoría de las sedes. Sin embargo, no se hace seguimiento sistemático a los mismos.
</t>
  </si>
  <si>
    <t>La institución cuenta con una política de comunicación e interacción con las familias o acudientes y se han establecido los canales, el tipo y la periodicidad de la información.</t>
  </si>
  <si>
    <t>Oficios
Circulares
Convocatorias
Correo institucional</t>
  </si>
  <si>
    <t xml:space="preserve">La institución cuenta con una política de comunicación e interacción con las autoridades educativas, y se han establecido los canales, el tipo y la periodicidad de la información.
</t>
  </si>
  <si>
    <t xml:space="preserve">La institución cuenta con una política para el establecimiento de alianzas o acuerdos con diferentes entidades para apoyar la ejecución de sus proyectos. Sin embargo, no hace seguimiento sistemático a sus resultados.
</t>
  </si>
  <si>
    <t xml:space="preserve">La institución ha establecido alianzas con el sector productivo. Éstas tienen muy claros los objetivos, metodologías de trabajo y sistemas de seguimiento generados por parte de las instancias involucradas.
</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</si>
  <si>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</si>
  <si>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Plataforma SINAI</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</si>
  <si>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</si>
  <si>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 xml:space="preserve">La institución cuenta con una política de dotación, uso y mantenimiento de los recursos para el aprendizaje y hay una conexión clara entre el enfoque metodológico y los criterios administrativos.
</t>
  </si>
  <si>
    <t xml:space="preserve">Los mecanismos para el seguimiento a las horas efectivas de clase recibidas por los estudiantes hacen parte de un sistema de mejoramiento institucional que se implementa en todas las sedes y es aplicado por los docentes.
</t>
  </si>
  <si>
    <t xml:space="preserve">La institución tiene una política de evaluación fundamentada en los lineamientos curriculares, los estándares básicos de competencias y los artículos 2° y 3° del Decreto1290   y el articulo 8 del decreto 2082 de 1996,  la cual se refleja en las prácticas de los docentes. </t>
  </si>
  <si>
    <t xml:space="preserve">Las prácticas pedagógicas de aula de los docentes de todas las áreas, grados y sedes se apoyan en opciones didácticas comunes y específicas para cada grupo poblacional, las que son conocidas y compartidas por los diferentes estamentos de la comunidad educativa, en concordancia con el PEI y el plan de estudios.
</t>
  </si>
  <si>
    <t xml:space="preserve">En algunas sedes existes acuerdos básicos entre docentes y estudiantes  acerca de la intencionalidad de las tareas escolares para algunos grados, niveles o áreas.
</t>
  </si>
  <si>
    <t xml:space="preserve">La institución tiene una política sobre el uso de los recursos para el aprendizaje que está articulada con su propuesta pedagógica. Además, ésta es aplicada por todos.
</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</si>
  <si>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</si>
  <si>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 xml:space="preserve">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t>
  </si>
  <si>
    <t xml:space="preserve">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
</t>
  </si>
  <si>
    <t xml:space="preserve">En los estilos pedagógicos de aula se privilegian las perspectivas de docentes y estudiantes en la elección de contenidos y en las estrategias de enseñanza (proyectos, problemas, investigación en el aula, etc.) que favorecen el desarrollo de las competencias. Se caracteriza por dar a cada estudiante la oportunidad de participar en la elección de temas y  estrategias de enseñanza  incluyendo a quienes utilizan sistemas de comunicación alternativos.
</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</si>
  <si>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</si>
  <si>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 xml:space="preserve">El seguimiento sistemático de los resultados académicos cuenta con indicadores y mecanismos claros de retroalimentación para estudiantes, padres de familia y prácticas docentes.
</t>
  </si>
  <si>
    <t xml:space="preserve">Las conclusiones de los análisis de los resultados de los estudiantes en las evaluaciones externas (pruebas SABER y exámenes de Estado) son fuente para el mejoramiento de las prácticas de aula, en el marco del Plan de Mejoramiento Institucional.
</t>
  </si>
  <si>
    <t>actas DIA E</t>
  </si>
  <si>
    <t xml:space="preserve">La política institucional de control, análisis y tratamiento del ausentismo contempla la participación activa de padres, docentes y estudiantes.
</t>
  </si>
  <si>
    <t xml:space="preserve">Las prácticas de los docentes incorporan actividades de recuperación basadas en estrategias que tienen como finalidad ofrecer un apoyo real al desarrollo de las competencias básicas de los estudiantes y al mejoramiento de sus resultados.
</t>
  </si>
  <si>
    <t xml:space="preserve">La institución cuenta con políticas y mecanismos para abordar los casos de bajo rendimiento y problemas de aprendizaje, pero no se hace seguimiento a los mismos, ni se acude a recursos externos.
</t>
  </si>
  <si>
    <t>La institución tiene un plan para realizar el seguimiento a sus egresados, pero la información no es sistemática, ni permite el análisis para aportar al mejoramiento institucional.</t>
  </si>
  <si>
    <t xml:space="preserve">La institución cuenta con un proceso de matrícula ágil y oportuno que tiene en cuenta las necesidades de los estudiantes y los padres de familia, y que es reconocido por la comunidad educativa.
</t>
  </si>
  <si>
    <t>SIMAT
Plataforma SINAI</t>
  </si>
  <si>
    <t>La institución tiene un sistema de archivo que le permite disponer de la información de los estudiantes de todas las sedes, así como expedir constancias y certificados de manera ágil, confiable y oportuna</t>
  </si>
  <si>
    <t>Libros de calificaciones finales 
Plataforma SINAI</t>
  </si>
  <si>
    <t xml:space="preserve">La institución dispone de un sistema ágil y oportuno para la expedición de boletines de calificaciones y cuenta con los sistemas de control necesarios para garantizar la consistencia de la información.
</t>
  </si>
  <si>
    <t xml:space="preserve">La institución asegura  recursos, aunque insuficientes, para suplir algunas necesidades de mantenimiento de su planta física.
</t>
  </si>
  <si>
    <t>presupuesto del FSE</t>
  </si>
  <si>
    <t xml:space="preserve">La institución cuenta no con un programa de adecuación, accesibilidad y embellecimiento de su planta física,  se realizan acciones a medida que se presentan las necessidades conla participación de algunos miembros de la comunidad educativa.
</t>
  </si>
  <si>
    <t>actas de reuniones 
evidencias fotograficas</t>
  </si>
  <si>
    <t>La institución realiza una programación coherente de las actividades que se llevan a cabo en cada uno de sus espacios físicos, basada en indicadores de utilización de los mismos.</t>
  </si>
  <si>
    <t>distribución de grupos de grados  y asignación academica</t>
  </si>
  <si>
    <t xml:space="preserve">La institución cuenta con un plan para la adquisición de los recursos para el aprendizaje que consulta las demandas de su direccionamiento estratégico y las necesidades de los docentes y estudiantes.
</t>
  </si>
  <si>
    <t>registros contables de dotación de recursos para el aprendizaje</t>
  </si>
  <si>
    <t xml:space="preserve">La institución tiene un proceso establecido para garantizar la adquisición y la distribución oportuna de los suministros necesarios (papel, materiales de laboratorio, marcadores, etc.).
</t>
  </si>
  <si>
    <t xml:space="preserve">La institución cuenta con un programa de mantenimiento preventivo y correctivo de los equipos y recursos para el aprendizaje y, en caso de requerirse, éste se hace oportunamente. Además, los manuales de los equipos están disponibles.
</t>
  </si>
  <si>
    <t>La institucion cuenta con el plan de riesgos. Falta señalizacion y socializacion con la comunidad.</t>
  </si>
  <si>
    <t>Inventarios</t>
  </si>
  <si>
    <t>Se prestan los servicios de restaurante escolar y coperativa. Tambien se presto el servivcio de consultas medicas y odontologicas como brigadas de salud.</t>
  </si>
  <si>
    <t>Se realiza por parte de cada docente según su area. Se hacen actividades de refuerzo, actas de compromiso con padres y estudiantes que lo requieran.</t>
  </si>
  <si>
    <t>Los docentes desarollan sus acciones acorde a las necesidades de las areas, mas no a su perfil puesto que no contamos con el nombramiento de los docentes con los perfiles requeridos.</t>
  </si>
  <si>
    <t>hoja de vida de los docentes</t>
  </si>
  <si>
    <t>No se tiiene un programa de induccion para docentes que ingrean a laborar en el CER</t>
  </si>
  <si>
    <t xml:space="preserve">Se participa en las actividaddes de formacion que esten programadas y o autorizadas por la Secretaría de Educación </t>
  </si>
  <si>
    <t>circulares de secretaría de educación para convocar a formación y capacitación</t>
  </si>
  <si>
    <t>Se asigna acorde al personal nombrado por la secretaria de educación. No se puede tener en cuenta especialidades por su carencia en todas las áreas</t>
  </si>
  <si>
    <t>Se manifiesta sentido de pertencia por la IE por parte de algunos docentes, En otros casos, solo cumplen con la jornada de clases y con las acciones que se les asignan como tareas impuestas</t>
  </si>
  <si>
    <t>Se realizan actividades por parte de los docentes : socializacion del  PEI , SIE, manual de convivencia, algunos proyectos.</t>
  </si>
  <si>
    <t>Se siguen los parametros establecidos por el MEN y se realiza en la plataforma de HUMANO</t>
  </si>
  <si>
    <t>Plataforma HUMANO</t>
  </si>
  <si>
    <t>No se tienen prevista una politica de estimulos para el personal que labora en el CER</t>
  </si>
  <si>
    <t>El Centro Educativo apoya la investigación  y la profesionalización docente</t>
  </si>
  <si>
    <t>Hojas de vida de los docentes
Certificados de maestrias
cartillas acordes al modelo escuela nueva.</t>
  </si>
  <si>
    <t>Se elige anualmente al comité de convivencia escolar y se tiene un manual de convivencia aprobado por el Consejo Directivo. Periodicamente se hacen ajustes y se actualiza a la normatividad vigente</t>
  </si>
  <si>
    <t>Manual de convivencia actualizado
actas de Socializacion Manual de conivencia. Registros de anotaciones en la plataforma SINAI. Elaboracion de Actas de  conflictos.</t>
  </si>
  <si>
    <t>No se cuenta con una dependencia institucional. Se realizan acciones con entidades permitidas por la Secretaria de Educación</t>
  </si>
  <si>
    <t>Una convocatorias anual a participar en acciones de bienestar por parte de la IPS que presta el servicio médico al magisterio</t>
  </si>
  <si>
    <t>Se elabora el presuepuesto acorde a las necesidades y recursos.</t>
  </si>
  <si>
    <t>presupuesto</t>
  </si>
  <si>
    <t xml:space="preserve">Se tienen los ingresos contables y estos son aprobados por el concejo direcivo. </t>
  </si>
  <si>
    <t xml:space="preserve">Informes contables </t>
  </si>
  <si>
    <t>Estos son verificados y apoyados por el concejo de padres y el concejo directivo.</t>
  </si>
  <si>
    <t>Se presenta un informe anual en la rendicion de cuentas.</t>
  </si>
  <si>
    <t xml:space="preserve">acta de rendición de cuentas </t>
  </si>
  <si>
    <t>Se presta el serivicio de una forma incluyente. Pero no se tiene el personal idoneo para atender a algunas situaciones</t>
  </si>
  <si>
    <t>matricula SIMAT y libros del SINAI</t>
  </si>
  <si>
    <t>No aplica</t>
  </si>
  <si>
    <t>Se realizan actividades basados en el contexto  y los requerimientos del MEN</t>
  </si>
  <si>
    <t>actas y programas de las acciones realizadas</t>
  </si>
  <si>
    <t>No se ha cumplido con la programación que se plantea desde el inicio de año para llevar a cabo las escuelas de padres
Se realiza una o dos de las cuatro programadas anualmente</t>
  </si>
  <si>
    <t>actas de las escuelas dde familia ejecutadas</t>
  </si>
  <si>
    <t>se realizó mantenimiento a la institucion por medio de la alcaldia municipal.</t>
  </si>
  <si>
    <t>fotografias</t>
  </si>
  <si>
    <t>Se realizó mantenimiento a la institucion por medio de la alcaldia municipal.</t>
  </si>
  <si>
    <t>no aplica. No existe.</t>
  </si>
  <si>
    <t>Se ha vinculado al estudiantado en proyectos extracurriculares y ellos mismos ham participado en el mejoramiento de su comportamieno y compromiso.</t>
  </si>
  <si>
    <t>Actas consejo estudiantil.</t>
  </si>
  <si>
    <t>La asamblea se reune periodicamente y el concejo de padres ha tomado un liderazgo notorio.</t>
  </si>
  <si>
    <t xml:space="preserve">Actas consejo de padres. </t>
  </si>
  <si>
    <t>Las familias se han vinculado tambien en las actividades extracurriculares (semana cultural Mutiscua, Sucre)</t>
  </si>
  <si>
    <t>evidencias fotograficas</t>
  </si>
  <si>
    <t xml:space="preserve">No se cuenta con un plan definido para la prevención de riesgos físicos </t>
  </si>
  <si>
    <t xml:space="preserve">Se han realizado charla por parte de salud publica tratando estos temas. </t>
  </si>
  <si>
    <t>Monitoreo por parte de docentes. Mapa de riezgos</t>
  </si>
  <si>
    <t>LUIS ALEJANDRO AVENDAÑO PEÑALOZA</t>
  </si>
  <si>
    <t>DEYANETH MEDINA PARADA</t>
  </si>
  <si>
    <t>BLANCA ROSARIO SIERRA RODRIGUEZ</t>
  </si>
  <si>
    <t>TRINIDAD GELVEZ VERA</t>
  </si>
  <si>
    <t>GONZALO CACERES BAUTISTA</t>
  </si>
  <si>
    <t>HENRY ALEXANDER LEON HERNANDEZ</t>
  </si>
  <si>
    <t>WILSON SANTIAGO DUARTE LAGUADO</t>
  </si>
  <si>
    <t>JAVIER ROMERO VILLAMIZAR</t>
  </si>
  <si>
    <t>sed_13351009@hotmail.com</t>
  </si>
  <si>
    <t>yamepa34@hotmail.com</t>
  </si>
  <si>
    <t>charid24@hotmail.com</t>
  </si>
  <si>
    <t>trina.gelvez@hotmail.com</t>
  </si>
  <si>
    <t>sed_88160520@hotmail.com</t>
  </si>
  <si>
    <t>sed_5477942@hotmail.com</t>
  </si>
  <si>
    <t>wilson_1622@hotmail.com</t>
  </si>
  <si>
    <t>javierrovilla-27@hotmail.com</t>
  </si>
  <si>
    <t>CENTRO EDUCATIVO RURAL SUCRE</t>
  </si>
  <si>
    <t>VEREDA SUCRE</t>
  </si>
  <si>
    <t>MUTISCUA</t>
  </si>
  <si>
    <t>cer_sucremutis@hotmail.com</t>
  </si>
  <si>
    <t>ACADEMICA</t>
  </si>
  <si>
    <t>COMUNIDAD</t>
  </si>
  <si>
    <t>FINANCIERA</t>
  </si>
  <si>
    <t>2019 - 2022</t>
  </si>
  <si>
    <t>LA INSTITUCION CUENTA CON UNA MISION, VISION Y LOS PRINCIPIOS DEFINIDOS Y SOCIALIZADOS A LA COMUNIDAD EDUCATIVA.</t>
  </si>
  <si>
    <t>PEI, ACTAS DE SOCIALIZACION</t>
  </si>
  <si>
    <t>HAY METAS ESTABLECIDAS PERO SOLO ALGUNAS RESPONDEN A SUS OBJETIVOS Y DIRECCIONAMIENTO ESTRATEGICO.</t>
  </si>
  <si>
    <t xml:space="preserve">PEI - SIN SEGUIMIENTO </t>
  </si>
  <si>
    <t>LA INSTITUCION REALIZA OCASIONALMENTE ALGUNAS ACCIONES DE DIFUSION  DEL HORIZONTE INSTITUCIONAL</t>
  </si>
  <si>
    <t>ACTAS</t>
  </si>
  <si>
    <t>LA INSTITUCION CUENTA CON UNA ESTRATEGIA ARTICULADA PARA LA INCLUSION DE DIFERENTES TIPOS POBLACIONALES</t>
  </si>
  <si>
    <t xml:space="preserve">PEI </t>
  </si>
  <si>
    <t>LOS CRITERIOS BASICOS SOBRE EL MANEJO DEL ESTABLECIMIENTO EDUCATIVO Y LA ATENCION A LA DIVERSIDAD FUERON DEFINIDOS DE MANERA PARTICIPATIVA Y PERMITEN EL TRABAJO EN GRUPO, PERO NO HAY UN SEGUIMIENTO</t>
  </si>
  <si>
    <t>PEI</t>
  </si>
  <si>
    <t>LA MAYORIA DE PLANES Y PROYECTOS SE TRABAJAN ARTICULADAMENTE EVENTUALMENTE.</t>
  </si>
  <si>
    <t>PLAN DE ESTUDIOS, ACTAS CONSEJO ACADÉMICO</t>
  </si>
  <si>
    <t>LA INSTITUCION CUENTA CON UNA ESTRATEGIA PEDAGOGICA COHERENTE CON LA MISION Y LA VISION PERO AUN FALTA ARTICULAR CON LAS SEDES.</t>
  </si>
  <si>
    <t>PLAN DE ESTUDIOS</t>
  </si>
  <si>
    <t>LA INSTITUCIÓN UTILIZA CON ALGUN GRADO DE SISTEMATIZACIÓN LAINFORMACION DISPONIBLE EN SUS ARCHIVOS.</t>
  </si>
  <si>
    <t>SINAI</t>
  </si>
  <si>
    <t>LA INSTITUCIÓN IMPLEMENTA UN PROCESO DE AUTOEVALUACION INTEGRAL CON SUS SEDES  PERO NO SE TIENE EN CUENTA LA COMUNIDAD EDUCATIVA.</t>
  </si>
  <si>
    <t>FORMATO AUTOEVALUACION, ACTAS.</t>
  </si>
  <si>
    <t>EL CONCEJO DIRECTIVO TIENE UNA AGENDA Y CRONORAMA DE TRABAJO, FALTA MAS REGULARIDAD EN LAS REUNIONES.</t>
  </si>
  <si>
    <t>ACTAS DE CONCEJO DIRECTIVO</t>
  </si>
  <si>
    <t>EL CONCEJO ACADEMICO SE REUNE PERIODICAMENTE PARA GARANTIZAR  LA COHERENCIA DEL PROYECTO PEDAGÓGICO  PERO FALTA SEGUIMIENTO</t>
  </si>
  <si>
    <t>ACTAS DE CONCEJO ACADEMICO</t>
  </si>
  <si>
    <t>LA COMISION DE EVALUACION Y PROMOCION SE REUNE PARA LA TOMA DE DECISIONES ACORDE A SUS POLITICAS INSTITUCIONALES.</t>
  </si>
  <si>
    <t>ACTAS-PEI</t>
  </si>
  <si>
    <t>EL COMITÉ DE CONVIVENCIA ESTA CONFORMADO. NO OPERA.</t>
  </si>
  <si>
    <t>ACTA DE CONFORMACION</t>
  </si>
  <si>
    <t>NO HUBO ELECCIÓN</t>
  </si>
  <si>
    <t>ESTÁ CONFORMADA, NO SE REUNE PERIODICAMENTE.</t>
  </si>
  <si>
    <t>ACTA</t>
  </si>
  <si>
    <t>ESTÁ CONFORMADO, NO SE REUNE PERIODICAMENTE.</t>
  </si>
  <si>
    <t>LA INSTITUCION UTILIZA DIFERENTES MEDIOS DE COMUNICACIÓN PARA MOTIVAR LA COMUNIDAD EDUCATIVA</t>
  </si>
  <si>
    <t>GRUPOS DE WHATSAPP-INTERNET-LLAMADAS-VIDEO CONFERENCIAS</t>
  </si>
  <si>
    <t>LA INSTITUCION CUENTA CON UNA ESTRATEGIA PARA FORTALECER EL TRABAJO EN EQUIPO.</t>
  </si>
  <si>
    <t>ACTAS DE REUNIONES.</t>
  </si>
  <si>
    <t>LA INSTITUCION CUENTA CON ALGUNOS RECONOCIMIENTOS  PERO NO SE REALIZA DE MANERA ORGANIZADA.</t>
  </si>
  <si>
    <t>MENCIONES DE HONOR A ESTUDIANTES</t>
  </si>
  <si>
    <t>NO HAY POLÍTICA</t>
  </si>
  <si>
    <t>LOS ESTUDIANTES SE SIENTEN PARTE DE LA INSTITUCION Y SE IDENTIFICAN CON EL UNIFORME</t>
  </si>
  <si>
    <t xml:space="preserve">LA MAYORIA DE LOS ESTUDIANTES  ENTREGAROS LOS TRABAJOS PROPUESTOS (ESTUDIO EN CASA) Y SE INCIO CON LA PRESENCIALIDAD </t>
  </si>
  <si>
    <t>ALGUNAS  SEDES DE LA INSTITUCION POSEEN ESPACIOS SUFICIENTES  PARA EL DESARROLLO DE LAS ACTIVIDADES ACADEMICAS.</t>
  </si>
  <si>
    <t>SE OBSERVA DETERIORO EN LA MAYORIA DE LAS INSTALACIONES DE LAS SEDES DEL CENTRO EDUCATIVO</t>
  </si>
  <si>
    <t>AL INICIO DEL AÑO ESCOLAR LA INSTITUCION EXPLICA A LOS ESTUDIANTES EL USO Y LAS COSTUMBRES.</t>
  </si>
  <si>
    <t>COMUNICADOS POR MEDIO DE WHATSAPP. AL MOMENTO DE LA PRESENCIALIDAD CON ACTIVIDADES EN LAS AULAS.</t>
  </si>
  <si>
    <t>EN TODAS LAS SEDES DE LA INSTITUCION SE OBSERVÓ PARTICPACION DE LA MAYORIA DE ESTUIANTES AUNQUE TAMBIEN SE NOTA  UNA PÉRDIDÁ DE ENTUSIASMO HACIA EL APRENDIZAJE POR PARTE DE ALGUNOS  ESTUDIANTES Y PADRES DE FAMILIA.</t>
  </si>
  <si>
    <t xml:space="preserve">TRABAJOS DE LOS ESTUDIANTES, RETORNO A LA PRESENCIALIODAD DE LA MAYORIA DE ESTUDIANTES </t>
  </si>
  <si>
    <t>EL MANUAL DE CONVIVENCIA ES UTILIZADO FRECUENTEMENTE COMO INTRUMENTO ORIENTADOR EN LA INSTITUCION</t>
  </si>
  <si>
    <t>MANUAL DE CONVIVENCIA- COMPROMISOS ACADEMICOS Y DISCIPLINARIOS</t>
  </si>
  <si>
    <t>PARA EL AÑO 2021 NO SE DESARROLLARON ACTIVIDADES EXTRACURRICULARES A CAUSA DE LA PANDEMIA.</t>
  </si>
  <si>
    <t>SOLO SE LIMITÓ A LO PEDAGÓGICO.</t>
  </si>
  <si>
    <t>LA INSTITUCION CUENTA CON UN  PROGRAMA DE APOYO ENFOCADO AL BIENESTAR DE LOS ESTUDIANTES</t>
  </si>
  <si>
    <t xml:space="preserve">PAE, ENTREGA PERMANETE DE MATERIAL PEDAGÓGICO </t>
  </si>
  <si>
    <t>LA INSTITUCION CUENTA CON UN COMITÉ DE CONVIVENCIA PARA LA IDENTIFICACION Y MEDIACION DE CONFLICTOS.</t>
  </si>
  <si>
    <t>POR LA NO PRESENCIALIDAD, NO SE REQUIRIÓ.</t>
  </si>
  <si>
    <t>LA INSTITUCION A DEFINIDO MECANISMOS PARA PREVENIR CASOS DIFICILES.</t>
  </si>
  <si>
    <t>NO APLICA.</t>
  </si>
  <si>
    <t>LA INSTITUCION CUENTA CON UNA COMUNICACIÓN ACERTIVA CON PADRES DE FAMILIA Y SE CREARON CANALES PARA ESTO.</t>
  </si>
  <si>
    <t>LLAMADAS, GRUPOS DE WHATSAPP…</t>
  </si>
  <si>
    <t xml:space="preserve">LA INSTITUCIÓN REALIZA UN INTERCAMBIO FLUIDO CON LAS AUTORIDADES EDUCATIVAS Y SE FACILITA LA EJECUCIÓN Y SOLUCIÓN DE LOS PROBLEMAS. </t>
  </si>
  <si>
    <t>GRUPOS DE WHATSAPP, PLATAFORMAS.</t>
  </si>
  <si>
    <t>LA INSTITUCION CUENTA CON ALIANZAS Y ACUERDOS CON DIFERENTES ENTIDADES PARA LA EJECUCION DE PROYECTOS</t>
  </si>
  <si>
    <t>SED, ONG, ETC.</t>
  </si>
  <si>
    <t>SE RECIBIERON APORTES Y DONACIONES POR PARTE DE ALGUNOS ENTES DEL SECTOR PRODUCTIVO.</t>
  </si>
  <si>
    <t>DONACIONES( CERAMICA ITALIA)</t>
  </si>
  <si>
    <t xml:space="preserve">Existe un plan de estudios y proyectos pedagógicos coherente.Aún no se aplica
en todos los niveles y áreas, pero se
evidencia el progreso. </t>
  </si>
  <si>
    <t>Documento Plan de estudios,</t>
  </si>
  <si>
    <t>La institución cuenta con un
enfoque metodológico definido, pero aun falta unificar metodos de enseñanza, relacion pedagogica y uso de recursos.</t>
  </si>
  <si>
    <t>Se cuenta con algunos recursos educativos para el aprendizaje en las aulas.</t>
  </si>
  <si>
    <t>Planes de clase.</t>
  </si>
  <si>
    <t>Se cumple con  la programación de las horas para asesorias del estudio en casa atendiendo a las necesidades.</t>
  </si>
  <si>
    <t>comunicaciones por whatsapp y en fisico. Horarios de asesorías estudio en casa y Horario de clases y registro de asistencia al retornar a la presencialidad,.</t>
  </si>
  <si>
    <t>El colegio tiene establecido y adoptado su sistema institucional de evaluación de estudiantes, como parte del PEI, que contempla instancias de reclamación y  registro escolar. Se adaptó acorde a las necesidades del trrabajo en casa</t>
  </si>
  <si>
    <t xml:space="preserve"> Adaptación al documento SIE (trabajo en casa)</t>
  </si>
  <si>
    <t xml:space="preserve">las practicas pedagógicas se ajustaron a las condiciones para trabajo en casa. </t>
  </si>
  <si>
    <t>Guias de trabajo para estudio en casa, asesorias, instructivos.</t>
  </si>
  <si>
    <t xml:space="preserve">Se realizan acuerdos entre docentes y padres de familia y estudiantes para el cumplimiento de compromisos, (estudio en casa) </t>
  </si>
  <si>
    <t xml:space="preserve">Trabajos de los estudiantes via whatsapp y en fisico. </t>
  </si>
  <si>
    <t xml:space="preserve">Se establecieron acuerdos para desarrollar los procesos de aprendizaje haciendo unos de recursos fisicos y tecnológicos. </t>
  </si>
  <si>
    <t xml:space="preserve">Recursos tecnológicos. </t>
  </si>
  <si>
    <t>La distribucion del tiempo para el aprendizaje es apropiada, se tiene en cuenta las caracteristicas y necesidades de los estudiantes (estudio en casa).</t>
  </si>
  <si>
    <t xml:space="preserve">Horarios de asesorias  y trabajo pedagógico (estudio en casa). Horario de clases (retorno a la presencialidad) </t>
  </si>
  <si>
    <t xml:space="preserve">Las prácticas pedagógicas se basan en las necesidades para estudio en casa, y se contó con en apoyo de las familias. </t>
  </si>
  <si>
    <t>plan de estudios, guias elaboradas. Videos, tutoriales.</t>
  </si>
  <si>
    <t>se ajustaron los planes de area de acuerdo a las necesidades de los estudiantes teniendo en cuenta las condiciones para el estudio en casa.</t>
  </si>
  <si>
    <t>modelo plan de clase, modelo de guias.</t>
  </si>
  <si>
    <t xml:space="preserve">En la institución se presentan esfuerzos colectivos por forjar en los estudiantes unos aprendizajes significativos. Se priorizaron los temas que se consideraron de mayor importancia los cuales fueran requeridos por los estudiantes en época de pandemia. </t>
  </si>
  <si>
    <t>plan de estudios ajustado, guias elaboradas.</t>
  </si>
  <si>
    <t>SIE- MODIFICACIONES POR PANDEMIA</t>
  </si>
  <si>
    <t xml:space="preserve">El cuerpo docente hace un seguimiento periódico y sistemático al desempeño académico de los estudiantes para diseñar acciones de apoyo a los mismos, se estableció una comunicación permanente con padres de familia y estudiantes que en muchos casos mejoraron los resultados académicos.  </t>
  </si>
  <si>
    <t xml:space="preserve">Informes academicos, comunicaciones a padres de familias y acudientes </t>
  </si>
  <si>
    <t>El análisis de los resultados de los estudiantes en las evaluaciones externas (evaluar para avanzar) origina acciones para fortalecer los aprendizajes de los estudiantes.</t>
  </si>
  <si>
    <t>Informe parcial evaluaciones externas</t>
  </si>
  <si>
    <t>se realizó de acuerdo con las evidencias que entregaros los estudaintes(trabajo en casa) se realizó en el retorno a la presencialidad</t>
  </si>
  <si>
    <t xml:space="preserve">grupos de whatsapp; planillas de asistencia </t>
  </si>
  <si>
    <t>se incluyeron actividades de recuperacion y retroalimentación en cada una de las guias (estudio en casa) entregadas.</t>
  </si>
  <si>
    <t xml:space="preserve">Actividades de refuerzo y retroalimentación. </t>
  </si>
  <si>
    <t>La institución cuenta con políticas y mecanismos para abordar los casos de bajo rendimiento y problemas de aprendizaje, pero no se hace seguimiento a los mismos, ni se acude a recursos externos</t>
  </si>
  <si>
    <t>talleres adaptados a las necesidades de los estudiantes.</t>
  </si>
  <si>
    <t>La institución cuenta con un archivo de matrícula en físico y digital.</t>
  </si>
  <si>
    <t>Plataforma Sinaí</t>
  </si>
  <si>
    <t>Actualmente se cuenta con una plataforma que permite obtener información de los estudiantes de todas las sedes</t>
  </si>
  <si>
    <t>Plataforma Sinaí  y archivos</t>
  </si>
  <si>
    <t>La institución cuenta con una plataforma unificada para la expedición de los boletines.</t>
  </si>
  <si>
    <t>La institución y el concejo de padres gestionan y priorizan el mantenimiento.</t>
  </si>
  <si>
    <t>Solicitud de recursos a SED. Presentación del proyecto.</t>
  </si>
  <si>
    <t xml:space="preserve">La institucion realiza proyecto para la adecuacion de los espacios fisicos de todas las sedes del centro educativo. </t>
  </si>
  <si>
    <t>Socialización del proyecto.</t>
  </si>
  <si>
    <t>Se realiza de manera esporadica.</t>
  </si>
  <si>
    <t>se prestan algunas de las instalaciones pero no se hace seguimiento.</t>
  </si>
  <si>
    <t>La institución crea un plan de emergencia, adquiriendo guías para el trabajo en casa.</t>
  </si>
  <si>
    <t>Libros y guías</t>
  </si>
  <si>
    <t>La institución realiza ajustes a los recursos según las necesidades de estudiantes y docentes, garantizando el proceso de enseñanza y aprendizaje. (estudio en casa)</t>
  </si>
  <si>
    <t>Guías y actas de concejo directivo</t>
  </si>
  <si>
    <t>No se cuenta con programa para mantenimiento de equipo.</t>
  </si>
  <si>
    <t>NA</t>
  </si>
  <si>
    <t>La institucion tienen una aproximacion parcial del panorama de riesgos.</t>
  </si>
  <si>
    <t xml:space="preserve">Se ejecutó el PAE sin interrupción durante el año (Pandemia) </t>
  </si>
  <si>
    <t>PAE</t>
  </si>
  <si>
    <t>Se definieron estrategias para estudientes con dificultades academicas y se reforzaron al inicio de la presencialidad.</t>
  </si>
  <si>
    <t xml:space="preserve">Entrega de guías y material didáctico,  apoyo permanente por medio de llamadas y comunicaciones por whatsapp. </t>
  </si>
  <si>
    <t>Se realiza una asignación académica.</t>
  </si>
  <si>
    <t>Actas de carga académica</t>
  </si>
  <si>
    <t>El director junto con los docentes realiza la inducción.</t>
  </si>
  <si>
    <t>Acta reunión</t>
  </si>
  <si>
    <t xml:space="preserve">Los docentes se capacitaron virtualmente con los programas del MEN. </t>
  </si>
  <si>
    <t>Certificados</t>
  </si>
  <si>
    <t>El director según los perfiles realiza una asignación académica, la cual es informada con anterioridad y en común acuerdo.</t>
  </si>
  <si>
    <t>Resolución carga académica</t>
  </si>
  <si>
    <t>El directivo y grupo de docentes muestran pertenencia y apropiación con la institución.</t>
  </si>
  <si>
    <t xml:space="preserve">Actas reuniones, participación en estamentos educactivos </t>
  </si>
  <si>
    <t xml:space="preserve">Los docentes conocen el sistema de evaluación y se apropian adecuadamente de este. </t>
  </si>
  <si>
    <t>Evaluaciones y acta de inicio.</t>
  </si>
  <si>
    <t>La institución cuenta con una estrategia de reconocimiento y estímulos, pero a causa de la pandemia no se llevó a cabo.</t>
  </si>
  <si>
    <t xml:space="preserve">No se realizó </t>
  </si>
  <si>
    <t>La institución apoya a los docentes facilitando los espacios necesarios para estas.</t>
  </si>
  <si>
    <t>Capacitaciones y trabajo con estudiantes, experiencias significativas .</t>
  </si>
  <si>
    <t>La institución cuenta con un comité de convivencia escolar.</t>
  </si>
  <si>
    <t>evaluaciones y acta de inicio, encuestas (pandemia)</t>
  </si>
  <si>
    <t>La institución realiza actividades esporádicas, pero no cuenta con política definida.</t>
  </si>
  <si>
    <t>participaciones virtualespor parte de la SED</t>
  </si>
  <si>
    <t>Se cuenta con una política clara para la distribución del presupuesto del centro y las sedes, acorde a las necesidades por COVID 19.</t>
  </si>
  <si>
    <t>Materiales didácticos y guías.</t>
  </si>
  <si>
    <t>El presupuesto es ejecutado teniendo en cuenta la aprobación del concejo directivo.</t>
  </si>
  <si>
    <t>Acta de concejo directivo.</t>
  </si>
  <si>
    <t>El concejo directivo toma acciones según la emergencia sanitaria y define el uso adecuado.</t>
  </si>
  <si>
    <t>Acta de concejo directivo. Reunión zoom</t>
  </si>
  <si>
    <t xml:space="preserve">La institución contrata el servicio de un contador el cual elabora los informes financieros y se dan a conocer a la comunidad en general. </t>
  </si>
  <si>
    <t>Informes contables trimestrales y rendicion de cuentas.</t>
  </si>
  <si>
    <t>Se tiene conocimiento de las políticas relacionadas con la población en condición de vulnerabilidad y se atienden de acuerdo a los ajustes realizados en el PEI</t>
  </si>
  <si>
    <t>Encuestas- registro SISBEN-SIMAT</t>
  </si>
  <si>
    <t>Se conoce las directivas para el manejo de la población étnica, pero  la institución no cuenta con dicha población</t>
  </si>
  <si>
    <t>Reporte población étnica en la alcaldía -SIMAT</t>
  </si>
  <si>
    <t>Se identifican algunas necesidades y expectativas del estudiante a través de las encuestas socio-demográficas,  existe la necesidad de buscar alternativas para su análisis global</t>
  </si>
  <si>
    <t>Encuesta sociodemografica.</t>
  </si>
  <si>
    <t>La institución cuenta con algunas iniciativas  para apoyar el proyecto de vida de los estudiantes,de forma interdisciplinaria.</t>
  </si>
  <si>
    <t>Guias y planes de clase ajustados.</t>
  </si>
  <si>
    <t>La institución cuenta con la programación de escuelas de padres durante el año escolar. Se realizaron por medio de la comisaria de familia,</t>
  </si>
  <si>
    <t>Cronograma.</t>
  </si>
  <si>
    <t>existe una comunicación asertiva entre comunidad educativa</t>
  </si>
  <si>
    <t>comunicaciones grupos de whatsapp</t>
  </si>
  <si>
    <t>La institucion pone a disposicion algunos de sus recursos fisicos</t>
  </si>
  <si>
    <t>solicitud a traves de whatsapp</t>
  </si>
  <si>
    <t>Los estudiantes participan activamente en los procesos de trabajo en casa y en el retorno a la presencialidad.</t>
  </si>
  <si>
    <t>cumplimiento de compromisos.</t>
  </si>
  <si>
    <t xml:space="preserve">Lel centro educativo cuenta con la participación activa y democrática </t>
  </si>
  <si>
    <t>Las familias participan con las actividades programadas por la institución para el trabajo en casa y el retorno a la presencialidad.</t>
  </si>
  <si>
    <t>Actas, videos, talleres.</t>
  </si>
  <si>
    <t xml:space="preserve">se apoyaron los procesos de autocuidado emanados por el ministerio de salud. </t>
  </si>
  <si>
    <t>Orientaciones en las guias de trabajo.</t>
  </si>
  <si>
    <t>Se realizan actividades escolares y extracurriculares con docentes y entes de como la comisaria de familia.</t>
  </si>
  <si>
    <t>Encuentro virtuales,</t>
  </si>
  <si>
    <t>La institución no cuenta con los mecanismos para prevencion de accidentes o desastrres naturalez.</t>
  </si>
  <si>
    <t>La institución utiliza diferentes medios de comunicación para motivar la comunidad educativa</t>
  </si>
  <si>
    <t>Los criterios básicos sobre el manejo del establecimiento educativo y la atención a la diversidad fueron definidos de manera participativa y permiten el trabajo en grupo.</t>
  </si>
  <si>
    <t>Articulación de planes, proyectos y acciones.
Ajustar los planes de estudios, partiendo de las brechas que ha dejado la pandemia.</t>
  </si>
  <si>
    <t xml:space="preserve">2. Identificación y divulgación de buenas prácticas. 
Evidenciar las buenas prácticas tanto académicas como extracurriculares
</t>
  </si>
  <si>
    <t>Ambiente físico. 
Realizar mantenimiento de la planta física en cada una de las sedes del centro educativo las cuales se deterioraron producto del tiempo que permanecieron solas durante la pandemia.</t>
  </si>
  <si>
    <t>Evaluación en el aula
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</si>
  <si>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Jornada escolar.
Se realiza la jornada escolar acorde a lo establecido en el PEI y teniendo en cuenta las necesidades de la comunidad educativa.</t>
  </si>
  <si>
    <t>Enfoque Metodológico
Unificar metodos de enseñanza, relación pedagogica y uso de recursos. Con el objetivo de cerrar brechas en el aprendizaje de los estudiantes.</t>
  </si>
  <si>
    <t>Plan de estudios.
Ajustes al plan de estudios el cual se vio afectado a causa de la pandemia,</t>
  </si>
  <si>
    <t xml:space="preserve">Uso pedagógico de las evaluaciones externas.
Participar en los procesos de evaluar para avanza, propuestos por el Icfes. </t>
  </si>
  <si>
    <t>Archivo académico.
Actualmente se cuenta con una plataforma que permite obtener información de los estudiantes de todas las sedes.</t>
  </si>
  <si>
    <t>Adquisición de los recursos para el aprendizaje
La institución crea un plan de emergencia, adquiriendo guías para el trabajo en casa.</t>
  </si>
  <si>
    <t>Mantenimiento de la planta física.
Ejecutar los recursos aprobados por el ministerio de educación nacional para el mantenimiento de la planta física.</t>
  </si>
  <si>
    <t>Seguridad y protección.
Elaborar el plan de gestión del riesgo del establecimiento educativo.</t>
  </si>
  <si>
    <t>Formación y capacitación.
Participar en eventos de capacitaciones programados por los diferentes estamentos o instituciones.</t>
  </si>
  <si>
    <t>Participación de los estudiantes
Los estudiantes participan activamente en los procesos de trabajo en casa y en el retorno a la presencialidad.</t>
  </si>
  <si>
    <t xml:space="preserve">Participación de las familias
Las familias participan con las actividades programadas por la institución para el trabajo en casa y el retorno a la presencialidad.
</t>
  </si>
  <si>
    <t xml:space="preserve">Prevención de riesgos psicosociales.
A causa de la pandemia la formacion de los estudiantes en lo relacionado con prevencion de riesgos se realizó solo por medio de las guias. </t>
  </si>
  <si>
    <t>Prevención de riesgos físicos.
Se evidencian algunos daños como ventanales rotos que pueden ser riesgosos para los miembros de la comunidad educativa.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</si>
</sst>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2"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indexed="8"/>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7" fillId="0" borderId="0" applyNumberFormat="0" applyFill="0" applyBorder="0" applyAlignment="0" applyProtection="0">
      <alignment vertical="top"/>
      <protection locked="0"/>
    </xf>
    <xf numFmtId="0" fontId="8" fillId="0" borderId="0"/>
    <xf numFmtId="0" fontId="26" fillId="0" borderId="0"/>
    <xf numFmtId="0" fontId="26" fillId="0" borderId="0"/>
    <xf numFmtId="9" fontId="1" fillId="0" borderId="0" applyFont="0" applyFill="0" applyBorder="0" applyAlignment="0" applyProtection="0"/>
  </cellStyleXfs>
  <cellXfs count="293">
    <xf numFmtId="0" fontId="0" fillId="0" borderId="0" xfId="0"/>
    <xf numFmtId="0" fontId="28"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8" fillId="0" borderId="2" xfId="0" applyNumberFormat="1" applyFont="1" applyBorder="1" applyAlignment="1">
      <alignment horizontal="center" vertical="center"/>
    </xf>
    <xf numFmtId="0" fontId="6" fillId="0" borderId="0" xfId="0" applyFont="1" applyAlignment="1">
      <alignment horizontal="center"/>
    </xf>
    <xf numFmtId="2" fontId="28" fillId="0" borderId="0" xfId="0" applyNumberFormat="1" applyFont="1"/>
    <xf numFmtId="0" fontId="6" fillId="0" borderId="0" xfId="0" applyFont="1"/>
    <xf numFmtId="0" fontId="29" fillId="0" borderId="0" xfId="2" applyFont="1" applyAlignment="1" applyProtection="1"/>
    <xf numFmtId="9" fontId="6" fillId="0" borderId="2" xfId="0" applyNumberFormat="1" applyFont="1" applyBorder="1" applyAlignment="1">
      <alignment horizontal="center" vertical="center"/>
    </xf>
    <xf numFmtId="0" fontId="28" fillId="0" borderId="0" xfId="0" applyFont="1" applyAlignment="1">
      <alignment horizontal="left" vertical="top"/>
    </xf>
    <xf numFmtId="0" fontId="30" fillId="0" borderId="0" xfId="0" applyFont="1"/>
    <xf numFmtId="0" fontId="6" fillId="9" borderId="2" xfId="0" applyFont="1" applyFill="1" applyBorder="1" applyAlignment="1">
      <alignment horizontal="center" vertical="center" wrapText="1"/>
    </xf>
    <xf numFmtId="9" fontId="28" fillId="0" borderId="0" xfId="0" applyNumberFormat="1" applyFont="1"/>
    <xf numFmtId="9" fontId="5" fillId="0" borderId="2" xfId="0" applyNumberFormat="1" applyFont="1" applyBorder="1" applyAlignment="1">
      <alignment horizontal="center" vertical="center"/>
    </xf>
    <xf numFmtId="0" fontId="31" fillId="0" borderId="0" xfId="0" applyFont="1"/>
    <xf numFmtId="0" fontId="18" fillId="0" borderId="0" xfId="0" applyFont="1"/>
    <xf numFmtId="0" fontId="17" fillId="0" borderId="0" xfId="0" applyFont="1" applyAlignment="1">
      <alignment horizontal="center" vertical="center"/>
    </xf>
    <xf numFmtId="0" fontId="32" fillId="0" borderId="0" xfId="2" applyFont="1" applyFill="1" applyAlignment="1" applyProtection="1">
      <alignment vertical="center"/>
    </xf>
    <xf numFmtId="0" fontId="12" fillId="0" borderId="0" xfId="0" applyFont="1" applyAlignment="1">
      <alignment horizontal="left" vertical="center" wrapText="1"/>
    </xf>
    <xf numFmtId="0" fontId="31" fillId="0" borderId="0" xfId="0" applyFont="1" applyAlignment="1">
      <alignment vertical="center" wrapText="1"/>
    </xf>
    <xf numFmtId="0" fontId="31" fillId="0" borderId="0" xfId="0" applyFont="1" applyAlignment="1">
      <alignment vertical="center"/>
    </xf>
    <xf numFmtId="0" fontId="12" fillId="0" borderId="0" xfId="0" applyFont="1" applyAlignment="1">
      <alignment wrapText="1"/>
    </xf>
    <xf numFmtId="0" fontId="33" fillId="0" borderId="0" xfId="0" applyFont="1" applyAlignment="1">
      <alignment horizontal="center" vertical="center"/>
    </xf>
    <xf numFmtId="0" fontId="24" fillId="9" borderId="3" xfId="0" applyFont="1" applyFill="1" applyBorder="1" applyAlignment="1">
      <alignment horizontal="center" vertical="center"/>
    </xf>
    <xf numFmtId="0" fontId="15" fillId="9" borderId="2" xfId="0" applyFont="1" applyFill="1" applyBorder="1" applyAlignment="1">
      <alignment horizontal="left" vertical="center" wrapText="1"/>
    </xf>
    <xf numFmtId="0" fontId="24" fillId="9" borderId="2" xfId="0" applyFont="1" applyFill="1" applyBorder="1" applyAlignment="1">
      <alignment horizontal="center" vertical="center"/>
    </xf>
    <xf numFmtId="0" fontId="24" fillId="9" borderId="2" xfId="0" applyFont="1" applyFill="1" applyBorder="1" applyAlignment="1">
      <alignment horizontal="left" vertical="center" wrapText="1"/>
    </xf>
    <xf numFmtId="0" fontId="24" fillId="9" borderId="4" xfId="0" applyFont="1" applyFill="1" applyBorder="1" applyAlignment="1">
      <alignment horizontal="left" vertical="center" wrapText="1"/>
    </xf>
    <xf numFmtId="0" fontId="34" fillId="6" borderId="5" xfId="0" applyFont="1" applyFill="1" applyBorder="1" applyAlignment="1">
      <alignment vertical="center"/>
    </xf>
    <xf numFmtId="0" fontId="24" fillId="6" borderId="5" xfId="0" applyFont="1" applyFill="1" applyBorder="1" applyAlignment="1">
      <alignment vertical="center"/>
    </xf>
    <xf numFmtId="0" fontId="24" fillId="6" borderId="2" xfId="0" applyFont="1" applyFill="1" applyBorder="1" applyAlignment="1">
      <alignment vertical="center"/>
    </xf>
    <xf numFmtId="0" fontId="31" fillId="0" borderId="6" xfId="0" applyFont="1" applyBorder="1" applyAlignment="1">
      <alignment wrapText="1"/>
    </xf>
    <xf numFmtId="0" fontId="31" fillId="0" borderId="2" xfId="0" applyFont="1" applyBorder="1"/>
    <xf numFmtId="0" fontId="31" fillId="0" borderId="2" xfId="0" applyFont="1" applyBorder="1" applyAlignment="1">
      <alignment wrapText="1"/>
    </xf>
    <xf numFmtId="0" fontId="11" fillId="0" borderId="0" xfId="0" applyFont="1" applyAlignment="1">
      <alignment horizontal="center"/>
    </xf>
    <xf numFmtId="0" fontId="34" fillId="6" borderId="5" xfId="0" applyFont="1" applyFill="1" applyBorder="1" applyAlignment="1">
      <alignment vertical="center" wrapText="1"/>
    </xf>
    <xf numFmtId="0" fontId="11" fillId="6" borderId="5" xfId="0" applyFont="1" applyFill="1" applyBorder="1" applyAlignment="1">
      <alignment vertical="center" wrapText="1"/>
    </xf>
    <xf numFmtId="0" fontId="11" fillId="6" borderId="3" xfId="0" applyFont="1" applyFill="1" applyBorder="1" applyAlignment="1">
      <alignment vertical="center" wrapText="1"/>
    </xf>
    <xf numFmtId="0" fontId="11" fillId="6" borderId="2" xfId="0" applyFont="1" applyFill="1" applyBorder="1" applyAlignment="1">
      <alignment vertical="center" wrapText="1"/>
    </xf>
    <xf numFmtId="0" fontId="31" fillId="0" borderId="6" xfId="0" applyFont="1" applyBorder="1"/>
    <xf numFmtId="0" fontId="31" fillId="0" borderId="7" xfId="0" applyFont="1" applyBorder="1"/>
    <xf numFmtId="0" fontId="31" fillId="0" borderId="3" xfId="0" applyFont="1" applyBorder="1"/>
    <xf numFmtId="0" fontId="34" fillId="6" borderId="3" xfId="0" applyFont="1" applyFill="1" applyBorder="1" applyAlignment="1">
      <alignment vertical="center" wrapText="1"/>
    </xf>
    <xf numFmtId="0" fontId="11" fillId="6" borderId="2" xfId="0" applyFont="1" applyFill="1" applyBorder="1" applyAlignment="1">
      <alignment horizontal="center" vertical="center" wrapText="1"/>
    </xf>
    <xf numFmtId="0" fontId="11"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1" fillId="6" borderId="8" xfId="0" applyFont="1" applyFill="1" applyBorder="1"/>
    <xf numFmtId="0" fontId="35" fillId="6" borderId="2" xfId="0" applyFont="1" applyFill="1" applyBorder="1" applyAlignment="1">
      <alignment horizontal="left" vertical="center"/>
    </xf>
    <xf numFmtId="0" fontId="31" fillId="6" borderId="9" xfId="0" applyFont="1" applyFill="1" applyBorder="1"/>
    <xf numFmtId="0" fontId="31" fillId="6" borderId="6" xfId="0" applyFont="1" applyFill="1" applyBorder="1"/>
    <xf numFmtId="2" fontId="31" fillId="0" borderId="10" xfId="0" applyNumberFormat="1" applyFont="1" applyBorder="1" applyAlignment="1">
      <alignment vertical="center"/>
    </xf>
    <xf numFmtId="0" fontId="31" fillId="0" borderId="10" xfId="0" applyFont="1" applyBorder="1" applyAlignment="1">
      <alignment horizontal="left" vertical="center"/>
    </xf>
    <xf numFmtId="0" fontId="31" fillId="0" borderId="0" xfId="0" applyFont="1" applyAlignment="1">
      <alignment horizontal="left" vertical="center"/>
    </xf>
    <xf numFmtId="0" fontId="35" fillId="6" borderId="0" xfId="0" applyFont="1" applyFill="1" applyAlignment="1">
      <alignment horizontal="left" vertical="center"/>
    </xf>
    <xf numFmtId="0" fontId="31" fillId="6" borderId="9" xfId="0" applyFont="1" applyFill="1" applyBorder="1" applyAlignment="1">
      <alignment vertical="center"/>
    </xf>
    <xf numFmtId="0" fontId="36" fillId="6" borderId="0" xfId="0" applyFont="1" applyFill="1" applyAlignment="1">
      <alignment horizontal="left" vertical="center"/>
    </xf>
    <xf numFmtId="0" fontId="31" fillId="0" borderId="9" xfId="0" applyFont="1" applyBorder="1" applyAlignment="1">
      <alignment horizontal="left" vertical="center"/>
    </xf>
    <xf numFmtId="0" fontId="31" fillId="6" borderId="2" xfId="0" applyFont="1" applyFill="1" applyBorder="1"/>
    <xf numFmtId="0" fontId="37" fillId="6" borderId="2" xfId="0" applyFont="1" applyFill="1" applyBorder="1" applyAlignment="1">
      <alignment horizontal="left" vertical="center"/>
    </xf>
    <xf numFmtId="0" fontId="36" fillId="6" borderId="2" xfId="0" applyFont="1" applyFill="1" applyBorder="1"/>
    <xf numFmtId="0" fontId="31" fillId="6" borderId="2" xfId="0" applyFont="1" applyFill="1" applyBorder="1" applyAlignment="1">
      <alignment vertical="center"/>
    </xf>
    <xf numFmtId="0" fontId="31" fillId="6" borderId="6" xfId="0" applyFont="1" applyFill="1" applyBorder="1" applyAlignment="1">
      <alignment vertical="center"/>
    </xf>
    <xf numFmtId="2" fontId="31" fillId="0" borderId="2" xfId="0" applyNumberFormat="1" applyFont="1" applyBorder="1" applyAlignment="1">
      <alignment vertical="center"/>
    </xf>
    <xf numFmtId="0" fontId="31" fillId="0" borderId="2" xfId="0" applyFont="1" applyBorder="1" applyAlignment="1">
      <alignment horizontal="left" vertical="center"/>
    </xf>
    <xf numFmtId="0" fontId="31" fillId="0" borderId="6" xfId="0" applyFont="1" applyBorder="1" applyAlignment="1">
      <alignment horizontal="left" vertical="center"/>
    </xf>
    <xf numFmtId="0" fontId="10" fillId="9" borderId="0" xfId="0" applyFont="1" applyFill="1" applyAlignment="1">
      <alignment horizontal="center" vertical="center" wrapText="1"/>
    </xf>
    <xf numFmtId="0" fontId="32" fillId="0" borderId="0" xfId="2" applyFont="1" applyBorder="1" applyAlignment="1" applyProtection="1">
      <alignment horizontal="center"/>
    </xf>
    <xf numFmtId="0" fontId="38" fillId="10" borderId="6" xfId="0" applyFont="1" applyFill="1" applyBorder="1" applyAlignment="1" applyProtection="1">
      <alignment horizontal="center" vertical="center"/>
      <protection locked="0"/>
    </xf>
    <xf numFmtId="0" fontId="31" fillId="10" borderId="6" xfId="0" applyFont="1" applyFill="1" applyBorder="1" applyAlignment="1" applyProtection="1">
      <alignment horizontal="center" vertical="center"/>
      <protection locked="0"/>
    </xf>
    <xf numFmtId="0" fontId="39" fillId="13" borderId="6" xfId="0" applyFont="1" applyFill="1" applyBorder="1" applyAlignment="1" applyProtection="1">
      <alignment horizontal="left" vertical="top" wrapText="1"/>
      <protection locked="0"/>
    </xf>
    <xf numFmtId="0" fontId="39" fillId="13" borderId="2" xfId="0" applyFont="1" applyFill="1" applyBorder="1" applyAlignment="1" applyProtection="1">
      <alignment horizontal="left" vertical="top" wrapText="1"/>
      <protection locked="0"/>
    </xf>
    <xf numFmtId="0" fontId="39" fillId="15" borderId="6" xfId="0" applyFont="1" applyFill="1" applyBorder="1" applyAlignment="1" applyProtection="1">
      <alignment horizontal="left" vertical="top" wrapText="1"/>
      <protection locked="0"/>
    </xf>
    <xf numFmtId="0" fontId="39" fillId="15" borderId="2" xfId="0" applyFont="1" applyFill="1" applyBorder="1" applyAlignment="1" applyProtection="1">
      <alignment horizontal="left" vertical="top" wrapText="1"/>
      <protection locked="0"/>
    </xf>
    <xf numFmtId="9" fontId="28"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5"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5" fillId="8" borderId="11" xfId="2" applyFont="1" applyFill="1" applyBorder="1" applyAlignment="1" applyProtection="1">
      <alignment horizontal="center" vertical="center" wrapText="1"/>
    </xf>
    <xf numFmtId="0" fontId="23" fillId="8" borderId="11" xfId="2" applyFont="1" applyFill="1" applyBorder="1" applyAlignment="1" applyProtection="1">
      <alignment horizontal="center" vertical="center"/>
    </xf>
    <xf numFmtId="0" fontId="23" fillId="8" borderId="11" xfId="2" applyFont="1" applyFill="1" applyBorder="1" applyAlignment="1" applyProtection="1">
      <alignment horizontal="center" vertical="center" wrapText="1"/>
    </xf>
    <xf numFmtId="0" fontId="16" fillId="2" borderId="4" xfId="0" applyFont="1" applyFill="1" applyBorder="1" applyAlignment="1">
      <alignment vertical="center" wrapText="1"/>
    </xf>
    <xf numFmtId="0" fontId="16" fillId="2" borderId="5" xfId="0" applyFont="1" applyFill="1" applyBorder="1" applyAlignment="1">
      <alignment vertical="center" wrapText="1"/>
    </xf>
    <xf numFmtId="14" fontId="25" fillId="0" borderId="2" xfId="3" applyNumberFormat="1" applyFont="1" applyBorder="1" applyAlignment="1">
      <alignment horizontal="center" vertical="center"/>
    </xf>
    <xf numFmtId="0" fontId="25" fillId="0" borderId="2" xfId="3" applyFont="1" applyBorder="1" applyAlignment="1">
      <alignment horizontal="center" vertical="center"/>
    </xf>
    <xf numFmtId="0" fontId="16" fillId="2" borderId="4" xfId="0" applyFont="1" applyFill="1" applyBorder="1" applyAlignment="1">
      <alignment vertical="center"/>
    </xf>
    <xf numFmtId="0" fontId="14" fillId="16" borderId="9" xfId="0" applyFont="1" applyFill="1" applyBorder="1" applyAlignment="1">
      <alignment horizontal="center" vertical="center"/>
    </xf>
    <xf numFmtId="0" fontId="14" fillId="16" borderId="12" xfId="0" applyFont="1" applyFill="1" applyBorder="1" applyAlignment="1">
      <alignment horizontal="center" vertical="center"/>
    </xf>
    <xf numFmtId="0" fontId="15" fillId="16" borderId="13" xfId="0" applyFont="1" applyFill="1" applyBorder="1" applyAlignment="1">
      <alignment horizontal="center" vertical="center" wrapText="1"/>
    </xf>
    <xf numFmtId="0" fontId="11" fillId="6" borderId="0" xfId="0" applyFont="1" applyFill="1" applyAlignment="1">
      <alignment horizontal="center" vertical="center" wrapText="1"/>
    </xf>
    <xf numFmtId="0" fontId="37" fillId="6" borderId="0" xfId="0" applyFont="1" applyFill="1" applyAlignment="1">
      <alignment horizontal="left" vertical="center"/>
    </xf>
    <xf numFmtId="0" fontId="34" fillId="6" borderId="0" xfId="0" applyFont="1" applyFill="1" applyAlignment="1">
      <alignment horizontal="left" vertical="center"/>
    </xf>
    <xf numFmtId="0" fontId="39" fillId="17" borderId="6" xfId="0" applyFont="1" applyFill="1" applyBorder="1" applyAlignment="1" applyProtection="1">
      <alignment horizontal="left" vertical="top" wrapText="1"/>
      <protection locked="0"/>
    </xf>
    <xf numFmtId="0" fontId="39" fillId="17" borderId="2" xfId="0" applyFont="1" applyFill="1" applyBorder="1" applyAlignment="1" applyProtection="1">
      <alignment horizontal="left" vertical="top" wrapText="1"/>
      <protection locked="0"/>
    </xf>
    <xf numFmtId="0" fontId="31" fillId="18" borderId="6" xfId="0" applyFont="1" applyFill="1" applyBorder="1" applyAlignment="1" applyProtection="1">
      <alignment horizontal="center" vertical="center"/>
      <protection locked="0"/>
    </xf>
    <xf numFmtId="9" fontId="28"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9" borderId="14" xfId="0" applyFont="1" applyFill="1" applyBorder="1" applyAlignment="1">
      <alignment horizontal="center" vertical="center"/>
    </xf>
    <xf numFmtId="0" fontId="31" fillId="6" borderId="0" xfId="0" applyFont="1" applyFill="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1" fillId="14" borderId="2" xfId="0" applyFont="1" applyFill="1" applyBorder="1" applyAlignment="1">
      <alignment vertical="center"/>
    </xf>
    <xf numFmtId="0" fontId="31" fillId="19" borderId="0" xfId="0" applyFont="1" applyFill="1" applyAlignment="1">
      <alignment vertical="center"/>
    </xf>
    <xf numFmtId="0" fontId="12" fillId="19" borderId="0" xfId="0" applyFont="1" applyFill="1" applyAlignment="1">
      <alignment horizontal="left" vertical="center" wrapText="1"/>
    </xf>
    <xf numFmtId="0" fontId="39" fillId="13" borderId="6" xfId="0" applyFont="1" applyFill="1" applyBorder="1" applyAlignment="1" applyProtection="1">
      <alignment horizontal="left" vertical="justify" wrapText="1"/>
      <protection locked="0"/>
    </xf>
    <xf numFmtId="0" fontId="40" fillId="17" borderId="15"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40" fillId="17" borderId="4" xfId="0" applyFont="1" applyFill="1" applyBorder="1" applyAlignment="1" applyProtection="1">
      <alignment horizontal="left" vertical="justify" wrapText="1"/>
      <protection locked="0"/>
    </xf>
    <xf numFmtId="0" fontId="31" fillId="17" borderId="6" xfId="0" applyFont="1" applyFill="1" applyBorder="1" applyAlignment="1" applyProtection="1">
      <alignment horizontal="left" vertical="justify" wrapText="1"/>
      <protection locked="0"/>
    </xf>
    <xf numFmtId="0" fontId="31" fillId="17" borderId="2" xfId="0" applyFont="1" applyFill="1" applyBorder="1" applyAlignment="1" applyProtection="1">
      <alignment horizontal="left" vertical="justify" wrapText="1"/>
      <protection locked="0"/>
    </xf>
    <xf numFmtId="0" fontId="39" fillId="13" borderId="2" xfId="0" applyFont="1" applyFill="1" applyBorder="1" applyAlignment="1" applyProtection="1">
      <alignment horizontal="left" vertical="justify" wrapText="1"/>
      <protection locked="0"/>
    </xf>
    <xf numFmtId="0" fontId="39" fillId="15" borderId="6" xfId="0" applyFont="1" applyFill="1" applyBorder="1" applyAlignment="1" applyProtection="1">
      <alignment horizontal="left" vertical="justify" wrapText="1"/>
      <protection locked="0"/>
    </xf>
    <xf numFmtId="0" fontId="39" fillId="15" borderId="2" xfId="0" applyFont="1" applyFill="1" applyBorder="1" applyAlignment="1" applyProtection="1">
      <alignment horizontal="left" vertical="justify" wrapText="1"/>
      <protection locked="0"/>
    </xf>
    <xf numFmtId="0" fontId="39" fillId="17" borderId="6" xfId="0" applyFont="1" applyFill="1" applyBorder="1" applyAlignment="1" applyProtection="1">
      <alignment horizontal="left" vertical="justify" wrapText="1"/>
      <protection locked="0"/>
    </xf>
    <xf numFmtId="0" fontId="39" fillId="17" borderId="2" xfId="0" applyFont="1" applyFill="1" applyBorder="1" applyAlignment="1" applyProtection="1">
      <alignment horizontal="left" vertical="justify" wrapText="1"/>
      <protection locked="0"/>
    </xf>
    <xf numFmtId="0" fontId="31" fillId="0" borderId="0" xfId="0" applyFont="1" applyAlignment="1">
      <alignment vertical="justify" wrapText="1"/>
    </xf>
    <xf numFmtId="0" fontId="38" fillId="18" borderId="6"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31" fillId="18" borderId="6" xfId="0" applyFont="1" applyFill="1" applyBorder="1" applyAlignment="1" applyProtection="1">
      <alignment horizontal="center" vertical="center" wrapText="1"/>
      <protection locked="0"/>
    </xf>
    <xf numFmtId="0" fontId="13" fillId="0" borderId="6" xfId="0" applyFont="1" applyBorder="1" applyAlignment="1">
      <alignment wrapText="1"/>
    </xf>
    <xf numFmtId="0" fontId="38" fillId="20" borderId="6" xfId="0" applyFont="1" applyFill="1" applyBorder="1" applyAlignment="1" applyProtection="1">
      <alignment horizontal="center" vertical="center" wrapText="1"/>
      <protection locked="0"/>
    </xf>
    <xf numFmtId="0" fontId="39" fillId="20" borderId="2" xfId="0" applyFont="1" applyFill="1" applyBorder="1" applyAlignment="1" applyProtection="1">
      <alignment horizontal="left" vertical="top" wrapText="1"/>
      <protection locked="0"/>
    </xf>
    <xf numFmtId="0" fontId="39" fillId="20" borderId="2" xfId="0" applyFont="1" applyFill="1" applyBorder="1" applyAlignment="1" applyProtection="1">
      <alignment horizontal="left" vertical="justify" wrapText="1"/>
      <protection locked="0"/>
    </xf>
    <xf numFmtId="0" fontId="41" fillId="0" borderId="4" xfId="0" applyFont="1" applyBorder="1" applyAlignment="1" applyProtection="1">
      <alignment horizontal="left" vertical="center"/>
      <protection locked="0"/>
    </xf>
    <xf numFmtId="0" fontId="41" fillId="0" borderId="5" xfId="0" applyFont="1" applyBorder="1" applyAlignment="1" applyProtection="1">
      <alignment horizontal="left" vertical="center"/>
      <protection locked="0"/>
    </xf>
    <xf numFmtId="0" fontId="41" fillId="0" borderId="3" xfId="0" applyFont="1" applyBorder="1" applyAlignment="1" applyProtection="1">
      <alignment horizontal="left" vertical="center"/>
      <protection locked="0"/>
    </xf>
    <xf numFmtId="0" fontId="25" fillId="0" borderId="8" xfId="3" applyFont="1" applyBorder="1" applyAlignment="1">
      <alignment horizontal="center"/>
    </xf>
    <xf numFmtId="0" fontId="25" fillId="0" borderId="18" xfId="3" applyFont="1" applyBorder="1" applyAlignment="1">
      <alignment horizontal="center"/>
    </xf>
    <xf numFmtId="0" fontId="25" fillId="0" borderId="14" xfId="3" applyFont="1" applyBorder="1" applyAlignment="1">
      <alignment horizontal="center"/>
    </xf>
    <xf numFmtId="0" fontId="25" fillId="0" borderId="19" xfId="3" applyFont="1" applyBorder="1" applyAlignment="1">
      <alignment horizontal="center"/>
    </xf>
    <xf numFmtId="0" fontId="25" fillId="0" borderId="15" xfId="3" applyFont="1" applyBorder="1" applyAlignment="1">
      <alignment horizontal="center"/>
    </xf>
    <xf numFmtId="0" fontId="25" fillId="0" borderId="7" xfId="3" applyFont="1" applyBorder="1" applyAlignment="1">
      <alignment horizontal="center"/>
    </xf>
    <xf numFmtId="0" fontId="25" fillId="0" borderId="4" xfId="3" applyFont="1" applyBorder="1" applyAlignment="1">
      <alignment horizontal="center" vertical="center"/>
    </xf>
    <xf numFmtId="0" fontId="25" fillId="0" borderId="3" xfId="3" applyFont="1" applyBorder="1" applyAlignment="1">
      <alignment horizontal="center" vertical="center"/>
    </xf>
    <xf numFmtId="0" fontId="25" fillId="0" borderId="2" xfId="3" applyFont="1" applyBorder="1" applyAlignment="1">
      <alignment horizontal="center" vertical="center" wrapText="1"/>
    </xf>
    <xf numFmtId="0" fontId="0" fillId="0" borderId="2" xfId="0" applyBorder="1"/>
    <xf numFmtId="0" fontId="32" fillId="0" borderId="0" xfId="2" applyFont="1" applyFill="1" applyAlignment="1" applyProtection="1">
      <alignment horizontal="left" vertical="center"/>
    </xf>
    <xf numFmtId="0" fontId="11" fillId="0" borderId="0" xfId="0" applyFont="1" applyAlignment="1">
      <alignment horizontal="center"/>
    </xf>
    <xf numFmtId="0" fontId="32" fillId="0" borderId="0" xfId="2" applyFont="1" applyAlignment="1" applyProtection="1">
      <alignment horizontal="center"/>
    </xf>
    <xf numFmtId="0" fontId="31" fillId="2" borderId="14" xfId="0" applyFont="1" applyFill="1" applyBorder="1" applyAlignment="1">
      <alignment horizontal="center" vertical="center" wrapText="1"/>
    </xf>
    <xf numFmtId="0" fontId="31" fillId="2" borderId="0" xfId="0" applyFont="1" applyFill="1" applyAlignment="1">
      <alignment horizontal="center" vertical="center" wrapText="1"/>
    </xf>
    <xf numFmtId="164" fontId="31" fillId="0" borderId="2" xfId="0" applyNumberFormat="1" applyFont="1" applyBorder="1" applyAlignment="1" applyProtection="1">
      <alignment horizontal="center" vertical="center" wrapText="1"/>
      <protection locked="0"/>
    </xf>
    <xf numFmtId="0" fontId="41" fillId="0" borderId="4" xfId="0" applyFont="1" applyBorder="1" applyAlignment="1" applyProtection="1">
      <alignment horizontal="left" vertical="center"/>
      <protection locked="0"/>
    </xf>
    <xf numFmtId="0" fontId="41" fillId="0" borderId="5" xfId="0" applyFont="1" applyBorder="1" applyAlignment="1" applyProtection="1">
      <alignment horizontal="left" vertical="center"/>
      <protection locked="0"/>
    </xf>
    <xf numFmtId="0" fontId="41" fillId="0" borderId="3" xfId="0" applyFont="1" applyBorder="1" applyAlignment="1" applyProtection="1">
      <alignment horizontal="left" vertical="center"/>
      <protection locked="0"/>
    </xf>
    <xf numFmtId="0" fontId="13" fillId="0" borderId="2" xfId="0" applyFont="1" applyBorder="1" applyAlignment="1" applyProtection="1">
      <alignment horizontal="center" vertical="center"/>
      <protection locked="0"/>
    </xf>
    <xf numFmtId="0" fontId="31" fillId="0" borderId="2" xfId="0" applyFont="1" applyBorder="1" applyAlignment="1" applyProtection="1">
      <alignment horizontal="center" vertical="center"/>
      <protection locked="0"/>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27" fillId="0" borderId="5" xfId="2" applyFill="1" applyBorder="1" applyAlignment="1" applyProtection="1">
      <alignment horizontal="left" vertical="center" wrapText="1"/>
      <protection locked="0"/>
    </xf>
    <xf numFmtId="0" fontId="16" fillId="0" borderId="5" xfId="0" applyFont="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9" fillId="0" borderId="0" xfId="2" applyFont="1" applyFill="1" applyAlignment="1" applyProtection="1">
      <alignment horizontal="center" vertical="center"/>
    </xf>
    <xf numFmtId="0" fontId="20" fillId="6" borderId="2" xfId="0" applyFont="1" applyFill="1" applyBorder="1" applyAlignment="1">
      <alignment horizontal="center" vertical="center"/>
    </xf>
    <xf numFmtId="0" fontId="31" fillId="3" borderId="2" xfId="0" applyFont="1" applyFill="1" applyBorder="1" applyAlignment="1">
      <alignment horizontal="center" vertical="center"/>
    </xf>
    <xf numFmtId="0" fontId="18" fillId="0" borderId="2" xfId="0" applyFont="1" applyBorder="1" applyAlignment="1" applyProtection="1">
      <alignment horizontal="center" vertical="center"/>
      <protection locked="0"/>
    </xf>
    <xf numFmtId="0" fontId="31" fillId="19" borderId="0" xfId="0" applyFont="1" applyFill="1" applyAlignment="1">
      <alignment vertical="center" wrapText="1"/>
    </xf>
    <xf numFmtId="0" fontId="31" fillId="19" borderId="0" xfId="0" applyFont="1" applyFill="1" applyAlignment="1">
      <alignment vertical="center"/>
    </xf>
    <xf numFmtId="0" fontId="27" fillId="0" borderId="2" xfId="2" applyBorder="1" applyAlignment="1" applyProtection="1">
      <alignment horizontal="center" vertical="center"/>
      <protection locked="0"/>
    </xf>
    <xf numFmtId="0" fontId="16" fillId="0" borderId="3" xfId="0" applyFont="1" applyBorder="1" applyAlignment="1" applyProtection="1">
      <alignment horizontal="center" vertical="center"/>
      <protection locked="0"/>
    </xf>
    <xf numFmtId="0" fontId="16" fillId="0" borderId="2" xfId="0" applyFont="1" applyBorder="1" applyAlignment="1" applyProtection="1">
      <alignment horizontal="center" vertical="center"/>
      <protection locked="0"/>
    </xf>
    <xf numFmtId="0" fontId="13" fillId="19" borderId="0" xfId="0" applyFont="1" applyFill="1" applyAlignment="1">
      <alignment vertical="center" wrapText="1"/>
    </xf>
    <xf numFmtId="0" fontId="17" fillId="6" borderId="4" xfId="0" applyFont="1" applyFill="1" applyBorder="1" applyAlignment="1">
      <alignment horizontal="center" vertical="center"/>
    </xf>
    <xf numFmtId="0" fontId="17" fillId="6" borderId="5" xfId="0" applyFont="1" applyFill="1" applyBorder="1" applyAlignment="1">
      <alignment horizontal="center" vertical="center"/>
    </xf>
    <xf numFmtId="0" fontId="17" fillId="6" borderId="3" xfId="0" applyFont="1" applyFill="1" applyBorder="1" applyAlignment="1">
      <alignment horizontal="center" vertical="center"/>
    </xf>
    <xf numFmtId="0" fontId="31" fillId="0" borderId="4" xfId="0" applyFont="1" applyBorder="1" applyAlignment="1" applyProtection="1">
      <alignment horizontal="center" vertical="center"/>
      <protection locked="0"/>
    </xf>
    <xf numFmtId="0" fontId="31" fillId="0" borderId="5" xfId="0" applyFont="1" applyBorder="1" applyAlignment="1" applyProtection="1">
      <alignment horizontal="center" vertical="center"/>
      <protection locked="0"/>
    </xf>
    <xf numFmtId="0" fontId="31" fillId="0" borderId="3" xfId="0" applyFont="1" applyBorder="1" applyAlignment="1" applyProtection="1">
      <alignment horizontal="center" vertical="center"/>
      <protection locked="0"/>
    </xf>
    <xf numFmtId="0" fontId="9" fillId="6" borderId="2" xfId="0" applyFont="1" applyFill="1" applyBorder="1" applyAlignment="1">
      <alignment horizontal="center" vertical="center"/>
    </xf>
    <xf numFmtId="0" fontId="21" fillId="6" borderId="2" xfId="0" applyFont="1" applyFill="1" applyBorder="1" applyAlignment="1">
      <alignment horizontal="center" vertical="center"/>
    </xf>
    <xf numFmtId="0" fontId="31" fillId="2" borderId="16" xfId="0" applyFont="1" applyFill="1" applyBorder="1" applyAlignment="1">
      <alignment horizontal="center" vertical="center" wrapText="1"/>
    </xf>
    <xf numFmtId="0" fontId="31" fillId="2" borderId="6" xfId="0" applyFont="1" applyFill="1" applyBorder="1" applyAlignment="1">
      <alignment horizontal="center" vertical="center" wrapText="1"/>
    </xf>
    <xf numFmtId="0" fontId="13" fillId="0" borderId="17" xfId="0" applyFont="1" applyBorder="1" applyAlignment="1" applyProtection="1">
      <alignment horizontal="center" vertical="center" wrapText="1"/>
      <protection locked="0"/>
    </xf>
    <xf numFmtId="0" fontId="13" fillId="0" borderId="2" xfId="0" applyFont="1" applyBorder="1" applyAlignment="1" applyProtection="1">
      <alignment horizontal="center" vertical="center" wrapText="1"/>
      <protection locked="0"/>
    </xf>
    <xf numFmtId="0" fontId="31" fillId="14" borderId="2" xfId="0" applyFont="1" applyFill="1" applyBorder="1" applyAlignment="1">
      <alignment vertical="center" wrapText="1"/>
    </xf>
    <xf numFmtId="0" fontId="31" fillId="14" borderId="2" xfId="0" applyFont="1" applyFill="1" applyBorder="1" applyAlignment="1">
      <alignment vertical="center"/>
    </xf>
    <xf numFmtId="0" fontId="31" fillId="2" borderId="2" xfId="0" applyFont="1" applyFill="1" applyBorder="1" applyAlignment="1">
      <alignment horizontal="center" vertical="center" wrapText="1"/>
    </xf>
    <xf numFmtId="0" fontId="31" fillId="2" borderId="4" xfId="0" applyFont="1" applyFill="1" applyBorder="1" applyAlignment="1">
      <alignment horizontal="center" vertical="center" wrapText="1"/>
    </xf>
    <xf numFmtId="1" fontId="13" fillId="0" borderId="3" xfId="0" applyNumberFormat="1" applyFont="1" applyBorder="1" applyAlignment="1" applyProtection="1">
      <alignment horizontal="center" vertical="center"/>
      <protection locked="0"/>
    </xf>
    <xf numFmtId="1" fontId="13" fillId="0" borderId="2" xfId="0" applyNumberFormat="1" applyFont="1" applyBorder="1" applyAlignment="1" applyProtection="1">
      <alignment horizontal="center" vertical="center"/>
      <protection locked="0"/>
    </xf>
    <xf numFmtId="1" fontId="16" fillId="0" borderId="3" xfId="0" applyNumberFormat="1" applyFont="1" applyBorder="1" applyAlignment="1" applyProtection="1">
      <alignment horizontal="center" vertical="center"/>
      <protection locked="0"/>
    </xf>
    <xf numFmtId="1" fontId="16" fillId="0" borderId="2" xfId="0" applyNumberFormat="1" applyFont="1" applyBorder="1" applyAlignment="1" applyProtection="1">
      <alignment horizontal="center" vertical="center"/>
      <protection locked="0"/>
    </xf>
    <xf numFmtId="0" fontId="16" fillId="0" borderId="5"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1" fillId="0" borderId="8" xfId="0" applyFont="1" applyBorder="1" applyAlignment="1">
      <alignment horizontal="right"/>
    </xf>
    <xf numFmtId="0" fontId="11" fillId="0" borderId="20" xfId="0" applyFont="1" applyBorder="1" applyAlignment="1">
      <alignment horizontal="right"/>
    </xf>
    <xf numFmtId="0" fontId="34" fillId="6" borderId="2" xfId="0" applyFont="1" applyFill="1" applyBorder="1" applyAlignment="1">
      <alignment horizontal="left" vertical="center"/>
    </xf>
    <xf numFmtId="0" fontId="34" fillId="6" borderId="3" xfId="0" applyFont="1" applyFill="1" applyBorder="1" applyAlignment="1">
      <alignment horizontal="left" vertical="center"/>
    </xf>
    <xf numFmtId="0" fontId="11" fillId="13" borderId="4" xfId="0" applyFont="1" applyFill="1" applyBorder="1" applyAlignment="1">
      <alignment horizontal="center" vertical="center"/>
    </xf>
    <xf numFmtId="0" fontId="11" fillId="13" borderId="5" xfId="0" applyFont="1" applyFill="1" applyBorder="1" applyAlignment="1">
      <alignment horizontal="center" vertical="center"/>
    </xf>
    <xf numFmtId="0" fontId="11" fillId="13" borderId="3" xfId="0" applyFont="1" applyFill="1" applyBorder="1" applyAlignment="1">
      <alignment horizontal="center" vertical="center"/>
    </xf>
    <xf numFmtId="0" fontId="11" fillId="18" borderId="2" xfId="0" applyFont="1" applyFill="1" applyBorder="1" applyAlignment="1">
      <alignment horizontal="center" vertical="center"/>
    </xf>
    <xf numFmtId="0" fontId="24" fillId="9" borderId="9" xfId="0" applyFont="1" applyFill="1" applyBorder="1" applyAlignment="1">
      <alignment horizontal="center" vertical="center"/>
    </xf>
    <xf numFmtId="0" fontId="24" fillId="9" borderId="6" xfId="0" applyFont="1" applyFill="1" applyBorder="1" applyAlignment="1">
      <alignment horizontal="center" vertical="center"/>
    </xf>
    <xf numFmtId="0" fontId="15" fillId="9" borderId="14"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5" fillId="9" borderId="6" xfId="0" applyFont="1" applyFill="1" applyBorder="1" applyAlignment="1">
      <alignment horizontal="center" vertical="center" wrapText="1"/>
    </xf>
    <xf numFmtId="0" fontId="15" fillId="9" borderId="2" xfId="0" applyFont="1" applyFill="1" applyBorder="1" applyAlignment="1">
      <alignment horizontal="center" vertical="center" wrapText="1"/>
    </xf>
    <xf numFmtId="0" fontId="11" fillId="18" borderId="4" xfId="0" applyFont="1" applyFill="1" applyBorder="1" applyAlignment="1">
      <alignment horizontal="center" vertical="center"/>
    </xf>
    <xf numFmtId="0" fontId="11" fillId="18" borderId="5" xfId="0" applyFont="1" applyFill="1" applyBorder="1" applyAlignment="1">
      <alignment horizontal="center" vertical="center"/>
    </xf>
    <xf numFmtId="0" fontId="11" fillId="18" borderId="3" xfId="0" applyFont="1" applyFill="1" applyBorder="1" applyAlignment="1">
      <alignment horizontal="center" vertical="center"/>
    </xf>
    <xf numFmtId="0" fontId="33" fillId="0" borderId="2" xfId="0" applyFont="1" applyBorder="1" applyAlignment="1">
      <alignment horizontal="center" vertical="center"/>
    </xf>
    <xf numFmtId="0" fontId="33" fillId="0" borderId="10" xfId="0" applyFont="1" applyBorder="1" applyAlignment="1">
      <alignment horizontal="center" vertical="center"/>
    </xf>
    <xf numFmtId="0" fontId="23" fillId="21" borderId="2" xfId="0" applyFont="1" applyFill="1" applyBorder="1" applyAlignment="1">
      <alignment horizontal="center" vertical="center"/>
    </xf>
    <xf numFmtId="0" fontId="23" fillId="9" borderId="20" xfId="0" applyFont="1" applyFill="1" applyBorder="1" applyAlignment="1">
      <alignment horizontal="center" vertical="center"/>
    </xf>
    <xf numFmtId="0" fontId="23" fillId="9" borderId="18" xfId="0" applyFont="1" applyFill="1" applyBorder="1" applyAlignment="1">
      <alignment horizontal="center" vertical="center"/>
    </xf>
    <xf numFmtId="0" fontId="23" fillId="9" borderId="21" xfId="0" applyFont="1" applyFill="1" applyBorder="1" applyAlignment="1">
      <alignment horizontal="center" vertical="center"/>
    </xf>
    <xf numFmtId="0" fontId="23" fillId="9" borderId="7" xfId="0" applyFont="1" applyFill="1" applyBorder="1" applyAlignment="1">
      <alignment horizontal="center" vertical="center"/>
    </xf>
    <xf numFmtId="0" fontId="23" fillId="9" borderId="20" xfId="0" applyFont="1" applyFill="1" applyBorder="1" applyAlignment="1">
      <alignment horizontal="center" vertical="center" wrapText="1"/>
    </xf>
    <xf numFmtId="0" fontId="23" fillId="9" borderId="18" xfId="0" applyFont="1" applyFill="1" applyBorder="1" applyAlignment="1">
      <alignment horizontal="center" vertical="center" wrapText="1"/>
    </xf>
    <xf numFmtId="0" fontId="23" fillId="9" borderId="21" xfId="0" applyFont="1" applyFill="1" applyBorder="1" applyAlignment="1">
      <alignment horizontal="center" vertical="center" wrapText="1"/>
    </xf>
    <xf numFmtId="0" fontId="23" fillId="9" borderId="7" xfId="0" applyFont="1" applyFill="1" applyBorder="1" applyAlignment="1">
      <alignment horizontal="center" vertical="center" wrapText="1"/>
    </xf>
    <xf numFmtId="0" fontId="31" fillId="6" borderId="8" xfId="0" applyFont="1" applyFill="1" applyBorder="1" applyAlignment="1">
      <alignment horizontal="center"/>
    </xf>
    <xf numFmtId="0" fontId="31" fillId="6" borderId="14" xfId="0" applyFont="1" applyFill="1" applyBorder="1" applyAlignment="1">
      <alignment horizontal="center"/>
    </xf>
    <xf numFmtId="0" fontId="31" fillId="6" borderId="15" xfId="0" applyFont="1" applyFill="1" applyBorder="1" applyAlignment="1">
      <alignment horizontal="center"/>
    </xf>
    <xf numFmtId="0" fontId="11" fillId="0" borderId="8" xfId="0" applyFont="1" applyBorder="1" applyAlignment="1">
      <alignment horizontal="center"/>
    </xf>
    <xf numFmtId="0" fontId="11" fillId="0" borderId="20" xfId="0" applyFont="1" applyBorder="1" applyAlignment="1">
      <alignment horizontal="center"/>
    </xf>
    <xf numFmtId="0" fontId="11" fillId="0" borderId="18" xfId="0" applyFont="1" applyBorder="1" applyAlignment="1">
      <alignment horizontal="center"/>
    </xf>
    <xf numFmtId="0" fontId="11" fillId="20" borderId="4" xfId="0" applyFont="1" applyFill="1" applyBorder="1" applyAlignment="1">
      <alignment horizontal="center" vertical="center"/>
    </xf>
    <xf numFmtId="0" fontId="11" fillId="20" borderId="5" xfId="0" applyFont="1" applyFill="1" applyBorder="1" applyAlignment="1">
      <alignment horizontal="center" vertical="center"/>
    </xf>
    <xf numFmtId="0" fontId="11" fillId="20" borderId="3" xfId="0" applyFont="1" applyFill="1" applyBorder="1" applyAlignment="1">
      <alignment horizontal="center" vertical="center"/>
    </xf>
    <xf numFmtId="0" fontId="11" fillId="15" borderId="4" xfId="0" applyFont="1" applyFill="1" applyBorder="1" applyAlignment="1">
      <alignment horizontal="center" vertical="center"/>
    </xf>
    <xf numFmtId="0" fontId="11" fillId="15" borderId="5" xfId="0" applyFont="1" applyFill="1" applyBorder="1" applyAlignment="1">
      <alignment horizontal="center" vertical="center"/>
    </xf>
    <xf numFmtId="0" fontId="11" fillId="15" borderId="3" xfId="0" applyFont="1" applyFill="1" applyBorder="1" applyAlignment="1">
      <alignment horizontal="center" vertical="center"/>
    </xf>
    <xf numFmtId="0" fontId="16" fillId="6" borderId="8" xfId="0" applyFont="1" applyFill="1" applyBorder="1" applyAlignment="1">
      <alignment horizontal="center"/>
    </xf>
    <xf numFmtId="0" fontId="16" fillId="6" borderId="9" xfId="0" applyFont="1" applyFill="1" applyBorder="1" applyAlignment="1">
      <alignment horizontal="center"/>
    </xf>
    <xf numFmtId="0" fontId="16" fillId="6" borderId="6" xfId="0" applyFont="1" applyFill="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1" fillId="0" borderId="3" xfId="0" applyFont="1" applyBorder="1" applyAlignment="1">
      <alignment horizontal="center"/>
    </xf>
    <xf numFmtId="0" fontId="31" fillId="6" borderId="9" xfId="0" applyFont="1" applyFill="1" applyBorder="1" applyAlignment="1">
      <alignment horizontal="center"/>
    </xf>
    <xf numFmtId="0" fontId="31" fillId="6" borderId="6" xfId="0" applyFont="1" applyFill="1" applyBorder="1" applyAlignment="1">
      <alignment horizontal="center"/>
    </xf>
    <xf numFmtId="0" fontId="11" fillId="6" borderId="2" xfId="0" applyFont="1" applyFill="1" applyBorder="1" applyAlignment="1">
      <alignment horizontal="center" vertical="center" wrapText="1"/>
    </xf>
    <xf numFmtId="0" fontId="32" fillId="0" borderId="0" xfId="2" applyFont="1" applyBorder="1" applyAlignment="1" applyProtection="1">
      <alignment horizontal="center"/>
    </xf>
    <xf numFmtId="0" fontId="34" fillId="6" borderId="10" xfId="0" applyFont="1" applyFill="1" applyBorder="1" applyAlignment="1">
      <alignment horizontal="left" vertical="center"/>
    </xf>
    <xf numFmtId="0" fontId="11" fillId="0" borderId="19" xfId="0" applyFont="1" applyBorder="1" applyAlignment="1">
      <alignment horizontal="center"/>
    </xf>
    <xf numFmtId="0" fontId="11" fillId="0" borderId="4" xfId="0" applyFont="1" applyBorder="1" applyAlignment="1">
      <alignment horizontal="right"/>
    </xf>
    <xf numFmtId="0" fontId="11" fillId="0" borderId="5" xfId="0" applyFont="1" applyBorder="1" applyAlignment="1">
      <alignment horizontal="right"/>
    </xf>
    <xf numFmtId="0" fontId="11" fillId="15" borderId="2" xfId="0" applyFont="1" applyFill="1" applyBorder="1" applyAlignment="1">
      <alignment horizontal="center" vertical="center"/>
    </xf>
    <xf numFmtId="0" fontId="34" fillId="6" borderId="4" xfId="0" applyFont="1" applyFill="1" applyBorder="1" applyAlignment="1">
      <alignment horizontal="left" vertical="center"/>
    </xf>
    <xf numFmtId="0" fontId="34" fillId="6" borderId="5" xfId="0" applyFont="1" applyFill="1" applyBorder="1" applyAlignment="1">
      <alignment horizontal="left" vertical="center"/>
    </xf>
    <xf numFmtId="0" fontId="34" fillId="6" borderId="18" xfId="0" applyFont="1" applyFill="1" applyBorder="1" applyAlignment="1">
      <alignment horizontal="left" vertical="center"/>
    </xf>
    <xf numFmtId="0" fontId="15" fillId="9" borderId="9"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1" fillId="12" borderId="2" xfId="0" applyFont="1" applyFill="1" applyBorder="1" applyAlignment="1">
      <alignment horizontal="center" vertical="center"/>
    </xf>
    <xf numFmtId="0" fontId="24" fillId="9" borderId="19" xfId="0" applyFont="1" applyFill="1" applyBorder="1" applyAlignment="1">
      <alignment horizontal="center" vertical="center"/>
    </xf>
    <xf numFmtId="0" fontId="24" fillId="9" borderId="7" xfId="0" applyFont="1" applyFill="1" applyBorder="1" applyAlignment="1">
      <alignment horizontal="center" vertical="center"/>
    </xf>
    <xf numFmtId="0" fontId="31" fillId="0" borderId="19" xfId="0" applyFont="1" applyBorder="1" applyAlignment="1">
      <alignment horizontal="center"/>
    </xf>
    <xf numFmtId="0" fontId="28" fillId="0" borderId="2" xfId="0" applyFont="1" applyBorder="1" applyAlignment="1" applyProtection="1">
      <alignment horizontal="center" vertical="top" wrapText="1"/>
      <protection locked="0"/>
    </xf>
    <xf numFmtId="0" fontId="3" fillId="18" borderId="14" xfId="0" applyFont="1" applyFill="1" applyBorder="1" applyAlignment="1">
      <alignment horizontal="center" vertical="center"/>
    </xf>
    <xf numFmtId="0" fontId="3" fillId="18" borderId="0" xfId="0" applyFont="1" applyFill="1" applyAlignment="1">
      <alignment horizontal="center" vertical="center"/>
    </xf>
    <xf numFmtId="0" fontId="7" fillId="7" borderId="14" xfId="0" applyFont="1" applyFill="1" applyBorder="1" applyAlignment="1">
      <alignment horizontal="center" vertical="center"/>
    </xf>
    <xf numFmtId="0" fontId="7" fillId="7" borderId="0" xfId="0" applyFont="1" applyFill="1" applyAlignment="1">
      <alignment horizontal="center" vertical="center"/>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3" fillId="15" borderId="14" xfId="0" applyFont="1" applyFill="1" applyBorder="1" applyAlignment="1">
      <alignment horizontal="center" vertical="center"/>
    </xf>
    <xf numFmtId="0" fontId="3" fillId="15" borderId="0" xfId="0" applyFont="1" applyFill="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8" fillId="0" borderId="14" xfId="0" applyFont="1" applyBorder="1" applyAlignment="1">
      <alignment horizontal="center"/>
    </xf>
    <xf numFmtId="0" fontId="3" fillId="20"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1" borderId="2" xfId="0" applyFont="1" applyFill="1" applyBorder="1" applyAlignment="1">
      <alignment horizontal="center" vertical="center"/>
    </xf>
    <xf numFmtId="0" fontId="3" fillId="21" borderId="10" xfId="0" applyFont="1" applyFill="1" applyBorder="1" applyAlignment="1">
      <alignment horizontal="center" vertical="center"/>
    </xf>
    <xf numFmtId="0" fontId="3" fillId="0" borderId="10" xfId="0" applyFont="1" applyBorder="1" applyAlignment="1">
      <alignment horizontal="center" vertical="center"/>
    </xf>
    <xf numFmtId="0" fontId="3" fillId="0" borderId="9" xfId="0" applyFont="1" applyBorder="1" applyAlignment="1">
      <alignment horizontal="center" vertical="center"/>
    </xf>
    <xf numFmtId="0" fontId="3" fillId="0" borderId="19" xfId="0" applyFont="1" applyBorder="1" applyAlignment="1">
      <alignment horizontal="center"/>
    </xf>
    <xf numFmtId="0" fontId="3" fillId="0" borderId="9" xfId="0" applyFont="1" applyBorder="1" applyAlignment="1">
      <alignment horizontal="center"/>
    </xf>
    <xf numFmtId="0" fontId="3" fillId="18" borderId="2" xfId="0" applyFont="1" applyFill="1" applyBorder="1" applyAlignment="1">
      <alignment horizontal="center" vertical="center"/>
    </xf>
    <xf numFmtId="0" fontId="28" fillId="0" borderId="2" xfId="0" applyFont="1" applyBorder="1" applyAlignment="1" applyProtection="1">
      <alignment horizontal="center" vertical="top"/>
      <protection locked="0"/>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xf numFmtId="0" fontId="39" fillId="12" borderId="6" xfId="0" applyFont="1" applyFill="1" applyBorder="1" applyAlignment="1" applyProtection="1">
      <alignment horizontal="center" vertical="center" wrapText="1"/>
      <protection locked="0"/>
    </xf>
    <xf numFmtId="0" fontId="39" fillId="12" borderId="6" xfId="0" applyFont="1" applyFill="1" applyBorder="1" applyAlignment="1" applyProtection="1">
      <alignment horizontal="center" vertical="top" wrapText="1"/>
      <protection locked="0"/>
    </xf>
    <xf numFmtId="0" fontId="28" fillId="0" borderId="4" xfId="0" applyFont="1" applyBorder="1" applyAlignment="1" applyProtection="1">
      <alignment horizontal="center" vertical="top" wrapText="1"/>
      <protection locked="0"/>
    </xf>
    <xf numFmtId="0" fontId="28" fillId="0" borderId="5" xfId="0" applyFont="1" applyBorder="1" applyAlignment="1" applyProtection="1">
      <alignment horizontal="center" vertical="top" wrapText="1"/>
      <protection locked="0"/>
    </xf>
    <xf numFmtId="0" fontId="28" fillId="0" borderId="3" xfId="0" applyFont="1" applyBorder="1" applyAlignment="1" applyProtection="1">
      <alignment horizontal="center"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15-40C2-9979-6CA6A7484A9A}"/>
              </c:ext>
            </c:extLst>
          </c:dPt>
          <c:dPt>
            <c:idx val="1"/>
            <c:invertIfNegative val="0"/>
            <c:bubble3D val="0"/>
            <c:spPr>
              <a:solidFill>
                <a:srgbClr val="C00000"/>
              </a:solidFill>
            </c:spPr>
            <c:extLst>
              <c:ext xmlns:c16="http://schemas.microsoft.com/office/drawing/2014/chart" uri="{C3380CC4-5D6E-409C-BE32-E72D297353CC}">
                <c16:uniqueId val="{00000001-0515-40C2-9979-6CA6A7484A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15-40C2-9979-6CA6A7484A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15-40C2-9979-6CA6A7484A9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0515-40C2-9979-6CA6A7484A9A}"/>
            </c:ext>
          </c:extLst>
        </c:ser>
        <c:dLbls>
          <c:showLegendKey val="0"/>
          <c:showVal val="0"/>
          <c:showCatName val="0"/>
          <c:showSerName val="0"/>
          <c:showPercent val="0"/>
          <c:showBubbleSize val="0"/>
        </c:dLbls>
        <c:gapWidth val="150"/>
        <c:shape val="box"/>
        <c:axId val="740889368"/>
        <c:axId val="1"/>
        <c:axId val="0"/>
      </c:bar3DChart>
      <c:catAx>
        <c:axId val="740889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89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s-419"/>
              <a:t>DIRECCIONAMIENTO ESTRATEGICO</a:t>
            </a:r>
          </a:p>
        </c:rich>
      </c:tx>
      <c:overlay val="0"/>
    </c:title>
    <c:autoTitleDeleted val="0"/>
    <c:plotArea>
      <c:layout/>
      <c:lineChart>
        <c:grouping val="standard"/>
        <c:varyColors val="0"/>
        <c:ser>
          <c:idx val="2"/>
          <c:order val="0"/>
          <c:tx>
            <c:strRef>
              <c:f>Directiva!$C$2</c:f>
              <c:strCache>
                <c:ptCount val="1"/>
                <c:pt idx="0">
                  <c:v>AÑO 2019_</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C44-43B5-9761-C3832FF56908}"/>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C44-43B5-9761-C3832FF56908}"/>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C44-43B5-9761-C3832FF569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3-0C44-43B5-9761-C3832FF56908}"/>
            </c:ext>
          </c:extLst>
        </c:ser>
        <c:ser>
          <c:idx val="0"/>
          <c:order val="1"/>
          <c:tx>
            <c:strRef>
              <c:f>Directiva!$H$2</c:f>
              <c:strCache>
                <c:ptCount val="1"/>
                <c:pt idx="0">
                  <c:v>AÑO 202_</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C44-43B5-9761-C3832FF569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5-0C44-43B5-9761-C3832FF56908}"/>
            </c:ext>
          </c:extLst>
        </c:ser>
        <c:ser>
          <c:idx val="1"/>
          <c:order val="2"/>
          <c:tx>
            <c:strRef>
              <c:f>Directiva!$M$2</c:f>
              <c:strCache>
                <c:ptCount val="1"/>
                <c:pt idx="0">
                  <c:v>AÑO 202_</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C44-43B5-9761-C3832FF56908}"/>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C44-43B5-9761-C3832FF56908}"/>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C44-43B5-9761-C3832FF56908}"/>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C44-43B5-9761-C3832FF569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A-0C44-43B5-9761-C3832FF56908}"/>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C44-43B5-9761-C3832FF56908}"/>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C44-43B5-9761-C3832FF56908}"/>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C44-43B5-9761-C3832FF5690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C44-43B5-9761-C3832FF56908}"/>
            </c:ext>
          </c:extLst>
        </c:ser>
        <c:dLbls>
          <c:showLegendKey val="0"/>
          <c:showVal val="0"/>
          <c:showCatName val="0"/>
          <c:showSerName val="0"/>
          <c:showPercent val="0"/>
          <c:showBubbleSize val="0"/>
        </c:dLbls>
        <c:smooth val="0"/>
        <c:axId val="740916728"/>
        <c:axId val="1"/>
      </c:lineChart>
      <c:catAx>
        <c:axId val="74091672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16728"/>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GESTION ESTRATEGICA</a:t>
            </a:r>
          </a:p>
        </c:rich>
      </c:tx>
      <c:overlay val="0"/>
    </c:title>
    <c:autoTitleDeleted val="0"/>
    <c:plotArea>
      <c:layout/>
      <c:lineChart>
        <c:grouping val="standard"/>
        <c:varyColors val="0"/>
        <c:ser>
          <c:idx val="2"/>
          <c:order val="0"/>
          <c:tx>
            <c:strRef>
              <c:f>Directiva!$C$2</c:f>
              <c:strCache>
                <c:ptCount val="1"/>
                <c:pt idx="0">
                  <c:v>AÑO 2019_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3BA-4DD4-BCCE-3A2A4AB64C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3BA-4DD4-BCCE-3A2A4AB64C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2-B3BA-4DD4-BCCE-3A2A4AB64CAD}"/>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3BA-4DD4-BCCE-3A2A4AB64C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3BA-4DD4-BCCE-3A2A4AB64CA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3BA-4DD4-BCCE-3A2A4AB64CA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3BA-4DD4-BCCE-3A2A4AB64C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B3BA-4DD4-BCCE-3A2A4AB64CAD}"/>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3BA-4DD4-BCCE-3A2A4AB64C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3BA-4DD4-BCCE-3A2A4AB64CA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3BA-4DD4-BCCE-3A2A4AB64CA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3BA-4DD4-BCCE-3A2A4AB64C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B3BA-4DD4-BCCE-3A2A4AB64CAD}"/>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3BA-4DD4-BCCE-3A2A4AB64CAD}"/>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3BA-4DD4-BCCE-3A2A4AB64CAD}"/>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3BA-4DD4-BCCE-3A2A4AB64CAD}"/>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3BA-4DD4-BCCE-3A2A4AB64C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3BA-4DD4-BCCE-3A2A4AB64CAD}"/>
            </c:ext>
          </c:extLst>
        </c:ser>
        <c:dLbls>
          <c:showLegendKey val="0"/>
          <c:showVal val="0"/>
          <c:showCatName val="0"/>
          <c:showSerName val="0"/>
          <c:showPercent val="0"/>
          <c:showBubbleSize val="0"/>
        </c:dLbls>
        <c:smooth val="0"/>
        <c:axId val="740914568"/>
        <c:axId val="1"/>
      </c:lineChart>
      <c:catAx>
        <c:axId val="740914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145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GOBIERNO ESCOLAR</a:t>
            </a:r>
          </a:p>
        </c:rich>
      </c:tx>
      <c:overlay val="0"/>
    </c:title>
    <c:autoTitleDeleted val="0"/>
    <c:plotArea>
      <c:layout/>
      <c:lineChart>
        <c:grouping val="standard"/>
        <c:varyColors val="0"/>
        <c:ser>
          <c:idx val="2"/>
          <c:order val="0"/>
          <c:tx>
            <c:strRef>
              <c:f>Directiva!$C$2</c:f>
              <c:strCache>
                <c:ptCount val="1"/>
                <c:pt idx="0">
                  <c:v>AÑO 2019_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DE9-4276-9F0B-2BFB2EDB283D}"/>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DE9-4276-9F0B-2BFB2EDB28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6DE9-4276-9F0B-2BFB2EDB283D}"/>
            </c:ext>
          </c:extLst>
        </c:ser>
        <c:ser>
          <c:idx val="0"/>
          <c:order val="1"/>
          <c:tx>
            <c:strRef>
              <c:f>Directiva!$H$2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DE9-4276-9F0B-2BFB2EDB283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DE9-4276-9F0B-2BFB2EDB283D}"/>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DE9-4276-9F0B-2BFB2EDB283D}"/>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DE9-4276-9F0B-2BFB2EDB28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c:v>
                </c:pt>
              </c:numCache>
            </c:numRef>
          </c:val>
          <c:smooth val="0"/>
          <c:extLst>
            <c:ext xmlns:c16="http://schemas.microsoft.com/office/drawing/2014/chart" uri="{C3380CC4-5D6E-409C-BE32-E72D297353CC}">
              <c16:uniqueId val="{00000007-6DE9-4276-9F0B-2BFB2EDB283D}"/>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DE9-4276-9F0B-2BFB2EDB283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DE9-4276-9F0B-2BFB2EDB283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DE9-4276-9F0B-2BFB2EDB283D}"/>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DE9-4276-9F0B-2BFB2EDB283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0.25</c:v>
                </c:pt>
                <c:pt idx="1">
                  <c:v>0.625</c:v>
                </c:pt>
                <c:pt idx="2">
                  <c:v>0.125</c:v>
                </c:pt>
                <c:pt idx="3">
                  <c:v>0</c:v>
                </c:pt>
              </c:numCache>
            </c:numRef>
          </c:val>
          <c:smooth val="0"/>
          <c:extLst>
            <c:ext xmlns:c16="http://schemas.microsoft.com/office/drawing/2014/chart" uri="{C3380CC4-5D6E-409C-BE32-E72D297353CC}">
              <c16:uniqueId val="{0000000C-6DE9-4276-9F0B-2BFB2EDB283D}"/>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6DE9-4276-9F0B-2BFB2EDB283D}"/>
            </c:ext>
          </c:extLst>
        </c:ser>
        <c:dLbls>
          <c:showLegendKey val="0"/>
          <c:showVal val="0"/>
          <c:showCatName val="0"/>
          <c:showSerName val="0"/>
          <c:showPercent val="0"/>
          <c:showBubbleSize val="0"/>
        </c:dLbls>
        <c:smooth val="0"/>
        <c:axId val="740928608"/>
        <c:axId val="1"/>
      </c:lineChart>
      <c:catAx>
        <c:axId val="740928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286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CF-463D-80F8-4D5FF99FAFD6}"/>
              </c:ext>
            </c:extLst>
          </c:dPt>
          <c:dPt>
            <c:idx val="1"/>
            <c:invertIfNegative val="0"/>
            <c:bubble3D val="0"/>
            <c:spPr>
              <a:solidFill>
                <a:srgbClr val="C00000"/>
              </a:solidFill>
            </c:spPr>
            <c:extLst>
              <c:ext xmlns:c16="http://schemas.microsoft.com/office/drawing/2014/chart" uri="{C3380CC4-5D6E-409C-BE32-E72D297353CC}">
                <c16:uniqueId val="{00000001-EBCF-463D-80F8-4D5FF99FAF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CF-463D-80F8-4D5FF99FAF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CF-463D-80F8-4D5FF99FAFD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EBCF-463D-80F8-4D5FF99FAFD6}"/>
            </c:ext>
          </c:extLst>
        </c:ser>
        <c:dLbls>
          <c:showLegendKey val="0"/>
          <c:showVal val="0"/>
          <c:showCatName val="0"/>
          <c:showSerName val="0"/>
          <c:showPercent val="0"/>
          <c:showBubbleSize val="0"/>
        </c:dLbls>
        <c:gapWidth val="150"/>
        <c:shape val="box"/>
        <c:axId val="740927528"/>
        <c:axId val="1"/>
        <c:axId val="0"/>
      </c:bar3DChart>
      <c:catAx>
        <c:axId val="740927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27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968-4B9D-95F4-FD8514C2B20F}"/>
              </c:ext>
            </c:extLst>
          </c:dPt>
          <c:dPt>
            <c:idx val="1"/>
            <c:invertIfNegative val="0"/>
            <c:bubble3D val="0"/>
            <c:spPr>
              <a:solidFill>
                <a:srgbClr val="C00000"/>
              </a:solidFill>
            </c:spPr>
            <c:extLst>
              <c:ext xmlns:c16="http://schemas.microsoft.com/office/drawing/2014/chart" uri="{C3380CC4-5D6E-409C-BE32-E72D297353CC}">
                <c16:uniqueId val="{00000001-F968-4B9D-95F4-FD8514C2B20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968-4B9D-95F4-FD8514C2B20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968-4B9D-95F4-FD8514C2B20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F968-4B9D-95F4-FD8514C2B20F}"/>
            </c:ext>
          </c:extLst>
        </c:ser>
        <c:dLbls>
          <c:showLegendKey val="0"/>
          <c:showVal val="0"/>
          <c:showCatName val="0"/>
          <c:showSerName val="0"/>
          <c:showPercent val="0"/>
          <c:showBubbleSize val="0"/>
        </c:dLbls>
        <c:gapWidth val="150"/>
        <c:shape val="box"/>
        <c:axId val="740931128"/>
        <c:axId val="1"/>
        <c:axId val="0"/>
      </c:bar3DChart>
      <c:catAx>
        <c:axId val="740931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311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Cultura Institucional</a:t>
            </a:r>
          </a:p>
        </c:rich>
      </c:tx>
      <c:layout>
        <c:manualLayout>
          <c:xMode val="edge"/>
          <c:yMode val="edge"/>
          <c:x val="0.14841309823677581"/>
          <c:y val="2.82935935824923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F51-4D69-9EC7-59B8DDCF83C3}"/>
              </c:ext>
            </c:extLst>
          </c:dPt>
          <c:dPt>
            <c:idx val="1"/>
            <c:invertIfNegative val="0"/>
            <c:bubble3D val="0"/>
            <c:spPr>
              <a:solidFill>
                <a:srgbClr val="C00000"/>
              </a:solidFill>
            </c:spPr>
            <c:extLst>
              <c:ext xmlns:c16="http://schemas.microsoft.com/office/drawing/2014/chart" uri="{C3380CC4-5D6E-409C-BE32-E72D297353CC}">
                <c16:uniqueId val="{00000001-BF51-4D69-9EC7-59B8DDCF83C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F51-4D69-9EC7-59B8DDCF83C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F51-4D69-9EC7-59B8DDCF83C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BF51-4D69-9EC7-59B8DDCF83C3}"/>
            </c:ext>
          </c:extLst>
        </c:ser>
        <c:dLbls>
          <c:showLegendKey val="0"/>
          <c:showVal val="0"/>
          <c:showCatName val="0"/>
          <c:showSerName val="0"/>
          <c:showPercent val="0"/>
          <c:showBubbleSize val="0"/>
        </c:dLbls>
        <c:gapWidth val="150"/>
        <c:shape val="box"/>
        <c:axId val="740925008"/>
        <c:axId val="1"/>
        <c:axId val="0"/>
      </c:bar3DChart>
      <c:catAx>
        <c:axId val="740925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25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CULTURA INSTITUCIONAL</a:t>
            </a:r>
          </a:p>
        </c:rich>
      </c:tx>
      <c:overlay val="0"/>
    </c:title>
    <c:autoTitleDeleted val="0"/>
    <c:plotArea>
      <c:layout/>
      <c:lineChart>
        <c:grouping val="standard"/>
        <c:varyColors val="0"/>
        <c:ser>
          <c:idx val="2"/>
          <c:order val="0"/>
          <c:tx>
            <c:strRef>
              <c:f>Directiva!$C$2</c:f>
              <c:strCache>
                <c:ptCount val="1"/>
                <c:pt idx="0">
                  <c:v>AÑO 2019_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E4-4599-B22C-E6266D23A3E3}"/>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DE4-4599-B22C-E6266D23A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2-7DE4-4599-B22C-E6266D23A3E3}"/>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DE4-4599-B22C-E6266D23A3E3}"/>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DE4-4599-B22C-E6266D23A3E3}"/>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DE4-4599-B22C-E6266D23A3E3}"/>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DE4-4599-B22C-E6266D23A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7DE4-4599-B22C-E6266D23A3E3}"/>
            </c:ext>
          </c:extLst>
        </c:ser>
        <c:ser>
          <c:idx val="1"/>
          <c:order val="2"/>
          <c:tx>
            <c:strRef>
              <c:f>Directiva!$M$2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DE4-4599-B22C-E6266D23A3E3}"/>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DE4-4599-B22C-E6266D23A3E3}"/>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DE4-4599-B22C-E6266D23A3E3}"/>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DE4-4599-B22C-E6266D23A3E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C-7DE4-4599-B22C-E6266D23A3E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DE4-4599-B22C-E6266D23A3E3}"/>
            </c:ext>
          </c:extLst>
        </c:ser>
        <c:dLbls>
          <c:showLegendKey val="0"/>
          <c:showVal val="0"/>
          <c:showCatName val="0"/>
          <c:showSerName val="0"/>
          <c:showPercent val="0"/>
          <c:showBubbleSize val="0"/>
        </c:dLbls>
        <c:smooth val="0"/>
        <c:axId val="740935808"/>
        <c:axId val="1"/>
      </c:lineChart>
      <c:catAx>
        <c:axId val="7409358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358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C3-413B-A97C-393E12520490}"/>
              </c:ext>
            </c:extLst>
          </c:dPt>
          <c:dPt>
            <c:idx val="1"/>
            <c:invertIfNegative val="0"/>
            <c:bubble3D val="0"/>
            <c:spPr>
              <a:solidFill>
                <a:srgbClr val="C00000"/>
              </a:solidFill>
            </c:spPr>
            <c:extLst>
              <c:ext xmlns:c16="http://schemas.microsoft.com/office/drawing/2014/chart" uri="{C3380CC4-5D6E-409C-BE32-E72D297353CC}">
                <c16:uniqueId val="{00000001-6AC3-413B-A97C-393E125204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AC3-413B-A97C-393E125204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AC3-413B-A97C-393E125204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extLst>
            <c:ext xmlns:c16="http://schemas.microsoft.com/office/drawing/2014/chart" uri="{C3380CC4-5D6E-409C-BE32-E72D297353CC}">
              <c16:uniqueId val="{00000004-6AC3-413B-A97C-393E12520490}"/>
            </c:ext>
          </c:extLst>
        </c:ser>
        <c:dLbls>
          <c:showLegendKey val="0"/>
          <c:showVal val="0"/>
          <c:showCatName val="0"/>
          <c:showSerName val="0"/>
          <c:showPercent val="0"/>
          <c:showBubbleSize val="0"/>
        </c:dLbls>
        <c:gapWidth val="150"/>
        <c:shape val="box"/>
        <c:axId val="740939048"/>
        <c:axId val="1"/>
        <c:axId val="0"/>
      </c:bar3DChart>
      <c:catAx>
        <c:axId val="740939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390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24-4503-807E-EB0E12069BEB}"/>
              </c:ext>
            </c:extLst>
          </c:dPt>
          <c:dPt>
            <c:idx val="1"/>
            <c:invertIfNegative val="0"/>
            <c:bubble3D val="0"/>
            <c:spPr>
              <a:solidFill>
                <a:srgbClr val="C00000"/>
              </a:solidFill>
            </c:spPr>
            <c:extLst>
              <c:ext xmlns:c16="http://schemas.microsoft.com/office/drawing/2014/chart" uri="{C3380CC4-5D6E-409C-BE32-E72D297353CC}">
                <c16:uniqueId val="{00000001-1B24-4503-807E-EB0E12069B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24-4503-807E-EB0E12069B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24-4503-807E-EB0E12069B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extLst>
            <c:ext xmlns:c16="http://schemas.microsoft.com/office/drawing/2014/chart" uri="{C3380CC4-5D6E-409C-BE32-E72D297353CC}">
              <c16:uniqueId val="{00000004-1B24-4503-807E-EB0E12069BEB}"/>
            </c:ext>
          </c:extLst>
        </c:ser>
        <c:dLbls>
          <c:showLegendKey val="0"/>
          <c:showVal val="0"/>
          <c:showCatName val="0"/>
          <c:showSerName val="0"/>
          <c:showPercent val="0"/>
          <c:showBubbleSize val="0"/>
        </c:dLbls>
        <c:gapWidth val="150"/>
        <c:shape val="box"/>
        <c:axId val="740937248"/>
        <c:axId val="1"/>
        <c:axId val="0"/>
      </c:bar3DChart>
      <c:catAx>
        <c:axId val="740937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37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D4-4628-BD02-6C283494C701}"/>
              </c:ext>
            </c:extLst>
          </c:dPt>
          <c:dPt>
            <c:idx val="1"/>
            <c:invertIfNegative val="0"/>
            <c:bubble3D val="0"/>
            <c:spPr>
              <a:solidFill>
                <a:srgbClr val="C00000"/>
              </a:solidFill>
            </c:spPr>
            <c:extLst>
              <c:ext xmlns:c16="http://schemas.microsoft.com/office/drawing/2014/chart" uri="{C3380CC4-5D6E-409C-BE32-E72D297353CC}">
                <c16:uniqueId val="{00000001-4CD4-4628-BD02-6C283494C7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D4-4628-BD02-6C283494C7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D4-4628-BD02-6C283494C7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extLst>
            <c:ext xmlns:c16="http://schemas.microsoft.com/office/drawing/2014/chart" uri="{C3380CC4-5D6E-409C-BE32-E72D297353CC}">
              <c16:uniqueId val="{00000004-4CD4-4628-BD02-6C283494C701}"/>
            </c:ext>
          </c:extLst>
        </c:ser>
        <c:dLbls>
          <c:showLegendKey val="0"/>
          <c:showVal val="0"/>
          <c:showCatName val="0"/>
          <c:showSerName val="0"/>
          <c:showPercent val="0"/>
          <c:showBubbleSize val="0"/>
        </c:dLbls>
        <c:gapWidth val="150"/>
        <c:shape val="box"/>
        <c:axId val="740883608"/>
        <c:axId val="1"/>
        <c:axId val="0"/>
      </c:bar3DChart>
      <c:catAx>
        <c:axId val="740883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83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F57-49C3-948C-96CD6920B4C7}"/>
              </c:ext>
            </c:extLst>
          </c:dPt>
          <c:dPt>
            <c:idx val="1"/>
            <c:invertIfNegative val="0"/>
            <c:bubble3D val="0"/>
            <c:spPr>
              <a:solidFill>
                <a:srgbClr val="C00000"/>
              </a:solidFill>
            </c:spPr>
            <c:extLst>
              <c:ext xmlns:c16="http://schemas.microsoft.com/office/drawing/2014/chart" uri="{C3380CC4-5D6E-409C-BE32-E72D297353CC}">
                <c16:uniqueId val="{00000001-FF57-49C3-948C-96CD6920B4C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F57-49C3-948C-96CD6920B4C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F57-49C3-948C-96CD6920B4C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F57-49C3-948C-96CD6920B4C7}"/>
            </c:ext>
          </c:extLst>
        </c:ser>
        <c:dLbls>
          <c:showLegendKey val="0"/>
          <c:showVal val="0"/>
          <c:showCatName val="0"/>
          <c:showSerName val="0"/>
          <c:showPercent val="0"/>
          <c:showBubbleSize val="0"/>
        </c:dLbls>
        <c:gapWidth val="150"/>
        <c:shape val="box"/>
        <c:axId val="740905568"/>
        <c:axId val="1"/>
        <c:axId val="0"/>
      </c:bar3DChart>
      <c:catAx>
        <c:axId val="740905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05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2019_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A4B-46FB-92E5-F273CA75C6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A4B-46FB-92E5-F273CA75C6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8A4B-46FB-92E5-F273CA75C6D3}"/>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A4B-46FB-92E5-F273CA75C6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A4B-46FB-92E5-F273CA75C6D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A4B-46FB-92E5-F273CA75C6D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A4B-46FB-92E5-F273CA75C6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7-8A4B-46FB-92E5-F273CA75C6D3}"/>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A4B-46FB-92E5-F273CA75C6D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A4B-46FB-92E5-F273CA75C6D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A4B-46FB-92E5-F273CA75C6D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A4B-46FB-92E5-F273CA75C6D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smooth val="0"/>
          <c:extLst>
            <c:ext xmlns:c16="http://schemas.microsoft.com/office/drawing/2014/chart" uri="{C3380CC4-5D6E-409C-BE32-E72D297353CC}">
              <c16:uniqueId val="{0000000C-8A4B-46FB-92E5-F273CA75C6D3}"/>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8A4B-46FB-92E5-F273CA75C6D3}"/>
            </c:ext>
          </c:extLst>
        </c:ser>
        <c:dLbls>
          <c:showLegendKey val="0"/>
          <c:showVal val="0"/>
          <c:showCatName val="0"/>
          <c:showSerName val="0"/>
          <c:showPercent val="0"/>
          <c:showBubbleSize val="0"/>
        </c:dLbls>
        <c:smooth val="0"/>
        <c:axId val="740883968"/>
        <c:axId val="1"/>
      </c:lineChart>
      <c:catAx>
        <c:axId val="7408839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8396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837-46F3-A4CD-78E19E1F5F70}"/>
              </c:ext>
            </c:extLst>
          </c:dPt>
          <c:dPt>
            <c:idx val="1"/>
            <c:invertIfNegative val="0"/>
            <c:bubble3D val="0"/>
            <c:spPr>
              <a:solidFill>
                <a:srgbClr val="C00000"/>
              </a:solidFill>
            </c:spPr>
            <c:extLst>
              <c:ext xmlns:c16="http://schemas.microsoft.com/office/drawing/2014/chart" uri="{C3380CC4-5D6E-409C-BE32-E72D297353CC}">
                <c16:uniqueId val="{00000001-0837-46F3-A4CD-78E19E1F5F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837-46F3-A4CD-78E19E1F5F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837-46F3-A4CD-78E19E1F5F7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0837-46F3-A4CD-78E19E1F5F70}"/>
            </c:ext>
          </c:extLst>
        </c:ser>
        <c:dLbls>
          <c:showLegendKey val="0"/>
          <c:showVal val="0"/>
          <c:showCatName val="0"/>
          <c:showSerName val="0"/>
          <c:showPercent val="0"/>
          <c:showBubbleSize val="0"/>
        </c:dLbls>
        <c:gapWidth val="150"/>
        <c:shape val="box"/>
        <c:axId val="740875688"/>
        <c:axId val="1"/>
        <c:axId val="0"/>
      </c:bar3DChart>
      <c:catAx>
        <c:axId val="740875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75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01D-4249-B5F3-CA8E5F4884BA}"/>
              </c:ext>
            </c:extLst>
          </c:dPt>
          <c:dPt>
            <c:idx val="1"/>
            <c:invertIfNegative val="0"/>
            <c:bubble3D val="0"/>
            <c:spPr>
              <a:solidFill>
                <a:srgbClr val="C00000"/>
              </a:solidFill>
            </c:spPr>
            <c:extLst>
              <c:ext xmlns:c16="http://schemas.microsoft.com/office/drawing/2014/chart" uri="{C3380CC4-5D6E-409C-BE32-E72D297353CC}">
                <c16:uniqueId val="{00000001-E01D-4249-B5F3-CA8E5F4884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1D-4249-B5F3-CA8E5F4884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1D-4249-B5F3-CA8E5F4884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01D-4249-B5F3-CA8E5F4884BA}"/>
            </c:ext>
          </c:extLst>
        </c:ser>
        <c:dLbls>
          <c:showLegendKey val="0"/>
          <c:showVal val="0"/>
          <c:showCatName val="0"/>
          <c:showSerName val="0"/>
          <c:showPercent val="0"/>
          <c:showBubbleSize val="0"/>
        </c:dLbls>
        <c:gapWidth val="150"/>
        <c:shape val="box"/>
        <c:axId val="740877128"/>
        <c:axId val="1"/>
        <c:axId val="0"/>
      </c:bar3DChart>
      <c:catAx>
        <c:axId val="740877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771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5F-448F-BC7C-E433BAD1D88D}"/>
              </c:ext>
            </c:extLst>
          </c:dPt>
          <c:dPt>
            <c:idx val="1"/>
            <c:invertIfNegative val="0"/>
            <c:bubble3D val="0"/>
            <c:spPr>
              <a:solidFill>
                <a:srgbClr val="C00000"/>
              </a:solidFill>
            </c:spPr>
            <c:extLst>
              <c:ext xmlns:c16="http://schemas.microsoft.com/office/drawing/2014/chart" uri="{C3380CC4-5D6E-409C-BE32-E72D297353CC}">
                <c16:uniqueId val="{00000001-385F-448F-BC7C-E433BAD1D88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5F-448F-BC7C-E433BAD1D88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5F-448F-BC7C-E433BAD1D88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385F-448F-BC7C-E433BAD1D88D}"/>
            </c:ext>
          </c:extLst>
        </c:ser>
        <c:dLbls>
          <c:showLegendKey val="0"/>
          <c:showVal val="0"/>
          <c:showCatName val="0"/>
          <c:showSerName val="0"/>
          <c:showPercent val="0"/>
          <c:showBubbleSize val="0"/>
        </c:dLbls>
        <c:gapWidth val="150"/>
        <c:shape val="box"/>
        <c:axId val="740879288"/>
        <c:axId val="1"/>
        <c:axId val="0"/>
      </c:bar3DChart>
      <c:catAx>
        <c:axId val="740879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79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2019_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4B7-42D2-86B1-631103FEB3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4B7-42D2-86B1-631103FEB3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4B7-42D2-86B1-631103FEB39D}"/>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4B7-42D2-86B1-631103FEB3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4B7-42D2-86B1-631103FEB3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4B7-42D2-86B1-631103FEB3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4B7-42D2-86B1-631103FEB3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0.77777777777777779</c:v>
                </c:pt>
                <c:pt idx="2">
                  <c:v>0.22222222222222221</c:v>
                </c:pt>
                <c:pt idx="3">
                  <c:v>0</c:v>
                </c:pt>
              </c:numCache>
            </c:numRef>
          </c:val>
          <c:smooth val="0"/>
          <c:extLst>
            <c:ext xmlns:c16="http://schemas.microsoft.com/office/drawing/2014/chart" uri="{C3380CC4-5D6E-409C-BE32-E72D297353CC}">
              <c16:uniqueId val="{00000007-C4B7-42D2-86B1-631103FEB39D}"/>
            </c:ext>
          </c:extLst>
        </c:ser>
        <c:ser>
          <c:idx val="1"/>
          <c:order val="2"/>
          <c:tx>
            <c:strRef>
              <c:f>Directiva!$M$2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4B7-42D2-86B1-631103FEB3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4B7-42D2-86B1-631103FEB3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C4B7-42D2-86B1-631103FEB3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C4B7-42D2-86B1-631103FEB3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0.66666666666666663</c:v>
                </c:pt>
                <c:pt idx="2">
                  <c:v>0.22222222222222221</c:v>
                </c:pt>
                <c:pt idx="3">
                  <c:v>0</c:v>
                </c:pt>
              </c:numCache>
            </c:numRef>
          </c:val>
          <c:smooth val="0"/>
          <c:extLst>
            <c:ext xmlns:c16="http://schemas.microsoft.com/office/drawing/2014/chart" uri="{C3380CC4-5D6E-409C-BE32-E72D297353CC}">
              <c16:uniqueId val="{0000000C-C4B7-42D2-86B1-631103FEB39D}"/>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4B7-42D2-86B1-631103FEB39D}"/>
            </c:ext>
          </c:extLst>
        </c:ser>
        <c:dLbls>
          <c:showLegendKey val="0"/>
          <c:showVal val="0"/>
          <c:showCatName val="0"/>
          <c:showSerName val="0"/>
          <c:showPercent val="0"/>
          <c:showBubbleSize val="0"/>
        </c:dLbls>
        <c:smooth val="0"/>
        <c:axId val="731929344"/>
        <c:axId val="1"/>
      </c:lineChart>
      <c:catAx>
        <c:axId val="731929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293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D17-4730-AF09-2EE1D5A0473B}"/>
              </c:ext>
            </c:extLst>
          </c:dPt>
          <c:dPt>
            <c:idx val="1"/>
            <c:invertIfNegative val="0"/>
            <c:bubble3D val="0"/>
            <c:spPr>
              <a:solidFill>
                <a:srgbClr val="C00000"/>
              </a:solidFill>
            </c:spPr>
            <c:extLst>
              <c:ext xmlns:c16="http://schemas.microsoft.com/office/drawing/2014/chart" uri="{C3380CC4-5D6E-409C-BE32-E72D297353CC}">
                <c16:uniqueId val="{00000001-7D17-4730-AF09-2EE1D5A047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17-4730-AF09-2EE1D5A047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17-4730-AF09-2EE1D5A047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D17-4730-AF09-2EE1D5A0473B}"/>
            </c:ext>
          </c:extLst>
        </c:ser>
        <c:dLbls>
          <c:showLegendKey val="0"/>
          <c:showVal val="0"/>
          <c:showCatName val="0"/>
          <c:showSerName val="0"/>
          <c:showPercent val="0"/>
          <c:showBubbleSize val="0"/>
        </c:dLbls>
        <c:gapWidth val="150"/>
        <c:shape val="box"/>
        <c:axId val="731927904"/>
        <c:axId val="1"/>
        <c:axId val="0"/>
      </c:bar3DChart>
      <c:catAx>
        <c:axId val="7319279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279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Gestión Estrategica</a:t>
            </a:r>
          </a:p>
        </c:rich>
      </c:tx>
      <c:layout>
        <c:manualLayout>
          <c:xMode val="edge"/>
          <c:yMode val="edge"/>
          <c:x val="0.1629599440773421"/>
          <c:y val="4.6296265598379155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7CC-4769-8644-0F8761AFC1FB}"/>
              </c:ext>
            </c:extLst>
          </c:dPt>
          <c:dPt>
            <c:idx val="1"/>
            <c:invertIfNegative val="0"/>
            <c:bubble3D val="0"/>
            <c:spPr>
              <a:solidFill>
                <a:srgbClr val="CC0000"/>
              </a:solidFill>
            </c:spPr>
            <c:extLst>
              <c:ext xmlns:c16="http://schemas.microsoft.com/office/drawing/2014/chart" uri="{C3380CC4-5D6E-409C-BE32-E72D297353CC}">
                <c16:uniqueId val="{00000001-37CC-4769-8644-0F8761AFC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7CC-4769-8644-0F8761AFC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7CC-4769-8644-0F8761AFC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7CC-4769-8644-0F8761AFC1FB}"/>
            </c:ext>
          </c:extLst>
        </c:ser>
        <c:dLbls>
          <c:showLegendKey val="0"/>
          <c:showVal val="0"/>
          <c:showCatName val="0"/>
          <c:showSerName val="0"/>
          <c:showPercent val="0"/>
          <c:showBubbleSize val="0"/>
        </c:dLbls>
        <c:gapWidth val="150"/>
        <c:shape val="box"/>
        <c:axId val="731925744"/>
        <c:axId val="1"/>
        <c:axId val="0"/>
      </c:bar3DChart>
      <c:catAx>
        <c:axId val="7319257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257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3FE-4F4E-9BFA-8CA0591D557B}"/>
              </c:ext>
            </c:extLst>
          </c:dPt>
          <c:dPt>
            <c:idx val="1"/>
            <c:invertIfNegative val="0"/>
            <c:bubble3D val="0"/>
            <c:spPr>
              <a:solidFill>
                <a:srgbClr val="CC0000"/>
              </a:solidFill>
            </c:spPr>
            <c:extLst>
              <c:ext xmlns:c16="http://schemas.microsoft.com/office/drawing/2014/chart" uri="{C3380CC4-5D6E-409C-BE32-E72D297353CC}">
                <c16:uniqueId val="{00000001-53FE-4F4E-9BFA-8CA0591D557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3FE-4F4E-9BFA-8CA0591D557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3FE-4F4E-9BFA-8CA0591D557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53FE-4F4E-9BFA-8CA0591D557B}"/>
            </c:ext>
          </c:extLst>
        </c:ser>
        <c:dLbls>
          <c:showLegendKey val="0"/>
          <c:showVal val="0"/>
          <c:showCatName val="0"/>
          <c:showSerName val="0"/>
          <c:showPercent val="0"/>
          <c:showBubbleSize val="0"/>
        </c:dLbls>
        <c:gapWidth val="150"/>
        <c:shape val="box"/>
        <c:axId val="731935464"/>
        <c:axId val="1"/>
        <c:axId val="0"/>
      </c:bar3DChart>
      <c:catAx>
        <c:axId val="731935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35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E39-4D5F-857D-F824B0C84ECA}"/>
              </c:ext>
            </c:extLst>
          </c:dPt>
          <c:dPt>
            <c:idx val="1"/>
            <c:invertIfNegative val="0"/>
            <c:bubble3D val="0"/>
            <c:spPr>
              <a:solidFill>
                <a:srgbClr val="CC0000"/>
              </a:solidFill>
            </c:spPr>
            <c:extLst>
              <c:ext xmlns:c16="http://schemas.microsoft.com/office/drawing/2014/chart" uri="{C3380CC4-5D6E-409C-BE32-E72D297353CC}">
                <c16:uniqueId val="{00000001-4E39-4D5F-857D-F824B0C84E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E39-4D5F-857D-F824B0C84E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E39-4D5F-857D-F824B0C84E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E39-4D5F-857D-F824B0C84ECA}"/>
            </c:ext>
          </c:extLst>
        </c:ser>
        <c:dLbls>
          <c:showLegendKey val="0"/>
          <c:showVal val="0"/>
          <c:showCatName val="0"/>
          <c:showSerName val="0"/>
          <c:showPercent val="0"/>
          <c:showBubbleSize val="0"/>
        </c:dLbls>
        <c:gapWidth val="150"/>
        <c:shape val="box"/>
        <c:axId val="731940504"/>
        <c:axId val="1"/>
        <c:axId val="0"/>
      </c:bar3DChart>
      <c:catAx>
        <c:axId val="7319405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405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9A93-4967-BD58-6D587A266A09}"/>
              </c:ext>
            </c:extLst>
          </c:dPt>
          <c:dPt>
            <c:idx val="1"/>
            <c:invertIfNegative val="0"/>
            <c:bubble3D val="0"/>
            <c:spPr>
              <a:solidFill>
                <a:srgbClr val="CC0000"/>
              </a:solidFill>
            </c:spPr>
            <c:extLst>
              <c:ext xmlns:c16="http://schemas.microsoft.com/office/drawing/2014/chart" uri="{C3380CC4-5D6E-409C-BE32-E72D297353CC}">
                <c16:uniqueId val="{00000001-9A93-4967-BD58-6D587A266A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93-4967-BD58-6D587A266A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93-4967-BD58-6D587A266A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9A93-4967-BD58-6D587A266A09}"/>
            </c:ext>
          </c:extLst>
        </c:ser>
        <c:dLbls>
          <c:showLegendKey val="0"/>
          <c:showVal val="0"/>
          <c:showCatName val="0"/>
          <c:showSerName val="0"/>
          <c:showPercent val="0"/>
          <c:showBubbleSize val="0"/>
        </c:dLbls>
        <c:gapWidth val="150"/>
        <c:shape val="box"/>
        <c:axId val="731937984"/>
        <c:axId val="1"/>
        <c:axId val="0"/>
      </c:bar3DChart>
      <c:catAx>
        <c:axId val="7319379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3798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E3-4150-B568-551E6D86B710}"/>
              </c:ext>
            </c:extLst>
          </c:dPt>
          <c:dPt>
            <c:idx val="1"/>
            <c:invertIfNegative val="0"/>
            <c:bubble3D val="0"/>
            <c:spPr>
              <a:solidFill>
                <a:srgbClr val="C00000"/>
              </a:solidFill>
            </c:spPr>
            <c:extLst>
              <c:ext xmlns:c16="http://schemas.microsoft.com/office/drawing/2014/chart" uri="{C3380CC4-5D6E-409C-BE32-E72D297353CC}">
                <c16:uniqueId val="{00000001-3CE3-4150-B568-551E6D86B7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E3-4150-B568-551E6D86B7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E3-4150-B568-551E6D86B7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3CE3-4150-B568-551E6D86B710}"/>
            </c:ext>
          </c:extLst>
        </c:ser>
        <c:dLbls>
          <c:showLegendKey val="0"/>
          <c:showVal val="0"/>
          <c:showCatName val="0"/>
          <c:showSerName val="0"/>
          <c:showPercent val="0"/>
          <c:showBubbleSize val="0"/>
        </c:dLbls>
        <c:gapWidth val="150"/>
        <c:shape val="box"/>
        <c:axId val="740907728"/>
        <c:axId val="1"/>
        <c:axId val="0"/>
      </c:bar3DChart>
      <c:catAx>
        <c:axId val="740907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077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046-4E86-8672-893B4D16FD55}"/>
              </c:ext>
            </c:extLst>
          </c:dPt>
          <c:dPt>
            <c:idx val="1"/>
            <c:invertIfNegative val="0"/>
            <c:bubble3D val="0"/>
            <c:spPr>
              <a:solidFill>
                <a:srgbClr val="CC0000"/>
              </a:solidFill>
            </c:spPr>
            <c:extLst>
              <c:ext xmlns:c16="http://schemas.microsoft.com/office/drawing/2014/chart" uri="{C3380CC4-5D6E-409C-BE32-E72D297353CC}">
                <c16:uniqueId val="{00000001-1046-4E86-8672-893B4D16FD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46-4E86-8672-893B4D16FD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46-4E86-8672-893B4D16FD5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1046-4E86-8672-893B4D16FD55}"/>
            </c:ext>
          </c:extLst>
        </c:ser>
        <c:dLbls>
          <c:showLegendKey val="0"/>
          <c:showVal val="0"/>
          <c:showCatName val="0"/>
          <c:showSerName val="0"/>
          <c:showPercent val="0"/>
          <c:showBubbleSize val="0"/>
        </c:dLbls>
        <c:gapWidth val="150"/>
        <c:shape val="box"/>
        <c:axId val="731941584"/>
        <c:axId val="1"/>
        <c:axId val="0"/>
      </c:bar3DChart>
      <c:catAx>
        <c:axId val="7319415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415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37-494E-89F4-2BE05204DAFE}"/>
              </c:ext>
            </c:extLst>
          </c:dPt>
          <c:dPt>
            <c:idx val="1"/>
            <c:invertIfNegative val="0"/>
            <c:bubble3D val="0"/>
            <c:spPr>
              <a:solidFill>
                <a:srgbClr val="C00000"/>
              </a:solidFill>
            </c:spPr>
            <c:extLst>
              <c:ext xmlns:c16="http://schemas.microsoft.com/office/drawing/2014/chart" uri="{C3380CC4-5D6E-409C-BE32-E72D297353CC}">
                <c16:uniqueId val="{00000001-1137-494E-89F4-2BE05204D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37-494E-89F4-2BE05204D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37-494E-89F4-2BE05204D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1137-494E-89F4-2BE05204DAFE}"/>
            </c:ext>
          </c:extLst>
        </c:ser>
        <c:dLbls>
          <c:showLegendKey val="0"/>
          <c:showVal val="0"/>
          <c:showCatName val="0"/>
          <c:showSerName val="0"/>
          <c:showPercent val="0"/>
          <c:showBubbleSize val="0"/>
        </c:dLbls>
        <c:gapWidth val="150"/>
        <c:shape val="box"/>
        <c:axId val="733240272"/>
        <c:axId val="1"/>
        <c:axId val="0"/>
      </c:bar3DChart>
      <c:catAx>
        <c:axId val="7332402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32402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180-43D2-A002-BE8BBC66735F}"/>
              </c:ext>
            </c:extLst>
          </c:dPt>
          <c:dPt>
            <c:idx val="1"/>
            <c:invertIfNegative val="0"/>
            <c:bubble3D val="0"/>
            <c:spPr>
              <a:solidFill>
                <a:srgbClr val="C00000"/>
              </a:solidFill>
            </c:spPr>
            <c:extLst>
              <c:ext xmlns:c16="http://schemas.microsoft.com/office/drawing/2014/chart" uri="{C3380CC4-5D6E-409C-BE32-E72D297353CC}">
                <c16:uniqueId val="{00000001-D180-43D2-A002-BE8BBC6673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80-43D2-A002-BE8BBC6673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80-43D2-A002-BE8BBC6673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extLst>
            <c:ext xmlns:c16="http://schemas.microsoft.com/office/drawing/2014/chart" uri="{C3380CC4-5D6E-409C-BE32-E72D297353CC}">
              <c16:uniqueId val="{00000004-D180-43D2-A002-BE8BBC66735F}"/>
            </c:ext>
          </c:extLst>
        </c:ser>
        <c:dLbls>
          <c:showLegendKey val="0"/>
          <c:showVal val="0"/>
          <c:showCatName val="0"/>
          <c:showSerName val="0"/>
          <c:showPercent val="0"/>
          <c:showBubbleSize val="0"/>
        </c:dLbls>
        <c:gapWidth val="150"/>
        <c:shape val="box"/>
        <c:axId val="733253232"/>
        <c:axId val="1"/>
        <c:axId val="0"/>
      </c:bar3DChart>
      <c:catAx>
        <c:axId val="733253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32532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B2A-4647-80EC-0C5C377CC8B6}"/>
              </c:ext>
            </c:extLst>
          </c:dPt>
          <c:dPt>
            <c:idx val="1"/>
            <c:invertIfNegative val="0"/>
            <c:bubble3D val="0"/>
            <c:spPr>
              <a:solidFill>
                <a:srgbClr val="C00000"/>
              </a:solidFill>
            </c:spPr>
            <c:extLst>
              <c:ext xmlns:c16="http://schemas.microsoft.com/office/drawing/2014/chart" uri="{C3380CC4-5D6E-409C-BE32-E72D297353CC}">
                <c16:uniqueId val="{00000001-5B2A-4647-80EC-0C5C377CC8B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B2A-4647-80EC-0C5C377CC8B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B2A-4647-80EC-0C5C377CC8B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0.6</c:v>
                </c:pt>
                <c:pt idx="3">
                  <c:v>0.2</c:v>
                </c:pt>
              </c:numCache>
            </c:numRef>
          </c:val>
          <c:extLst>
            <c:ext xmlns:c16="http://schemas.microsoft.com/office/drawing/2014/chart" uri="{C3380CC4-5D6E-409C-BE32-E72D297353CC}">
              <c16:uniqueId val="{00000004-5B2A-4647-80EC-0C5C377CC8B6}"/>
            </c:ext>
          </c:extLst>
        </c:ser>
        <c:dLbls>
          <c:showLegendKey val="0"/>
          <c:showVal val="0"/>
          <c:showCatName val="0"/>
          <c:showSerName val="0"/>
          <c:showPercent val="0"/>
          <c:showBubbleSize val="0"/>
        </c:dLbls>
        <c:gapWidth val="150"/>
        <c:shape val="box"/>
        <c:axId val="416613056"/>
        <c:axId val="1"/>
        <c:axId val="0"/>
      </c:bar3DChart>
      <c:catAx>
        <c:axId val="416613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16613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52F-42A9-9EB6-3F1E23F8B385}"/>
              </c:ext>
            </c:extLst>
          </c:dPt>
          <c:dPt>
            <c:idx val="1"/>
            <c:invertIfNegative val="0"/>
            <c:bubble3D val="0"/>
            <c:spPr>
              <a:solidFill>
                <a:srgbClr val="C00000"/>
              </a:solidFill>
            </c:spPr>
            <c:extLst>
              <c:ext xmlns:c16="http://schemas.microsoft.com/office/drawing/2014/chart" uri="{C3380CC4-5D6E-409C-BE32-E72D297353CC}">
                <c16:uniqueId val="{00000001-B52F-42A9-9EB6-3F1E23F8B3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52F-42A9-9EB6-3F1E23F8B3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52F-42A9-9EB6-3F1E23F8B3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52F-42A9-9EB6-3F1E23F8B385}"/>
            </c:ext>
          </c:extLst>
        </c:ser>
        <c:dLbls>
          <c:showLegendKey val="0"/>
          <c:showVal val="0"/>
          <c:showCatName val="0"/>
          <c:showSerName val="0"/>
          <c:showPercent val="0"/>
          <c:showBubbleSize val="0"/>
        </c:dLbls>
        <c:gapWidth val="150"/>
        <c:shape val="box"/>
        <c:axId val="416632136"/>
        <c:axId val="1"/>
        <c:axId val="0"/>
      </c:bar3DChart>
      <c:catAx>
        <c:axId val="416632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16632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10-47DC-8D2A-DE1078784319}"/>
              </c:ext>
            </c:extLst>
          </c:dPt>
          <c:dPt>
            <c:idx val="1"/>
            <c:invertIfNegative val="0"/>
            <c:bubble3D val="0"/>
            <c:spPr>
              <a:solidFill>
                <a:srgbClr val="C00000"/>
              </a:solidFill>
            </c:spPr>
            <c:extLst>
              <c:ext xmlns:c16="http://schemas.microsoft.com/office/drawing/2014/chart" uri="{C3380CC4-5D6E-409C-BE32-E72D297353CC}">
                <c16:uniqueId val="{00000001-4010-47DC-8D2A-DE10787843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10-47DC-8D2A-DE10787843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10-47DC-8D2A-DE10787843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010-47DC-8D2A-DE1078784319}"/>
            </c:ext>
          </c:extLst>
        </c:ser>
        <c:dLbls>
          <c:showLegendKey val="0"/>
          <c:showVal val="0"/>
          <c:showCatName val="0"/>
          <c:showSerName val="0"/>
          <c:showPercent val="0"/>
          <c:showBubbleSize val="0"/>
        </c:dLbls>
        <c:gapWidth val="150"/>
        <c:shape val="box"/>
        <c:axId val="416633576"/>
        <c:axId val="1"/>
        <c:axId val="0"/>
      </c:bar3DChart>
      <c:catAx>
        <c:axId val="416633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16633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97-4548-B58F-4A9DABDEF237}"/>
              </c:ext>
            </c:extLst>
          </c:dPt>
          <c:dPt>
            <c:idx val="1"/>
            <c:invertIfNegative val="0"/>
            <c:bubble3D val="0"/>
            <c:spPr>
              <a:solidFill>
                <a:srgbClr val="C00000"/>
              </a:solidFill>
            </c:spPr>
            <c:extLst>
              <c:ext xmlns:c16="http://schemas.microsoft.com/office/drawing/2014/chart" uri="{C3380CC4-5D6E-409C-BE32-E72D297353CC}">
                <c16:uniqueId val="{00000001-8E97-4548-B58F-4A9DABDEF23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97-4548-B58F-4A9DABDEF23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97-4548-B58F-4A9DABDEF23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extLst>
            <c:ext xmlns:c16="http://schemas.microsoft.com/office/drawing/2014/chart" uri="{C3380CC4-5D6E-409C-BE32-E72D297353CC}">
              <c16:uniqueId val="{00000004-8E97-4548-B58F-4A9DABDEF237}"/>
            </c:ext>
          </c:extLst>
        </c:ser>
        <c:dLbls>
          <c:showLegendKey val="0"/>
          <c:showVal val="0"/>
          <c:showCatName val="0"/>
          <c:showSerName val="0"/>
          <c:showPercent val="0"/>
          <c:showBubbleSize val="0"/>
        </c:dLbls>
        <c:gapWidth val="150"/>
        <c:shape val="box"/>
        <c:axId val="416623856"/>
        <c:axId val="1"/>
        <c:axId val="0"/>
      </c:bar3DChart>
      <c:catAx>
        <c:axId val="416623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166238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359-4311-8BF2-291B8FE73C2F}"/>
              </c:ext>
            </c:extLst>
          </c:dPt>
          <c:dPt>
            <c:idx val="1"/>
            <c:invertIfNegative val="0"/>
            <c:bubble3D val="0"/>
            <c:spPr>
              <a:solidFill>
                <a:srgbClr val="C00000"/>
              </a:solidFill>
            </c:spPr>
            <c:extLst>
              <c:ext xmlns:c16="http://schemas.microsoft.com/office/drawing/2014/chart" uri="{C3380CC4-5D6E-409C-BE32-E72D297353CC}">
                <c16:uniqueId val="{00000001-F359-4311-8BF2-291B8FE73C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59-4311-8BF2-291B8FE73C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59-4311-8BF2-291B8FE73C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F359-4311-8BF2-291B8FE73C2F}"/>
            </c:ext>
          </c:extLst>
        </c:ser>
        <c:dLbls>
          <c:showLegendKey val="0"/>
          <c:showVal val="0"/>
          <c:showCatName val="0"/>
          <c:showSerName val="0"/>
          <c:showPercent val="0"/>
          <c:showBubbleSize val="0"/>
        </c:dLbls>
        <c:gapWidth val="150"/>
        <c:shape val="box"/>
        <c:axId val="416626736"/>
        <c:axId val="1"/>
        <c:axId val="0"/>
      </c:bar3DChart>
      <c:catAx>
        <c:axId val="416626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166267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66D-41FB-BDAE-CA1EF7BA8F9C}"/>
              </c:ext>
            </c:extLst>
          </c:dPt>
          <c:dPt>
            <c:idx val="1"/>
            <c:invertIfNegative val="0"/>
            <c:bubble3D val="0"/>
            <c:spPr>
              <a:solidFill>
                <a:srgbClr val="C00000"/>
              </a:solidFill>
            </c:spPr>
            <c:extLst>
              <c:ext xmlns:c16="http://schemas.microsoft.com/office/drawing/2014/chart" uri="{C3380CC4-5D6E-409C-BE32-E72D297353CC}">
                <c16:uniqueId val="{00000001-566D-41FB-BDAE-CA1EF7BA8F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6D-41FB-BDAE-CA1EF7BA8F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6D-41FB-BDAE-CA1EF7BA8F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566D-41FB-BDAE-CA1EF7BA8F9C}"/>
            </c:ext>
          </c:extLst>
        </c:ser>
        <c:dLbls>
          <c:showLegendKey val="0"/>
          <c:showVal val="0"/>
          <c:showCatName val="0"/>
          <c:showSerName val="0"/>
          <c:showPercent val="0"/>
          <c:showBubbleSize val="0"/>
        </c:dLbls>
        <c:gapWidth val="150"/>
        <c:shape val="box"/>
        <c:axId val="416641496"/>
        <c:axId val="1"/>
        <c:axId val="0"/>
      </c:bar3DChart>
      <c:catAx>
        <c:axId val="41664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16641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31A-417E-81FD-E2DE735C082A}"/>
              </c:ext>
            </c:extLst>
          </c:dPt>
          <c:dPt>
            <c:idx val="1"/>
            <c:invertIfNegative val="0"/>
            <c:bubble3D val="0"/>
            <c:spPr>
              <a:solidFill>
                <a:srgbClr val="C00000"/>
              </a:solidFill>
            </c:spPr>
            <c:extLst>
              <c:ext xmlns:c16="http://schemas.microsoft.com/office/drawing/2014/chart" uri="{C3380CC4-5D6E-409C-BE32-E72D297353CC}">
                <c16:uniqueId val="{00000001-331A-417E-81FD-E2DE735C08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31A-417E-81FD-E2DE735C08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31A-417E-81FD-E2DE735C08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extLst>
            <c:ext xmlns:c16="http://schemas.microsoft.com/office/drawing/2014/chart" uri="{C3380CC4-5D6E-409C-BE32-E72D297353CC}">
              <c16:uniqueId val="{00000004-331A-417E-81FD-E2DE735C082A}"/>
            </c:ext>
          </c:extLst>
        </c:ser>
        <c:dLbls>
          <c:showLegendKey val="0"/>
          <c:showVal val="0"/>
          <c:showCatName val="0"/>
          <c:showSerName val="0"/>
          <c:showPercent val="0"/>
          <c:showBubbleSize val="0"/>
        </c:dLbls>
        <c:gapWidth val="150"/>
        <c:shape val="box"/>
        <c:axId val="426269824"/>
        <c:axId val="1"/>
        <c:axId val="0"/>
      </c:bar3DChart>
      <c:catAx>
        <c:axId val="426269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26269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3C3-4FB2-9B02-B1862ADE272F}"/>
              </c:ext>
            </c:extLst>
          </c:dPt>
          <c:dPt>
            <c:idx val="1"/>
            <c:invertIfNegative val="0"/>
            <c:bubble3D val="0"/>
            <c:spPr>
              <a:solidFill>
                <a:srgbClr val="C00000"/>
              </a:solidFill>
            </c:spPr>
            <c:extLst>
              <c:ext xmlns:c16="http://schemas.microsoft.com/office/drawing/2014/chart" uri="{C3380CC4-5D6E-409C-BE32-E72D297353CC}">
                <c16:uniqueId val="{00000001-73C3-4FB2-9B02-B1862ADE27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3C3-4FB2-9B02-B1862ADE27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3C3-4FB2-9B02-B1862ADE27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0.6</c:v>
                </c:pt>
                <c:pt idx="2">
                  <c:v>0.4</c:v>
                </c:pt>
                <c:pt idx="3">
                  <c:v>0</c:v>
                </c:pt>
              </c:numCache>
            </c:numRef>
          </c:val>
          <c:extLst>
            <c:ext xmlns:c16="http://schemas.microsoft.com/office/drawing/2014/chart" uri="{C3380CC4-5D6E-409C-BE32-E72D297353CC}">
              <c16:uniqueId val="{00000004-73C3-4FB2-9B02-B1862ADE272F}"/>
            </c:ext>
          </c:extLst>
        </c:ser>
        <c:dLbls>
          <c:showLegendKey val="0"/>
          <c:showVal val="0"/>
          <c:showCatName val="0"/>
          <c:showSerName val="0"/>
          <c:showPercent val="0"/>
          <c:showBubbleSize val="0"/>
        </c:dLbls>
        <c:gapWidth val="150"/>
        <c:shape val="box"/>
        <c:axId val="740905928"/>
        <c:axId val="1"/>
        <c:axId val="0"/>
      </c:bar3DChart>
      <c:catAx>
        <c:axId val="740905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05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0B4-48C7-9DB3-8B43FDD2C2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0B4-48C7-9DB3-8B43FDD2C2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90B4-48C7-9DB3-8B43FDD2C29D}"/>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0B4-48C7-9DB3-8B43FDD2C2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0B4-48C7-9DB3-8B43FDD2C2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0B4-48C7-9DB3-8B43FDD2C2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0B4-48C7-9DB3-8B43FDD2C2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7-90B4-48C7-9DB3-8B43FDD2C29D}"/>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0B4-48C7-9DB3-8B43FDD2C2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0B4-48C7-9DB3-8B43FDD2C2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0B4-48C7-9DB3-8B43FDD2C2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0B4-48C7-9DB3-8B43FDD2C2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0.2</c:v>
                </c:pt>
                <c:pt idx="2">
                  <c:v>0.6</c:v>
                </c:pt>
                <c:pt idx="3">
                  <c:v>0.2</c:v>
                </c:pt>
              </c:numCache>
            </c:numRef>
          </c:val>
          <c:smooth val="0"/>
          <c:extLst>
            <c:ext xmlns:c16="http://schemas.microsoft.com/office/drawing/2014/chart" uri="{C3380CC4-5D6E-409C-BE32-E72D297353CC}">
              <c16:uniqueId val="{0000000C-90B4-48C7-9DB3-8B43FDD2C29D}"/>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0B4-48C7-9DB3-8B43FDD2C29D}"/>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0B4-48C7-9DB3-8B43FDD2C29D}"/>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0B4-48C7-9DB3-8B43FDD2C29D}"/>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0B4-48C7-9DB3-8B43FDD2C2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0B4-48C7-9DB3-8B43FDD2C29D}"/>
            </c:ext>
          </c:extLst>
        </c:ser>
        <c:dLbls>
          <c:showLegendKey val="0"/>
          <c:showVal val="0"/>
          <c:showCatName val="0"/>
          <c:showSerName val="0"/>
          <c:showPercent val="0"/>
          <c:showBubbleSize val="0"/>
        </c:dLbls>
        <c:smooth val="0"/>
        <c:axId val="426274144"/>
        <c:axId val="1"/>
      </c:lineChart>
      <c:catAx>
        <c:axId val="426274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262741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BF2-4B6B-B6DA-3CF6E1EA746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BF2-4B6B-B6DA-3CF6E1EA74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BF2-4B6B-B6DA-3CF6E1EA7460}"/>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BF2-4B6B-B6DA-3CF6E1EA746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BF2-4B6B-B6DA-3CF6E1EA746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BF2-4B6B-B6DA-3CF6E1EA746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BF2-4B6B-B6DA-3CF6E1EA74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BF2-4B6B-B6DA-3CF6E1EA7460}"/>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BF2-4B6B-B6DA-3CF6E1EA7460}"/>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BF2-4B6B-B6DA-3CF6E1EA7460}"/>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8BF2-4B6B-B6DA-3CF6E1EA7460}"/>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8BF2-4B6B-B6DA-3CF6E1EA746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8BF2-4B6B-B6DA-3CF6E1EA7460}"/>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BF2-4B6B-B6DA-3CF6E1EA7460}"/>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BF2-4B6B-B6DA-3CF6E1EA7460}"/>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8BF2-4B6B-B6DA-3CF6E1EA7460}"/>
            </c:ext>
          </c:extLst>
        </c:ser>
        <c:dLbls>
          <c:showLegendKey val="0"/>
          <c:showVal val="0"/>
          <c:showCatName val="0"/>
          <c:showSerName val="0"/>
          <c:showPercent val="0"/>
          <c:showBubbleSize val="0"/>
        </c:dLbls>
        <c:smooth val="0"/>
        <c:axId val="426282424"/>
        <c:axId val="1"/>
      </c:lineChart>
      <c:catAx>
        <c:axId val="426282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262824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AAE-41D2-9494-C8142BE227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AAE-41D2-9494-C8142BE227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6AAE-41D2-9494-C8142BE227DD}"/>
            </c:ext>
          </c:extLst>
        </c:ser>
        <c:ser>
          <c:idx val="0"/>
          <c:order val="1"/>
          <c:tx>
            <c:strRef>
              <c:f>Academica!$H$2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AAE-41D2-9494-C8142BE227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AAE-41D2-9494-C8142BE227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AAE-41D2-9494-C8142BE227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AAE-41D2-9494-C8142BE227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7-6AAE-41D2-9494-C8142BE227DD}"/>
            </c:ext>
          </c:extLst>
        </c:ser>
        <c:ser>
          <c:idx val="1"/>
          <c:order val="2"/>
          <c:tx>
            <c:strRef>
              <c:f>Academica!$M$2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AAE-41D2-9494-C8142BE227D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AAE-41D2-9494-C8142BE227D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6AAE-41D2-9494-C8142BE227D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6AAE-41D2-9494-C8142BE227D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0.75</c:v>
                </c:pt>
                <c:pt idx="3">
                  <c:v>0.25</c:v>
                </c:pt>
              </c:numCache>
            </c:numRef>
          </c:val>
          <c:smooth val="0"/>
          <c:extLst>
            <c:ext xmlns:c16="http://schemas.microsoft.com/office/drawing/2014/chart" uri="{C3380CC4-5D6E-409C-BE32-E72D297353CC}">
              <c16:uniqueId val="{0000000C-6AAE-41D2-9494-C8142BE227DD}"/>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AAE-41D2-9494-C8142BE227DD}"/>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AAE-41D2-9494-C8142BE227DD}"/>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AAE-41D2-9494-C8142BE227DD}"/>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AAE-41D2-9494-C8142BE227DD}"/>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AAE-41D2-9494-C8142BE227DD}"/>
            </c:ext>
          </c:extLst>
        </c:ser>
        <c:dLbls>
          <c:showLegendKey val="0"/>
          <c:showVal val="0"/>
          <c:showCatName val="0"/>
          <c:showSerName val="0"/>
          <c:showPercent val="0"/>
          <c:showBubbleSize val="0"/>
        </c:dLbls>
        <c:smooth val="0"/>
        <c:axId val="426281344"/>
        <c:axId val="1"/>
      </c:lineChart>
      <c:catAx>
        <c:axId val="426281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262813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0AA-433D-B2AF-67D6817D1BC9}"/>
              </c:ext>
            </c:extLst>
          </c:dPt>
          <c:dPt>
            <c:idx val="1"/>
            <c:invertIfNegative val="0"/>
            <c:bubble3D val="0"/>
            <c:spPr>
              <a:solidFill>
                <a:srgbClr val="C00000"/>
              </a:solidFill>
            </c:spPr>
            <c:extLst>
              <c:ext xmlns:c16="http://schemas.microsoft.com/office/drawing/2014/chart" uri="{C3380CC4-5D6E-409C-BE32-E72D297353CC}">
                <c16:uniqueId val="{00000001-40AA-433D-B2AF-67D6817D1B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AA-433D-B2AF-67D6817D1B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AA-433D-B2AF-67D6817D1B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40AA-433D-B2AF-67D6817D1BC9}"/>
            </c:ext>
          </c:extLst>
        </c:ser>
        <c:dLbls>
          <c:showLegendKey val="0"/>
          <c:showVal val="0"/>
          <c:showCatName val="0"/>
          <c:showSerName val="0"/>
          <c:showPercent val="0"/>
          <c:showBubbleSize val="0"/>
        </c:dLbls>
        <c:gapWidth val="150"/>
        <c:shape val="box"/>
        <c:axId val="426284944"/>
        <c:axId val="1"/>
        <c:axId val="0"/>
      </c:bar3DChart>
      <c:catAx>
        <c:axId val="426284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426284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059-4A74-9844-0F59B0F3687A}"/>
              </c:ext>
            </c:extLst>
          </c:dPt>
          <c:dPt>
            <c:idx val="1"/>
            <c:invertIfNegative val="0"/>
            <c:bubble3D val="0"/>
            <c:spPr>
              <a:solidFill>
                <a:srgbClr val="C00000"/>
              </a:solidFill>
            </c:spPr>
            <c:extLst>
              <c:ext xmlns:c16="http://schemas.microsoft.com/office/drawing/2014/chart" uri="{C3380CC4-5D6E-409C-BE32-E72D297353CC}">
                <c16:uniqueId val="{00000001-9059-4A74-9844-0F59B0F368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059-4A74-9844-0F59B0F368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059-4A74-9844-0F59B0F368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0.5</c:v>
                </c:pt>
                <c:pt idx="2">
                  <c:v>0.5</c:v>
                </c:pt>
                <c:pt idx="3">
                  <c:v>0</c:v>
                </c:pt>
              </c:numCache>
            </c:numRef>
          </c:val>
          <c:extLst>
            <c:ext xmlns:c16="http://schemas.microsoft.com/office/drawing/2014/chart" uri="{C3380CC4-5D6E-409C-BE32-E72D297353CC}">
              <c16:uniqueId val="{00000004-9059-4A74-9844-0F59B0F3687A}"/>
            </c:ext>
          </c:extLst>
        </c:ser>
        <c:dLbls>
          <c:showLegendKey val="0"/>
          <c:showVal val="0"/>
          <c:showCatName val="0"/>
          <c:showSerName val="0"/>
          <c:showPercent val="0"/>
          <c:showBubbleSize val="0"/>
        </c:dLbls>
        <c:gapWidth val="150"/>
        <c:shape val="box"/>
        <c:axId val="789365856"/>
        <c:axId val="1"/>
        <c:axId val="0"/>
      </c:bar3DChart>
      <c:catAx>
        <c:axId val="7893658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3658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8A-43A3-A0F6-006CDA37EDA6}"/>
              </c:ext>
            </c:extLst>
          </c:dPt>
          <c:dPt>
            <c:idx val="1"/>
            <c:invertIfNegative val="0"/>
            <c:bubble3D val="0"/>
            <c:spPr>
              <a:solidFill>
                <a:srgbClr val="C00000"/>
              </a:solidFill>
            </c:spPr>
            <c:extLst>
              <c:ext xmlns:c16="http://schemas.microsoft.com/office/drawing/2014/chart" uri="{C3380CC4-5D6E-409C-BE32-E72D297353CC}">
                <c16:uniqueId val="{00000001-E88A-43A3-A0F6-006CDA37ED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8A-43A3-A0F6-006CDA37ED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8A-43A3-A0F6-006CDA37ED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E88A-43A3-A0F6-006CDA37EDA6}"/>
            </c:ext>
          </c:extLst>
        </c:ser>
        <c:dLbls>
          <c:showLegendKey val="0"/>
          <c:showVal val="0"/>
          <c:showCatName val="0"/>
          <c:showSerName val="0"/>
          <c:showPercent val="0"/>
          <c:showBubbleSize val="0"/>
        </c:dLbls>
        <c:gapWidth val="150"/>
        <c:shape val="box"/>
        <c:axId val="789364056"/>
        <c:axId val="1"/>
        <c:axId val="0"/>
      </c:bar3DChart>
      <c:catAx>
        <c:axId val="789364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364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E3-421C-BB2D-AA9AB8E51668}"/>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E3-421C-BB2D-AA9AB8E51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5EE3-421C-BB2D-AA9AB8E51668}"/>
            </c:ext>
          </c:extLst>
        </c:ser>
        <c:ser>
          <c:idx val="0"/>
          <c:order val="1"/>
          <c:tx>
            <c:strRef>
              <c:f>Academica!$H$2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EE3-421C-BB2D-AA9AB8E51668}"/>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E3-421C-BB2D-AA9AB8E51668}"/>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E3-421C-BB2D-AA9AB8E51668}"/>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EE3-421C-BB2D-AA9AB8E51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5EE3-421C-BB2D-AA9AB8E51668}"/>
            </c:ext>
          </c:extLst>
        </c:ser>
        <c:ser>
          <c:idx val="1"/>
          <c:order val="2"/>
          <c:tx>
            <c:strRef>
              <c:f>Academica!$M$2</c:f>
              <c:strCache>
                <c:ptCount val="1"/>
                <c:pt idx="0">
                  <c:v>AÑO 202_</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EE3-421C-BB2D-AA9AB8E51668}"/>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EE3-421C-BB2D-AA9AB8E51668}"/>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EE3-421C-BB2D-AA9AB8E51668}"/>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EE3-421C-BB2D-AA9AB8E5166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0.16666666666666666</c:v>
                </c:pt>
                <c:pt idx="1">
                  <c:v>0.33333333333333331</c:v>
                </c:pt>
                <c:pt idx="2">
                  <c:v>0.5</c:v>
                </c:pt>
                <c:pt idx="3">
                  <c:v>0</c:v>
                </c:pt>
              </c:numCache>
            </c:numRef>
          </c:val>
          <c:smooth val="0"/>
          <c:extLst>
            <c:ext xmlns:c16="http://schemas.microsoft.com/office/drawing/2014/chart" uri="{C3380CC4-5D6E-409C-BE32-E72D297353CC}">
              <c16:uniqueId val="{0000000C-5EE3-421C-BB2D-AA9AB8E51668}"/>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5EE3-421C-BB2D-AA9AB8E51668}"/>
            </c:ext>
          </c:extLst>
        </c:ser>
        <c:dLbls>
          <c:showLegendKey val="0"/>
          <c:showVal val="0"/>
          <c:showCatName val="0"/>
          <c:showSerName val="0"/>
          <c:showPercent val="0"/>
          <c:showBubbleSize val="0"/>
        </c:dLbls>
        <c:smooth val="0"/>
        <c:axId val="789357936"/>
        <c:axId val="1"/>
      </c:lineChart>
      <c:catAx>
        <c:axId val="789357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3579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78D-4A0D-9908-AF5577CE2CA9}"/>
              </c:ext>
            </c:extLst>
          </c:dPt>
          <c:dPt>
            <c:idx val="1"/>
            <c:invertIfNegative val="0"/>
            <c:bubble3D val="0"/>
            <c:spPr>
              <a:solidFill>
                <a:srgbClr val="C00000"/>
              </a:solidFill>
            </c:spPr>
            <c:extLst>
              <c:ext xmlns:c16="http://schemas.microsoft.com/office/drawing/2014/chart" uri="{C3380CC4-5D6E-409C-BE32-E72D297353CC}">
                <c16:uniqueId val="{00000001-678D-4A0D-9908-AF5577CE2C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8D-4A0D-9908-AF5577CE2C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8D-4A0D-9908-AF5577CE2C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78D-4A0D-9908-AF5577CE2CA9}"/>
            </c:ext>
          </c:extLst>
        </c:ser>
        <c:dLbls>
          <c:showLegendKey val="0"/>
          <c:showVal val="0"/>
          <c:showCatName val="0"/>
          <c:showSerName val="0"/>
          <c:showPercent val="0"/>
          <c:showBubbleSize val="0"/>
        </c:dLbls>
        <c:gapWidth val="150"/>
        <c:shape val="box"/>
        <c:axId val="789358296"/>
        <c:axId val="1"/>
        <c:axId val="0"/>
      </c:bar3DChart>
      <c:catAx>
        <c:axId val="789358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358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066-4849-AE50-B789DEBB8586}"/>
              </c:ext>
            </c:extLst>
          </c:dPt>
          <c:dPt>
            <c:idx val="1"/>
            <c:invertIfNegative val="0"/>
            <c:bubble3D val="0"/>
            <c:spPr>
              <a:solidFill>
                <a:srgbClr val="C00000"/>
              </a:solidFill>
            </c:spPr>
            <c:extLst>
              <c:ext xmlns:c16="http://schemas.microsoft.com/office/drawing/2014/chart" uri="{C3380CC4-5D6E-409C-BE32-E72D297353CC}">
                <c16:uniqueId val="{00000001-3066-4849-AE50-B789DEBB85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066-4849-AE50-B789DEBB85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066-4849-AE50-B789DEBB858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066-4849-AE50-B789DEBB8586}"/>
            </c:ext>
          </c:extLst>
        </c:ser>
        <c:dLbls>
          <c:showLegendKey val="0"/>
          <c:showVal val="0"/>
          <c:showCatName val="0"/>
          <c:showSerName val="0"/>
          <c:showPercent val="0"/>
          <c:showBubbleSize val="0"/>
        </c:dLbls>
        <c:gapWidth val="150"/>
        <c:shape val="box"/>
        <c:axId val="789353616"/>
        <c:axId val="1"/>
        <c:axId val="0"/>
      </c:bar3DChart>
      <c:catAx>
        <c:axId val="7893536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3536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D86-4F36-B951-A19DEFCBF1C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D86-4F36-B951-A19DEFCBF1C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BD86-4F36-B951-A19DEFCBF1CB}"/>
            </c:ext>
          </c:extLst>
        </c:ser>
        <c:dLbls>
          <c:showLegendKey val="0"/>
          <c:showVal val="0"/>
          <c:showCatName val="0"/>
          <c:showSerName val="0"/>
          <c:showPercent val="0"/>
          <c:showBubbleSize val="0"/>
        </c:dLbls>
        <c:gapWidth val="150"/>
        <c:shape val="box"/>
        <c:axId val="638903296"/>
        <c:axId val="1"/>
        <c:axId val="0"/>
      </c:bar3DChart>
      <c:catAx>
        <c:axId val="638903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38903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E1-45AE-BE9B-7B5DA50D7E54}"/>
              </c:ext>
            </c:extLst>
          </c:dPt>
          <c:dPt>
            <c:idx val="1"/>
            <c:invertIfNegative val="0"/>
            <c:bubble3D val="0"/>
            <c:spPr>
              <a:solidFill>
                <a:srgbClr val="C00000"/>
              </a:solidFill>
            </c:spPr>
            <c:extLst>
              <c:ext xmlns:c16="http://schemas.microsoft.com/office/drawing/2014/chart" uri="{C3380CC4-5D6E-409C-BE32-E72D297353CC}">
                <c16:uniqueId val="{00000001-95E1-45AE-BE9B-7B5DA50D7E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E1-45AE-BE9B-7B5DA50D7E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E1-45AE-BE9B-7B5DA50D7E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95E1-45AE-BE9B-7B5DA50D7E54}"/>
            </c:ext>
          </c:extLst>
        </c:ser>
        <c:dLbls>
          <c:showLegendKey val="0"/>
          <c:showVal val="0"/>
          <c:showCatName val="0"/>
          <c:showSerName val="0"/>
          <c:showPercent val="0"/>
          <c:showBubbleSize val="0"/>
        </c:dLbls>
        <c:gapWidth val="150"/>
        <c:shape val="box"/>
        <c:axId val="740906648"/>
        <c:axId val="1"/>
        <c:axId val="0"/>
      </c:bar3DChart>
      <c:catAx>
        <c:axId val="740906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06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4A5-4A39-8607-3BB02AA0D185}"/>
              </c:ext>
            </c:extLst>
          </c:dPt>
          <c:dPt>
            <c:idx val="1"/>
            <c:invertIfNegative val="0"/>
            <c:bubble3D val="0"/>
            <c:spPr>
              <a:solidFill>
                <a:srgbClr val="C00000"/>
              </a:solidFill>
            </c:spPr>
            <c:extLst>
              <c:ext xmlns:c16="http://schemas.microsoft.com/office/drawing/2014/chart" uri="{C3380CC4-5D6E-409C-BE32-E72D297353CC}">
                <c16:uniqueId val="{00000001-44A5-4A39-8607-3BB02AA0D1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4A5-4A39-8607-3BB02AA0D1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4A5-4A39-8607-3BB02AA0D1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44A5-4A39-8607-3BB02AA0D185}"/>
            </c:ext>
          </c:extLst>
        </c:ser>
        <c:dLbls>
          <c:showLegendKey val="0"/>
          <c:showVal val="0"/>
          <c:showCatName val="0"/>
          <c:showSerName val="0"/>
          <c:showPercent val="0"/>
          <c:showBubbleSize val="0"/>
        </c:dLbls>
        <c:gapWidth val="150"/>
        <c:shape val="box"/>
        <c:axId val="638898976"/>
        <c:axId val="1"/>
        <c:axId val="0"/>
      </c:bar3DChart>
      <c:catAx>
        <c:axId val="6388989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388989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19E-4DA5-B9D4-7512C680F5AF}"/>
              </c:ext>
            </c:extLst>
          </c:dPt>
          <c:dPt>
            <c:idx val="1"/>
            <c:invertIfNegative val="0"/>
            <c:bubble3D val="0"/>
            <c:spPr>
              <a:solidFill>
                <a:srgbClr val="C00000"/>
              </a:solidFill>
            </c:spPr>
            <c:extLst>
              <c:ext xmlns:c16="http://schemas.microsoft.com/office/drawing/2014/chart" uri="{C3380CC4-5D6E-409C-BE32-E72D297353CC}">
                <c16:uniqueId val="{00000001-C19E-4DA5-B9D4-7512C680F5A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19E-4DA5-B9D4-7512C680F5A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19E-4DA5-B9D4-7512C680F5A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C19E-4DA5-B9D4-7512C680F5AF}"/>
            </c:ext>
          </c:extLst>
        </c:ser>
        <c:dLbls>
          <c:showLegendKey val="0"/>
          <c:showVal val="0"/>
          <c:showCatName val="0"/>
          <c:showSerName val="0"/>
          <c:showPercent val="0"/>
          <c:showBubbleSize val="0"/>
        </c:dLbls>
        <c:gapWidth val="150"/>
        <c:shape val="box"/>
        <c:axId val="638905456"/>
        <c:axId val="1"/>
        <c:axId val="0"/>
      </c:bar3DChart>
      <c:catAx>
        <c:axId val="63890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6389054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EB1-4466-A3B7-064A00C8986A}"/>
              </c:ext>
            </c:extLst>
          </c:dPt>
          <c:dPt>
            <c:idx val="1"/>
            <c:invertIfNegative val="0"/>
            <c:bubble3D val="0"/>
            <c:spPr>
              <a:solidFill>
                <a:srgbClr val="C00000"/>
              </a:solidFill>
            </c:spPr>
            <c:extLst>
              <c:ext xmlns:c16="http://schemas.microsoft.com/office/drawing/2014/chart" uri="{C3380CC4-5D6E-409C-BE32-E72D297353CC}">
                <c16:uniqueId val="{00000001-DEB1-4466-A3B7-064A00C898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EB1-4466-A3B7-064A00C898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EB1-4466-A3B7-064A00C898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DEB1-4466-A3B7-064A00C8986A}"/>
            </c:ext>
          </c:extLst>
        </c:ser>
        <c:dLbls>
          <c:showLegendKey val="0"/>
          <c:showVal val="0"/>
          <c:showCatName val="0"/>
          <c:showSerName val="0"/>
          <c:showPercent val="0"/>
          <c:showBubbleSize val="0"/>
        </c:dLbls>
        <c:gapWidth val="150"/>
        <c:shape val="box"/>
        <c:axId val="789447088"/>
        <c:axId val="1"/>
        <c:axId val="0"/>
      </c:bar3DChart>
      <c:catAx>
        <c:axId val="789447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4470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5E-47A0-A47F-E0F924D27578}"/>
              </c:ext>
            </c:extLst>
          </c:dPt>
          <c:dPt>
            <c:idx val="1"/>
            <c:invertIfNegative val="0"/>
            <c:bubble3D val="0"/>
            <c:spPr>
              <a:solidFill>
                <a:srgbClr val="C00000"/>
              </a:solidFill>
            </c:spPr>
            <c:extLst>
              <c:ext xmlns:c16="http://schemas.microsoft.com/office/drawing/2014/chart" uri="{C3380CC4-5D6E-409C-BE32-E72D297353CC}">
                <c16:uniqueId val="{00000001-295E-47A0-A47F-E0F924D275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5E-47A0-A47F-E0F924D275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5E-47A0-A47F-E0F924D275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295E-47A0-A47F-E0F924D27578}"/>
            </c:ext>
          </c:extLst>
        </c:ser>
        <c:dLbls>
          <c:showLegendKey val="0"/>
          <c:showVal val="0"/>
          <c:showCatName val="0"/>
          <c:showSerName val="0"/>
          <c:showPercent val="0"/>
          <c:showBubbleSize val="0"/>
        </c:dLbls>
        <c:gapWidth val="150"/>
        <c:shape val="box"/>
        <c:axId val="789446008"/>
        <c:axId val="1"/>
        <c:axId val="0"/>
      </c:bar3DChart>
      <c:catAx>
        <c:axId val="789446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446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12A-46B8-B91E-4D997A80A685}"/>
              </c:ext>
            </c:extLst>
          </c:dPt>
          <c:dPt>
            <c:idx val="1"/>
            <c:invertIfNegative val="0"/>
            <c:bubble3D val="0"/>
            <c:spPr>
              <a:solidFill>
                <a:srgbClr val="C00000"/>
              </a:solidFill>
            </c:spPr>
            <c:extLst>
              <c:ext xmlns:c16="http://schemas.microsoft.com/office/drawing/2014/chart" uri="{C3380CC4-5D6E-409C-BE32-E72D297353CC}">
                <c16:uniqueId val="{00000001-512A-46B8-B91E-4D997A80A6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12A-46B8-B91E-4D997A80A6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12A-46B8-B91E-4D997A80A6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0.14285714285714285</c:v>
                </c:pt>
                <c:pt idx="2">
                  <c:v>0.14285714285714285</c:v>
                </c:pt>
                <c:pt idx="3">
                  <c:v>0</c:v>
                </c:pt>
              </c:numCache>
            </c:numRef>
          </c:val>
          <c:extLst>
            <c:ext xmlns:c16="http://schemas.microsoft.com/office/drawing/2014/chart" uri="{C3380CC4-5D6E-409C-BE32-E72D297353CC}">
              <c16:uniqueId val="{00000004-512A-46B8-B91E-4D997A80A685}"/>
            </c:ext>
          </c:extLst>
        </c:ser>
        <c:dLbls>
          <c:showLegendKey val="0"/>
          <c:showVal val="0"/>
          <c:showCatName val="0"/>
          <c:showSerName val="0"/>
          <c:showPercent val="0"/>
          <c:showBubbleSize val="0"/>
        </c:dLbls>
        <c:gapWidth val="150"/>
        <c:shape val="box"/>
        <c:axId val="789436288"/>
        <c:axId val="1"/>
        <c:axId val="0"/>
      </c:bar3DChart>
      <c:catAx>
        <c:axId val="789436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436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A45-4E10-8718-EA584D494FA0}"/>
              </c:ext>
            </c:extLst>
          </c:dPt>
          <c:dPt>
            <c:idx val="1"/>
            <c:invertIfNegative val="0"/>
            <c:bubble3D val="0"/>
            <c:spPr>
              <a:solidFill>
                <a:srgbClr val="C00000"/>
              </a:solidFill>
            </c:spPr>
            <c:extLst>
              <c:ext xmlns:c16="http://schemas.microsoft.com/office/drawing/2014/chart" uri="{C3380CC4-5D6E-409C-BE32-E72D297353CC}">
                <c16:uniqueId val="{00000001-0A45-4E10-8718-EA584D494F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A45-4E10-8718-EA584D494F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A45-4E10-8718-EA584D494F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0.7142857142857143</c:v>
                </c:pt>
                <c:pt idx="2">
                  <c:v>0</c:v>
                </c:pt>
                <c:pt idx="3">
                  <c:v>0</c:v>
                </c:pt>
              </c:numCache>
            </c:numRef>
          </c:val>
          <c:extLst>
            <c:ext xmlns:c16="http://schemas.microsoft.com/office/drawing/2014/chart" uri="{C3380CC4-5D6E-409C-BE32-E72D297353CC}">
              <c16:uniqueId val="{00000004-0A45-4E10-8718-EA584D494FA0}"/>
            </c:ext>
          </c:extLst>
        </c:ser>
        <c:dLbls>
          <c:showLegendKey val="0"/>
          <c:showVal val="0"/>
          <c:showCatName val="0"/>
          <c:showSerName val="0"/>
          <c:showPercent val="0"/>
          <c:showBubbleSize val="0"/>
        </c:dLbls>
        <c:gapWidth val="150"/>
        <c:shape val="box"/>
        <c:axId val="789440248"/>
        <c:axId val="1"/>
        <c:axId val="0"/>
      </c:bar3DChart>
      <c:catAx>
        <c:axId val="789440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4402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D9-4379-82C5-0857BDD5676A}"/>
              </c:ext>
            </c:extLst>
          </c:dPt>
          <c:dPt>
            <c:idx val="1"/>
            <c:invertIfNegative val="0"/>
            <c:bubble3D val="0"/>
            <c:spPr>
              <a:solidFill>
                <a:srgbClr val="C00000"/>
              </a:solidFill>
            </c:spPr>
            <c:extLst>
              <c:ext xmlns:c16="http://schemas.microsoft.com/office/drawing/2014/chart" uri="{C3380CC4-5D6E-409C-BE32-E72D297353CC}">
                <c16:uniqueId val="{00000001-3ED9-4379-82C5-0857BDD567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D9-4379-82C5-0857BDD567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D9-4379-82C5-0857BDD567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0.2857142857142857</c:v>
                </c:pt>
                <c:pt idx="1">
                  <c:v>0.2857142857142857</c:v>
                </c:pt>
                <c:pt idx="2">
                  <c:v>0.42857142857142855</c:v>
                </c:pt>
                <c:pt idx="3">
                  <c:v>0</c:v>
                </c:pt>
              </c:numCache>
            </c:numRef>
          </c:val>
          <c:extLst>
            <c:ext xmlns:c16="http://schemas.microsoft.com/office/drawing/2014/chart" uri="{C3380CC4-5D6E-409C-BE32-E72D297353CC}">
              <c16:uniqueId val="{00000004-3ED9-4379-82C5-0857BDD5676A}"/>
            </c:ext>
          </c:extLst>
        </c:ser>
        <c:dLbls>
          <c:showLegendKey val="0"/>
          <c:showVal val="0"/>
          <c:showCatName val="0"/>
          <c:showSerName val="0"/>
          <c:showPercent val="0"/>
          <c:showBubbleSize val="0"/>
        </c:dLbls>
        <c:gapWidth val="150"/>
        <c:shape val="box"/>
        <c:axId val="789444568"/>
        <c:axId val="1"/>
        <c:axId val="0"/>
      </c:bar3DChart>
      <c:catAx>
        <c:axId val="789444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4445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A45-411C-A2EB-A646BD385F0E}"/>
              </c:ext>
            </c:extLst>
          </c:dPt>
          <c:dPt>
            <c:idx val="1"/>
            <c:invertIfNegative val="0"/>
            <c:bubble3D val="0"/>
            <c:spPr>
              <a:solidFill>
                <a:srgbClr val="C00000"/>
              </a:solidFill>
            </c:spPr>
            <c:extLst>
              <c:ext xmlns:c16="http://schemas.microsoft.com/office/drawing/2014/chart" uri="{C3380CC4-5D6E-409C-BE32-E72D297353CC}">
                <c16:uniqueId val="{00000001-EA45-411C-A2EB-A646BD385F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A45-411C-A2EB-A646BD385F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A45-411C-A2EB-A646BD385F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extLst>
            <c:ext xmlns:c16="http://schemas.microsoft.com/office/drawing/2014/chart" uri="{C3380CC4-5D6E-409C-BE32-E72D297353CC}">
              <c16:uniqueId val="{00000004-EA45-411C-A2EB-A646BD385F0E}"/>
            </c:ext>
          </c:extLst>
        </c:ser>
        <c:dLbls>
          <c:showLegendKey val="0"/>
          <c:showVal val="0"/>
          <c:showCatName val="0"/>
          <c:showSerName val="0"/>
          <c:showPercent val="0"/>
          <c:showBubbleSize val="0"/>
        </c:dLbls>
        <c:gapWidth val="150"/>
        <c:shape val="box"/>
        <c:axId val="789445288"/>
        <c:axId val="1"/>
        <c:axId val="0"/>
      </c:bar3DChart>
      <c:catAx>
        <c:axId val="789445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445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825-47F7-8420-965A64B8D333}"/>
              </c:ext>
            </c:extLst>
          </c:dPt>
          <c:dPt>
            <c:idx val="1"/>
            <c:invertIfNegative val="0"/>
            <c:bubble3D val="0"/>
            <c:spPr>
              <a:solidFill>
                <a:srgbClr val="C00000"/>
              </a:solidFill>
            </c:spPr>
            <c:extLst>
              <c:ext xmlns:c16="http://schemas.microsoft.com/office/drawing/2014/chart" uri="{C3380CC4-5D6E-409C-BE32-E72D297353CC}">
                <c16:uniqueId val="{00000001-D825-47F7-8420-965A64B8D33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825-47F7-8420-965A64B8D33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825-47F7-8420-965A64B8D33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D825-47F7-8420-965A64B8D333}"/>
            </c:ext>
          </c:extLst>
        </c:ser>
        <c:dLbls>
          <c:showLegendKey val="0"/>
          <c:showVal val="0"/>
          <c:showCatName val="0"/>
          <c:showSerName val="0"/>
          <c:showPercent val="0"/>
          <c:showBubbleSize val="0"/>
        </c:dLbls>
        <c:gapWidth val="150"/>
        <c:shape val="box"/>
        <c:axId val="789439888"/>
        <c:axId val="1"/>
        <c:axId val="0"/>
      </c:bar3DChart>
      <c:catAx>
        <c:axId val="789439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94398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6B5-4F87-8B43-6D095C7B1E7F}"/>
              </c:ext>
            </c:extLst>
          </c:dPt>
          <c:dPt>
            <c:idx val="1"/>
            <c:invertIfNegative val="0"/>
            <c:bubble3D val="0"/>
            <c:spPr>
              <a:solidFill>
                <a:srgbClr val="C00000"/>
              </a:solidFill>
            </c:spPr>
            <c:extLst>
              <c:ext xmlns:c16="http://schemas.microsoft.com/office/drawing/2014/chart" uri="{C3380CC4-5D6E-409C-BE32-E72D297353CC}">
                <c16:uniqueId val="{00000001-E6B5-4F87-8B43-6D095C7B1E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6B5-4F87-8B43-6D095C7B1E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6B5-4F87-8B43-6D095C7B1E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E6B5-4F87-8B43-6D095C7B1E7F}"/>
            </c:ext>
          </c:extLst>
        </c:ser>
        <c:dLbls>
          <c:showLegendKey val="0"/>
          <c:showVal val="0"/>
          <c:showCatName val="0"/>
          <c:showSerName val="0"/>
          <c:showPercent val="0"/>
          <c:showBubbleSize val="0"/>
        </c:dLbls>
        <c:gapWidth val="150"/>
        <c:shape val="box"/>
        <c:axId val="784222240"/>
        <c:axId val="1"/>
        <c:axId val="0"/>
      </c:bar3DChart>
      <c:catAx>
        <c:axId val="7842222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222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0F1-41AB-A2DB-F9A1C74DF198}"/>
              </c:ext>
            </c:extLst>
          </c:dPt>
          <c:dPt>
            <c:idx val="1"/>
            <c:invertIfNegative val="0"/>
            <c:bubble3D val="0"/>
            <c:spPr>
              <a:solidFill>
                <a:srgbClr val="C00000"/>
              </a:solidFill>
            </c:spPr>
            <c:extLst>
              <c:ext xmlns:c16="http://schemas.microsoft.com/office/drawing/2014/chart" uri="{C3380CC4-5D6E-409C-BE32-E72D297353CC}">
                <c16:uniqueId val="{00000001-A0F1-41AB-A2DB-F9A1C74DF1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0F1-41AB-A2DB-F9A1C74DF1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0F1-41AB-A2DB-F9A1C74DF1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extLst>
            <c:ext xmlns:c16="http://schemas.microsoft.com/office/drawing/2014/chart" uri="{C3380CC4-5D6E-409C-BE32-E72D297353CC}">
              <c16:uniqueId val="{00000004-A0F1-41AB-A2DB-F9A1C74DF198}"/>
            </c:ext>
          </c:extLst>
        </c:ser>
        <c:dLbls>
          <c:showLegendKey val="0"/>
          <c:showVal val="0"/>
          <c:showCatName val="0"/>
          <c:showSerName val="0"/>
          <c:showPercent val="0"/>
          <c:showBubbleSize val="0"/>
        </c:dLbls>
        <c:gapWidth val="150"/>
        <c:shape val="box"/>
        <c:axId val="740908448"/>
        <c:axId val="1"/>
        <c:axId val="0"/>
      </c:bar3DChart>
      <c:catAx>
        <c:axId val="7409084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084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D39D-47C3-B691-E7AF8F2804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D39D-47C3-B691-E7AF8F2804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D39D-47C3-B691-E7AF8F2804B9}"/>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D39D-47C3-B691-E7AF8F2804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D39D-47C3-B691-E7AF8F2804B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D39D-47C3-B691-E7AF8F2804B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D39D-47C3-B691-E7AF8F2804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D39D-47C3-B691-E7AF8F2804B9}"/>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D39D-47C3-B691-E7AF8F2804B9}"/>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D39D-47C3-B691-E7AF8F2804B9}"/>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D39D-47C3-B691-E7AF8F2804B9}"/>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D39D-47C3-B691-E7AF8F2804B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D39D-47C3-B691-E7AF8F2804B9}"/>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39D-47C3-B691-E7AF8F2804B9}"/>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39D-47C3-B691-E7AF8F2804B9}"/>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39D-47C3-B691-E7AF8F2804B9}"/>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D39D-47C3-B691-E7AF8F2804B9}"/>
            </c:ext>
          </c:extLst>
        </c:ser>
        <c:dLbls>
          <c:showLegendKey val="0"/>
          <c:showVal val="0"/>
          <c:showCatName val="0"/>
          <c:showSerName val="0"/>
          <c:showPercent val="0"/>
          <c:showBubbleSize val="0"/>
        </c:dLbls>
        <c:smooth val="0"/>
        <c:axId val="784218640"/>
        <c:axId val="1"/>
      </c:lineChart>
      <c:catAx>
        <c:axId val="784218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186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B18-4CDC-B68B-F87CE881A73F}"/>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B18-4CDC-B68B-F87CE881A7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0.14285714285714285</c:v>
                </c:pt>
                <c:pt idx="2">
                  <c:v>0.14285714285714285</c:v>
                </c:pt>
                <c:pt idx="3">
                  <c:v>0</c:v>
                </c:pt>
              </c:numCache>
            </c:numRef>
          </c:val>
          <c:smooth val="0"/>
          <c:extLst>
            <c:ext xmlns:c16="http://schemas.microsoft.com/office/drawing/2014/chart" uri="{C3380CC4-5D6E-409C-BE32-E72D297353CC}">
              <c16:uniqueId val="{00000002-4B18-4CDC-B68B-F87CE881A73F}"/>
            </c:ext>
          </c:extLst>
        </c:ser>
        <c:ser>
          <c:idx val="0"/>
          <c:order val="1"/>
          <c:tx>
            <c:strRef>
              <c:f>Admon!$H$2</c:f>
              <c:strCache>
                <c:ptCount val="1"/>
                <c:pt idx="0">
                  <c:v>AÑO 202_</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B18-4CDC-B68B-F87CE881A73F}"/>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B18-4CDC-B68B-F87CE881A73F}"/>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B18-4CDC-B68B-F87CE881A73F}"/>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B18-4CDC-B68B-F87CE881A7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0.7142857142857143</c:v>
                </c:pt>
                <c:pt idx="2">
                  <c:v>0</c:v>
                </c:pt>
                <c:pt idx="3">
                  <c:v>0</c:v>
                </c:pt>
              </c:numCache>
            </c:numRef>
          </c:val>
          <c:smooth val="0"/>
          <c:extLst>
            <c:ext xmlns:c16="http://schemas.microsoft.com/office/drawing/2014/chart" uri="{C3380CC4-5D6E-409C-BE32-E72D297353CC}">
              <c16:uniqueId val="{00000007-4B18-4CDC-B68B-F87CE881A73F}"/>
            </c:ext>
          </c:extLst>
        </c:ser>
        <c:ser>
          <c:idx val="1"/>
          <c:order val="2"/>
          <c:tx>
            <c:strRef>
              <c:f>Directiva!$M$2</c:f>
              <c:strCache>
                <c:ptCount val="1"/>
                <c:pt idx="0">
                  <c:v>AÑO 202_</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B18-4CDC-B68B-F87CE881A73F}"/>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B18-4CDC-B68B-F87CE881A73F}"/>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B18-4CDC-B68B-F87CE881A73F}"/>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B18-4CDC-B68B-F87CE881A7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0.8</c:v>
                </c:pt>
                <c:pt idx="2">
                  <c:v>0.2</c:v>
                </c:pt>
                <c:pt idx="3">
                  <c:v>0</c:v>
                </c:pt>
              </c:numCache>
            </c:numRef>
          </c:val>
          <c:smooth val="0"/>
          <c:extLst>
            <c:ext xmlns:c16="http://schemas.microsoft.com/office/drawing/2014/chart" uri="{C3380CC4-5D6E-409C-BE32-E72D297353CC}">
              <c16:uniqueId val="{0000000C-4B18-4CDC-B68B-F87CE881A73F}"/>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18-4CDC-B68B-F87CE881A73F}"/>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18-4CDC-B68B-F87CE881A73F}"/>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B18-4CDC-B68B-F87CE881A73F}"/>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B18-4CDC-B68B-F87CE881A73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B18-4CDC-B68B-F87CE881A73F}"/>
            </c:ext>
          </c:extLst>
        </c:ser>
        <c:dLbls>
          <c:showLegendKey val="0"/>
          <c:showVal val="0"/>
          <c:showCatName val="0"/>
          <c:showSerName val="0"/>
          <c:showPercent val="0"/>
          <c:showBubbleSize val="0"/>
        </c:dLbls>
        <c:smooth val="0"/>
        <c:axId val="784224400"/>
        <c:axId val="1"/>
      </c:lineChart>
      <c:catAx>
        <c:axId val="7842244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244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05E-47AD-A4D2-4CD1DF48A63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05E-47AD-A4D2-4CD1DF48A6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2-A05E-47AD-A4D2-4CD1DF48A633}"/>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05E-47AD-A4D2-4CD1DF48A63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05E-47AD-A4D2-4CD1DF48A63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05E-47AD-A4D2-4CD1DF48A63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05E-47AD-A4D2-4CD1DF48A6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05E-47AD-A4D2-4CD1DF48A633}"/>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05E-47AD-A4D2-4CD1DF48A63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05E-47AD-A4D2-4CD1DF48A63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05E-47AD-A4D2-4CD1DF48A63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05E-47AD-A4D2-4CD1DF48A6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05E-47AD-A4D2-4CD1DF48A633}"/>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05E-47AD-A4D2-4CD1DF48A633}"/>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05E-47AD-A4D2-4CD1DF48A6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05E-47AD-A4D2-4CD1DF48A633}"/>
            </c:ext>
          </c:extLst>
        </c:ser>
        <c:dLbls>
          <c:showLegendKey val="0"/>
          <c:showVal val="0"/>
          <c:showCatName val="0"/>
          <c:showSerName val="0"/>
          <c:showPercent val="0"/>
          <c:showBubbleSize val="0"/>
        </c:dLbls>
        <c:smooth val="0"/>
        <c:axId val="784219360"/>
        <c:axId val="1"/>
      </c:lineChart>
      <c:catAx>
        <c:axId val="784219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193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558-40B0-A5DE-0EBC2A5B422B}"/>
              </c:ext>
            </c:extLst>
          </c:dPt>
          <c:dPt>
            <c:idx val="1"/>
            <c:invertIfNegative val="0"/>
            <c:bubble3D val="0"/>
            <c:spPr>
              <a:solidFill>
                <a:srgbClr val="C00000"/>
              </a:solidFill>
            </c:spPr>
            <c:extLst>
              <c:ext xmlns:c16="http://schemas.microsoft.com/office/drawing/2014/chart" uri="{C3380CC4-5D6E-409C-BE32-E72D297353CC}">
                <c16:uniqueId val="{00000001-7558-40B0-A5DE-0EBC2A5B42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58-40B0-A5DE-0EBC2A5B42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58-40B0-A5DE-0EBC2A5B42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7558-40B0-A5DE-0EBC2A5B422B}"/>
            </c:ext>
          </c:extLst>
        </c:ser>
        <c:dLbls>
          <c:showLegendKey val="0"/>
          <c:showVal val="0"/>
          <c:showCatName val="0"/>
          <c:showSerName val="0"/>
          <c:showPercent val="0"/>
          <c:showBubbleSize val="0"/>
        </c:dLbls>
        <c:gapWidth val="150"/>
        <c:shape val="box"/>
        <c:axId val="784228720"/>
        <c:axId val="1"/>
        <c:axId val="0"/>
      </c:bar3DChart>
      <c:catAx>
        <c:axId val="784228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287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83D-449D-8F07-F473D329C8A3}"/>
              </c:ext>
            </c:extLst>
          </c:dPt>
          <c:dPt>
            <c:idx val="1"/>
            <c:invertIfNegative val="0"/>
            <c:bubble3D val="0"/>
            <c:spPr>
              <a:solidFill>
                <a:srgbClr val="C00000"/>
              </a:solidFill>
            </c:spPr>
            <c:extLst>
              <c:ext xmlns:c16="http://schemas.microsoft.com/office/drawing/2014/chart" uri="{C3380CC4-5D6E-409C-BE32-E72D297353CC}">
                <c16:uniqueId val="{00000001-383D-449D-8F07-F473D329C8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83D-449D-8F07-F473D329C8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83D-449D-8F07-F473D329C8A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0.5</c:v>
                </c:pt>
                <c:pt idx="3">
                  <c:v>0</c:v>
                </c:pt>
              </c:numCache>
            </c:numRef>
          </c:val>
          <c:extLst>
            <c:ext xmlns:c16="http://schemas.microsoft.com/office/drawing/2014/chart" uri="{C3380CC4-5D6E-409C-BE32-E72D297353CC}">
              <c16:uniqueId val="{00000004-383D-449D-8F07-F473D329C8A3}"/>
            </c:ext>
          </c:extLst>
        </c:ser>
        <c:dLbls>
          <c:showLegendKey val="0"/>
          <c:showVal val="0"/>
          <c:showCatName val="0"/>
          <c:showSerName val="0"/>
          <c:showPercent val="0"/>
          <c:showBubbleSize val="0"/>
        </c:dLbls>
        <c:gapWidth val="150"/>
        <c:shape val="box"/>
        <c:axId val="784238080"/>
        <c:axId val="1"/>
        <c:axId val="0"/>
      </c:bar3DChart>
      <c:catAx>
        <c:axId val="784238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38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19-4AED-AC0D-78FCC6DD3463}"/>
              </c:ext>
            </c:extLst>
          </c:dPt>
          <c:dPt>
            <c:idx val="1"/>
            <c:invertIfNegative val="0"/>
            <c:bubble3D val="0"/>
            <c:spPr>
              <a:solidFill>
                <a:srgbClr val="C00000"/>
              </a:solidFill>
            </c:spPr>
            <c:extLst>
              <c:ext xmlns:c16="http://schemas.microsoft.com/office/drawing/2014/chart" uri="{C3380CC4-5D6E-409C-BE32-E72D297353CC}">
                <c16:uniqueId val="{00000001-0519-4AED-AC0D-78FCC6DD34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19-4AED-AC0D-78FCC6DD34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19-4AED-AC0D-78FCC6DD34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0.5</c:v>
                </c:pt>
                <c:pt idx="3">
                  <c:v>0</c:v>
                </c:pt>
              </c:numCache>
            </c:numRef>
          </c:val>
          <c:extLst>
            <c:ext xmlns:c16="http://schemas.microsoft.com/office/drawing/2014/chart" uri="{C3380CC4-5D6E-409C-BE32-E72D297353CC}">
              <c16:uniqueId val="{00000004-0519-4AED-AC0D-78FCC6DD3463}"/>
            </c:ext>
          </c:extLst>
        </c:ser>
        <c:dLbls>
          <c:showLegendKey val="0"/>
          <c:showVal val="0"/>
          <c:showCatName val="0"/>
          <c:showSerName val="0"/>
          <c:showPercent val="0"/>
          <c:showBubbleSize val="0"/>
        </c:dLbls>
        <c:gapWidth val="150"/>
        <c:shape val="box"/>
        <c:axId val="784232680"/>
        <c:axId val="1"/>
        <c:axId val="0"/>
      </c:bar3DChart>
      <c:catAx>
        <c:axId val="784232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326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008B-4B66-8384-C8068D7713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008B-4B66-8384-C8068D7713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0.7142857142857143</c:v>
                </c:pt>
              </c:numCache>
            </c:numRef>
          </c:val>
          <c:smooth val="0"/>
          <c:extLst>
            <c:ext xmlns:c16="http://schemas.microsoft.com/office/drawing/2014/chart" uri="{C3380CC4-5D6E-409C-BE32-E72D297353CC}">
              <c16:uniqueId val="{00000002-008B-4B66-8384-C8068D77134B}"/>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008B-4B66-8384-C8068D7713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008B-4B66-8384-C8068D7713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008B-4B66-8384-C8068D7713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008B-4B66-8384-C8068D7713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0.3</c:v>
                </c:pt>
                <c:pt idx="1">
                  <c:v>0.2</c:v>
                </c:pt>
                <c:pt idx="2">
                  <c:v>0.5</c:v>
                </c:pt>
                <c:pt idx="3">
                  <c:v>0</c:v>
                </c:pt>
              </c:numCache>
            </c:numRef>
          </c:val>
          <c:smooth val="0"/>
          <c:extLst>
            <c:ext xmlns:c16="http://schemas.microsoft.com/office/drawing/2014/chart" uri="{C3380CC4-5D6E-409C-BE32-E72D297353CC}">
              <c16:uniqueId val="{00000007-008B-4B66-8384-C8068D77134B}"/>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008B-4B66-8384-C8068D7713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008B-4B66-8384-C8068D7713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008B-4B66-8384-C8068D7713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008B-4B66-8384-C8068D7713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0.3</c:v>
                </c:pt>
                <c:pt idx="2">
                  <c:v>0.6</c:v>
                </c:pt>
                <c:pt idx="3">
                  <c:v>0</c:v>
                </c:pt>
              </c:numCache>
            </c:numRef>
          </c:val>
          <c:smooth val="0"/>
          <c:extLst>
            <c:ext xmlns:c16="http://schemas.microsoft.com/office/drawing/2014/chart" uri="{C3380CC4-5D6E-409C-BE32-E72D297353CC}">
              <c16:uniqueId val="{0000000C-008B-4B66-8384-C8068D77134B}"/>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08B-4B66-8384-C8068D77134B}"/>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08B-4B66-8384-C8068D77134B}"/>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08B-4B66-8384-C8068D77134B}"/>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08B-4B66-8384-C8068D7713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08B-4B66-8384-C8068D77134B}"/>
            </c:ext>
          </c:extLst>
        </c:ser>
        <c:dLbls>
          <c:showLegendKey val="0"/>
          <c:showVal val="0"/>
          <c:showCatName val="0"/>
          <c:showSerName val="0"/>
          <c:showPercent val="0"/>
          <c:showBubbleSize val="0"/>
        </c:dLbls>
        <c:smooth val="0"/>
        <c:axId val="784230520"/>
        <c:axId val="1"/>
      </c:lineChart>
      <c:catAx>
        <c:axId val="7842305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3052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58-487E-97AA-499193E58323}"/>
              </c:ext>
            </c:extLst>
          </c:dPt>
          <c:dPt>
            <c:idx val="1"/>
            <c:invertIfNegative val="0"/>
            <c:bubble3D val="0"/>
            <c:spPr>
              <a:solidFill>
                <a:srgbClr val="C00000"/>
              </a:solidFill>
            </c:spPr>
            <c:extLst>
              <c:ext xmlns:c16="http://schemas.microsoft.com/office/drawing/2014/chart" uri="{C3380CC4-5D6E-409C-BE32-E72D297353CC}">
                <c16:uniqueId val="{00000001-A458-487E-97AA-499193E5832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58-487E-97AA-499193E5832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58-487E-97AA-499193E5832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A458-487E-97AA-499193E58323}"/>
            </c:ext>
          </c:extLst>
        </c:ser>
        <c:dLbls>
          <c:showLegendKey val="0"/>
          <c:showVal val="0"/>
          <c:showCatName val="0"/>
          <c:showSerName val="0"/>
          <c:showPercent val="0"/>
          <c:showBubbleSize val="0"/>
        </c:dLbls>
        <c:gapWidth val="150"/>
        <c:shape val="box"/>
        <c:axId val="784231960"/>
        <c:axId val="1"/>
        <c:axId val="0"/>
      </c:bar3DChart>
      <c:catAx>
        <c:axId val="784231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31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BC-4FD6-9138-5EE835E17807}"/>
              </c:ext>
            </c:extLst>
          </c:dPt>
          <c:dPt>
            <c:idx val="1"/>
            <c:invertIfNegative val="0"/>
            <c:bubble3D val="0"/>
            <c:spPr>
              <a:solidFill>
                <a:srgbClr val="C00000"/>
              </a:solidFill>
            </c:spPr>
            <c:extLst>
              <c:ext xmlns:c16="http://schemas.microsoft.com/office/drawing/2014/chart" uri="{C3380CC4-5D6E-409C-BE32-E72D297353CC}">
                <c16:uniqueId val="{00000001-2DBC-4FD6-9138-5EE835E178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BC-4FD6-9138-5EE835E178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BC-4FD6-9138-5EE835E178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2DBC-4FD6-9138-5EE835E17807}"/>
            </c:ext>
          </c:extLst>
        </c:ser>
        <c:dLbls>
          <c:showLegendKey val="0"/>
          <c:showVal val="0"/>
          <c:showCatName val="0"/>
          <c:showSerName val="0"/>
          <c:showPercent val="0"/>
          <c:showBubbleSize val="0"/>
        </c:dLbls>
        <c:gapWidth val="150"/>
        <c:shape val="box"/>
        <c:axId val="784245280"/>
        <c:axId val="1"/>
        <c:axId val="0"/>
      </c:bar3DChart>
      <c:catAx>
        <c:axId val="784245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452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0F7-4DAC-BAE0-432515F93182}"/>
              </c:ext>
            </c:extLst>
          </c:dPt>
          <c:dPt>
            <c:idx val="1"/>
            <c:invertIfNegative val="0"/>
            <c:bubble3D val="0"/>
            <c:spPr>
              <a:solidFill>
                <a:srgbClr val="C00000"/>
              </a:solidFill>
            </c:spPr>
            <c:extLst>
              <c:ext xmlns:c16="http://schemas.microsoft.com/office/drawing/2014/chart" uri="{C3380CC4-5D6E-409C-BE32-E72D297353CC}">
                <c16:uniqueId val="{00000001-D0F7-4DAC-BAE0-432515F931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0F7-4DAC-BAE0-432515F931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0F7-4DAC-BAE0-432515F931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4-D0F7-4DAC-BAE0-432515F93182}"/>
            </c:ext>
          </c:extLst>
        </c:ser>
        <c:dLbls>
          <c:showLegendKey val="0"/>
          <c:showVal val="0"/>
          <c:showCatName val="0"/>
          <c:showSerName val="0"/>
          <c:showPercent val="0"/>
          <c:showBubbleSize val="0"/>
        </c:dLbls>
        <c:gapWidth val="150"/>
        <c:shape val="box"/>
        <c:axId val="784242760"/>
        <c:axId val="1"/>
        <c:axId val="0"/>
      </c:bar3DChart>
      <c:catAx>
        <c:axId val="784242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42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589-4FCD-9DEC-C82983357D92}"/>
              </c:ext>
            </c:extLst>
          </c:dPt>
          <c:dPt>
            <c:idx val="1"/>
            <c:invertIfNegative val="0"/>
            <c:bubble3D val="0"/>
            <c:spPr>
              <a:solidFill>
                <a:srgbClr val="C00000"/>
              </a:solidFill>
            </c:spPr>
            <c:extLst>
              <c:ext xmlns:c16="http://schemas.microsoft.com/office/drawing/2014/chart" uri="{C3380CC4-5D6E-409C-BE32-E72D297353CC}">
                <c16:uniqueId val="{00000001-E589-4FCD-9DEC-C82983357D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589-4FCD-9DEC-C82983357D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589-4FCD-9DEC-C82983357D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589-4FCD-9DEC-C82983357D92}"/>
            </c:ext>
          </c:extLst>
        </c:ser>
        <c:dLbls>
          <c:showLegendKey val="0"/>
          <c:showVal val="0"/>
          <c:showCatName val="0"/>
          <c:showSerName val="0"/>
          <c:showPercent val="0"/>
          <c:showBubbleSize val="0"/>
        </c:dLbls>
        <c:gapWidth val="150"/>
        <c:shape val="box"/>
        <c:axId val="740910248"/>
        <c:axId val="1"/>
        <c:axId val="0"/>
      </c:bar3DChart>
      <c:catAx>
        <c:axId val="740910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1024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DA8-4EDE-914B-994103A40C6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DA8-4EDE-914B-994103A40C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DA8-4EDE-914B-994103A40C6A}"/>
            </c:ext>
          </c:extLst>
        </c:ser>
        <c:ser>
          <c:idx val="0"/>
          <c:order val="1"/>
          <c:tx>
            <c:strRef>
              <c:f>Admon!$H$2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DA8-4EDE-914B-994103A40C6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DA8-4EDE-914B-994103A40C6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DA8-4EDE-914B-994103A40C6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DA8-4EDE-914B-994103A40C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9DA8-4EDE-914B-994103A40C6A}"/>
            </c:ext>
          </c:extLst>
        </c:ser>
        <c:ser>
          <c:idx val="1"/>
          <c:order val="2"/>
          <c:tx>
            <c:strRef>
              <c:f>Admon!$M$2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DA8-4EDE-914B-994103A40C6A}"/>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DA8-4EDE-914B-994103A40C6A}"/>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9DA8-4EDE-914B-994103A40C6A}"/>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9DA8-4EDE-914B-994103A40C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9DA8-4EDE-914B-994103A40C6A}"/>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DA8-4EDE-914B-994103A40C6A}"/>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DA8-4EDE-914B-994103A40C6A}"/>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DA8-4EDE-914B-994103A40C6A}"/>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DA8-4EDE-914B-994103A40C6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9DA8-4EDE-914B-994103A40C6A}"/>
            </c:ext>
          </c:extLst>
        </c:ser>
        <c:dLbls>
          <c:showLegendKey val="0"/>
          <c:showVal val="0"/>
          <c:showCatName val="0"/>
          <c:showSerName val="0"/>
          <c:showPercent val="0"/>
          <c:showBubbleSize val="0"/>
        </c:dLbls>
        <c:smooth val="0"/>
        <c:axId val="784243840"/>
        <c:axId val="1"/>
      </c:lineChart>
      <c:catAx>
        <c:axId val="7842438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438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470-436F-AD70-E05EFE4AC798}"/>
              </c:ext>
            </c:extLst>
          </c:dPt>
          <c:dPt>
            <c:idx val="1"/>
            <c:invertIfNegative val="0"/>
            <c:bubble3D val="0"/>
            <c:spPr>
              <a:solidFill>
                <a:srgbClr val="C00000"/>
              </a:solidFill>
            </c:spPr>
            <c:extLst>
              <c:ext xmlns:c16="http://schemas.microsoft.com/office/drawing/2014/chart" uri="{C3380CC4-5D6E-409C-BE32-E72D297353CC}">
                <c16:uniqueId val="{00000001-7470-436F-AD70-E05EFE4AC79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70-436F-AD70-E05EFE4AC79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70-436F-AD70-E05EFE4AC79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470-436F-AD70-E05EFE4AC798}"/>
            </c:ext>
          </c:extLst>
        </c:ser>
        <c:dLbls>
          <c:showLegendKey val="0"/>
          <c:showVal val="0"/>
          <c:showCatName val="0"/>
          <c:showSerName val="0"/>
          <c:showPercent val="0"/>
          <c:showBubbleSize val="0"/>
        </c:dLbls>
        <c:gapWidth val="150"/>
        <c:shape val="box"/>
        <c:axId val="785800152"/>
        <c:axId val="1"/>
        <c:axId val="0"/>
      </c:bar3DChart>
      <c:catAx>
        <c:axId val="7858001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001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372-47DB-8919-807134FEEF0A}"/>
              </c:ext>
            </c:extLst>
          </c:dPt>
          <c:dPt>
            <c:idx val="1"/>
            <c:invertIfNegative val="0"/>
            <c:bubble3D val="0"/>
            <c:spPr>
              <a:solidFill>
                <a:srgbClr val="C00000"/>
              </a:solidFill>
            </c:spPr>
            <c:extLst>
              <c:ext xmlns:c16="http://schemas.microsoft.com/office/drawing/2014/chart" uri="{C3380CC4-5D6E-409C-BE32-E72D297353CC}">
                <c16:uniqueId val="{00000001-B372-47DB-8919-807134FEEF0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372-47DB-8919-807134FEEF0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372-47DB-8919-807134FEEF0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372-47DB-8919-807134FEEF0A}"/>
            </c:ext>
          </c:extLst>
        </c:ser>
        <c:dLbls>
          <c:showLegendKey val="0"/>
          <c:showVal val="0"/>
          <c:showCatName val="0"/>
          <c:showSerName val="0"/>
          <c:showPercent val="0"/>
          <c:showBubbleSize val="0"/>
        </c:dLbls>
        <c:gapWidth val="150"/>
        <c:shape val="box"/>
        <c:axId val="785796192"/>
        <c:axId val="1"/>
        <c:axId val="0"/>
      </c:bar3DChart>
      <c:catAx>
        <c:axId val="785796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796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E47-4271-AAA6-9BB47C385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E47-4271-AAA6-9BB47C385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E47-4271-AAA6-9BB47C38513A}"/>
            </c:ext>
          </c:extLst>
        </c:ser>
        <c:dLbls>
          <c:showLegendKey val="0"/>
          <c:showVal val="0"/>
          <c:showCatName val="0"/>
          <c:showSerName val="0"/>
          <c:showPercent val="0"/>
          <c:showBubbleSize val="0"/>
        </c:dLbls>
        <c:gapWidth val="150"/>
        <c:shape val="box"/>
        <c:axId val="785797272"/>
        <c:axId val="1"/>
        <c:axId val="0"/>
      </c:bar3DChart>
      <c:catAx>
        <c:axId val="785797272"/>
        <c:scaling>
          <c:orientation val="minMax"/>
        </c:scaling>
        <c:delete val="1"/>
        <c:axPos val="b"/>
        <c:majorTickMark val="out"/>
        <c:minorTickMark val="none"/>
        <c:tickLblPos val="nextTo"/>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7972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CE4-4C59-8B48-7C73A5C77FD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CE4-4C59-8B48-7C73A5C77FD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CCE4-4C59-8B48-7C73A5C77FD3}"/>
            </c:ext>
          </c:extLst>
        </c:ser>
        <c:dLbls>
          <c:showLegendKey val="0"/>
          <c:showVal val="0"/>
          <c:showCatName val="0"/>
          <c:showSerName val="0"/>
          <c:showPercent val="0"/>
          <c:showBubbleSize val="0"/>
        </c:dLbls>
        <c:gapWidth val="150"/>
        <c:shape val="box"/>
        <c:axId val="785806632"/>
        <c:axId val="1"/>
        <c:axId val="0"/>
      </c:bar3DChart>
      <c:catAx>
        <c:axId val="7858066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066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3EE-40C8-AA4C-766080FA65A9}"/>
              </c:ext>
            </c:extLst>
          </c:dPt>
          <c:dPt>
            <c:idx val="1"/>
            <c:invertIfNegative val="0"/>
            <c:bubble3D val="0"/>
            <c:spPr>
              <a:solidFill>
                <a:srgbClr val="C00000"/>
              </a:solidFill>
            </c:spPr>
            <c:extLst>
              <c:ext xmlns:c16="http://schemas.microsoft.com/office/drawing/2014/chart" uri="{C3380CC4-5D6E-409C-BE32-E72D297353CC}">
                <c16:uniqueId val="{00000001-93EE-40C8-AA4C-766080FA65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3EE-40C8-AA4C-766080FA65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3EE-40C8-AA4C-766080FA65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93EE-40C8-AA4C-766080FA65A9}"/>
            </c:ext>
          </c:extLst>
        </c:ser>
        <c:dLbls>
          <c:showLegendKey val="0"/>
          <c:showVal val="0"/>
          <c:showCatName val="0"/>
          <c:showSerName val="0"/>
          <c:showPercent val="0"/>
          <c:showBubbleSize val="0"/>
        </c:dLbls>
        <c:gapWidth val="150"/>
        <c:shape val="box"/>
        <c:axId val="785801592"/>
        <c:axId val="1"/>
        <c:axId val="0"/>
      </c:bar3DChart>
      <c:catAx>
        <c:axId val="7858015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58015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80-42E7-9C36-050FF4AE363D}"/>
              </c:ext>
            </c:extLst>
          </c:dPt>
          <c:dPt>
            <c:idx val="1"/>
            <c:invertIfNegative val="0"/>
            <c:bubble3D val="0"/>
            <c:spPr>
              <a:solidFill>
                <a:srgbClr val="C00000"/>
              </a:solidFill>
            </c:spPr>
            <c:extLst>
              <c:ext xmlns:c16="http://schemas.microsoft.com/office/drawing/2014/chart" uri="{C3380CC4-5D6E-409C-BE32-E72D297353CC}">
                <c16:uniqueId val="{00000001-5280-42E7-9C36-050FF4AE363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80-42E7-9C36-050FF4AE363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80-42E7-9C36-050FF4AE363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1</c:v>
                </c:pt>
                <c:pt idx="1">
                  <c:v>0</c:v>
                </c:pt>
                <c:pt idx="2">
                  <c:v>0</c:v>
                </c:pt>
                <c:pt idx="3">
                  <c:v>0</c:v>
                </c:pt>
              </c:numCache>
            </c:numRef>
          </c:val>
          <c:extLst>
            <c:ext xmlns:c16="http://schemas.microsoft.com/office/drawing/2014/chart" uri="{C3380CC4-5D6E-409C-BE32-E72D297353CC}">
              <c16:uniqueId val="{00000004-5280-42E7-9C36-050FF4AE363D}"/>
            </c:ext>
          </c:extLst>
        </c:ser>
        <c:dLbls>
          <c:showLegendKey val="0"/>
          <c:showVal val="0"/>
          <c:showCatName val="0"/>
          <c:showSerName val="0"/>
          <c:showPercent val="0"/>
          <c:showBubbleSize val="0"/>
        </c:dLbls>
        <c:gapWidth val="150"/>
        <c:shape val="box"/>
        <c:axId val="731947704"/>
        <c:axId val="1"/>
        <c:axId val="0"/>
      </c:bar3DChart>
      <c:catAx>
        <c:axId val="731947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47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C13-47FA-AA4D-286F208E1F07}"/>
              </c:ext>
            </c:extLst>
          </c:dPt>
          <c:dPt>
            <c:idx val="1"/>
            <c:invertIfNegative val="0"/>
            <c:bubble3D val="0"/>
            <c:spPr>
              <a:solidFill>
                <a:srgbClr val="C00000"/>
              </a:solidFill>
            </c:spPr>
            <c:extLst>
              <c:ext xmlns:c16="http://schemas.microsoft.com/office/drawing/2014/chart" uri="{C3380CC4-5D6E-409C-BE32-E72D297353CC}">
                <c16:uniqueId val="{00000001-AC13-47FA-AA4D-286F208E1F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C13-47FA-AA4D-286F208E1F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C13-47FA-AA4D-286F208E1F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AC13-47FA-AA4D-286F208E1F07}"/>
            </c:ext>
          </c:extLst>
        </c:ser>
        <c:dLbls>
          <c:showLegendKey val="0"/>
          <c:showVal val="0"/>
          <c:showCatName val="0"/>
          <c:showSerName val="0"/>
          <c:showPercent val="0"/>
          <c:showBubbleSize val="0"/>
        </c:dLbls>
        <c:gapWidth val="150"/>
        <c:shape val="box"/>
        <c:axId val="731948424"/>
        <c:axId val="1"/>
        <c:axId val="0"/>
      </c:bar3DChart>
      <c:catAx>
        <c:axId val="731948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484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80-45BE-AD71-E358A6697E07}"/>
              </c:ext>
            </c:extLst>
          </c:dPt>
          <c:dPt>
            <c:idx val="1"/>
            <c:invertIfNegative val="0"/>
            <c:bubble3D val="0"/>
            <c:spPr>
              <a:solidFill>
                <a:srgbClr val="C00000"/>
              </a:solidFill>
            </c:spPr>
            <c:extLst>
              <c:ext xmlns:c16="http://schemas.microsoft.com/office/drawing/2014/chart" uri="{C3380CC4-5D6E-409C-BE32-E72D297353CC}">
                <c16:uniqueId val="{00000001-8880-45BE-AD71-E358A6697E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80-45BE-AD71-E358A6697E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80-45BE-AD71-E358A6697E0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8880-45BE-AD71-E358A6697E07}"/>
            </c:ext>
          </c:extLst>
        </c:ser>
        <c:dLbls>
          <c:showLegendKey val="0"/>
          <c:showVal val="0"/>
          <c:showCatName val="0"/>
          <c:showSerName val="0"/>
          <c:showPercent val="0"/>
          <c:showBubbleSize val="0"/>
        </c:dLbls>
        <c:gapWidth val="150"/>
        <c:shape val="box"/>
        <c:axId val="731953104"/>
        <c:axId val="1"/>
        <c:axId val="0"/>
      </c:bar3DChart>
      <c:catAx>
        <c:axId val="731953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31953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70D-41DB-9058-D1CEF47A470C}"/>
              </c:ext>
            </c:extLst>
          </c:dPt>
          <c:dPt>
            <c:idx val="1"/>
            <c:invertIfNegative val="0"/>
            <c:bubble3D val="0"/>
            <c:spPr>
              <a:solidFill>
                <a:srgbClr val="C00000"/>
              </a:solidFill>
            </c:spPr>
            <c:extLst>
              <c:ext xmlns:c16="http://schemas.microsoft.com/office/drawing/2014/chart" uri="{C3380CC4-5D6E-409C-BE32-E72D297353CC}">
                <c16:uniqueId val="{00000001-870D-41DB-9058-D1CEF47A47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0D-41DB-9058-D1CEF47A47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0D-41DB-9058-D1CEF47A47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870D-41DB-9058-D1CEF47A470C}"/>
            </c:ext>
          </c:extLst>
        </c:ser>
        <c:dLbls>
          <c:showLegendKey val="0"/>
          <c:showVal val="0"/>
          <c:showCatName val="0"/>
          <c:showSerName val="0"/>
          <c:showPercent val="0"/>
          <c:showBubbleSize val="0"/>
        </c:dLbls>
        <c:gapWidth val="150"/>
        <c:shape val="box"/>
        <c:axId val="781302520"/>
        <c:axId val="1"/>
        <c:axId val="0"/>
      </c:bar3DChart>
      <c:catAx>
        <c:axId val="781302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02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56-41FF-8CC8-745B65D111CA}"/>
              </c:ext>
            </c:extLst>
          </c:dPt>
          <c:dPt>
            <c:idx val="1"/>
            <c:invertIfNegative val="0"/>
            <c:bubble3D val="0"/>
            <c:spPr>
              <a:solidFill>
                <a:srgbClr val="C00000"/>
              </a:solidFill>
            </c:spPr>
            <c:extLst>
              <c:ext xmlns:c16="http://schemas.microsoft.com/office/drawing/2014/chart" uri="{C3380CC4-5D6E-409C-BE32-E72D297353CC}">
                <c16:uniqueId val="{00000001-8056-41FF-8CC8-745B65D111C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56-41FF-8CC8-745B65D111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56-41FF-8CC8-745B65D111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0.25</c:v>
                </c:pt>
                <c:pt idx="2">
                  <c:v>0</c:v>
                </c:pt>
                <c:pt idx="3">
                  <c:v>0</c:v>
                </c:pt>
              </c:numCache>
            </c:numRef>
          </c:val>
          <c:extLst>
            <c:ext xmlns:c16="http://schemas.microsoft.com/office/drawing/2014/chart" uri="{C3380CC4-5D6E-409C-BE32-E72D297353CC}">
              <c16:uniqueId val="{00000004-8056-41FF-8CC8-745B65D111CA}"/>
            </c:ext>
          </c:extLst>
        </c:ser>
        <c:dLbls>
          <c:showLegendKey val="0"/>
          <c:showVal val="0"/>
          <c:showCatName val="0"/>
          <c:showSerName val="0"/>
          <c:showPercent val="0"/>
          <c:showBubbleSize val="0"/>
        </c:dLbls>
        <c:gapWidth val="150"/>
        <c:shape val="box"/>
        <c:axId val="740913488"/>
        <c:axId val="1"/>
        <c:axId val="0"/>
      </c:bar3DChart>
      <c:catAx>
        <c:axId val="740913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134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4F0-449D-B151-1A96CA11DF62}"/>
              </c:ext>
            </c:extLst>
          </c:dPt>
          <c:dPt>
            <c:idx val="1"/>
            <c:invertIfNegative val="0"/>
            <c:bubble3D val="0"/>
            <c:spPr>
              <a:solidFill>
                <a:srgbClr val="C00000"/>
              </a:solidFill>
            </c:spPr>
            <c:extLst>
              <c:ext xmlns:c16="http://schemas.microsoft.com/office/drawing/2014/chart" uri="{C3380CC4-5D6E-409C-BE32-E72D297353CC}">
                <c16:uniqueId val="{00000001-B4F0-449D-B151-1A96CA11DF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4F0-449D-B151-1A96CA11DF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4F0-449D-B151-1A96CA11DF6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0.33333333333333331</c:v>
                </c:pt>
                <c:pt idx="1">
                  <c:v>0.33333333333333331</c:v>
                </c:pt>
                <c:pt idx="2">
                  <c:v>0.33333333333333331</c:v>
                </c:pt>
                <c:pt idx="3">
                  <c:v>0</c:v>
                </c:pt>
              </c:numCache>
            </c:numRef>
          </c:val>
          <c:extLst>
            <c:ext xmlns:c16="http://schemas.microsoft.com/office/drawing/2014/chart" uri="{C3380CC4-5D6E-409C-BE32-E72D297353CC}">
              <c16:uniqueId val="{00000004-B4F0-449D-B151-1A96CA11DF62}"/>
            </c:ext>
          </c:extLst>
        </c:ser>
        <c:dLbls>
          <c:showLegendKey val="0"/>
          <c:showVal val="0"/>
          <c:showCatName val="0"/>
          <c:showSerName val="0"/>
          <c:showPercent val="0"/>
          <c:showBubbleSize val="0"/>
        </c:dLbls>
        <c:gapWidth val="150"/>
        <c:shape val="box"/>
        <c:axId val="781297120"/>
        <c:axId val="1"/>
        <c:axId val="0"/>
      </c:bar3DChart>
      <c:catAx>
        <c:axId val="781297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2971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183-4914-82A5-5D5C99458FA9}"/>
              </c:ext>
            </c:extLst>
          </c:dPt>
          <c:dPt>
            <c:idx val="1"/>
            <c:invertIfNegative val="0"/>
            <c:bubble3D val="0"/>
            <c:spPr>
              <a:solidFill>
                <a:srgbClr val="C00000"/>
              </a:solidFill>
            </c:spPr>
            <c:extLst>
              <c:ext xmlns:c16="http://schemas.microsoft.com/office/drawing/2014/chart" uri="{C3380CC4-5D6E-409C-BE32-E72D297353CC}">
                <c16:uniqueId val="{00000001-7183-4914-82A5-5D5C99458FA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183-4914-82A5-5D5C99458FA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183-4914-82A5-5D5C99458FA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7183-4914-82A5-5D5C99458FA9}"/>
            </c:ext>
          </c:extLst>
        </c:ser>
        <c:dLbls>
          <c:showLegendKey val="0"/>
          <c:showVal val="0"/>
          <c:showCatName val="0"/>
          <c:showSerName val="0"/>
          <c:showPercent val="0"/>
          <c:showBubbleSize val="0"/>
        </c:dLbls>
        <c:gapWidth val="150"/>
        <c:shape val="box"/>
        <c:axId val="781303600"/>
        <c:axId val="1"/>
        <c:axId val="0"/>
      </c:bar3DChart>
      <c:catAx>
        <c:axId val="78130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03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DA-4AF3-BDDA-8B076CF5D03F}"/>
              </c:ext>
            </c:extLst>
          </c:dPt>
          <c:dPt>
            <c:idx val="1"/>
            <c:invertIfNegative val="0"/>
            <c:bubble3D val="0"/>
            <c:spPr>
              <a:solidFill>
                <a:srgbClr val="C00000"/>
              </a:solidFill>
            </c:spPr>
            <c:extLst>
              <c:ext xmlns:c16="http://schemas.microsoft.com/office/drawing/2014/chart" uri="{C3380CC4-5D6E-409C-BE32-E72D297353CC}">
                <c16:uniqueId val="{00000001-77DA-4AF3-BDDA-8B076CF5D03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DA-4AF3-BDDA-8B076CF5D03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DA-4AF3-BDDA-8B076CF5D03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1</c:v>
                </c:pt>
                <c:pt idx="1">
                  <c:v>0</c:v>
                </c:pt>
                <c:pt idx="2">
                  <c:v>0</c:v>
                </c:pt>
                <c:pt idx="3">
                  <c:v>0</c:v>
                </c:pt>
              </c:numCache>
            </c:numRef>
          </c:val>
          <c:extLst>
            <c:ext xmlns:c16="http://schemas.microsoft.com/office/drawing/2014/chart" uri="{C3380CC4-5D6E-409C-BE32-E72D297353CC}">
              <c16:uniqueId val="{00000004-77DA-4AF3-BDDA-8B076CF5D03F}"/>
            </c:ext>
          </c:extLst>
        </c:ser>
        <c:dLbls>
          <c:showLegendKey val="0"/>
          <c:showVal val="0"/>
          <c:showCatName val="0"/>
          <c:showSerName val="0"/>
          <c:showPercent val="0"/>
          <c:showBubbleSize val="0"/>
        </c:dLbls>
        <c:gapWidth val="150"/>
        <c:shape val="box"/>
        <c:axId val="781304680"/>
        <c:axId val="1"/>
        <c:axId val="0"/>
      </c:bar3DChart>
      <c:catAx>
        <c:axId val="781304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04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38C-4AA4-8CC5-93F9C550C4E9}"/>
              </c:ext>
            </c:extLst>
          </c:dPt>
          <c:dPt>
            <c:idx val="1"/>
            <c:invertIfNegative val="0"/>
            <c:bubble3D val="0"/>
            <c:spPr>
              <a:solidFill>
                <a:srgbClr val="C00000"/>
              </a:solidFill>
            </c:spPr>
            <c:extLst>
              <c:ext xmlns:c16="http://schemas.microsoft.com/office/drawing/2014/chart" uri="{C3380CC4-5D6E-409C-BE32-E72D297353CC}">
                <c16:uniqueId val="{00000001-638C-4AA4-8CC5-93F9C550C4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38C-4AA4-8CC5-93F9C550C4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38C-4AA4-8CC5-93F9C550C4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extLst>
            <c:ext xmlns:c16="http://schemas.microsoft.com/office/drawing/2014/chart" uri="{C3380CC4-5D6E-409C-BE32-E72D297353CC}">
              <c16:uniqueId val="{00000004-638C-4AA4-8CC5-93F9C550C4E9}"/>
            </c:ext>
          </c:extLst>
        </c:ser>
        <c:dLbls>
          <c:showLegendKey val="0"/>
          <c:showVal val="0"/>
          <c:showCatName val="0"/>
          <c:showSerName val="0"/>
          <c:showPercent val="0"/>
          <c:showBubbleSize val="0"/>
        </c:dLbls>
        <c:gapWidth val="150"/>
        <c:shape val="box"/>
        <c:axId val="781296760"/>
        <c:axId val="1"/>
        <c:axId val="0"/>
      </c:bar3DChart>
      <c:catAx>
        <c:axId val="781296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296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74B-4365-89DB-22FDA44C3EEC}"/>
              </c:ext>
            </c:extLst>
          </c:dPt>
          <c:dPt>
            <c:idx val="1"/>
            <c:invertIfNegative val="0"/>
            <c:bubble3D val="0"/>
            <c:spPr>
              <a:solidFill>
                <a:srgbClr val="C00000"/>
              </a:solidFill>
            </c:spPr>
            <c:extLst>
              <c:ext xmlns:c16="http://schemas.microsoft.com/office/drawing/2014/chart" uri="{C3380CC4-5D6E-409C-BE32-E72D297353CC}">
                <c16:uniqueId val="{00000001-F74B-4365-89DB-22FDA44C3E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4B-4365-89DB-22FDA44C3E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4B-4365-89DB-22FDA44C3EE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extLst>
            <c:ext xmlns:c16="http://schemas.microsoft.com/office/drawing/2014/chart" uri="{C3380CC4-5D6E-409C-BE32-E72D297353CC}">
              <c16:uniqueId val="{00000004-F74B-4365-89DB-22FDA44C3EEC}"/>
            </c:ext>
          </c:extLst>
        </c:ser>
        <c:dLbls>
          <c:showLegendKey val="0"/>
          <c:showVal val="0"/>
          <c:showCatName val="0"/>
          <c:showSerName val="0"/>
          <c:showPercent val="0"/>
          <c:showBubbleSize val="0"/>
        </c:dLbls>
        <c:gapWidth val="150"/>
        <c:shape val="box"/>
        <c:axId val="781316920"/>
        <c:axId val="1"/>
        <c:axId val="0"/>
      </c:bar3DChart>
      <c:catAx>
        <c:axId val="781316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16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B65-4FB5-B116-B5F80E7E5B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B65-4FB5-B116-B5F80E7E5B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BB65-4FB5-B116-B5F80E7E5B9D}"/>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B65-4FB5-B116-B5F80E7E5B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B65-4FB5-B116-B5F80E7E5B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B65-4FB5-B116-B5F80E7E5B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B65-4FB5-B116-B5F80E7E5B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BB65-4FB5-B116-B5F80E7E5B9D}"/>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B65-4FB5-B116-B5F80E7E5B9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B65-4FB5-B116-B5F80E7E5B9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BB65-4FB5-B116-B5F80E7E5B9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BB65-4FB5-B116-B5F80E7E5B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C-BB65-4FB5-B116-B5F80E7E5B9D}"/>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B65-4FB5-B116-B5F80E7E5B9D}"/>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B65-4FB5-B116-B5F80E7E5B9D}"/>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B65-4FB5-B116-B5F80E7E5B9D}"/>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B65-4FB5-B116-B5F80E7E5B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B65-4FB5-B116-B5F80E7E5B9D}"/>
            </c:ext>
          </c:extLst>
        </c:ser>
        <c:dLbls>
          <c:showLegendKey val="0"/>
          <c:showVal val="0"/>
          <c:showCatName val="0"/>
          <c:showSerName val="0"/>
          <c:showPercent val="0"/>
          <c:showBubbleSize val="0"/>
        </c:dLbls>
        <c:smooth val="0"/>
        <c:axId val="781307200"/>
        <c:axId val="1"/>
      </c:lineChart>
      <c:catAx>
        <c:axId val="7813072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072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8B5-42F8-87C9-C9F3BB0532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8B5-42F8-87C9-C9F3BB0532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48B5-42F8-87C9-C9F3BB05327C}"/>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8B5-42F8-87C9-C9F3BB0532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8B5-42F8-87C9-C9F3BB0532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8B5-42F8-87C9-C9F3BB0532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8B5-42F8-87C9-C9F3BB0532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0.33333333333333331</c:v>
                </c:pt>
                <c:pt idx="1">
                  <c:v>0.33333333333333331</c:v>
                </c:pt>
                <c:pt idx="2">
                  <c:v>0.33333333333333331</c:v>
                </c:pt>
                <c:pt idx="3">
                  <c:v>0</c:v>
                </c:pt>
              </c:numCache>
            </c:numRef>
          </c:val>
          <c:smooth val="0"/>
          <c:extLst>
            <c:ext xmlns:c16="http://schemas.microsoft.com/office/drawing/2014/chart" uri="{C3380CC4-5D6E-409C-BE32-E72D297353CC}">
              <c16:uniqueId val="{00000007-48B5-42F8-87C9-C9F3BB05327C}"/>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8B5-42F8-87C9-C9F3BB0532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8B5-42F8-87C9-C9F3BB0532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48B5-42F8-87C9-C9F3BB0532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48B5-42F8-87C9-C9F3BB0532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C-48B5-42F8-87C9-C9F3BB05327C}"/>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8B5-42F8-87C9-C9F3BB05327C}"/>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8B5-42F8-87C9-C9F3BB05327C}"/>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8B5-42F8-87C9-C9F3BB05327C}"/>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8B5-42F8-87C9-C9F3BB0532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8B5-42F8-87C9-C9F3BB05327C}"/>
            </c:ext>
          </c:extLst>
        </c:ser>
        <c:dLbls>
          <c:showLegendKey val="0"/>
          <c:showVal val="0"/>
          <c:showCatName val="0"/>
          <c:showSerName val="0"/>
          <c:showPercent val="0"/>
          <c:showBubbleSize val="0"/>
        </c:dLbls>
        <c:smooth val="0"/>
        <c:axId val="781310800"/>
        <c:axId val="1"/>
      </c:lineChart>
      <c:catAx>
        <c:axId val="781310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1080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EC9-48C6-9651-BCF44C348D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EC9-48C6-9651-BCF44C348D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AEC9-48C6-9651-BCF44C348D0F}"/>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EC9-48C6-9651-BCF44C348D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EC9-48C6-9651-BCF44C348D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EC9-48C6-9651-BCF44C348D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EC9-48C6-9651-BCF44C348D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C9-48C6-9651-BCF44C348D0F}"/>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EC9-48C6-9651-BCF44C348D0F}"/>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EC9-48C6-9651-BCF44C348D0F}"/>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AEC9-48C6-9651-BCF44C348D0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AEC9-48C6-9651-BCF44C348D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AEC9-48C6-9651-BCF44C348D0F}"/>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C9-48C6-9651-BCF44C348D0F}"/>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C9-48C6-9651-BCF44C348D0F}"/>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C9-48C6-9651-BCF44C348D0F}"/>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C9-48C6-9651-BCF44C348D0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C9-48C6-9651-BCF44C348D0F}"/>
            </c:ext>
          </c:extLst>
        </c:ser>
        <c:dLbls>
          <c:showLegendKey val="0"/>
          <c:showVal val="0"/>
          <c:showCatName val="0"/>
          <c:showSerName val="0"/>
          <c:showPercent val="0"/>
          <c:showBubbleSize val="0"/>
        </c:dLbls>
        <c:smooth val="0"/>
        <c:axId val="781308280"/>
        <c:axId val="1"/>
      </c:lineChart>
      <c:catAx>
        <c:axId val="7813082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0828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49-4B1C-A62D-A88D4F97872E}"/>
              </c:ext>
            </c:extLst>
          </c:dPt>
          <c:dPt>
            <c:idx val="1"/>
            <c:invertIfNegative val="0"/>
            <c:bubble3D val="0"/>
            <c:spPr>
              <a:solidFill>
                <a:srgbClr val="C00000"/>
              </a:solidFill>
            </c:spPr>
            <c:extLst>
              <c:ext xmlns:c16="http://schemas.microsoft.com/office/drawing/2014/chart" uri="{C3380CC4-5D6E-409C-BE32-E72D297353CC}">
                <c16:uniqueId val="{00000001-7449-4B1C-A62D-A88D4F978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49-4B1C-A62D-A88D4F978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49-4B1C-A62D-A88D4F978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extLst>
            <c:ext xmlns:c16="http://schemas.microsoft.com/office/drawing/2014/chart" uri="{C3380CC4-5D6E-409C-BE32-E72D297353CC}">
              <c16:uniqueId val="{00000004-7449-4B1C-A62D-A88D4F97872E}"/>
            </c:ext>
          </c:extLst>
        </c:ser>
        <c:dLbls>
          <c:showLegendKey val="0"/>
          <c:showVal val="0"/>
          <c:showCatName val="0"/>
          <c:showSerName val="0"/>
          <c:showPercent val="0"/>
          <c:showBubbleSize val="0"/>
        </c:dLbls>
        <c:gapWidth val="150"/>
        <c:shape val="box"/>
        <c:axId val="781325920"/>
        <c:axId val="1"/>
        <c:axId val="0"/>
      </c:bar3DChart>
      <c:catAx>
        <c:axId val="781325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25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2C-4D82-9B3F-F6C165E8EF29}"/>
              </c:ext>
            </c:extLst>
          </c:dPt>
          <c:dPt>
            <c:idx val="1"/>
            <c:invertIfNegative val="0"/>
            <c:bubble3D val="0"/>
            <c:spPr>
              <a:solidFill>
                <a:srgbClr val="C00000"/>
              </a:solidFill>
            </c:spPr>
            <c:extLst>
              <c:ext xmlns:c16="http://schemas.microsoft.com/office/drawing/2014/chart" uri="{C3380CC4-5D6E-409C-BE32-E72D297353CC}">
                <c16:uniqueId val="{00000001-A72C-4D82-9B3F-F6C165E8E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2C-4D82-9B3F-F6C165E8E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2C-4D82-9B3F-F6C165E8E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A72C-4D82-9B3F-F6C165E8EF29}"/>
            </c:ext>
          </c:extLst>
        </c:ser>
        <c:dLbls>
          <c:showLegendKey val="0"/>
          <c:showVal val="0"/>
          <c:showCatName val="0"/>
          <c:showSerName val="0"/>
          <c:showPercent val="0"/>
          <c:showBubbleSize val="0"/>
        </c:dLbls>
        <c:gapWidth val="150"/>
        <c:shape val="box"/>
        <c:axId val="781320880"/>
        <c:axId val="1"/>
        <c:axId val="0"/>
      </c:bar3DChart>
      <c:catAx>
        <c:axId val="781320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20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D90-45FA-80E2-73E557BA9631}"/>
              </c:ext>
            </c:extLst>
          </c:dPt>
          <c:dPt>
            <c:idx val="1"/>
            <c:invertIfNegative val="0"/>
            <c:bubble3D val="0"/>
            <c:spPr>
              <a:solidFill>
                <a:srgbClr val="C00000"/>
              </a:solidFill>
            </c:spPr>
            <c:extLst>
              <c:ext xmlns:c16="http://schemas.microsoft.com/office/drawing/2014/chart" uri="{C3380CC4-5D6E-409C-BE32-E72D297353CC}">
                <c16:uniqueId val="{00000001-4D90-45FA-80E2-73E557BA96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D90-45FA-80E2-73E557BA96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D90-45FA-80E2-73E557BA96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0.25</c:v>
                </c:pt>
                <c:pt idx="1">
                  <c:v>0.625</c:v>
                </c:pt>
                <c:pt idx="2">
                  <c:v>0.125</c:v>
                </c:pt>
                <c:pt idx="3">
                  <c:v>0</c:v>
                </c:pt>
              </c:numCache>
            </c:numRef>
          </c:val>
          <c:extLst>
            <c:ext xmlns:c16="http://schemas.microsoft.com/office/drawing/2014/chart" uri="{C3380CC4-5D6E-409C-BE32-E72D297353CC}">
              <c16:uniqueId val="{00000004-4D90-45FA-80E2-73E557BA9631}"/>
            </c:ext>
          </c:extLst>
        </c:ser>
        <c:dLbls>
          <c:showLegendKey val="0"/>
          <c:showVal val="0"/>
          <c:showCatName val="0"/>
          <c:showSerName val="0"/>
          <c:showPercent val="0"/>
          <c:showBubbleSize val="0"/>
        </c:dLbls>
        <c:gapWidth val="150"/>
        <c:shape val="box"/>
        <c:axId val="740916008"/>
        <c:axId val="1"/>
        <c:axId val="0"/>
      </c:bar3DChart>
      <c:catAx>
        <c:axId val="740916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9160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87-4202-B851-818E63F89A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1</c:v>
                </c:pt>
                <c:pt idx="3">
                  <c:v>0</c:v>
                </c:pt>
              </c:numCache>
            </c:numRef>
          </c:val>
          <c:extLst>
            <c:ext xmlns:c16="http://schemas.microsoft.com/office/drawing/2014/chart" uri="{C3380CC4-5D6E-409C-BE32-E72D297353CC}">
              <c16:uniqueId val="{00000001-CE87-4202-B851-818E63F89A8B}"/>
            </c:ext>
          </c:extLst>
        </c:ser>
        <c:dLbls>
          <c:showLegendKey val="0"/>
          <c:showVal val="0"/>
          <c:showCatName val="0"/>
          <c:showSerName val="0"/>
          <c:showPercent val="0"/>
          <c:showBubbleSize val="0"/>
        </c:dLbls>
        <c:gapWidth val="150"/>
        <c:shape val="box"/>
        <c:axId val="781327000"/>
        <c:axId val="1"/>
        <c:axId val="0"/>
      </c:bar3DChart>
      <c:catAx>
        <c:axId val="7813270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270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2366-49FE-91EF-AED3B53A79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2366-49FE-91EF-AED3B53A79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2366-49FE-91EF-AED3B53A797C}"/>
            </c:ext>
          </c:extLst>
        </c:ser>
        <c:ser>
          <c:idx val="0"/>
          <c:order val="1"/>
          <c:tx>
            <c:strRef>
              <c:f>Comunidad!$H$2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2366-49FE-91EF-AED3B53A79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2366-49FE-91EF-AED3B53A79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2366-49FE-91EF-AED3B53A79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2366-49FE-91EF-AED3B53A79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2366-49FE-91EF-AED3B53A797C}"/>
            </c:ext>
          </c:extLst>
        </c:ser>
        <c:ser>
          <c:idx val="1"/>
          <c:order val="2"/>
          <c:tx>
            <c:strRef>
              <c:f>Comunidad!$M$2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2366-49FE-91EF-AED3B53A797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2366-49FE-91EF-AED3B53A797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A-2366-49FE-91EF-AED3B53A797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B-2366-49FE-91EF-AED3B53A79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2366-49FE-91EF-AED3B53A797C}"/>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366-49FE-91EF-AED3B53A797C}"/>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366-49FE-91EF-AED3B53A797C}"/>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366-49FE-91EF-AED3B53A797C}"/>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366-49FE-91EF-AED3B53A79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366-49FE-91EF-AED3B53A797C}"/>
            </c:ext>
          </c:extLst>
        </c:ser>
        <c:dLbls>
          <c:showLegendKey val="0"/>
          <c:showVal val="0"/>
          <c:showCatName val="0"/>
          <c:showSerName val="0"/>
          <c:showPercent val="0"/>
          <c:showBubbleSize val="0"/>
        </c:dLbls>
        <c:smooth val="0"/>
        <c:axId val="781321960"/>
        <c:axId val="1"/>
      </c:lineChart>
      <c:catAx>
        <c:axId val="781321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132196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65B8-447A-A9A6-984502D764B7}"/>
              </c:ext>
            </c:extLst>
          </c:dPt>
          <c:dPt>
            <c:idx val="1"/>
            <c:invertIfNegative val="0"/>
            <c:bubble3D val="0"/>
            <c:spPr>
              <a:solidFill>
                <a:srgbClr val="C00000"/>
              </a:solidFill>
            </c:spPr>
            <c:extLst>
              <c:ext xmlns:c16="http://schemas.microsoft.com/office/drawing/2014/chart" uri="{C3380CC4-5D6E-409C-BE32-E72D297353CC}">
                <c16:uniqueId val="{00000001-65B8-447A-A9A6-984502D764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5B8-447A-A9A6-984502D764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5B8-447A-A9A6-984502D764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65B8-447A-A9A6-984502D764B7}"/>
            </c:ext>
          </c:extLst>
        </c:ser>
        <c:dLbls>
          <c:showLegendKey val="0"/>
          <c:showVal val="0"/>
          <c:showCatName val="0"/>
          <c:showSerName val="0"/>
          <c:showPercent val="0"/>
          <c:showBubbleSize val="0"/>
        </c:dLbls>
        <c:gapWidth val="150"/>
        <c:shape val="box"/>
        <c:axId val="784242040"/>
        <c:axId val="1"/>
        <c:axId val="0"/>
      </c:bar3DChart>
      <c:catAx>
        <c:axId val="7842420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842420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1D4-4D02-9F96-562BFFAC1C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1D4-4D02-9F96-562BFFAC1C1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1D4-4D02-9F96-562BFFAC1C11}"/>
            </c:ext>
          </c:extLst>
        </c:ser>
        <c:dLbls>
          <c:showLegendKey val="0"/>
          <c:showVal val="0"/>
          <c:showCatName val="0"/>
          <c:showSerName val="0"/>
          <c:showPercent val="0"/>
          <c:showBubbleSize val="0"/>
        </c:dLbls>
        <c:gapWidth val="150"/>
        <c:shape val="box"/>
        <c:axId val="740890808"/>
        <c:axId val="1"/>
        <c:axId val="0"/>
      </c:bar3DChart>
      <c:catAx>
        <c:axId val="7408908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908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200-4FD2-8B42-C9FAA5D279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200-4FD2-8B42-C9FAA5D279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4200-4FD2-8B42-C9FAA5D279F1}"/>
            </c:ext>
          </c:extLst>
        </c:ser>
        <c:dLbls>
          <c:showLegendKey val="0"/>
          <c:showVal val="0"/>
          <c:showCatName val="0"/>
          <c:showSerName val="0"/>
          <c:showPercent val="0"/>
          <c:showBubbleSize val="0"/>
        </c:dLbls>
        <c:gapWidth val="150"/>
        <c:shape val="box"/>
        <c:axId val="740897648"/>
        <c:axId val="1"/>
        <c:axId val="0"/>
      </c:bar3DChart>
      <c:catAx>
        <c:axId val="740897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97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419"/>
              <a:t>Año 2022. Prevención de riesgos</a:t>
            </a:r>
          </a:p>
        </c:rich>
      </c:tx>
      <c:layout>
        <c:manualLayout>
          <c:xMode val="edge"/>
          <c:yMode val="edge"/>
          <c:x val="0.19146307459697215"/>
          <c:y val="2.839728072860150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CF5-437E-A7F2-1E294002C4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CF5-437E-A7F2-1E294002C4C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CF5-437E-A7F2-1E294002C4C9}"/>
            </c:ext>
          </c:extLst>
        </c:ser>
        <c:dLbls>
          <c:showLegendKey val="0"/>
          <c:showVal val="0"/>
          <c:showCatName val="0"/>
          <c:showSerName val="0"/>
          <c:showPercent val="0"/>
          <c:showBubbleSize val="0"/>
        </c:dLbls>
        <c:gapWidth val="150"/>
        <c:shape val="box"/>
        <c:axId val="740896208"/>
        <c:axId val="1"/>
        <c:axId val="0"/>
      </c:bar3DChart>
      <c:catAx>
        <c:axId val="740896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
        <c:crosses val="autoZero"/>
        <c:auto val="1"/>
        <c:lblAlgn val="ctr"/>
        <c:lblOffset val="100"/>
        <c:noMultiLvlLbl val="0"/>
      </c:catAx>
      <c:valAx>
        <c:axId val="1"/>
        <c:scaling>
          <c:orientation val="minMax"/>
        </c:scaling>
        <c:delete val="1"/>
        <c:axPos val="l"/>
        <c:numFmt formatCode="0%" sourceLinked="1"/>
        <c:majorTickMark val="out"/>
        <c:minorTickMark val="none"/>
        <c:tickLblPos val="nextTo"/>
        <c:crossAx val="740896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6.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7.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8.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417" name="1 Imagen" descr="Secretaría de Educación">
          <a:extLst>
            <a:ext uri="{FF2B5EF4-FFF2-40B4-BE49-F238E27FC236}">
              <a16:creationId xmlns:a16="http://schemas.microsoft.com/office/drawing/2014/main" id="{2FF12E28-83CB-4BA7-9504-962AF10901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418" name="Picture 3995" descr="MB900431547">
          <a:hlinkClick xmlns:r="http://schemas.openxmlformats.org/officeDocument/2006/relationships" r:id="rId2" tooltip="Ir a revision identidad"/>
          <a:extLst>
            <a:ext uri="{FF2B5EF4-FFF2-40B4-BE49-F238E27FC236}">
              <a16:creationId xmlns:a16="http://schemas.microsoft.com/office/drawing/2014/main" id="{518A78EF-5BE4-4C4F-B43A-F2418738332B}"/>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773" name="2 Imagen">
          <a:hlinkClick xmlns:r="http://schemas.openxmlformats.org/officeDocument/2006/relationships" r:id="rId1" tooltip="IR A RESUMEN"/>
          <a:extLst>
            <a:ext uri="{FF2B5EF4-FFF2-40B4-BE49-F238E27FC236}">
              <a16:creationId xmlns:a16="http://schemas.microsoft.com/office/drawing/2014/main" id="{26ADCCF3-EDE9-4333-A10C-AF66AE7C484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774" name="3 Imagen">
          <a:hlinkClick xmlns:r="http://schemas.openxmlformats.org/officeDocument/2006/relationships" r:id="rId3" tooltip="IR A RESUMEN"/>
          <a:extLst>
            <a:ext uri="{FF2B5EF4-FFF2-40B4-BE49-F238E27FC236}">
              <a16:creationId xmlns:a16="http://schemas.microsoft.com/office/drawing/2014/main" id="{52968099-5B0E-469A-88CB-5E67C887936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775" name="4 Imagen">
          <a:hlinkClick xmlns:r="http://schemas.openxmlformats.org/officeDocument/2006/relationships" r:id="rId5" tooltip="IR A RESUMEN"/>
          <a:extLst>
            <a:ext uri="{FF2B5EF4-FFF2-40B4-BE49-F238E27FC236}">
              <a16:creationId xmlns:a16="http://schemas.microsoft.com/office/drawing/2014/main" id="{FDDC8DAB-0A5D-42FD-A4E2-C40AF4A06726}"/>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776" name="5 Imagen">
          <a:hlinkClick xmlns:r="http://schemas.openxmlformats.org/officeDocument/2006/relationships" r:id="rId7" tooltip="IR A RESUMEN"/>
          <a:extLst>
            <a:ext uri="{FF2B5EF4-FFF2-40B4-BE49-F238E27FC236}">
              <a16:creationId xmlns:a16="http://schemas.microsoft.com/office/drawing/2014/main" id="{98394E34-D3CD-4C76-9CDE-7ED7EC3C0E1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777" name="7 Imagen">
          <a:hlinkClick xmlns:r="http://schemas.openxmlformats.org/officeDocument/2006/relationships" r:id="rId8" tooltip="IR A RESUMEN"/>
          <a:extLst>
            <a:ext uri="{FF2B5EF4-FFF2-40B4-BE49-F238E27FC236}">
              <a16:creationId xmlns:a16="http://schemas.microsoft.com/office/drawing/2014/main" id="{149F65A8-9D93-4C47-ABD4-F18CEAD3BCF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778" name="8 Imagen">
          <a:hlinkClick xmlns:r="http://schemas.openxmlformats.org/officeDocument/2006/relationships" r:id="rId9" tooltip="IR A RESUMEN"/>
          <a:extLst>
            <a:ext uri="{FF2B5EF4-FFF2-40B4-BE49-F238E27FC236}">
              <a16:creationId xmlns:a16="http://schemas.microsoft.com/office/drawing/2014/main" id="{D37377B1-B3BA-416D-9EFA-8A76F217FE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779" name="9 Imagen">
          <a:hlinkClick xmlns:r="http://schemas.openxmlformats.org/officeDocument/2006/relationships" r:id="rId10" tooltip="IR A RESUMEN"/>
          <a:extLst>
            <a:ext uri="{FF2B5EF4-FFF2-40B4-BE49-F238E27FC236}">
              <a16:creationId xmlns:a16="http://schemas.microsoft.com/office/drawing/2014/main" id="{F48F1182-575B-4106-8799-D1129CCD9B7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780" name="10 Imagen">
          <a:hlinkClick xmlns:r="http://schemas.openxmlformats.org/officeDocument/2006/relationships" r:id="rId11" tooltip="IR A RESUMEN"/>
          <a:extLst>
            <a:ext uri="{FF2B5EF4-FFF2-40B4-BE49-F238E27FC236}">
              <a16:creationId xmlns:a16="http://schemas.microsoft.com/office/drawing/2014/main" id="{15B98552-0387-44F0-B04B-E4EDC2D090CC}"/>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781" name="11 Imagen">
          <a:hlinkClick xmlns:r="http://schemas.openxmlformats.org/officeDocument/2006/relationships" r:id="rId13" tooltip="IR A RESUMEN"/>
          <a:extLst>
            <a:ext uri="{FF2B5EF4-FFF2-40B4-BE49-F238E27FC236}">
              <a16:creationId xmlns:a16="http://schemas.microsoft.com/office/drawing/2014/main" id="{ACA0F206-30C0-459B-AAC6-CED0EB068E8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782" name="12 Imagen">
          <a:hlinkClick xmlns:r="http://schemas.openxmlformats.org/officeDocument/2006/relationships" r:id="rId14" tooltip="IR A RESUMEN"/>
          <a:extLst>
            <a:ext uri="{FF2B5EF4-FFF2-40B4-BE49-F238E27FC236}">
              <a16:creationId xmlns:a16="http://schemas.microsoft.com/office/drawing/2014/main" id="{283881C7-95A0-464D-98F2-6E515F4D7E1A}"/>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783" name="13 Imagen">
          <a:hlinkClick xmlns:r="http://schemas.openxmlformats.org/officeDocument/2006/relationships" r:id="rId16" tooltip="IR A RESUMEN"/>
          <a:extLst>
            <a:ext uri="{FF2B5EF4-FFF2-40B4-BE49-F238E27FC236}">
              <a16:creationId xmlns:a16="http://schemas.microsoft.com/office/drawing/2014/main" id="{6B4F0EA3-350C-4C94-AAFA-5813412E419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784" name="14 Imagen">
          <a:hlinkClick xmlns:r="http://schemas.openxmlformats.org/officeDocument/2006/relationships" r:id="rId17" tooltip="IR A RESUMEN"/>
          <a:extLst>
            <a:ext uri="{FF2B5EF4-FFF2-40B4-BE49-F238E27FC236}">
              <a16:creationId xmlns:a16="http://schemas.microsoft.com/office/drawing/2014/main" id="{CAFFBE35-8EA0-4056-BCCC-98848F0608F1}"/>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785" name="15 Imagen">
          <a:hlinkClick xmlns:r="http://schemas.openxmlformats.org/officeDocument/2006/relationships" r:id="rId19" tooltip="IR A RESUMEN"/>
          <a:extLst>
            <a:ext uri="{FF2B5EF4-FFF2-40B4-BE49-F238E27FC236}">
              <a16:creationId xmlns:a16="http://schemas.microsoft.com/office/drawing/2014/main" id="{C8250A94-8E04-4BB8-BCA6-08D89757C74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786" name="16 Imagen">
          <a:hlinkClick xmlns:r="http://schemas.openxmlformats.org/officeDocument/2006/relationships" r:id="rId21" tooltip="IR A RESUMEN"/>
          <a:extLst>
            <a:ext uri="{FF2B5EF4-FFF2-40B4-BE49-F238E27FC236}">
              <a16:creationId xmlns:a16="http://schemas.microsoft.com/office/drawing/2014/main" id="{D3123F98-2FB9-47F4-B224-D899A9AD5A0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499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787" name="17 Imagen">
          <a:hlinkClick xmlns:r="http://schemas.openxmlformats.org/officeDocument/2006/relationships" r:id="rId22" tooltip="IR A RESUMEN"/>
          <a:extLst>
            <a:ext uri="{FF2B5EF4-FFF2-40B4-BE49-F238E27FC236}">
              <a16:creationId xmlns:a16="http://schemas.microsoft.com/office/drawing/2014/main" id="{B2801B44-E05A-4707-8F34-866D86258CC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6147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788" name="18 Imagen">
          <a:hlinkClick xmlns:r="http://schemas.openxmlformats.org/officeDocument/2006/relationships" r:id="rId23" tooltip="IR A RESUMEN"/>
          <a:extLst>
            <a:ext uri="{FF2B5EF4-FFF2-40B4-BE49-F238E27FC236}">
              <a16:creationId xmlns:a16="http://schemas.microsoft.com/office/drawing/2014/main" id="{EBFC1EC6-67A8-4BBC-AA15-BC8A906DDC7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38626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789" name="19 Imagen">
          <a:hlinkClick xmlns:r="http://schemas.openxmlformats.org/officeDocument/2006/relationships" r:id="rId24" tooltip="IR A RESUMEN"/>
          <a:extLst>
            <a:ext uri="{FF2B5EF4-FFF2-40B4-BE49-F238E27FC236}">
              <a16:creationId xmlns:a16="http://schemas.microsoft.com/office/drawing/2014/main" id="{776C189D-2C39-49A2-B8A7-A3E5A0727CB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5834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790" name="20 Imagen">
          <a:hlinkClick xmlns:r="http://schemas.openxmlformats.org/officeDocument/2006/relationships" r:id="rId25" tooltip="IR A RESUMEN"/>
          <a:extLst>
            <a:ext uri="{FF2B5EF4-FFF2-40B4-BE49-F238E27FC236}">
              <a16:creationId xmlns:a16="http://schemas.microsoft.com/office/drawing/2014/main" id="{8EBC55B2-B043-4702-B01F-60904C1D07F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7720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791" name="21 Imagen">
          <a:hlinkClick xmlns:r="http://schemas.openxmlformats.org/officeDocument/2006/relationships" r:id="rId26" tooltip="IR A RESUMEN"/>
          <a:extLst>
            <a:ext uri="{FF2B5EF4-FFF2-40B4-BE49-F238E27FC236}">
              <a16:creationId xmlns:a16="http://schemas.microsoft.com/office/drawing/2014/main" id="{DC1EAA3A-CFB3-43C6-BC59-79DF22FEB12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9225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792" name="Picture 3995" descr="MB900431547">
          <a:hlinkClick xmlns:r="http://schemas.openxmlformats.org/officeDocument/2006/relationships" r:id="rId27" tooltip="Regresar"/>
          <a:extLst>
            <a:ext uri="{FF2B5EF4-FFF2-40B4-BE49-F238E27FC236}">
              <a16:creationId xmlns:a16="http://schemas.microsoft.com/office/drawing/2014/main" id="{7E055DE7-008D-45CB-B2C2-EAFB8EFD553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793" name="Picture 3995" descr="MB900431547">
          <a:hlinkClick xmlns:r="http://schemas.openxmlformats.org/officeDocument/2006/relationships" r:id="rId29" tooltip="Ir a directiva"/>
          <a:extLst>
            <a:ext uri="{FF2B5EF4-FFF2-40B4-BE49-F238E27FC236}">
              <a16:creationId xmlns:a16="http://schemas.microsoft.com/office/drawing/2014/main" id="{62EECD48-712A-4CA4-A121-3CFCB29289DA}"/>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6</xdr:col>
      <xdr:colOff>0</xdr:colOff>
      <xdr:row>96</xdr:row>
      <xdr:rowOff>9525</xdr:rowOff>
    </xdr:from>
    <xdr:to>
      <xdr:col>6</xdr:col>
      <xdr:colOff>247650</xdr:colOff>
      <xdr:row>97</xdr:row>
      <xdr:rowOff>19049</xdr:rowOff>
    </xdr:to>
    <xdr:pic>
      <xdr:nvPicPr>
        <xdr:cNvPr id="23" name="15 Imagen" descr="MC900433801.PNG">
          <a:hlinkClick xmlns:r="http://schemas.openxmlformats.org/officeDocument/2006/relationships" r:id="rId19" tooltip="IR A RESUMEN"/>
          <a:extLst>
            <a:ext uri="{FF2B5EF4-FFF2-40B4-BE49-F238E27FC236}">
              <a16:creationId xmlns:a16="http://schemas.microsoft.com/office/drawing/2014/main" id="{FBE47994-7C8A-47C6-AB02-8BC46E5A3D7C}"/>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3467100" y="700754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5</xdr:row>
      <xdr:rowOff>9525</xdr:rowOff>
    </xdr:from>
    <xdr:to>
      <xdr:col>9</xdr:col>
      <xdr:colOff>247650</xdr:colOff>
      <xdr:row>6</xdr:row>
      <xdr:rowOff>28575</xdr:rowOff>
    </xdr:to>
    <xdr:pic>
      <xdr:nvPicPr>
        <xdr:cNvPr id="24" name="2 Imagen">
          <a:hlinkClick xmlns:r="http://schemas.openxmlformats.org/officeDocument/2006/relationships" r:id="rId1" tooltip="IR A RESUMEN"/>
          <a:extLst>
            <a:ext uri="{FF2B5EF4-FFF2-40B4-BE49-F238E27FC236}">
              <a16:creationId xmlns:a16="http://schemas.microsoft.com/office/drawing/2014/main" id="{E0931982-19EE-4019-ACAD-C0C090F36584}"/>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5</xdr:row>
      <xdr:rowOff>9525</xdr:rowOff>
    </xdr:from>
    <xdr:to>
      <xdr:col>9</xdr:col>
      <xdr:colOff>247650</xdr:colOff>
      <xdr:row>6</xdr:row>
      <xdr:rowOff>28575</xdr:rowOff>
    </xdr:to>
    <xdr:pic>
      <xdr:nvPicPr>
        <xdr:cNvPr id="25" name="2 Imagen">
          <a:hlinkClick xmlns:r="http://schemas.openxmlformats.org/officeDocument/2006/relationships" r:id="rId1" tooltip="IR A RESUMEN"/>
          <a:extLst>
            <a:ext uri="{FF2B5EF4-FFF2-40B4-BE49-F238E27FC236}">
              <a16:creationId xmlns:a16="http://schemas.microsoft.com/office/drawing/2014/main" id="{A80AAD99-5BA8-4FBB-82C1-32B7613A83D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xdr:row>
      <xdr:rowOff>9525</xdr:rowOff>
    </xdr:from>
    <xdr:to>
      <xdr:col>9</xdr:col>
      <xdr:colOff>247650</xdr:colOff>
      <xdr:row>12</xdr:row>
      <xdr:rowOff>19050</xdr:rowOff>
    </xdr:to>
    <xdr:pic>
      <xdr:nvPicPr>
        <xdr:cNvPr id="26" name="3 Imagen">
          <a:hlinkClick xmlns:r="http://schemas.openxmlformats.org/officeDocument/2006/relationships" r:id="rId3" tooltip="IR A RESUMEN"/>
          <a:extLst>
            <a:ext uri="{FF2B5EF4-FFF2-40B4-BE49-F238E27FC236}">
              <a16:creationId xmlns:a16="http://schemas.microsoft.com/office/drawing/2014/main" id="{33814761-B480-42BF-AF21-3B461B17763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xdr:row>
      <xdr:rowOff>9525</xdr:rowOff>
    </xdr:from>
    <xdr:to>
      <xdr:col>9</xdr:col>
      <xdr:colOff>247650</xdr:colOff>
      <xdr:row>12</xdr:row>
      <xdr:rowOff>19050</xdr:rowOff>
    </xdr:to>
    <xdr:pic>
      <xdr:nvPicPr>
        <xdr:cNvPr id="27" name="3 Imagen">
          <a:hlinkClick xmlns:r="http://schemas.openxmlformats.org/officeDocument/2006/relationships" r:id="rId3" tooltip="IR A RESUMEN"/>
          <a:extLst>
            <a:ext uri="{FF2B5EF4-FFF2-40B4-BE49-F238E27FC236}">
              <a16:creationId xmlns:a16="http://schemas.microsoft.com/office/drawing/2014/main" id="{EFBFF71D-BE84-439B-BC1B-642621F9EC0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18</xdr:row>
      <xdr:rowOff>9525</xdr:rowOff>
    </xdr:from>
    <xdr:to>
      <xdr:col>9</xdr:col>
      <xdr:colOff>257175</xdr:colOff>
      <xdr:row>19</xdr:row>
      <xdr:rowOff>19050</xdr:rowOff>
    </xdr:to>
    <xdr:pic>
      <xdr:nvPicPr>
        <xdr:cNvPr id="28" name="4 Imagen">
          <a:hlinkClick xmlns:r="http://schemas.openxmlformats.org/officeDocument/2006/relationships" r:id="rId5" tooltip="IR A RESUMEN"/>
          <a:extLst>
            <a:ext uri="{FF2B5EF4-FFF2-40B4-BE49-F238E27FC236}">
              <a16:creationId xmlns:a16="http://schemas.microsoft.com/office/drawing/2014/main" id="{916F72C9-7D8A-4E29-B145-64E311D05D02}"/>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18</xdr:row>
      <xdr:rowOff>9525</xdr:rowOff>
    </xdr:from>
    <xdr:to>
      <xdr:col>9</xdr:col>
      <xdr:colOff>257175</xdr:colOff>
      <xdr:row>19</xdr:row>
      <xdr:rowOff>19050</xdr:rowOff>
    </xdr:to>
    <xdr:pic>
      <xdr:nvPicPr>
        <xdr:cNvPr id="29" name="4 Imagen">
          <a:hlinkClick xmlns:r="http://schemas.openxmlformats.org/officeDocument/2006/relationships" r:id="rId5" tooltip="IR A RESUMEN"/>
          <a:extLst>
            <a:ext uri="{FF2B5EF4-FFF2-40B4-BE49-F238E27FC236}">
              <a16:creationId xmlns:a16="http://schemas.microsoft.com/office/drawing/2014/main" id="{CB08F001-8B28-4CA8-9FF4-A58CE3DA66BF}"/>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28</xdr:row>
      <xdr:rowOff>9525</xdr:rowOff>
    </xdr:from>
    <xdr:to>
      <xdr:col>9</xdr:col>
      <xdr:colOff>247650</xdr:colOff>
      <xdr:row>29</xdr:row>
      <xdr:rowOff>19050</xdr:rowOff>
    </xdr:to>
    <xdr:pic>
      <xdr:nvPicPr>
        <xdr:cNvPr id="32" name="5 Imagen">
          <a:hlinkClick xmlns:r="http://schemas.openxmlformats.org/officeDocument/2006/relationships" r:id="rId7" tooltip="IR A RESUMEN"/>
          <a:extLst>
            <a:ext uri="{FF2B5EF4-FFF2-40B4-BE49-F238E27FC236}">
              <a16:creationId xmlns:a16="http://schemas.microsoft.com/office/drawing/2014/main" id="{4BBD3A56-625F-4B28-B83A-C7771C9A230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28</xdr:row>
      <xdr:rowOff>9525</xdr:rowOff>
    </xdr:from>
    <xdr:to>
      <xdr:col>9</xdr:col>
      <xdr:colOff>247650</xdr:colOff>
      <xdr:row>29</xdr:row>
      <xdr:rowOff>19050</xdr:rowOff>
    </xdr:to>
    <xdr:pic>
      <xdr:nvPicPr>
        <xdr:cNvPr id="33" name="5 Imagen">
          <a:hlinkClick xmlns:r="http://schemas.openxmlformats.org/officeDocument/2006/relationships" r:id="rId7" tooltip="IR A RESUMEN"/>
          <a:extLst>
            <a:ext uri="{FF2B5EF4-FFF2-40B4-BE49-F238E27FC236}">
              <a16:creationId xmlns:a16="http://schemas.microsoft.com/office/drawing/2014/main" id="{5088D61D-B3DA-412D-B2B1-2E65FED44A9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2743200</xdr:colOff>
      <xdr:row>34</xdr:row>
      <xdr:rowOff>19050</xdr:rowOff>
    </xdr:from>
    <xdr:to>
      <xdr:col>9</xdr:col>
      <xdr:colOff>247650</xdr:colOff>
      <xdr:row>35</xdr:row>
      <xdr:rowOff>28575</xdr:rowOff>
    </xdr:to>
    <xdr:pic>
      <xdr:nvPicPr>
        <xdr:cNvPr id="34" name="7 Imagen">
          <a:hlinkClick xmlns:r="http://schemas.openxmlformats.org/officeDocument/2006/relationships" r:id="rId8" tooltip="IR A RESUMEN"/>
          <a:extLst>
            <a:ext uri="{FF2B5EF4-FFF2-40B4-BE49-F238E27FC236}">
              <a16:creationId xmlns:a16="http://schemas.microsoft.com/office/drawing/2014/main" id="{EC6678CC-49A6-47C8-807B-9E14218ADBA2}"/>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2743200</xdr:colOff>
      <xdr:row>34</xdr:row>
      <xdr:rowOff>19050</xdr:rowOff>
    </xdr:from>
    <xdr:to>
      <xdr:col>9</xdr:col>
      <xdr:colOff>247650</xdr:colOff>
      <xdr:row>35</xdr:row>
      <xdr:rowOff>28575</xdr:rowOff>
    </xdr:to>
    <xdr:pic>
      <xdr:nvPicPr>
        <xdr:cNvPr id="35" name="7 Imagen">
          <a:hlinkClick xmlns:r="http://schemas.openxmlformats.org/officeDocument/2006/relationships" r:id="rId8" tooltip="IR A RESUMEN"/>
          <a:extLst>
            <a:ext uri="{FF2B5EF4-FFF2-40B4-BE49-F238E27FC236}">
              <a16:creationId xmlns:a16="http://schemas.microsoft.com/office/drawing/2014/main" id="{8969A72C-9675-4F5C-B471-4B0A52276324}"/>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45</xdr:row>
      <xdr:rowOff>9525</xdr:rowOff>
    </xdr:from>
    <xdr:to>
      <xdr:col>9</xdr:col>
      <xdr:colOff>247650</xdr:colOff>
      <xdr:row>46</xdr:row>
      <xdr:rowOff>28575</xdr:rowOff>
    </xdr:to>
    <xdr:pic>
      <xdr:nvPicPr>
        <xdr:cNvPr id="36" name="8 Imagen">
          <a:hlinkClick xmlns:r="http://schemas.openxmlformats.org/officeDocument/2006/relationships" r:id="rId9" tooltip="IR A RESUMEN"/>
          <a:extLst>
            <a:ext uri="{FF2B5EF4-FFF2-40B4-BE49-F238E27FC236}">
              <a16:creationId xmlns:a16="http://schemas.microsoft.com/office/drawing/2014/main" id="{EDDBE375-3526-4945-A8B9-A26519AFB4BA}"/>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45</xdr:row>
      <xdr:rowOff>9525</xdr:rowOff>
    </xdr:from>
    <xdr:to>
      <xdr:col>9</xdr:col>
      <xdr:colOff>247650</xdr:colOff>
      <xdr:row>46</xdr:row>
      <xdr:rowOff>28575</xdr:rowOff>
    </xdr:to>
    <xdr:pic>
      <xdr:nvPicPr>
        <xdr:cNvPr id="37" name="8 Imagen">
          <a:hlinkClick xmlns:r="http://schemas.openxmlformats.org/officeDocument/2006/relationships" r:id="rId9" tooltip="IR A RESUMEN"/>
          <a:extLst>
            <a:ext uri="{FF2B5EF4-FFF2-40B4-BE49-F238E27FC236}">
              <a16:creationId xmlns:a16="http://schemas.microsoft.com/office/drawing/2014/main" id="{590E3B33-3EE3-4937-88ED-4BBC4AABDBC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53</xdr:row>
      <xdr:rowOff>9525</xdr:rowOff>
    </xdr:from>
    <xdr:to>
      <xdr:col>9</xdr:col>
      <xdr:colOff>247650</xdr:colOff>
      <xdr:row>54</xdr:row>
      <xdr:rowOff>19050</xdr:rowOff>
    </xdr:to>
    <xdr:pic>
      <xdr:nvPicPr>
        <xdr:cNvPr id="38" name="9 Imagen">
          <a:hlinkClick xmlns:r="http://schemas.openxmlformats.org/officeDocument/2006/relationships" r:id="rId10" tooltip="IR A RESUMEN"/>
          <a:extLst>
            <a:ext uri="{FF2B5EF4-FFF2-40B4-BE49-F238E27FC236}">
              <a16:creationId xmlns:a16="http://schemas.microsoft.com/office/drawing/2014/main" id="{EC761ECD-A9FE-43BE-904E-13A883AE605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2752725</xdr:colOff>
      <xdr:row>66</xdr:row>
      <xdr:rowOff>19050</xdr:rowOff>
    </xdr:from>
    <xdr:to>
      <xdr:col>9</xdr:col>
      <xdr:colOff>247650</xdr:colOff>
      <xdr:row>67</xdr:row>
      <xdr:rowOff>28575</xdr:rowOff>
    </xdr:to>
    <xdr:pic>
      <xdr:nvPicPr>
        <xdr:cNvPr id="39" name="11 Imagen">
          <a:hlinkClick xmlns:r="http://schemas.openxmlformats.org/officeDocument/2006/relationships" r:id="rId13" tooltip="IR A RESUMEN"/>
          <a:extLst>
            <a:ext uri="{FF2B5EF4-FFF2-40B4-BE49-F238E27FC236}">
              <a16:creationId xmlns:a16="http://schemas.microsoft.com/office/drawing/2014/main" id="{BEF13C78-AC7E-45A6-B23C-394E391EDA5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72</xdr:row>
      <xdr:rowOff>0</xdr:rowOff>
    </xdr:from>
    <xdr:to>
      <xdr:col>9</xdr:col>
      <xdr:colOff>257175</xdr:colOff>
      <xdr:row>73</xdr:row>
      <xdr:rowOff>19050</xdr:rowOff>
    </xdr:to>
    <xdr:pic>
      <xdr:nvPicPr>
        <xdr:cNvPr id="41" name="12 Imagen">
          <a:hlinkClick xmlns:r="http://schemas.openxmlformats.org/officeDocument/2006/relationships" r:id="rId14" tooltip="IR A RESUMEN"/>
          <a:extLst>
            <a:ext uri="{FF2B5EF4-FFF2-40B4-BE49-F238E27FC236}">
              <a16:creationId xmlns:a16="http://schemas.microsoft.com/office/drawing/2014/main" id="{60CF0688-48D0-409B-B1DD-31B8E9899448}"/>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82</xdr:row>
      <xdr:rowOff>9525</xdr:rowOff>
    </xdr:from>
    <xdr:to>
      <xdr:col>9</xdr:col>
      <xdr:colOff>247650</xdr:colOff>
      <xdr:row>83</xdr:row>
      <xdr:rowOff>40481</xdr:rowOff>
    </xdr:to>
    <xdr:pic>
      <xdr:nvPicPr>
        <xdr:cNvPr id="42" name="13 Imagen">
          <a:hlinkClick xmlns:r="http://schemas.openxmlformats.org/officeDocument/2006/relationships" r:id="rId16" tooltip="IR A RESUMEN"/>
          <a:extLst>
            <a:ext uri="{FF2B5EF4-FFF2-40B4-BE49-F238E27FC236}">
              <a16:creationId xmlns:a16="http://schemas.microsoft.com/office/drawing/2014/main" id="{6D257B69-E0E4-4C58-B972-74EAC58A8013}"/>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82</xdr:row>
      <xdr:rowOff>9525</xdr:rowOff>
    </xdr:from>
    <xdr:to>
      <xdr:col>9</xdr:col>
      <xdr:colOff>247650</xdr:colOff>
      <xdr:row>83</xdr:row>
      <xdr:rowOff>47625</xdr:rowOff>
    </xdr:to>
    <xdr:pic>
      <xdr:nvPicPr>
        <xdr:cNvPr id="43" name="13 Imagen">
          <a:hlinkClick xmlns:r="http://schemas.openxmlformats.org/officeDocument/2006/relationships" r:id="rId16" tooltip="IR A RESUMEN"/>
          <a:extLst>
            <a:ext uri="{FF2B5EF4-FFF2-40B4-BE49-F238E27FC236}">
              <a16:creationId xmlns:a16="http://schemas.microsoft.com/office/drawing/2014/main" id="{4C26D42C-EA05-40D9-A13E-37E2C39BF2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643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96</xdr:row>
      <xdr:rowOff>9525</xdr:rowOff>
    </xdr:from>
    <xdr:to>
      <xdr:col>10</xdr:col>
      <xdr:colOff>885825</xdr:colOff>
      <xdr:row>97</xdr:row>
      <xdr:rowOff>19050</xdr:rowOff>
    </xdr:to>
    <xdr:pic>
      <xdr:nvPicPr>
        <xdr:cNvPr id="44" name="15 Imagen">
          <a:hlinkClick xmlns:r="http://schemas.openxmlformats.org/officeDocument/2006/relationships" r:id="rId19" tooltip="IR A RESUMEN"/>
          <a:extLst>
            <a:ext uri="{FF2B5EF4-FFF2-40B4-BE49-F238E27FC236}">
              <a16:creationId xmlns:a16="http://schemas.microsoft.com/office/drawing/2014/main" id="{A3E484A5-6546-4F7B-BA0E-B822C6AB3C57}"/>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23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638175</xdr:colOff>
      <xdr:row>96</xdr:row>
      <xdr:rowOff>9525</xdr:rowOff>
    </xdr:from>
    <xdr:to>
      <xdr:col>10</xdr:col>
      <xdr:colOff>885825</xdr:colOff>
      <xdr:row>97</xdr:row>
      <xdr:rowOff>19050</xdr:rowOff>
    </xdr:to>
    <xdr:pic>
      <xdr:nvPicPr>
        <xdr:cNvPr id="45" name="15 Imagen">
          <a:hlinkClick xmlns:r="http://schemas.openxmlformats.org/officeDocument/2006/relationships" r:id="rId19" tooltip="IR A RESUMEN"/>
          <a:extLst>
            <a:ext uri="{FF2B5EF4-FFF2-40B4-BE49-F238E27FC236}">
              <a16:creationId xmlns:a16="http://schemas.microsoft.com/office/drawing/2014/main" id="{FF74CE3D-C6D6-4536-BDF1-699156FD6EA5}"/>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234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112</xdr:row>
      <xdr:rowOff>19050</xdr:rowOff>
    </xdr:from>
    <xdr:to>
      <xdr:col>9</xdr:col>
      <xdr:colOff>247650</xdr:colOff>
      <xdr:row>113</xdr:row>
      <xdr:rowOff>40482</xdr:rowOff>
    </xdr:to>
    <xdr:pic>
      <xdr:nvPicPr>
        <xdr:cNvPr id="46" name="17 Imagen">
          <a:hlinkClick xmlns:r="http://schemas.openxmlformats.org/officeDocument/2006/relationships" r:id="rId22" tooltip="IR A RESUMEN"/>
          <a:extLst>
            <a:ext uri="{FF2B5EF4-FFF2-40B4-BE49-F238E27FC236}">
              <a16:creationId xmlns:a16="http://schemas.microsoft.com/office/drawing/2014/main" id="{119F3F0C-926F-4054-8839-425F03F6AD3E}"/>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86075" y="40481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112</xdr:row>
      <xdr:rowOff>19050</xdr:rowOff>
    </xdr:from>
    <xdr:to>
      <xdr:col>9</xdr:col>
      <xdr:colOff>247650</xdr:colOff>
      <xdr:row>113</xdr:row>
      <xdr:rowOff>47626</xdr:rowOff>
    </xdr:to>
    <xdr:pic>
      <xdr:nvPicPr>
        <xdr:cNvPr id="47" name="17 Imagen">
          <a:hlinkClick xmlns:r="http://schemas.openxmlformats.org/officeDocument/2006/relationships" r:id="rId22" tooltip="IR A RESUMEN"/>
          <a:extLst>
            <a:ext uri="{FF2B5EF4-FFF2-40B4-BE49-F238E27FC236}">
              <a16:creationId xmlns:a16="http://schemas.microsoft.com/office/drawing/2014/main" id="{318B896A-4E28-42F8-9AC9-3AC8E0C85F4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481250"/>
          <a:ext cx="247650" cy="254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120</xdr:row>
      <xdr:rowOff>9525</xdr:rowOff>
    </xdr:from>
    <xdr:to>
      <xdr:col>9</xdr:col>
      <xdr:colOff>247650</xdr:colOff>
      <xdr:row>121</xdr:row>
      <xdr:rowOff>19050</xdr:rowOff>
    </xdr:to>
    <xdr:pic>
      <xdr:nvPicPr>
        <xdr:cNvPr id="48" name="18 Imagen">
          <a:hlinkClick xmlns:r="http://schemas.openxmlformats.org/officeDocument/2006/relationships" r:id="rId23" tooltip="IR A RESUMEN"/>
          <a:extLst>
            <a:ext uri="{FF2B5EF4-FFF2-40B4-BE49-F238E27FC236}">
              <a16:creationId xmlns:a16="http://schemas.microsoft.com/office/drawing/2014/main" id="{863F1A57-764F-4375-9390-8D8EC2A12AF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86075" y="427386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120</xdr:row>
      <xdr:rowOff>9525</xdr:rowOff>
    </xdr:from>
    <xdr:to>
      <xdr:col>9</xdr:col>
      <xdr:colOff>247650</xdr:colOff>
      <xdr:row>121</xdr:row>
      <xdr:rowOff>19050</xdr:rowOff>
    </xdr:to>
    <xdr:pic>
      <xdr:nvPicPr>
        <xdr:cNvPr id="49" name="18 Imagen">
          <a:hlinkClick xmlns:r="http://schemas.openxmlformats.org/officeDocument/2006/relationships" r:id="rId23" tooltip="IR A RESUMEN"/>
          <a:extLst>
            <a:ext uri="{FF2B5EF4-FFF2-40B4-BE49-F238E27FC236}">
              <a16:creationId xmlns:a16="http://schemas.microsoft.com/office/drawing/2014/main" id="{E5BF1F5D-EE10-47E7-9E9B-78D5490C1B6B}"/>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7386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125</xdr:row>
      <xdr:rowOff>104775</xdr:rowOff>
    </xdr:from>
    <xdr:to>
      <xdr:col>9</xdr:col>
      <xdr:colOff>247650</xdr:colOff>
      <xdr:row>127</xdr:row>
      <xdr:rowOff>9525</xdr:rowOff>
    </xdr:to>
    <xdr:pic>
      <xdr:nvPicPr>
        <xdr:cNvPr id="50" name="19 Imagen">
          <a:hlinkClick xmlns:r="http://schemas.openxmlformats.org/officeDocument/2006/relationships" r:id="rId24" tooltip="IR A RESUMEN"/>
          <a:extLst>
            <a:ext uri="{FF2B5EF4-FFF2-40B4-BE49-F238E27FC236}">
              <a16:creationId xmlns:a16="http://schemas.microsoft.com/office/drawing/2014/main" id="{421A3104-B6FF-4A8F-A6ED-9E2730B61FB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95600" y="447103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132</xdr:row>
      <xdr:rowOff>9525</xdr:rowOff>
    </xdr:from>
    <xdr:to>
      <xdr:col>9</xdr:col>
      <xdr:colOff>247650</xdr:colOff>
      <xdr:row>133</xdr:row>
      <xdr:rowOff>19050</xdr:rowOff>
    </xdr:to>
    <xdr:pic>
      <xdr:nvPicPr>
        <xdr:cNvPr id="53" name="20 Imagen">
          <a:hlinkClick xmlns:r="http://schemas.openxmlformats.org/officeDocument/2006/relationships" r:id="rId25" tooltip="IR A RESUMEN"/>
          <a:extLst>
            <a:ext uri="{FF2B5EF4-FFF2-40B4-BE49-F238E27FC236}">
              <a16:creationId xmlns:a16="http://schemas.microsoft.com/office/drawing/2014/main" id="{766CCB69-1F34-4D86-BAA9-4032C58383D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95600" y="46596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132</xdr:row>
      <xdr:rowOff>9525</xdr:rowOff>
    </xdr:from>
    <xdr:to>
      <xdr:col>9</xdr:col>
      <xdr:colOff>247650</xdr:colOff>
      <xdr:row>133</xdr:row>
      <xdr:rowOff>19050</xdr:rowOff>
    </xdr:to>
    <xdr:pic>
      <xdr:nvPicPr>
        <xdr:cNvPr id="54" name="20 Imagen">
          <a:hlinkClick xmlns:r="http://schemas.openxmlformats.org/officeDocument/2006/relationships" r:id="rId25" tooltip="IR A RESUMEN"/>
          <a:extLst>
            <a:ext uri="{FF2B5EF4-FFF2-40B4-BE49-F238E27FC236}">
              <a16:creationId xmlns:a16="http://schemas.microsoft.com/office/drawing/2014/main" id="{CC052011-045D-4D73-8771-8F7391D69E5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596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137</xdr:row>
      <xdr:rowOff>19050</xdr:rowOff>
    </xdr:from>
    <xdr:to>
      <xdr:col>9</xdr:col>
      <xdr:colOff>247650</xdr:colOff>
      <xdr:row>138</xdr:row>
      <xdr:rowOff>28575</xdr:rowOff>
    </xdr:to>
    <xdr:pic>
      <xdr:nvPicPr>
        <xdr:cNvPr id="55" name="21 Imagen">
          <a:hlinkClick xmlns:r="http://schemas.openxmlformats.org/officeDocument/2006/relationships" r:id="rId26" tooltip="IR A RESUMEN"/>
          <a:extLst>
            <a:ext uri="{FF2B5EF4-FFF2-40B4-BE49-F238E27FC236}">
              <a16:creationId xmlns:a16="http://schemas.microsoft.com/office/drawing/2014/main" id="{266DDC02-A580-49BA-A3E2-FA26BB16F6EB}"/>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905125" y="48101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137</xdr:row>
      <xdr:rowOff>19050</xdr:rowOff>
    </xdr:from>
    <xdr:to>
      <xdr:col>9</xdr:col>
      <xdr:colOff>247650</xdr:colOff>
      <xdr:row>138</xdr:row>
      <xdr:rowOff>28575</xdr:rowOff>
    </xdr:to>
    <xdr:pic>
      <xdr:nvPicPr>
        <xdr:cNvPr id="56" name="21 Imagen">
          <a:hlinkClick xmlns:r="http://schemas.openxmlformats.org/officeDocument/2006/relationships" r:id="rId26" tooltip="IR A RESUMEN"/>
          <a:extLst>
            <a:ext uri="{FF2B5EF4-FFF2-40B4-BE49-F238E27FC236}">
              <a16:creationId xmlns:a16="http://schemas.microsoft.com/office/drawing/2014/main" id="{06DCFD52-5A09-48E4-AED6-5BBA07AC015C}"/>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81012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820" name="1 Gráfico">
          <a:extLst>
            <a:ext uri="{FF2B5EF4-FFF2-40B4-BE49-F238E27FC236}">
              <a16:creationId xmlns:a16="http://schemas.microsoft.com/office/drawing/2014/main" id="{30E47F81-CA48-4191-BD07-25DDC6B4F0C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821" name="2 Gráfico">
          <a:extLst>
            <a:ext uri="{FF2B5EF4-FFF2-40B4-BE49-F238E27FC236}">
              <a16:creationId xmlns:a16="http://schemas.microsoft.com/office/drawing/2014/main" id="{C56BBD3C-88B2-4E85-B22E-8F8795C65A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822" name="3 Gráfico">
          <a:extLst>
            <a:ext uri="{FF2B5EF4-FFF2-40B4-BE49-F238E27FC236}">
              <a16:creationId xmlns:a16="http://schemas.microsoft.com/office/drawing/2014/main" id="{E7B66648-EADA-4171-9F22-FC78E2F23E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823" name="4 Gráfico">
          <a:extLst>
            <a:ext uri="{FF2B5EF4-FFF2-40B4-BE49-F238E27FC236}">
              <a16:creationId xmlns:a16="http://schemas.microsoft.com/office/drawing/2014/main" id="{F9041722-045E-48BA-B96E-07D2C5BAAB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824" name="5 Gráfico">
          <a:extLst>
            <a:ext uri="{FF2B5EF4-FFF2-40B4-BE49-F238E27FC236}">
              <a16:creationId xmlns:a16="http://schemas.microsoft.com/office/drawing/2014/main" id="{75C87699-4BA1-4883-814E-F4D6CC3CBA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825" name="6 Gráfico">
          <a:extLst>
            <a:ext uri="{FF2B5EF4-FFF2-40B4-BE49-F238E27FC236}">
              <a16:creationId xmlns:a16="http://schemas.microsoft.com/office/drawing/2014/main" id="{84260053-2B1B-42A0-8016-293F2691B3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826" name="7 Gráfico">
          <a:extLst>
            <a:ext uri="{FF2B5EF4-FFF2-40B4-BE49-F238E27FC236}">
              <a16:creationId xmlns:a16="http://schemas.microsoft.com/office/drawing/2014/main" id="{E0F0FB8D-7D6D-4F47-97FF-CF8852A4F4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827" name="8 Gráfico">
          <a:extLst>
            <a:ext uri="{FF2B5EF4-FFF2-40B4-BE49-F238E27FC236}">
              <a16:creationId xmlns:a16="http://schemas.microsoft.com/office/drawing/2014/main" id="{1DA831DE-569F-4359-974A-1E56E8C2F2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828" name="9 Gráfico">
          <a:extLst>
            <a:ext uri="{FF2B5EF4-FFF2-40B4-BE49-F238E27FC236}">
              <a16:creationId xmlns:a16="http://schemas.microsoft.com/office/drawing/2014/main" id="{A764A904-19EF-4E6B-991A-3DF38CE35E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829" name="10 Gráfico">
          <a:extLst>
            <a:ext uri="{FF2B5EF4-FFF2-40B4-BE49-F238E27FC236}">
              <a16:creationId xmlns:a16="http://schemas.microsoft.com/office/drawing/2014/main" id="{71F03841-2F2F-4F58-B533-AE945F1267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830" name="11 Gráfico">
          <a:extLst>
            <a:ext uri="{FF2B5EF4-FFF2-40B4-BE49-F238E27FC236}">
              <a16:creationId xmlns:a16="http://schemas.microsoft.com/office/drawing/2014/main" id="{E9179B0B-BBCA-4928-9C7A-66D10C84B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831" name="12 Gráfico">
          <a:extLst>
            <a:ext uri="{FF2B5EF4-FFF2-40B4-BE49-F238E27FC236}">
              <a16:creationId xmlns:a16="http://schemas.microsoft.com/office/drawing/2014/main" id="{CA6D0580-C299-496A-9A8E-643911BDC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832" name="7 Gráfico">
          <a:extLst>
            <a:ext uri="{FF2B5EF4-FFF2-40B4-BE49-F238E27FC236}">
              <a16:creationId xmlns:a16="http://schemas.microsoft.com/office/drawing/2014/main" id="{A5F5641E-86B0-4F58-BB8D-7AE333C35B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833" name="8 Gráfico">
          <a:extLst>
            <a:ext uri="{FF2B5EF4-FFF2-40B4-BE49-F238E27FC236}">
              <a16:creationId xmlns:a16="http://schemas.microsoft.com/office/drawing/2014/main" id="{AE175959-F4FB-48A9-A9AA-56930B2D1F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834" name="9 Gráfico">
          <a:extLst>
            <a:ext uri="{FF2B5EF4-FFF2-40B4-BE49-F238E27FC236}">
              <a16:creationId xmlns:a16="http://schemas.microsoft.com/office/drawing/2014/main" id="{C718B640-2980-467A-BF48-AB0321E1DE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835" name="16 Gráfico">
          <a:extLst>
            <a:ext uri="{FF2B5EF4-FFF2-40B4-BE49-F238E27FC236}">
              <a16:creationId xmlns:a16="http://schemas.microsoft.com/office/drawing/2014/main" id="{556D32E2-869E-42FD-9998-9F842C1B95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836" name="7 Gráfico">
          <a:extLst>
            <a:ext uri="{FF2B5EF4-FFF2-40B4-BE49-F238E27FC236}">
              <a16:creationId xmlns:a16="http://schemas.microsoft.com/office/drawing/2014/main" id="{5E355B1B-27E5-4F86-A979-7BF6FE92D5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837" name="8 Gráfico">
          <a:extLst>
            <a:ext uri="{FF2B5EF4-FFF2-40B4-BE49-F238E27FC236}">
              <a16:creationId xmlns:a16="http://schemas.microsoft.com/office/drawing/2014/main" id="{C7BCD905-262F-4A58-B6D7-34E90BFED2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838" name="9 Gráfico">
          <a:extLst>
            <a:ext uri="{FF2B5EF4-FFF2-40B4-BE49-F238E27FC236}">
              <a16:creationId xmlns:a16="http://schemas.microsoft.com/office/drawing/2014/main" id="{BE32A7AD-7931-4676-B893-5C3EC07BFA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839" name="16 Gráfico">
          <a:extLst>
            <a:ext uri="{FF2B5EF4-FFF2-40B4-BE49-F238E27FC236}">
              <a16:creationId xmlns:a16="http://schemas.microsoft.com/office/drawing/2014/main" id="{21471B2B-F842-472B-B42D-8AB038353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840" name="7 Gráfico">
          <a:extLst>
            <a:ext uri="{FF2B5EF4-FFF2-40B4-BE49-F238E27FC236}">
              <a16:creationId xmlns:a16="http://schemas.microsoft.com/office/drawing/2014/main" id="{219B6BE3-4D73-46B5-A97C-7FE29F32377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841" name="8 Gráfico">
          <a:extLst>
            <a:ext uri="{FF2B5EF4-FFF2-40B4-BE49-F238E27FC236}">
              <a16:creationId xmlns:a16="http://schemas.microsoft.com/office/drawing/2014/main" id="{F6BDC146-D48D-4CB6-A9A2-4040B2F0C3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842" name="9 Gráfico">
          <a:extLst>
            <a:ext uri="{FF2B5EF4-FFF2-40B4-BE49-F238E27FC236}">
              <a16:creationId xmlns:a16="http://schemas.microsoft.com/office/drawing/2014/main" id="{49ADEA6A-6156-4D96-8612-6CE565D1A6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843" name="16 Gráfico">
          <a:extLst>
            <a:ext uri="{FF2B5EF4-FFF2-40B4-BE49-F238E27FC236}">
              <a16:creationId xmlns:a16="http://schemas.microsoft.com/office/drawing/2014/main" id="{51AB7DD4-AA0E-4FCC-B4D0-46F6892845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844" name="Picture 3995" descr="MB900431547">
          <a:hlinkClick xmlns:r="http://schemas.openxmlformats.org/officeDocument/2006/relationships" r:id="rId25" tooltip="Ir a factores criticos"/>
          <a:extLst>
            <a:ext uri="{FF2B5EF4-FFF2-40B4-BE49-F238E27FC236}">
              <a16:creationId xmlns:a16="http://schemas.microsoft.com/office/drawing/2014/main" id="{24D0791C-6B1C-4D4C-971A-21F2DFA2A3C6}"/>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845" name="2 Imagen">
          <a:hlinkClick xmlns:r="http://schemas.openxmlformats.org/officeDocument/2006/relationships" r:id="rId25" tooltip="Ir a academica"/>
          <a:extLst>
            <a:ext uri="{FF2B5EF4-FFF2-40B4-BE49-F238E27FC236}">
              <a16:creationId xmlns:a16="http://schemas.microsoft.com/office/drawing/2014/main" id="{AC3F06E9-002D-4026-BC2B-E56C37B153A0}"/>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846" name="1 Gráfico">
          <a:extLst>
            <a:ext uri="{FF2B5EF4-FFF2-40B4-BE49-F238E27FC236}">
              <a16:creationId xmlns:a16="http://schemas.microsoft.com/office/drawing/2014/main" id="{3F196D90-9057-41C5-AC74-4EB974A53D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847" name="4 Gráfico">
          <a:extLst>
            <a:ext uri="{FF2B5EF4-FFF2-40B4-BE49-F238E27FC236}">
              <a16:creationId xmlns:a16="http://schemas.microsoft.com/office/drawing/2014/main" id="{772285FE-287E-4ADA-9A51-A2296928DA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848" name="5 Gráfico">
          <a:extLst>
            <a:ext uri="{FF2B5EF4-FFF2-40B4-BE49-F238E27FC236}">
              <a16:creationId xmlns:a16="http://schemas.microsoft.com/office/drawing/2014/main" id="{3C86D6BE-D7AA-471F-B2A9-39F59044EB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849" name="6 Gráfico">
          <a:extLst>
            <a:ext uri="{FF2B5EF4-FFF2-40B4-BE49-F238E27FC236}">
              <a16:creationId xmlns:a16="http://schemas.microsoft.com/office/drawing/2014/main" id="{C2370161-538F-4028-B4BF-28A4B5A9AA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850" name="7 Gráfico">
          <a:extLst>
            <a:ext uri="{FF2B5EF4-FFF2-40B4-BE49-F238E27FC236}">
              <a16:creationId xmlns:a16="http://schemas.microsoft.com/office/drawing/2014/main" id="{C53ABD68-DA1D-4BB2-A1CE-49EEF2C188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851" name="8 Gráfico">
          <a:extLst>
            <a:ext uri="{FF2B5EF4-FFF2-40B4-BE49-F238E27FC236}">
              <a16:creationId xmlns:a16="http://schemas.microsoft.com/office/drawing/2014/main" id="{A58D9278-37D0-4D38-80CB-90F5CA1F1E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1383" name="1 Gráfico">
          <a:extLst>
            <a:ext uri="{FF2B5EF4-FFF2-40B4-BE49-F238E27FC236}">
              <a16:creationId xmlns:a16="http://schemas.microsoft.com/office/drawing/2014/main" id="{33F078B7-2EDB-4CB8-BDEE-00153AA5BE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1384" name="2 Gráfico">
          <a:extLst>
            <a:ext uri="{FF2B5EF4-FFF2-40B4-BE49-F238E27FC236}">
              <a16:creationId xmlns:a16="http://schemas.microsoft.com/office/drawing/2014/main" id="{E287E22C-78E8-45FB-B0A1-2BC6F424DD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1385" name="3 Gráfico">
          <a:extLst>
            <a:ext uri="{FF2B5EF4-FFF2-40B4-BE49-F238E27FC236}">
              <a16:creationId xmlns:a16="http://schemas.microsoft.com/office/drawing/2014/main" id="{450355AF-B47B-4653-9BE6-A98AF19DA1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1386" name="4 Gráfico">
          <a:extLst>
            <a:ext uri="{FF2B5EF4-FFF2-40B4-BE49-F238E27FC236}">
              <a16:creationId xmlns:a16="http://schemas.microsoft.com/office/drawing/2014/main" id="{C40C4B07-9066-497A-935C-94FCF1AE77D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1387" name="5 Gráfico">
          <a:extLst>
            <a:ext uri="{FF2B5EF4-FFF2-40B4-BE49-F238E27FC236}">
              <a16:creationId xmlns:a16="http://schemas.microsoft.com/office/drawing/2014/main" id="{E64FCB38-9230-42B2-B32D-1036949E424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1388" name="6 Gráfico">
          <a:extLst>
            <a:ext uri="{FF2B5EF4-FFF2-40B4-BE49-F238E27FC236}">
              <a16:creationId xmlns:a16="http://schemas.microsoft.com/office/drawing/2014/main" id="{242B255E-FB00-4A63-8E58-591170383D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1389" name="7 Gráfico">
          <a:extLst>
            <a:ext uri="{FF2B5EF4-FFF2-40B4-BE49-F238E27FC236}">
              <a16:creationId xmlns:a16="http://schemas.microsoft.com/office/drawing/2014/main" id="{3BE05B3E-02AB-4039-A48D-30376E5AD6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1390" name="8 Gráfico">
          <a:extLst>
            <a:ext uri="{FF2B5EF4-FFF2-40B4-BE49-F238E27FC236}">
              <a16:creationId xmlns:a16="http://schemas.microsoft.com/office/drawing/2014/main" id="{679AF781-15F9-4052-85EC-7430473DD6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1391" name="9 Gráfico">
          <a:extLst>
            <a:ext uri="{FF2B5EF4-FFF2-40B4-BE49-F238E27FC236}">
              <a16:creationId xmlns:a16="http://schemas.microsoft.com/office/drawing/2014/main" id="{D8B000D0-00A3-4EF1-A3C2-8D7F0E9B2A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1392" name="10 Gráfico">
          <a:extLst>
            <a:ext uri="{FF2B5EF4-FFF2-40B4-BE49-F238E27FC236}">
              <a16:creationId xmlns:a16="http://schemas.microsoft.com/office/drawing/2014/main" id="{A84A862E-2505-4171-BEBB-A6B5697128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1393" name="11 Gráfico">
          <a:extLst>
            <a:ext uri="{FF2B5EF4-FFF2-40B4-BE49-F238E27FC236}">
              <a16:creationId xmlns:a16="http://schemas.microsoft.com/office/drawing/2014/main" id="{FDF5735F-61CA-43E7-BC91-E586890C6B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1394" name="12 Gráfico">
          <a:extLst>
            <a:ext uri="{FF2B5EF4-FFF2-40B4-BE49-F238E27FC236}">
              <a16:creationId xmlns:a16="http://schemas.microsoft.com/office/drawing/2014/main" id="{7CC6B9EE-C781-4F52-8FFB-50C07A20D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1395" name="7 Gráfico">
          <a:extLst>
            <a:ext uri="{FF2B5EF4-FFF2-40B4-BE49-F238E27FC236}">
              <a16:creationId xmlns:a16="http://schemas.microsoft.com/office/drawing/2014/main" id="{2AD025F7-CEB5-42E7-8D10-AEB4C5FEE6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1396" name="8 Gráfico">
          <a:extLst>
            <a:ext uri="{FF2B5EF4-FFF2-40B4-BE49-F238E27FC236}">
              <a16:creationId xmlns:a16="http://schemas.microsoft.com/office/drawing/2014/main" id="{AB10BD9D-E907-4DE7-AD45-D186BC41B1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1397" name="9 Gráfico">
          <a:extLst>
            <a:ext uri="{FF2B5EF4-FFF2-40B4-BE49-F238E27FC236}">
              <a16:creationId xmlns:a16="http://schemas.microsoft.com/office/drawing/2014/main" id="{BD6CAE4F-D964-417F-9652-A88D672D9A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1398" name="16 Gráfico">
          <a:extLst>
            <a:ext uri="{FF2B5EF4-FFF2-40B4-BE49-F238E27FC236}">
              <a16:creationId xmlns:a16="http://schemas.microsoft.com/office/drawing/2014/main" id="{25DA6AC5-506D-4450-BA17-014B3AE52F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1399" name="Picture 3995" descr="MB900431547">
          <a:hlinkClick xmlns:r="http://schemas.openxmlformats.org/officeDocument/2006/relationships" r:id="rId17" tooltip="Ir a factores criticos"/>
          <a:extLst>
            <a:ext uri="{FF2B5EF4-FFF2-40B4-BE49-F238E27FC236}">
              <a16:creationId xmlns:a16="http://schemas.microsoft.com/office/drawing/2014/main" id="{1969AA60-BD43-4425-8F3E-9ECB65C1C89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1400" name="2 Imagen">
          <a:hlinkClick xmlns:r="http://schemas.openxmlformats.org/officeDocument/2006/relationships" r:id="rId17" tooltip="Ir a administrativa"/>
          <a:extLst>
            <a:ext uri="{FF2B5EF4-FFF2-40B4-BE49-F238E27FC236}">
              <a16:creationId xmlns:a16="http://schemas.microsoft.com/office/drawing/2014/main" id="{8D8F66FB-3EBA-47B9-AEB8-909E0A7D8ACD}"/>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1401" name="1 Gráfico">
          <a:extLst>
            <a:ext uri="{FF2B5EF4-FFF2-40B4-BE49-F238E27FC236}">
              <a16:creationId xmlns:a16="http://schemas.microsoft.com/office/drawing/2014/main" id="{4743B6E6-1292-4D0E-B9EF-574ACED6D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1402" name="2 Gráfico">
          <a:extLst>
            <a:ext uri="{FF2B5EF4-FFF2-40B4-BE49-F238E27FC236}">
              <a16:creationId xmlns:a16="http://schemas.microsoft.com/office/drawing/2014/main" id="{9AB7300C-DD18-4AF6-8F55-F39E971352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1403" name="3 Gráfico">
          <a:extLst>
            <a:ext uri="{FF2B5EF4-FFF2-40B4-BE49-F238E27FC236}">
              <a16:creationId xmlns:a16="http://schemas.microsoft.com/office/drawing/2014/main" id="{C393BA1A-A561-416A-A412-9EE1607784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1404" name="4 Gráfico">
          <a:extLst>
            <a:ext uri="{FF2B5EF4-FFF2-40B4-BE49-F238E27FC236}">
              <a16:creationId xmlns:a16="http://schemas.microsoft.com/office/drawing/2014/main" id="{F293BC86-279E-4A4C-A1F4-32931D82A0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1194" name="1 Gráfico">
          <a:extLst>
            <a:ext uri="{FF2B5EF4-FFF2-40B4-BE49-F238E27FC236}">
              <a16:creationId xmlns:a16="http://schemas.microsoft.com/office/drawing/2014/main" id="{48F1D656-65B9-4BC4-AF46-12D6806C26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1195" name="2 Gráfico">
          <a:extLst>
            <a:ext uri="{FF2B5EF4-FFF2-40B4-BE49-F238E27FC236}">
              <a16:creationId xmlns:a16="http://schemas.microsoft.com/office/drawing/2014/main" id="{B6C65A7D-4F18-4F82-9522-25A88CB68A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1196" name="3 Gráfico">
          <a:extLst>
            <a:ext uri="{FF2B5EF4-FFF2-40B4-BE49-F238E27FC236}">
              <a16:creationId xmlns:a16="http://schemas.microsoft.com/office/drawing/2014/main" id="{A021EC3B-82ED-4039-BEC8-3D5214A435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1197" name="4 Gráfico">
          <a:extLst>
            <a:ext uri="{FF2B5EF4-FFF2-40B4-BE49-F238E27FC236}">
              <a16:creationId xmlns:a16="http://schemas.microsoft.com/office/drawing/2014/main" id="{84F05BF1-2C62-4FA2-9F75-2E919036DA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1198" name="5 Gráfico">
          <a:extLst>
            <a:ext uri="{FF2B5EF4-FFF2-40B4-BE49-F238E27FC236}">
              <a16:creationId xmlns:a16="http://schemas.microsoft.com/office/drawing/2014/main" id="{1D51BB67-AC9F-4B68-A7BC-CA0834E9B2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1199" name="6 Gráfico">
          <a:extLst>
            <a:ext uri="{FF2B5EF4-FFF2-40B4-BE49-F238E27FC236}">
              <a16:creationId xmlns:a16="http://schemas.microsoft.com/office/drawing/2014/main" id="{6C473F02-B8E0-4F96-9B25-F2909EF73A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1200" name="7 Gráfico">
          <a:extLst>
            <a:ext uri="{FF2B5EF4-FFF2-40B4-BE49-F238E27FC236}">
              <a16:creationId xmlns:a16="http://schemas.microsoft.com/office/drawing/2014/main" id="{4A9FE420-65E5-4CDE-96FD-DF1FB13B8D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1201" name="8 Gráfico">
          <a:extLst>
            <a:ext uri="{FF2B5EF4-FFF2-40B4-BE49-F238E27FC236}">
              <a16:creationId xmlns:a16="http://schemas.microsoft.com/office/drawing/2014/main" id="{9A7E278E-F01B-4752-96FA-19758A8FDC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1202" name="9 Gráfico">
          <a:extLst>
            <a:ext uri="{FF2B5EF4-FFF2-40B4-BE49-F238E27FC236}">
              <a16:creationId xmlns:a16="http://schemas.microsoft.com/office/drawing/2014/main" id="{53BBD4C9-676A-470B-9E41-8D31D7130C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1203" name="10 Gráfico">
          <a:extLst>
            <a:ext uri="{FF2B5EF4-FFF2-40B4-BE49-F238E27FC236}">
              <a16:creationId xmlns:a16="http://schemas.microsoft.com/office/drawing/2014/main" id="{D3D320E6-15F5-47E9-AD31-EC895D397F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1204" name="11 Gráfico">
          <a:extLst>
            <a:ext uri="{FF2B5EF4-FFF2-40B4-BE49-F238E27FC236}">
              <a16:creationId xmlns:a16="http://schemas.microsoft.com/office/drawing/2014/main" id="{5F986827-4A48-48AB-BBA4-1EA3EBC7BA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1205" name="12 Gráfico">
          <a:extLst>
            <a:ext uri="{FF2B5EF4-FFF2-40B4-BE49-F238E27FC236}">
              <a16:creationId xmlns:a16="http://schemas.microsoft.com/office/drawing/2014/main" id="{8FE3411C-E4E6-4ADA-9FB9-0A234950EC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1206" name="7 Gráfico">
          <a:extLst>
            <a:ext uri="{FF2B5EF4-FFF2-40B4-BE49-F238E27FC236}">
              <a16:creationId xmlns:a16="http://schemas.microsoft.com/office/drawing/2014/main" id="{48E39AD1-D1C3-4AF9-A9D9-FEE39B581A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1207" name="8 Gráfico">
          <a:extLst>
            <a:ext uri="{FF2B5EF4-FFF2-40B4-BE49-F238E27FC236}">
              <a16:creationId xmlns:a16="http://schemas.microsoft.com/office/drawing/2014/main" id="{37FD8AC4-8091-4183-9F7F-0B11853859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1208" name="9 Gráfico">
          <a:extLst>
            <a:ext uri="{FF2B5EF4-FFF2-40B4-BE49-F238E27FC236}">
              <a16:creationId xmlns:a16="http://schemas.microsoft.com/office/drawing/2014/main" id="{66A2694E-7EB6-4E33-BA22-BD3B6073EA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1209" name="16 Gráfico">
          <a:extLst>
            <a:ext uri="{FF2B5EF4-FFF2-40B4-BE49-F238E27FC236}">
              <a16:creationId xmlns:a16="http://schemas.microsoft.com/office/drawing/2014/main" id="{AA2665AD-8756-4D94-8E61-32779DA1EC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1210" name="7 Gráfico">
          <a:extLst>
            <a:ext uri="{FF2B5EF4-FFF2-40B4-BE49-F238E27FC236}">
              <a16:creationId xmlns:a16="http://schemas.microsoft.com/office/drawing/2014/main" id="{221173FC-73FF-467C-B5B0-19E4378222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1211" name="8 Gráfico">
          <a:extLst>
            <a:ext uri="{FF2B5EF4-FFF2-40B4-BE49-F238E27FC236}">
              <a16:creationId xmlns:a16="http://schemas.microsoft.com/office/drawing/2014/main" id="{EAD941F3-9612-4C16-B4DF-26EE5DCDE6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1212" name="9 Gráfico">
          <a:extLst>
            <a:ext uri="{FF2B5EF4-FFF2-40B4-BE49-F238E27FC236}">
              <a16:creationId xmlns:a16="http://schemas.microsoft.com/office/drawing/2014/main" id="{60187A21-1B62-47ED-B6DA-369C17C611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1213" name="16 Gráfico">
          <a:extLst>
            <a:ext uri="{FF2B5EF4-FFF2-40B4-BE49-F238E27FC236}">
              <a16:creationId xmlns:a16="http://schemas.microsoft.com/office/drawing/2014/main" id="{4918F28D-505C-4B14-85E9-2F9FB627D3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1214" name="Picture 3995" descr="MB900431547">
          <a:hlinkClick xmlns:r="http://schemas.openxmlformats.org/officeDocument/2006/relationships" r:id="rId21" tooltip="Ir a factores criticos"/>
          <a:extLst>
            <a:ext uri="{FF2B5EF4-FFF2-40B4-BE49-F238E27FC236}">
              <a16:creationId xmlns:a16="http://schemas.microsoft.com/office/drawing/2014/main" id="{68A942DA-4EDF-41F9-8371-57ECED96B88A}"/>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1215" name="2 Imagen">
          <a:hlinkClick xmlns:r="http://schemas.openxmlformats.org/officeDocument/2006/relationships" r:id="rId23" tooltip="Ir a comunidad"/>
          <a:extLst>
            <a:ext uri="{FF2B5EF4-FFF2-40B4-BE49-F238E27FC236}">
              <a16:creationId xmlns:a16="http://schemas.microsoft.com/office/drawing/2014/main" id="{4110A576-4CE8-4519-A075-B5DEED11DFC9}"/>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1216" name="3 Gráfico">
          <a:extLst>
            <a:ext uri="{FF2B5EF4-FFF2-40B4-BE49-F238E27FC236}">
              <a16:creationId xmlns:a16="http://schemas.microsoft.com/office/drawing/2014/main" id="{5876B5F2-519E-467A-ACAC-6944308D23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1217" name="4 Gráfico">
          <a:extLst>
            <a:ext uri="{FF2B5EF4-FFF2-40B4-BE49-F238E27FC236}">
              <a16:creationId xmlns:a16="http://schemas.microsoft.com/office/drawing/2014/main" id="{BDAC0573-A3E5-4C2D-93C5-DDF4162385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1218" name="5 Gráfico">
          <a:extLst>
            <a:ext uri="{FF2B5EF4-FFF2-40B4-BE49-F238E27FC236}">
              <a16:creationId xmlns:a16="http://schemas.microsoft.com/office/drawing/2014/main" id="{318657DA-F60C-40AF-A59F-F81C07D986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1219" name="6 Gráfico">
          <a:extLst>
            <a:ext uri="{FF2B5EF4-FFF2-40B4-BE49-F238E27FC236}">
              <a16:creationId xmlns:a16="http://schemas.microsoft.com/office/drawing/2014/main" id="{AC835788-6D24-46A5-8DF3-09C8CE628A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1220" name="1 Gráfico">
          <a:extLst>
            <a:ext uri="{FF2B5EF4-FFF2-40B4-BE49-F238E27FC236}">
              <a16:creationId xmlns:a16="http://schemas.microsoft.com/office/drawing/2014/main" id="{D766378C-B946-434F-BF30-968A8C92E2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8066" name="1 Gráfico">
          <a:extLst>
            <a:ext uri="{FF2B5EF4-FFF2-40B4-BE49-F238E27FC236}">
              <a16:creationId xmlns:a16="http://schemas.microsoft.com/office/drawing/2014/main" id="{3679BFAC-52A8-4625-9757-7A5279BD71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8067" name="2 Gráfico">
          <a:extLst>
            <a:ext uri="{FF2B5EF4-FFF2-40B4-BE49-F238E27FC236}">
              <a16:creationId xmlns:a16="http://schemas.microsoft.com/office/drawing/2014/main" id="{B9784C9F-83CB-44AE-A439-A4362F50F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8068" name="3 Gráfico">
          <a:extLst>
            <a:ext uri="{FF2B5EF4-FFF2-40B4-BE49-F238E27FC236}">
              <a16:creationId xmlns:a16="http://schemas.microsoft.com/office/drawing/2014/main" id="{5D74CC77-25AB-4BA8-A4A4-D33E17A505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8069" name="4 Gráfico">
          <a:extLst>
            <a:ext uri="{FF2B5EF4-FFF2-40B4-BE49-F238E27FC236}">
              <a16:creationId xmlns:a16="http://schemas.microsoft.com/office/drawing/2014/main" id="{4F2007D5-D65F-47E1-84D3-D5A0E07099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8070" name="5 Gráfico">
          <a:extLst>
            <a:ext uri="{FF2B5EF4-FFF2-40B4-BE49-F238E27FC236}">
              <a16:creationId xmlns:a16="http://schemas.microsoft.com/office/drawing/2014/main" id="{DFBDAB31-7DEB-43F5-9E8B-9925203010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8071" name="6 Gráfico">
          <a:extLst>
            <a:ext uri="{FF2B5EF4-FFF2-40B4-BE49-F238E27FC236}">
              <a16:creationId xmlns:a16="http://schemas.microsoft.com/office/drawing/2014/main" id="{84D131C3-9610-42F4-A03B-DD695C97CC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8072" name="7 Gráfico">
          <a:extLst>
            <a:ext uri="{FF2B5EF4-FFF2-40B4-BE49-F238E27FC236}">
              <a16:creationId xmlns:a16="http://schemas.microsoft.com/office/drawing/2014/main" id="{CE5C98C7-1C0F-4529-95A9-ACF07A2D33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8073" name="8 Gráfico">
          <a:extLst>
            <a:ext uri="{FF2B5EF4-FFF2-40B4-BE49-F238E27FC236}">
              <a16:creationId xmlns:a16="http://schemas.microsoft.com/office/drawing/2014/main" id="{DEA1439F-6C34-4467-AF0F-4A16ACFAD3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8074" name="9 Gráfico">
          <a:extLst>
            <a:ext uri="{FF2B5EF4-FFF2-40B4-BE49-F238E27FC236}">
              <a16:creationId xmlns:a16="http://schemas.microsoft.com/office/drawing/2014/main" id="{69BCCBBF-0EA2-479F-85D6-CC296164CF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8075" name="10 Gráfico">
          <a:extLst>
            <a:ext uri="{FF2B5EF4-FFF2-40B4-BE49-F238E27FC236}">
              <a16:creationId xmlns:a16="http://schemas.microsoft.com/office/drawing/2014/main" id="{C19EA04C-27F3-45A6-A801-15C3ABDD93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8076" name="11 Gráfico">
          <a:extLst>
            <a:ext uri="{FF2B5EF4-FFF2-40B4-BE49-F238E27FC236}">
              <a16:creationId xmlns:a16="http://schemas.microsoft.com/office/drawing/2014/main" id="{8446C8AF-F329-4D79-AC31-28058E334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8077" name="12 Gráfico">
          <a:extLst>
            <a:ext uri="{FF2B5EF4-FFF2-40B4-BE49-F238E27FC236}">
              <a16:creationId xmlns:a16="http://schemas.microsoft.com/office/drawing/2014/main" id="{79959DAF-2763-424B-A279-F988E525A7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8078" name="7 Gráfico">
          <a:extLst>
            <a:ext uri="{FF2B5EF4-FFF2-40B4-BE49-F238E27FC236}">
              <a16:creationId xmlns:a16="http://schemas.microsoft.com/office/drawing/2014/main" id="{CB99C491-5D63-495A-A6AD-6DC6CDE35C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8079" name="8 Gráfico">
          <a:extLst>
            <a:ext uri="{FF2B5EF4-FFF2-40B4-BE49-F238E27FC236}">
              <a16:creationId xmlns:a16="http://schemas.microsoft.com/office/drawing/2014/main" id="{127B4340-9B2E-49FC-80C5-0164E7C530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8080" name="9 Gráfico">
          <a:extLst>
            <a:ext uri="{FF2B5EF4-FFF2-40B4-BE49-F238E27FC236}">
              <a16:creationId xmlns:a16="http://schemas.microsoft.com/office/drawing/2014/main" id="{0C553825-38E3-4D75-964E-4DAA389CC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8081" name="16 Gráfico">
          <a:extLst>
            <a:ext uri="{FF2B5EF4-FFF2-40B4-BE49-F238E27FC236}">
              <a16:creationId xmlns:a16="http://schemas.microsoft.com/office/drawing/2014/main" id="{3918DA74-D6C6-4D8B-B173-4BF6C52CA3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8082" name="Picture 3995" descr="MB900431547">
          <a:hlinkClick xmlns:r="http://schemas.openxmlformats.org/officeDocument/2006/relationships" r:id="rId17" tooltip="Ir a factores criticos"/>
          <a:extLst>
            <a:ext uri="{FF2B5EF4-FFF2-40B4-BE49-F238E27FC236}">
              <a16:creationId xmlns:a16="http://schemas.microsoft.com/office/drawing/2014/main" id="{4BBD530A-A90A-45F2-A29A-8C0350EF6C3A}"/>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8083" name="1 Gráfico">
          <a:extLst>
            <a:ext uri="{FF2B5EF4-FFF2-40B4-BE49-F238E27FC236}">
              <a16:creationId xmlns:a16="http://schemas.microsoft.com/office/drawing/2014/main" id="{3A50EBF9-DA7A-4EB3-86A3-21527197AF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8084" name="2 Gráfico">
          <a:extLst>
            <a:ext uri="{FF2B5EF4-FFF2-40B4-BE49-F238E27FC236}">
              <a16:creationId xmlns:a16="http://schemas.microsoft.com/office/drawing/2014/main" id="{D66C56E3-FCE2-4EE3-A692-0F9C532EA4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8085" name="3 Gráfico">
          <a:extLst>
            <a:ext uri="{FF2B5EF4-FFF2-40B4-BE49-F238E27FC236}">
              <a16:creationId xmlns:a16="http://schemas.microsoft.com/office/drawing/2014/main" id="{89F88697-F1F9-4AE4-9B95-963DED54C3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8086" name="4 Gráfico">
          <a:extLst>
            <a:ext uri="{FF2B5EF4-FFF2-40B4-BE49-F238E27FC236}">
              <a16:creationId xmlns:a16="http://schemas.microsoft.com/office/drawing/2014/main" id="{53D60334-651F-4DF6-9433-CDD28B1ECD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80" zoomScaleNormal="80" workbookViewId="0">
      <selection activeCell="K26" sqref="K26"/>
    </sheetView>
  </sheetViews>
  <sheetFormatPr baseColWidth="10"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425781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30"/>
      <c r="B1" s="131"/>
      <c r="C1" s="138" t="s">
        <v>169</v>
      </c>
      <c r="D1" s="139"/>
      <c r="E1" s="139"/>
      <c r="F1" s="139"/>
      <c r="G1" s="139"/>
      <c r="H1" s="136" t="s">
        <v>170</v>
      </c>
      <c r="I1" s="137"/>
    </row>
    <row r="2" spans="1:13" ht="18.75" customHeight="1" x14ac:dyDescent="0.25">
      <c r="A2" s="132"/>
      <c r="B2" s="133"/>
      <c r="C2" s="138" t="s">
        <v>171</v>
      </c>
      <c r="D2" s="139"/>
      <c r="E2" s="139"/>
      <c r="F2" s="139"/>
      <c r="G2" s="139"/>
      <c r="H2" s="87">
        <v>41241</v>
      </c>
      <c r="I2" s="88" t="s">
        <v>175</v>
      </c>
    </row>
    <row r="3" spans="1:13" ht="21" customHeight="1" x14ac:dyDescent="0.25">
      <c r="A3" s="134"/>
      <c r="B3" s="135"/>
      <c r="C3" s="138" t="s">
        <v>172</v>
      </c>
      <c r="D3" s="139"/>
      <c r="E3" s="139"/>
      <c r="F3" s="139"/>
      <c r="G3" s="139"/>
      <c r="H3" s="136" t="s">
        <v>173</v>
      </c>
      <c r="I3" s="137"/>
    </row>
    <row r="4" spans="1:13" ht="5.25" customHeight="1" x14ac:dyDescent="0.2"/>
    <row r="5" spans="1:13" ht="34.5" customHeight="1" x14ac:dyDescent="0.2">
      <c r="A5" s="174" t="s">
        <v>164</v>
      </c>
      <c r="B5" s="174"/>
      <c r="C5" s="174"/>
      <c r="D5" s="174"/>
      <c r="E5" s="174"/>
      <c r="F5" s="174"/>
      <c r="G5" s="174"/>
      <c r="H5" s="174"/>
      <c r="I5" s="174"/>
      <c r="K5" s="175" t="s">
        <v>140</v>
      </c>
      <c r="L5" s="175"/>
      <c r="M5" s="175"/>
    </row>
    <row r="6" spans="1:13" ht="23.25" customHeight="1" x14ac:dyDescent="0.2">
      <c r="A6" s="176" t="s">
        <v>162</v>
      </c>
      <c r="B6" s="177"/>
      <c r="C6" s="177"/>
      <c r="D6" s="177"/>
      <c r="E6" s="177"/>
      <c r="F6" s="143" t="s">
        <v>141</v>
      </c>
      <c r="G6" s="144"/>
      <c r="H6" s="144"/>
      <c r="I6" s="144"/>
      <c r="K6" s="90" t="s">
        <v>142</v>
      </c>
      <c r="L6" s="91" t="s">
        <v>143</v>
      </c>
      <c r="M6" s="92" t="s">
        <v>144</v>
      </c>
    </row>
    <row r="7" spans="1:13" ht="20.100000000000001" customHeight="1" x14ac:dyDescent="0.2">
      <c r="A7" s="178" t="s">
        <v>509</v>
      </c>
      <c r="B7" s="179"/>
      <c r="C7" s="179"/>
      <c r="D7" s="179"/>
      <c r="E7" s="179"/>
      <c r="F7" s="145"/>
      <c r="G7" s="145"/>
      <c r="H7" s="145"/>
      <c r="I7" s="145"/>
      <c r="K7" s="180" t="s">
        <v>166</v>
      </c>
      <c r="L7" s="105" t="s">
        <v>145</v>
      </c>
      <c r="M7" s="181" t="s">
        <v>146</v>
      </c>
    </row>
    <row r="8" spans="1:13" ht="33.75" customHeight="1" x14ac:dyDescent="0.2">
      <c r="A8" s="178"/>
      <c r="B8" s="179"/>
      <c r="C8" s="179"/>
      <c r="D8" s="179"/>
      <c r="E8" s="179"/>
      <c r="F8" s="182" t="s">
        <v>160</v>
      </c>
      <c r="G8" s="183"/>
      <c r="H8" s="184">
        <v>254480000139</v>
      </c>
      <c r="I8" s="185"/>
      <c r="K8" s="181"/>
      <c r="L8" s="105" t="s">
        <v>159</v>
      </c>
      <c r="M8" s="181"/>
    </row>
    <row r="9" spans="1:13" ht="20.100000000000001" customHeight="1" x14ac:dyDescent="0.2">
      <c r="A9" s="85" t="s">
        <v>147</v>
      </c>
      <c r="B9" s="86"/>
      <c r="C9" s="154" t="s">
        <v>510</v>
      </c>
      <c r="D9" s="154"/>
      <c r="E9" s="155"/>
      <c r="F9" s="156" t="s">
        <v>163</v>
      </c>
      <c r="G9" s="157"/>
      <c r="H9" s="188" t="s">
        <v>511</v>
      </c>
      <c r="I9" s="189"/>
      <c r="K9" s="181"/>
      <c r="L9" s="105" t="s">
        <v>148</v>
      </c>
      <c r="M9" s="181" t="s">
        <v>149</v>
      </c>
    </row>
    <row r="10" spans="1:13" ht="20.100000000000001" customHeight="1" x14ac:dyDescent="0.2">
      <c r="A10" s="151" t="s">
        <v>168</v>
      </c>
      <c r="B10" s="152"/>
      <c r="C10" s="153" t="s">
        <v>512</v>
      </c>
      <c r="D10" s="154"/>
      <c r="E10" s="154"/>
      <c r="F10" s="155"/>
      <c r="G10" s="89" t="s">
        <v>150</v>
      </c>
      <c r="H10" s="186">
        <v>3143427801</v>
      </c>
      <c r="I10" s="187"/>
      <c r="K10" s="181"/>
      <c r="L10" s="105" t="s">
        <v>151</v>
      </c>
      <c r="M10" s="181"/>
    </row>
    <row r="11" spans="1:13" ht="20.100000000000001" customHeight="1" x14ac:dyDescent="0.2">
      <c r="A11" s="151" t="s">
        <v>165</v>
      </c>
      <c r="B11" s="152"/>
      <c r="C11" s="154" t="s">
        <v>493</v>
      </c>
      <c r="D11" s="154"/>
      <c r="E11" s="154"/>
      <c r="F11" s="155"/>
      <c r="G11" s="89" t="s">
        <v>174</v>
      </c>
      <c r="H11" s="165" t="s">
        <v>516</v>
      </c>
      <c r="I11" s="166"/>
      <c r="K11" s="167"/>
      <c r="L11" s="106"/>
      <c r="M11" s="106"/>
    </row>
    <row r="12" spans="1:13" ht="19.5" customHeight="1" x14ac:dyDescent="0.2">
      <c r="A12" s="168" t="s">
        <v>152</v>
      </c>
      <c r="B12" s="169"/>
      <c r="C12" s="169"/>
      <c r="D12" s="169"/>
      <c r="E12" s="169"/>
      <c r="F12" s="169"/>
      <c r="G12" s="169"/>
      <c r="H12" s="169"/>
      <c r="I12" s="170"/>
      <c r="K12" s="163"/>
      <c r="L12" s="106"/>
      <c r="M12" s="163"/>
    </row>
    <row r="13" spans="1:13" ht="20.100000000000001" customHeight="1" x14ac:dyDescent="0.2">
      <c r="A13" s="160" t="s">
        <v>153</v>
      </c>
      <c r="B13" s="160"/>
      <c r="C13" s="160"/>
      <c r="D13" s="160" t="s">
        <v>154</v>
      </c>
      <c r="E13" s="160"/>
      <c r="F13" s="160"/>
      <c r="G13" s="160" t="s">
        <v>161</v>
      </c>
      <c r="H13" s="160"/>
      <c r="I13" s="160"/>
      <c r="K13" s="163"/>
      <c r="L13" s="106"/>
      <c r="M13" s="163"/>
    </row>
    <row r="14" spans="1:13" ht="20.100000000000001" customHeight="1" x14ac:dyDescent="0.2">
      <c r="A14" s="146" t="s">
        <v>493</v>
      </c>
      <c r="B14" s="147"/>
      <c r="C14" s="148"/>
      <c r="D14" s="171" t="s">
        <v>178</v>
      </c>
      <c r="E14" s="172"/>
      <c r="F14" s="173"/>
      <c r="G14" s="164" t="s">
        <v>501</v>
      </c>
      <c r="H14" s="149"/>
      <c r="I14" s="149"/>
      <c r="K14" s="163"/>
      <c r="L14" s="106"/>
      <c r="M14" s="163"/>
    </row>
    <row r="15" spans="1:13" ht="20.100000000000001" customHeight="1" x14ac:dyDescent="0.2">
      <c r="A15" s="146" t="s">
        <v>494</v>
      </c>
      <c r="B15" s="147"/>
      <c r="C15" s="148"/>
      <c r="D15" s="171" t="s">
        <v>178</v>
      </c>
      <c r="E15" s="172"/>
      <c r="F15" s="173"/>
      <c r="G15" s="164" t="s">
        <v>502</v>
      </c>
      <c r="H15" s="149"/>
      <c r="I15" s="149"/>
      <c r="K15" s="163"/>
      <c r="L15" s="106"/>
      <c r="M15" s="106"/>
    </row>
    <row r="16" spans="1:13" ht="20.100000000000001" customHeight="1" x14ac:dyDescent="0.2">
      <c r="A16" s="146" t="s">
        <v>495</v>
      </c>
      <c r="B16" s="147"/>
      <c r="C16" s="148"/>
      <c r="D16" s="171" t="s">
        <v>178</v>
      </c>
      <c r="E16" s="172"/>
      <c r="F16" s="173"/>
      <c r="G16" s="164" t="s">
        <v>503</v>
      </c>
      <c r="H16" s="149"/>
      <c r="I16" s="149"/>
      <c r="K16" s="163"/>
      <c r="L16" s="106"/>
      <c r="M16" s="106"/>
    </row>
    <row r="17" spans="1:13" ht="20.100000000000001" customHeight="1" x14ac:dyDescent="0.2">
      <c r="A17" s="127" t="s">
        <v>496</v>
      </c>
      <c r="B17" s="128"/>
      <c r="C17" s="129"/>
      <c r="D17" s="150" t="s">
        <v>178</v>
      </c>
      <c r="E17" s="150"/>
      <c r="F17" s="150"/>
      <c r="G17" s="164" t="s">
        <v>504</v>
      </c>
      <c r="H17" s="150"/>
      <c r="I17" s="150"/>
      <c r="K17" s="163"/>
      <c r="L17" s="106"/>
      <c r="M17" s="106"/>
    </row>
    <row r="18" spans="1:13" ht="20.100000000000001" customHeight="1" x14ac:dyDescent="0.2">
      <c r="A18" s="146" t="s">
        <v>497</v>
      </c>
      <c r="B18" s="147"/>
      <c r="C18" s="148"/>
      <c r="D18" s="150" t="s">
        <v>178</v>
      </c>
      <c r="E18" s="150"/>
      <c r="F18" s="150"/>
      <c r="G18" s="164" t="s">
        <v>505</v>
      </c>
      <c r="H18" s="150"/>
      <c r="I18" s="150"/>
      <c r="K18" s="162"/>
      <c r="L18" s="106"/>
      <c r="M18" s="106"/>
    </row>
    <row r="19" spans="1:13" ht="20.100000000000001" customHeight="1" x14ac:dyDescent="0.2">
      <c r="A19" s="146" t="s">
        <v>498</v>
      </c>
      <c r="B19" s="147"/>
      <c r="C19" s="148"/>
      <c r="D19" s="150" t="s">
        <v>178</v>
      </c>
      <c r="E19" s="150"/>
      <c r="F19" s="150"/>
      <c r="G19" s="164" t="s">
        <v>506</v>
      </c>
      <c r="H19" s="150"/>
      <c r="I19" s="150"/>
      <c r="K19" s="163"/>
      <c r="L19" s="106"/>
      <c r="M19" s="106"/>
    </row>
    <row r="20" spans="1:13" ht="20.100000000000001" customHeight="1" x14ac:dyDescent="0.2">
      <c r="A20" s="146" t="s">
        <v>499</v>
      </c>
      <c r="B20" s="147"/>
      <c r="C20" s="148"/>
      <c r="D20" s="150" t="s">
        <v>178</v>
      </c>
      <c r="E20" s="150"/>
      <c r="F20" s="150"/>
      <c r="G20" s="164" t="s">
        <v>507</v>
      </c>
      <c r="H20" s="150"/>
      <c r="I20" s="150"/>
      <c r="K20" s="163"/>
      <c r="L20" s="106"/>
      <c r="M20" s="106"/>
    </row>
    <row r="21" spans="1:13" ht="20.100000000000001" customHeight="1" x14ac:dyDescent="0.2">
      <c r="A21" s="146" t="s">
        <v>500</v>
      </c>
      <c r="B21" s="147"/>
      <c r="C21" s="148"/>
      <c r="D21" s="150" t="s">
        <v>178</v>
      </c>
      <c r="E21" s="150"/>
      <c r="F21" s="150"/>
      <c r="G21" s="164" t="s">
        <v>508</v>
      </c>
      <c r="H21" s="150"/>
      <c r="I21" s="150"/>
      <c r="K21" s="163"/>
      <c r="L21" s="106"/>
      <c r="M21" s="107"/>
    </row>
    <row r="22" spans="1:13" ht="20.100000000000001" customHeight="1" x14ac:dyDescent="0.2">
      <c r="A22" s="150"/>
      <c r="B22" s="150"/>
      <c r="C22" s="150"/>
      <c r="D22" s="150"/>
      <c r="E22" s="150"/>
      <c r="F22" s="150"/>
      <c r="G22" s="150"/>
      <c r="H22" s="150"/>
      <c r="I22" s="150"/>
    </row>
    <row r="23" spans="1:13" s="19" customFormat="1" ht="20.25" x14ac:dyDescent="0.3">
      <c r="A23" s="161"/>
      <c r="B23" s="161"/>
      <c r="C23" s="161"/>
      <c r="D23" s="161"/>
      <c r="E23" s="161"/>
      <c r="F23" s="161"/>
      <c r="G23" s="161"/>
      <c r="H23" s="161"/>
      <c r="I23" s="161"/>
      <c r="K23" s="158"/>
      <c r="L23" s="158"/>
    </row>
    <row r="24" spans="1:13" ht="30" customHeight="1" x14ac:dyDescent="0.2">
      <c r="A24" s="159" t="s">
        <v>155</v>
      </c>
      <c r="B24" s="159"/>
      <c r="C24" s="159"/>
      <c r="D24" s="159"/>
      <c r="E24" s="159"/>
      <c r="F24" s="159"/>
      <c r="G24" s="159"/>
      <c r="H24" s="159"/>
      <c r="I24" s="159"/>
      <c r="K24" s="20"/>
      <c r="L24" s="20"/>
    </row>
    <row r="25" spans="1:13" ht="33.75" customHeight="1" x14ac:dyDescent="0.2">
      <c r="A25" s="160" t="s">
        <v>153</v>
      </c>
      <c r="B25" s="160"/>
      <c r="C25" s="160"/>
      <c r="D25" s="160" t="s">
        <v>154</v>
      </c>
      <c r="E25" s="160"/>
      <c r="F25" s="160"/>
      <c r="G25" s="160" t="s">
        <v>23</v>
      </c>
      <c r="H25" s="160"/>
      <c r="I25" s="160"/>
      <c r="K25" s="21"/>
      <c r="L25" s="22"/>
      <c r="M25" s="18" t="s">
        <v>156</v>
      </c>
    </row>
    <row r="26" spans="1:13" ht="20.100000000000001" customHeight="1" x14ac:dyDescent="0.2">
      <c r="A26" s="146" t="s">
        <v>494</v>
      </c>
      <c r="B26" s="147"/>
      <c r="C26" s="148"/>
      <c r="D26" s="149" t="s">
        <v>178</v>
      </c>
      <c r="E26" s="149"/>
      <c r="F26" s="149"/>
      <c r="G26" s="150" t="s">
        <v>513</v>
      </c>
      <c r="H26" s="150"/>
      <c r="I26" s="150"/>
      <c r="K26" s="21"/>
      <c r="L26" s="22"/>
    </row>
    <row r="27" spans="1:13" ht="20.100000000000001" customHeight="1" x14ac:dyDescent="0.2">
      <c r="A27" s="146" t="s">
        <v>495</v>
      </c>
      <c r="B27" s="147"/>
      <c r="C27" s="148"/>
      <c r="D27" s="149" t="s">
        <v>178</v>
      </c>
      <c r="E27" s="149"/>
      <c r="F27" s="149"/>
      <c r="G27" s="150" t="s">
        <v>514</v>
      </c>
      <c r="H27" s="150"/>
      <c r="I27" s="150"/>
      <c r="K27" s="21"/>
      <c r="L27" s="23"/>
    </row>
    <row r="28" spans="1:13" ht="20.100000000000001" customHeight="1" x14ac:dyDescent="0.2">
      <c r="A28" s="127" t="s">
        <v>496</v>
      </c>
      <c r="B28" s="128"/>
      <c r="C28" s="129"/>
      <c r="D28" s="149" t="s">
        <v>178</v>
      </c>
      <c r="E28" s="149"/>
      <c r="F28" s="149"/>
      <c r="G28" s="150" t="s">
        <v>515</v>
      </c>
      <c r="H28" s="150"/>
      <c r="I28" s="150"/>
      <c r="K28" s="21"/>
      <c r="L28" s="23"/>
    </row>
    <row r="29" spans="1:13" ht="20.100000000000001" customHeight="1" x14ac:dyDescent="0.2">
      <c r="A29" s="146" t="s">
        <v>497</v>
      </c>
      <c r="B29" s="147"/>
      <c r="C29" s="148"/>
      <c r="D29" s="149" t="s">
        <v>178</v>
      </c>
      <c r="E29" s="149"/>
      <c r="F29" s="149"/>
      <c r="G29" s="150" t="s">
        <v>513</v>
      </c>
      <c r="H29" s="150"/>
      <c r="I29" s="150"/>
      <c r="K29" s="21"/>
      <c r="L29" s="22"/>
    </row>
    <row r="30" spans="1:13" ht="20.100000000000001" customHeight="1" x14ac:dyDescent="0.2">
      <c r="A30" s="146" t="s">
        <v>498</v>
      </c>
      <c r="B30" s="147"/>
      <c r="C30" s="148"/>
      <c r="D30" s="149" t="s">
        <v>178</v>
      </c>
      <c r="E30" s="149"/>
      <c r="F30" s="149"/>
      <c r="G30" s="150" t="s">
        <v>179</v>
      </c>
      <c r="H30" s="150"/>
      <c r="I30" s="150"/>
      <c r="K30" s="21"/>
      <c r="L30" s="23"/>
    </row>
    <row r="31" spans="1:13" ht="20.100000000000001" customHeight="1" x14ac:dyDescent="0.2">
      <c r="A31" s="146" t="s">
        <v>499</v>
      </c>
      <c r="B31" s="147"/>
      <c r="C31" s="148"/>
      <c r="D31" s="149" t="s">
        <v>178</v>
      </c>
      <c r="E31" s="149"/>
      <c r="F31" s="149"/>
      <c r="G31" s="150" t="s">
        <v>179</v>
      </c>
      <c r="H31" s="150"/>
      <c r="I31" s="150"/>
      <c r="K31" s="21"/>
      <c r="L31" s="24"/>
    </row>
    <row r="32" spans="1:13" ht="20.100000000000001" customHeight="1" x14ac:dyDescent="0.2">
      <c r="A32" s="146" t="s">
        <v>500</v>
      </c>
      <c r="B32" s="147"/>
      <c r="C32" s="148"/>
      <c r="D32" s="149" t="s">
        <v>178</v>
      </c>
      <c r="E32" s="149"/>
      <c r="F32" s="149"/>
      <c r="G32" s="150" t="s">
        <v>514</v>
      </c>
      <c r="H32" s="150"/>
      <c r="I32" s="150"/>
      <c r="K32" s="140"/>
      <c r="L32" s="22"/>
    </row>
    <row r="33" spans="11:12" ht="15" x14ac:dyDescent="0.2">
      <c r="K33" s="140"/>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41" t="s">
        <v>29</v>
      </c>
      <c r="B65526" s="141"/>
      <c r="C65526" s="141"/>
      <c r="D65526" s="141"/>
      <c r="E65526" s="141"/>
    </row>
    <row r="65527" spans="1:5" x14ac:dyDescent="0.2">
      <c r="A65527" s="142" t="s">
        <v>30</v>
      </c>
      <c r="B65527" s="142"/>
      <c r="C65527" s="142"/>
      <c r="D65527" s="142"/>
      <c r="E65527" s="142"/>
    </row>
    <row r="65528" spans="1:5" x14ac:dyDescent="0.2">
      <c r="A65528" s="142" t="s">
        <v>31</v>
      </c>
      <c r="B65528" s="142"/>
      <c r="C65528" s="142"/>
      <c r="D65528" s="142"/>
      <c r="E65528" s="142"/>
    </row>
    <row r="65529" spans="1:5" x14ac:dyDescent="0.2">
      <c r="A65529" s="18" t="s">
        <v>157</v>
      </c>
      <c r="D65529" s="18" t="s">
        <v>158</v>
      </c>
    </row>
  </sheetData>
  <sheetProtection password="F5F0" sheet="1"/>
  <mergeCells count="91">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D28:F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A117" zoomScale="80" zoomScaleNormal="80" workbookViewId="0">
      <selection activeCell="J139" sqref="J139:L141"/>
    </sheetView>
  </sheetViews>
  <sheetFormatPr baseColWidth="10" defaultRowHeight="14.25" x14ac:dyDescent="0.2"/>
  <cols>
    <col min="1" max="1" width="0.42578125" style="18" customWidth="1"/>
    <col min="2" max="2" width="1.42578125" style="18" customWidth="1"/>
    <col min="3" max="3" width="44.7109375" style="18" customWidth="1"/>
    <col min="4" max="4" width="11.7109375" style="24" customWidth="1"/>
    <col min="5" max="6" width="33.7109375" style="57" customWidth="1"/>
    <col min="7" max="7" width="11.7109375" style="24" customWidth="1"/>
    <col min="8" max="9" width="33.7109375" style="57" customWidth="1"/>
    <col min="10" max="10" width="11.7109375" style="24" customWidth="1"/>
    <col min="11" max="12" width="33.7109375" style="57" customWidth="1"/>
    <col min="13" max="13" width="11.7109375" style="24" customWidth="1"/>
    <col min="14" max="15" width="33.7109375" style="57" customWidth="1"/>
    <col min="16" max="16" width="3.140625" style="18" customWidth="1"/>
    <col min="17" max="17" width="2.42578125" style="18" customWidth="1"/>
    <col min="18" max="18" width="7.42578125" style="18" hidden="1" customWidth="1"/>
    <col min="19" max="20" width="7.140625" style="18" hidden="1" customWidth="1"/>
    <col min="21" max="21" width="7" style="18" hidden="1" customWidth="1"/>
    <col min="22" max="22" width="11.42578125" style="18"/>
    <col min="23" max="23" width="13" style="18" customWidth="1"/>
    <col min="24" max="24" width="15.85546875" style="18" customWidth="1"/>
    <col min="25" max="25" width="13" style="18" customWidth="1"/>
    <col min="26" max="27" width="11.42578125" style="18" customWidth="1"/>
    <col min="28" max="16384" width="11.42578125" style="18"/>
  </cols>
  <sheetData>
    <row r="1" spans="1:21" ht="33" customHeight="1" x14ac:dyDescent="0.2">
      <c r="B1" s="207" t="s">
        <v>124</v>
      </c>
      <c r="C1" s="207"/>
      <c r="D1" s="207"/>
      <c r="E1" s="207"/>
      <c r="F1" s="207"/>
      <c r="G1" s="207"/>
      <c r="H1" s="207"/>
      <c r="I1" s="207"/>
      <c r="J1" s="208"/>
      <c r="K1" s="208"/>
      <c r="L1" s="26"/>
      <c r="M1" s="26"/>
      <c r="N1" s="26"/>
      <c r="O1" s="26"/>
    </row>
    <row r="2" spans="1:21" ht="15.75" x14ac:dyDescent="0.2">
      <c r="B2" s="209" t="s">
        <v>27</v>
      </c>
      <c r="C2" s="209"/>
      <c r="D2" s="249" t="s">
        <v>188</v>
      </c>
      <c r="E2" s="249"/>
      <c r="F2" s="249"/>
      <c r="G2" s="250" t="s">
        <v>360</v>
      </c>
      <c r="H2" s="250"/>
      <c r="I2" s="250"/>
      <c r="J2" s="251" t="s">
        <v>361</v>
      </c>
      <c r="K2" s="251"/>
      <c r="L2" s="251"/>
      <c r="M2" s="197" t="s">
        <v>362</v>
      </c>
      <c r="N2" s="197"/>
      <c r="O2" s="197"/>
      <c r="Q2" s="18">
        <v>1</v>
      </c>
    </row>
    <row r="3" spans="1:21" ht="15" customHeight="1" x14ac:dyDescent="0.2">
      <c r="B3" s="209"/>
      <c r="C3" s="209"/>
      <c r="D3" s="252" t="s">
        <v>34</v>
      </c>
      <c r="E3" s="248" t="s">
        <v>122</v>
      </c>
      <c r="F3" s="248" t="s">
        <v>125</v>
      </c>
      <c r="G3" s="198" t="s">
        <v>34</v>
      </c>
      <c r="H3" s="248" t="s">
        <v>122</v>
      </c>
      <c r="I3" s="248" t="s">
        <v>125</v>
      </c>
      <c r="J3" s="198" t="s">
        <v>34</v>
      </c>
      <c r="K3" s="200" t="s">
        <v>122</v>
      </c>
      <c r="L3" s="202" t="s">
        <v>125</v>
      </c>
      <c r="M3" s="198" t="s">
        <v>34</v>
      </c>
      <c r="N3" s="200" t="s">
        <v>122</v>
      </c>
      <c r="O3" s="202" t="s">
        <v>125</v>
      </c>
      <c r="Q3" s="18">
        <v>2</v>
      </c>
    </row>
    <row r="4" spans="1:21" ht="15.75" customHeight="1" x14ac:dyDescent="0.2">
      <c r="B4" s="209"/>
      <c r="C4" s="209"/>
      <c r="D4" s="253"/>
      <c r="E4" s="202"/>
      <c r="F4" s="202"/>
      <c r="G4" s="199"/>
      <c r="H4" s="202"/>
      <c r="I4" s="202"/>
      <c r="J4" s="199"/>
      <c r="K4" s="201"/>
      <c r="L4" s="203"/>
      <c r="M4" s="199"/>
      <c r="N4" s="201"/>
      <c r="O4" s="203"/>
      <c r="Q4" s="18">
        <v>3</v>
      </c>
    </row>
    <row r="5" spans="1:21" ht="15.75" x14ac:dyDescent="0.2">
      <c r="B5" s="209"/>
      <c r="C5" s="209"/>
      <c r="D5" s="27"/>
      <c r="E5" s="28"/>
      <c r="F5" s="28"/>
      <c r="G5" s="29"/>
      <c r="H5" s="30"/>
      <c r="I5" s="30"/>
      <c r="J5" s="29"/>
      <c r="K5" s="31"/>
      <c r="L5" s="30"/>
      <c r="M5" s="29"/>
      <c r="N5" s="31"/>
      <c r="O5" s="30"/>
      <c r="Q5" s="18">
        <v>4</v>
      </c>
    </row>
    <row r="6" spans="1:21" ht="18.75" x14ac:dyDescent="0.2">
      <c r="A6" s="254"/>
      <c r="B6" s="230"/>
      <c r="C6" s="32" t="s">
        <v>73</v>
      </c>
      <c r="D6" s="33"/>
      <c r="E6" s="33"/>
      <c r="F6" s="33"/>
      <c r="G6" s="33"/>
      <c r="H6" s="33"/>
      <c r="I6" s="33"/>
      <c r="J6" s="33"/>
      <c r="K6" s="33"/>
      <c r="L6" s="34"/>
      <c r="M6" s="33"/>
      <c r="N6" s="33"/>
      <c r="O6" s="34"/>
    </row>
    <row r="7" spans="1:21" ht="39.950000000000003" customHeight="1" x14ac:dyDescent="0.2">
      <c r="A7" s="254"/>
      <c r="B7" s="231"/>
      <c r="C7" s="35" t="s">
        <v>33</v>
      </c>
      <c r="D7" s="72">
        <v>3</v>
      </c>
      <c r="E7" s="108" t="s">
        <v>180</v>
      </c>
      <c r="F7" s="108" t="s">
        <v>181</v>
      </c>
      <c r="G7" s="124">
        <v>3</v>
      </c>
      <c r="H7" s="125" t="s">
        <v>363</v>
      </c>
      <c r="I7" s="126" t="s">
        <v>364</v>
      </c>
      <c r="J7" s="288">
        <v>3</v>
      </c>
      <c r="K7" s="115" t="s">
        <v>517</v>
      </c>
      <c r="L7" s="116" t="s">
        <v>518</v>
      </c>
      <c r="M7" s="120"/>
      <c r="N7" s="109"/>
      <c r="O7" s="110"/>
      <c r="R7" s="18">
        <f>COUNTIF(D7:D10,"1")</f>
        <v>0</v>
      </c>
      <c r="S7" s="18">
        <f>COUNTIF(G7:G10,"1")</f>
        <v>0</v>
      </c>
      <c r="T7" s="18">
        <f>COUNTIF(J7:J10,"1")</f>
        <v>2</v>
      </c>
      <c r="U7" s="18">
        <f>COUNTIF(M7:M10,"1")</f>
        <v>0</v>
      </c>
    </row>
    <row r="8" spans="1:21" ht="39.950000000000003" customHeight="1" x14ac:dyDescent="0.2">
      <c r="A8" s="254"/>
      <c r="B8" s="231"/>
      <c r="C8" s="36" t="s">
        <v>35</v>
      </c>
      <c r="D8" s="72">
        <v>2</v>
      </c>
      <c r="E8" s="108" t="s">
        <v>182</v>
      </c>
      <c r="F8" s="108" t="s">
        <v>183</v>
      </c>
      <c r="G8" s="124">
        <v>3</v>
      </c>
      <c r="H8" s="125" t="s">
        <v>365</v>
      </c>
      <c r="I8" s="125" t="s">
        <v>366</v>
      </c>
      <c r="J8" s="288">
        <v>2</v>
      </c>
      <c r="K8" s="115" t="s">
        <v>519</v>
      </c>
      <c r="L8" s="116" t="s">
        <v>520</v>
      </c>
      <c r="M8" s="120"/>
      <c r="N8" s="111"/>
      <c r="O8" s="110"/>
      <c r="R8" s="18">
        <f>COUNTIF(D7:D10,"2")</f>
        <v>3</v>
      </c>
      <c r="S8" s="18">
        <f>COUNTIF(G7:G10,"2")</f>
        <v>0</v>
      </c>
      <c r="T8" s="18">
        <f>COUNTIF(J7:J10,"2")</f>
        <v>1</v>
      </c>
      <c r="U8" s="18">
        <f>COUNTIF(M7:M10,"2")</f>
        <v>0</v>
      </c>
    </row>
    <row r="9" spans="1:21" ht="39.950000000000003" customHeight="1" x14ac:dyDescent="0.2">
      <c r="A9" s="254"/>
      <c r="B9" s="231"/>
      <c r="C9" s="37" t="s">
        <v>36</v>
      </c>
      <c r="D9" s="72">
        <v>2</v>
      </c>
      <c r="E9" s="108" t="s">
        <v>184</v>
      </c>
      <c r="F9" s="108" t="s">
        <v>185</v>
      </c>
      <c r="G9" s="124">
        <v>3</v>
      </c>
      <c r="H9" s="125" t="s">
        <v>367</v>
      </c>
      <c r="I9" s="125" t="s">
        <v>366</v>
      </c>
      <c r="J9" s="288">
        <v>1</v>
      </c>
      <c r="K9" s="115" t="s">
        <v>521</v>
      </c>
      <c r="L9" s="116" t="s">
        <v>522</v>
      </c>
      <c r="M9" s="120"/>
      <c r="N9" s="111"/>
      <c r="O9" s="110"/>
      <c r="R9" s="18">
        <f>COUNTIF(D7:D10,"3")</f>
        <v>1</v>
      </c>
      <c r="S9" s="18">
        <f>COUNTIF(G7:G10,"3")</f>
        <v>4</v>
      </c>
      <c r="T9" s="18">
        <f>COUNTIF(J7:J10,"3")</f>
        <v>1</v>
      </c>
      <c r="U9" s="18">
        <f>COUNTIF(M7:M10,"3")</f>
        <v>0</v>
      </c>
    </row>
    <row r="10" spans="1:21" ht="39.950000000000003" customHeight="1" x14ac:dyDescent="0.2">
      <c r="A10" s="254"/>
      <c r="B10" s="232"/>
      <c r="C10" s="37" t="s">
        <v>37</v>
      </c>
      <c r="D10" s="72">
        <v>2</v>
      </c>
      <c r="E10" s="108" t="s">
        <v>186</v>
      </c>
      <c r="F10" s="108" t="s">
        <v>187</v>
      </c>
      <c r="G10" s="124">
        <v>3</v>
      </c>
      <c r="H10" s="125" t="s">
        <v>368</v>
      </c>
      <c r="I10" s="125" t="s">
        <v>366</v>
      </c>
      <c r="J10" s="288">
        <v>1</v>
      </c>
      <c r="K10" s="115" t="s">
        <v>523</v>
      </c>
      <c r="L10" s="116" t="s">
        <v>524</v>
      </c>
      <c r="M10" s="120"/>
      <c r="N10" s="111"/>
      <c r="O10" s="110"/>
      <c r="R10" s="18">
        <f>COUNTIF(D7:D10,"4")</f>
        <v>0</v>
      </c>
      <c r="S10" s="18">
        <f>COUNTIF(G7:G10,"4")</f>
        <v>0</v>
      </c>
      <c r="T10" s="18">
        <f>COUNTIF(J7:J10,"4")</f>
        <v>0</v>
      </c>
      <c r="U10" s="18">
        <f>COUNTIF(M7:M10,"4")</f>
        <v>0</v>
      </c>
    </row>
    <row r="11" spans="1:21" ht="6" customHeight="1" x14ac:dyDescent="0.25">
      <c r="B11" s="221"/>
      <c r="C11" s="222"/>
      <c r="D11" s="222"/>
      <c r="E11" s="222"/>
      <c r="F11" s="222"/>
      <c r="G11" s="222"/>
      <c r="H11" s="222"/>
      <c r="I11" s="222"/>
      <c r="J11" s="222"/>
      <c r="K11" s="223"/>
      <c r="L11" s="38"/>
      <c r="M11" s="121"/>
      <c r="N11" s="38"/>
      <c r="O11" s="38"/>
      <c r="Q11" s="18">
        <f>COUNTIF(D7:D10,"1")</f>
        <v>0</v>
      </c>
      <c r="R11" s="18">
        <f>COUNTIF(D7:D10,"1")</f>
        <v>0</v>
      </c>
      <c r="S11" s="18">
        <f>COUNTIF(D7:D10,"3")</f>
        <v>1</v>
      </c>
    </row>
    <row r="12" spans="1:21" ht="18.75" x14ac:dyDescent="0.2">
      <c r="A12" s="254"/>
      <c r="B12" s="218"/>
      <c r="C12" s="39" t="s">
        <v>72</v>
      </c>
      <c r="D12" s="40"/>
      <c r="E12" s="40"/>
      <c r="F12" s="40"/>
      <c r="G12" s="40"/>
      <c r="H12" s="40"/>
      <c r="I12" s="40"/>
      <c r="J12" s="40"/>
      <c r="K12" s="41"/>
      <c r="L12" s="42"/>
      <c r="M12" s="40"/>
      <c r="N12" s="41"/>
      <c r="O12" s="42"/>
    </row>
    <row r="13" spans="1:21" ht="39.950000000000003" customHeight="1" x14ac:dyDescent="0.2">
      <c r="A13" s="254"/>
      <c r="B13" s="219"/>
      <c r="C13" s="43" t="s">
        <v>38</v>
      </c>
      <c r="D13" s="73">
        <v>2</v>
      </c>
      <c r="E13" s="108" t="s">
        <v>189</v>
      </c>
      <c r="F13" s="108" t="s">
        <v>190</v>
      </c>
      <c r="G13" s="124">
        <v>3</v>
      </c>
      <c r="H13" s="125" t="s">
        <v>369</v>
      </c>
      <c r="I13" s="125" t="s">
        <v>370</v>
      </c>
      <c r="J13" s="288">
        <v>3</v>
      </c>
      <c r="K13" s="115" t="s">
        <v>525</v>
      </c>
      <c r="L13" s="116" t="s">
        <v>526</v>
      </c>
      <c r="M13" s="122"/>
      <c r="N13" s="112"/>
      <c r="O13" s="113"/>
      <c r="R13" s="18">
        <f>COUNTIF(D13:D17,"1")</f>
        <v>0</v>
      </c>
      <c r="S13" s="18">
        <f>COUNTIF(G13:G17,"1")</f>
        <v>0</v>
      </c>
      <c r="T13" s="18">
        <f>COUNTIF(J13:J17,"1")</f>
        <v>0</v>
      </c>
      <c r="U13" s="18">
        <f>COUNTIF(M13:M17,"1")</f>
        <v>0</v>
      </c>
    </row>
    <row r="14" spans="1:21" ht="39.950000000000003" customHeight="1" x14ac:dyDescent="0.2">
      <c r="A14" s="254"/>
      <c r="B14" s="219"/>
      <c r="C14" s="36" t="s">
        <v>39</v>
      </c>
      <c r="D14" s="73">
        <v>2</v>
      </c>
      <c r="E14" s="114" t="s">
        <v>191</v>
      </c>
      <c r="F14" s="108" t="s">
        <v>192</v>
      </c>
      <c r="G14" s="124">
        <v>3</v>
      </c>
      <c r="H14" s="125" t="s">
        <v>371</v>
      </c>
      <c r="I14" s="125" t="s">
        <v>370</v>
      </c>
      <c r="J14" s="288">
        <v>2</v>
      </c>
      <c r="K14" s="115" t="s">
        <v>527</v>
      </c>
      <c r="L14" s="116" t="s">
        <v>528</v>
      </c>
      <c r="M14" s="122"/>
      <c r="N14" s="113"/>
      <c r="O14" s="113"/>
      <c r="R14" s="18">
        <f>COUNTIF(D13:D17,"2")</f>
        <v>3</v>
      </c>
      <c r="S14" s="18">
        <f>COUNTIF(G13:G17,"2")</f>
        <v>0</v>
      </c>
      <c r="T14" s="18">
        <f>COUNTIF(J13:J17,"2")</f>
        <v>4</v>
      </c>
      <c r="U14" s="18">
        <f>COUNTIF(M13:M17,"2")</f>
        <v>0</v>
      </c>
    </row>
    <row r="15" spans="1:21" ht="39.950000000000003" customHeight="1" x14ac:dyDescent="0.2">
      <c r="A15" s="254"/>
      <c r="B15" s="219"/>
      <c r="C15" s="36" t="s">
        <v>40</v>
      </c>
      <c r="D15" s="73">
        <v>3</v>
      </c>
      <c r="E15" s="114" t="s">
        <v>193</v>
      </c>
      <c r="F15" s="108" t="s">
        <v>194</v>
      </c>
      <c r="G15" s="124">
        <v>3</v>
      </c>
      <c r="H15" s="125" t="s">
        <v>372</v>
      </c>
      <c r="I15" s="125" t="s">
        <v>370</v>
      </c>
      <c r="J15" s="288">
        <v>2</v>
      </c>
      <c r="K15" s="115" t="s">
        <v>529</v>
      </c>
      <c r="L15" s="116" t="s">
        <v>530</v>
      </c>
      <c r="M15" s="122"/>
      <c r="N15" s="113"/>
      <c r="O15" s="113"/>
      <c r="R15" s="18">
        <f>COUNTIF(D13:D17,"3")</f>
        <v>2</v>
      </c>
      <c r="S15" s="18">
        <f>COUNTIF(G13:G17,"3")</f>
        <v>5</v>
      </c>
      <c r="T15" s="18">
        <f>COUNTIF(J13:J17,"3")</f>
        <v>1</v>
      </c>
      <c r="U15" s="18">
        <f>COUNTIF(M13:M17,"3")</f>
        <v>0</v>
      </c>
    </row>
    <row r="16" spans="1:21" ht="39.950000000000003" customHeight="1" x14ac:dyDescent="0.2">
      <c r="A16" s="254"/>
      <c r="B16" s="219"/>
      <c r="C16" s="37" t="s">
        <v>41</v>
      </c>
      <c r="D16" s="73">
        <v>3</v>
      </c>
      <c r="E16" s="114" t="s">
        <v>195</v>
      </c>
      <c r="F16" s="108" t="s">
        <v>196</v>
      </c>
      <c r="G16" s="124">
        <v>3</v>
      </c>
      <c r="H16" s="125" t="s">
        <v>373</v>
      </c>
      <c r="I16" s="125" t="s">
        <v>370</v>
      </c>
      <c r="J16" s="288">
        <v>2</v>
      </c>
      <c r="K16" s="115" t="s">
        <v>531</v>
      </c>
      <c r="L16" s="116" t="s">
        <v>532</v>
      </c>
      <c r="M16" s="122"/>
      <c r="N16" s="113"/>
      <c r="O16" s="113"/>
      <c r="R16" s="18">
        <f>COUNTIF(D13:D17,"4")</f>
        <v>0</v>
      </c>
      <c r="S16" s="18">
        <f>COUNTIF(G13:G17,"4")</f>
        <v>0</v>
      </c>
      <c r="T16" s="18">
        <f>COUNTIF(J13:J17,"4")</f>
        <v>0</v>
      </c>
      <c r="U16" s="18">
        <f>COUNTIF(M13:M17,"4")</f>
        <v>0</v>
      </c>
    </row>
    <row r="17" spans="1:21" ht="39.950000000000003" customHeight="1" x14ac:dyDescent="0.2">
      <c r="A17" s="254"/>
      <c r="B17" s="220"/>
      <c r="C17" s="36" t="s">
        <v>42</v>
      </c>
      <c r="D17" s="73">
        <v>2</v>
      </c>
      <c r="E17" s="114" t="s">
        <v>197</v>
      </c>
      <c r="F17" s="108" t="s">
        <v>198</v>
      </c>
      <c r="G17" s="124">
        <v>3</v>
      </c>
      <c r="H17" s="125" t="s">
        <v>374</v>
      </c>
      <c r="I17" s="125" t="s">
        <v>370</v>
      </c>
      <c r="J17" s="288">
        <v>2</v>
      </c>
      <c r="K17" s="115" t="s">
        <v>533</v>
      </c>
      <c r="L17" s="116" t="s">
        <v>534</v>
      </c>
      <c r="M17" s="122"/>
      <c r="N17" s="113"/>
      <c r="O17" s="113"/>
    </row>
    <row r="18" spans="1:21" ht="7.5" customHeight="1" x14ac:dyDescent="0.25">
      <c r="B18" s="233"/>
      <c r="C18" s="234"/>
      <c r="D18" s="234"/>
      <c r="E18" s="234"/>
      <c r="F18" s="234"/>
      <c r="G18" s="234"/>
      <c r="H18" s="234"/>
      <c r="I18" s="234"/>
      <c r="J18" s="234"/>
      <c r="K18" s="235"/>
      <c r="L18" s="38"/>
      <c r="M18" s="121"/>
      <c r="N18" s="38"/>
      <c r="O18" s="38"/>
    </row>
    <row r="19" spans="1:21" ht="18.75" x14ac:dyDescent="0.2">
      <c r="A19" s="254"/>
      <c r="B19" s="218"/>
      <c r="C19" s="39" t="s">
        <v>43</v>
      </c>
      <c r="D19" s="40"/>
      <c r="E19" s="40"/>
      <c r="F19" s="40"/>
      <c r="G19" s="40"/>
      <c r="H19" s="40"/>
      <c r="I19" s="40"/>
      <c r="J19" s="40"/>
      <c r="K19" s="41"/>
      <c r="L19" s="42"/>
      <c r="M19" s="40"/>
      <c r="N19" s="41"/>
      <c r="O19" s="42"/>
    </row>
    <row r="20" spans="1:21" ht="39.950000000000003" customHeight="1" x14ac:dyDescent="0.2">
      <c r="A20" s="254"/>
      <c r="B20" s="236"/>
      <c r="C20" s="44" t="s">
        <v>44</v>
      </c>
      <c r="D20" s="73">
        <v>2</v>
      </c>
      <c r="E20" s="108" t="s">
        <v>199</v>
      </c>
      <c r="F20" s="108" t="s">
        <v>200</v>
      </c>
      <c r="G20" s="124">
        <v>3</v>
      </c>
      <c r="H20" s="125" t="s">
        <v>375</v>
      </c>
      <c r="I20" s="125" t="s">
        <v>313</v>
      </c>
      <c r="J20" s="288">
        <v>2</v>
      </c>
      <c r="K20" s="115" t="s">
        <v>535</v>
      </c>
      <c r="L20" s="116" t="s">
        <v>536</v>
      </c>
      <c r="M20" s="122"/>
      <c r="N20" s="117"/>
      <c r="O20" s="118"/>
      <c r="R20" s="18">
        <f>COUNTIF(D20:D27,"1")</f>
        <v>0</v>
      </c>
      <c r="S20" s="18">
        <f>COUNTIF(G20:G27,"1")</f>
        <v>0</v>
      </c>
      <c r="T20" s="18">
        <f>COUNTIF(J20:J27,"1")</f>
        <v>2</v>
      </c>
      <c r="U20" s="18">
        <f>COUNTIF(M20:M27,"1")</f>
        <v>0</v>
      </c>
    </row>
    <row r="21" spans="1:21" ht="39.950000000000003" customHeight="1" x14ac:dyDescent="0.2">
      <c r="A21" s="254"/>
      <c r="B21" s="236"/>
      <c r="C21" s="45" t="s">
        <v>45</v>
      </c>
      <c r="D21" s="73">
        <v>3</v>
      </c>
      <c r="E21" s="114" t="s">
        <v>201</v>
      </c>
      <c r="F21" s="108" t="s">
        <v>202</v>
      </c>
      <c r="G21" s="124">
        <v>3</v>
      </c>
      <c r="H21" s="125" t="s">
        <v>376</v>
      </c>
      <c r="I21" s="125" t="s">
        <v>313</v>
      </c>
      <c r="J21" s="288">
        <v>2</v>
      </c>
      <c r="K21" s="115" t="s">
        <v>537</v>
      </c>
      <c r="L21" s="116" t="s">
        <v>538</v>
      </c>
      <c r="M21" s="122"/>
      <c r="N21" s="118"/>
      <c r="O21" s="118"/>
      <c r="R21" s="18">
        <f>COUNTIF(D20:D27,"2")</f>
        <v>6</v>
      </c>
      <c r="S21" s="18">
        <f>COUNTIF(G20:G27,"2")</f>
        <v>2</v>
      </c>
      <c r="T21" s="18">
        <f>COUNTIF(J20:J27,"2")</f>
        <v>5</v>
      </c>
      <c r="U21" s="18">
        <f>COUNTIF(M20:M27,"2")</f>
        <v>0</v>
      </c>
    </row>
    <row r="22" spans="1:21" ht="39.950000000000003" customHeight="1" x14ac:dyDescent="0.2">
      <c r="A22" s="254"/>
      <c r="B22" s="236"/>
      <c r="C22" s="45" t="s">
        <v>46</v>
      </c>
      <c r="D22" s="73">
        <v>3</v>
      </c>
      <c r="E22" s="114" t="s">
        <v>203</v>
      </c>
      <c r="F22" s="108" t="s">
        <v>204</v>
      </c>
      <c r="G22" s="124">
        <v>3</v>
      </c>
      <c r="H22" s="125" t="s">
        <v>377</v>
      </c>
      <c r="I22" s="125" t="s">
        <v>313</v>
      </c>
      <c r="J22" s="288">
        <v>3</v>
      </c>
      <c r="K22" s="115" t="s">
        <v>539</v>
      </c>
      <c r="L22" s="116" t="s">
        <v>540</v>
      </c>
      <c r="M22" s="122"/>
      <c r="N22" s="118"/>
      <c r="O22" s="118"/>
      <c r="R22" s="18">
        <f>COUNTIF(D20:D27,"3")</f>
        <v>2</v>
      </c>
      <c r="S22" s="18">
        <f>COUNTIF(G20:G27,"3")</f>
        <v>6</v>
      </c>
      <c r="T22" s="18">
        <f>COUNTIF(J20:J27,"3")</f>
        <v>1</v>
      </c>
      <c r="U22" s="18">
        <f>COUNTIF(M20:M27,"3")</f>
        <v>0</v>
      </c>
    </row>
    <row r="23" spans="1:21" ht="39.950000000000003" customHeight="1" x14ac:dyDescent="0.2">
      <c r="A23" s="254"/>
      <c r="B23" s="236"/>
      <c r="C23" s="45" t="s">
        <v>47</v>
      </c>
      <c r="D23" s="73">
        <v>2</v>
      </c>
      <c r="E23" s="114" t="s">
        <v>205</v>
      </c>
      <c r="F23" s="108" t="s">
        <v>206</v>
      </c>
      <c r="G23" s="124">
        <v>2</v>
      </c>
      <c r="H23" s="125" t="s">
        <v>378</v>
      </c>
      <c r="I23" s="125"/>
      <c r="J23" s="288">
        <v>2</v>
      </c>
      <c r="K23" s="115" t="s">
        <v>541</v>
      </c>
      <c r="L23" s="116" t="s">
        <v>542</v>
      </c>
      <c r="M23" s="122"/>
      <c r="N23" s="118"/>
      <c r="O23" s="118"/>
      <c r="R23" s="18">
        <f>COUNTIF(D20:D27,"4")</f>
        <v>0</v>
      </c>
      <c r="S23" s="18">
        <f>COUNTIF(G20:G27,"4")</f>
        <v>0</v>
      </c>
      <c r="T23" s="18">
        <f>COUNTIF(J20:J27,"4")</f>
        <v>0</v>
      </c>
      <c r="U23" s="18">
        <f>COUNTIF(M20:M27,"4")</f>
        <v>0</v>
      </c>
    </row>
    <row r="24" spans="1:21" ht="39.950000000000003" customHeight="1" x14ac:dyDescent="0.2">
      <c r="A24" s="254"/>
      <c r="B24" s="236"/>
      <c r="C24" s="45" t="s">
        <v>48</v>
      </c>
      <c r="D24" s="73">
        <v>2</v>
      </c>
      <c r="E24" s="114" t="s">
        <v>207</v>
      </c>
      <c r="F24" s="108" t="s">
        <v>208</v>
      </c>
      <c r="G24" s="124">
        <v>2</v>
      </c>
      <c r="H24" s="125" t="s">
        <v>379</v>
      </c>
      <c r="I24" s="125"/>
      <c r="J24" s="288">
        <v>1</v>
      </c>
      <c r="K24" s="115" t="s">
        <v>543</v>
      </c>
      <c r="L24" s="116"/>
      <c r="M24" s="122"/>
      <c r="N24" s="118"/>
      <c r="O24" s="118"/>
    </row>
    <row r="25" spans="1:21" ht="39.950000000000003" customHeight="1" x14ac:dyDescent="0.2">
      <c r="A25" s="254"/>
      <c r="B25" s="236"/>
      <c r="C25" s="45" t="s">
        <v>49</v>
      </c>
      <c r="D25" s="73">
        <v>2</v>
      </c>
      <c r="E25" s="114" t="s">
        <v>209</v>
      </c>
      <c r="F25" s="108" t="s">
        <v>208</v>
      </c>
      <c r="G25" s="124">
        <v>3</v>
      </c>
      <c r="H25" s="125" t="s">
        <v>380</v>
      </c>
      <c r="I25" s="125"/>
      <c r="J25" s="288">
        <v>1</v>
      </c>
      <c r="K25" s="115" t="s">
        <v>543</v>
      </c>
      <c r="L25" s="116"/>
      <c r="M25" s="122"/>
      <c r="N25" s="118"/>
      <c r="O25" s="118"/>
    </row>
    <row r="26" spans="1:21" ht="39.950000000000003" customHeight="1" x14ac:dyDescent="0.2">
      <c r="A26" s="254"/>
      <c r="B26" s="236"/>
      <c r="C26" s="45" t="s">
        <v>50</v>
      </c>
      <c r="D26" s="73">
        <v>2</v>
      </c>
      <c r="E26" s="114" t="s">
        <v>210</v>
      </c>
      <c r="F26" s="108" t="s">
        <v>211</v>
      </c>
      <c r="G26" s="124">
        <v>3</v>
      </c>
      <c r="H26" s="125" t="s">
        <v>381</v>
      </c>
      <c r="I26" s="125"/>
      <c r="J26" s="288">
        <v>2</v>
      </c>
      <c r="K26" s="115" t="s">
        <v>544</v>
      </c>
      <c r="L26" s="116" t="s">
        <v>545</v>
      </c>
      <c r="M26" s="122"/>
      <c r="N26" s="118"/>
      <c r="O26" s="118"/>
    </row>
    <row r="27" spans="1:21" ht="39.950000000000003" customHeight="1" x14ac:dyDescent="0.2">
      <c r="A27" s="254"/>
      <c r="B27" s="237"/>
      <c r="C27" s="45" t="s">
        <v>51</v>
      </c>
      <c r="D27" s="73">
        <v>2</v>
      </c>
      <c r="E27" s="114" t="s">
        <v>212</v>
      </c>
      <c r="F27" s="108" t="s">
        <v>211</v>
      </c>
      <c r="G27" s="124">
        <v>3</v>
      </c>
      <c r="H27" s="125" t="s">
        <v>382</v>
      </c>
      <c r="I27" s="125"/>
      <c r="J27" s="288">
        <v>2</v>
      </c>
      <c r="K27" s="115" t="s">
        <v>546</v>
      </c>
      <c r="L27" s="116" t="s">
        <v>545</v>
      </c>
      <c r="M27" s="122"/>
      <c r="N27" s="118"/>
      <c r="O27" s="118"/>
    </row>
    <row r="28" spans="1:21" ht="7.5" customHeight="1" x14ac:dyDescent="0.25">
      <c r="B28" s="221"/>
      <c r="C28" s="222"/>
      <c r="D28" s="222"/>
      <c r="E28" s="222"/>
      <c r="F28" s="222"/>
      <c r="G28" s="222"/>
      <c r="H28" s="222"/>
      <c r="I28" s="222"/>
      <c r="J28" s="222"/>
      <c r="K28" s="223"/>
      <c r="L28" s="38"/>
      <c r="M28" s="121"/>
      <c r="N28" s="38"/>
      <c r="O28" s="38"/>
    </row>
    <row r="29" spans="1:21" ht="18.75" x14ac:dyDescent="0.2">
      <c r="A29" s="254"/>
      <c r="B29" s="218"/>
      <c r="C29" s="39" t="s">
        <v>52</v>
      </c>
      <c r="D29" s="40"/>
      <c r="E29" s="40"/>
      <c r="F29" s="40"/>
      <c r="G29" s="40"/>
      <c r="H29" s="40"/>
      <c r="I29" s="40"/>
      <c r="J29" s="40"/>
      <c r="K29" s="41"/>
      <c r="L29" s="42"/>
      <c r="M29" s="40"/>
      <c r="N29" s="41"/>
      <c r="O29" s="42"/>
    </row>
    <row r="30" spans="1:21" ht="39.950000000000003" customHeight="1" x14ac:dyDescent="0.2">
      <c r="A30" s="254"/>
      <c r="B30" s="219"/>
      <c r="C30" s="43" t="s">
        <v>53</v>
      </c>
      <c r="D30" s="73">
        <v>3</v>
      </c>
      <c r="E30" s="108" t="s">
        <v>213</v>
      </c>
      <c r="F30" s="108" t="s">
        <v>214</v>
      </c>
      <c r="G30" s="124">
        <v>3</v>
      </c>
      <c r="H30" s="125" t="s">
        <v>383</v>
      </c>
      <c r="I30" s="125"/>
      <c r="J30" s="288">
        <v>3</v>
      </c>
      <c r="K30" s="115" t="s">
        <v>547</v>
      </c>
      <c r="L30" s="116" t="s">
        <v>548</v>
      </c>
      <c r="M30" s="122"/>
      <c r="N30" s="117"/>
      <c r="O30" s="118"/>
      <c r="R30" s="18">
        <f>COUNTIF(D30:D33,"1")</f>
        <v>1</v>
      </c>
      <c r="S30" s="18">
        <f>COUNTIF(G30:G33,"1")</f>
        <v>0</v>
      </c>
      <c r="T30" s="18">
        <f>COUNTIF(J30:J33,"1")</f>
        <v>2</v>
      </c>
      <c r="U30" s="18">
        <f>COUNTIF(M30:M33,"1")</f>
        <v>0</v>
      </c>
    </row>
    <row r="31" spans="1:21" ht="39.950000000000003" customHeight="1" x14ac:dyDescent="0.2">
      <c r="A31" s="254"/>
      <c r="B31" s="219"/>
      <c r="C31" s="36" t="s">
        <v>54</v>
      </c>
      <c r="D31" s="73">
        <v>3</v>
      </c>
      <c r="E31" s="114" t="s">
        <v>215</v>
      </c>
      <c r="F31" s="108" t="s">
        <v>216</v>
      </c>
      <c r="G31" s="124">
        <v>3</v>
      </c>
      <c r="H31" s="125" t="s">
        <v>384</v>
      </c>
      <c r="I31" s="125"/>
      <c r="J31" s="288">
        <v>2</v>
      </c>
      <c r="K31" s="115" t="s">
        <v>549</v>
      </c>
      <c r="L31" s="116" t="s">
        <v>550</v>
      </c>
      <c r="M31" s="122"/>
      <c r="N31" s="118"/>
      <c r="O31" s="118"/>
      <c r="R31" s="18">
        <f>COUNTIF(D30:D33,"2")</f>
        <v>0</v>
      </c>
      <c r="S31" s="18">
        <f>COUNTIF(G30:G33,"2")</f>
        <v>2</v>
      </c>
      <c r="T31" s="18">
        <f>COUNTIF(J30:J33,"2")</f>
        <v>1</v>
      </c>
      <c r="U31" s="18">
        <f>COUNTIF(M30:M33,"2")</f>
        <v>0</v>
      </c>
    </row>
    <row r="32" spans="1:21" ht="39.950000000000003" customHeight="1" x14ac:dyDescent="0.2">
      <c r="A32" s="254"/>
      <c r="B32" s="219"/>
      <c r="C32" s="36" t="s">
        <v>55</v>
      </c>
      <c r="D32" s="73">
        <v>3</v>
      </c>
      <c r="E32" s="114" t="s">
        <v>217</v>
      </c>
      <c r="F32" s="108" t="s">
        <v>218</v>
      </c>
      <c r="G32" s="124">
        <v>2</v>
      </c>
      <c r="H32" s="125" t="s">
        <v>385</v>
      </c>
      <c r="I32" s="125"/>
      <c r="J32" s="288">
        <v>1</v>
      </c>
      <c r="K32" s="115" t="s">
        <v>551</v>
      </c>
      <c r="L32" s="116" t="s">
        <v>552</v>
      </c>
      <c r="M32" s="122"/>
      <c r="N32" s="118"/>
      <c r="O32" s="118"/>
      <c r="R32" s="18">
        <f>COUNTIF(D30:D33,"3")</f>
        <v>3</v>
      </c>
      <c r="S32" s="18">
        <f>COUNTIF(G30:G33,"3")</f>
        <v>2</v>
      </c>
      <c r="T32" s="18">
        <f>COUNTIF(J30:J33,"31")</f>
        <v>0</v>
      </c>
      <c r="U32" s="18">
        <f>COUNTIF(M30:M33,"3")</f>
        <v>0</v>
      </c>
    </row>
    <row r="33" spans="1:21" ht="39.950000000000003" customHeight="1" x14ac:dyDescent="0.2">
      <c r="A33" s="254"/>
      <c r="B33" s="220"/>
      <c r="C33" s="36" t="s">
        <v>56</v>
      </c>
      <c r="D33" s="73">
        <v>1</v>
      </c>
      <c r="E33" s="114" t="s">
        <v>219</v>
      </c>
      <c r="F33" s="108" t="s">
        <v>220</v>
      </c>
      <c r="G33" s="124">
        <v>2</v>
      </c>
      <c r="H33" s="125" t="s">
        <v>386</v>
      </c>
      <c r="I33" s="125"/>
      <c r="J33" s="288">
        <v>1</v>
      </c>
      <c r="K33" s="115" t="s">
        <v>553</v>
      </c>
      <c r="L33" s="116"/>
      <c r="M33" s="122"/>
      <c r="N33" s="118"/>
      <c r="O33" s="118"/>
      <c r="R33" s="18">
        <f>COUNTIF(D30:D33,"4")</f>
        <v>0</v>
      </c>
      <c r="S33" s="18">
        <f>COUNTIF(G30:G33,"4")</f>
        <v>0</v>
      </c>
      <c r="T33" s="18">
        <f>COUNTIF(J30:J33,"4")</f>
        <v>0</v>
      </c>
      <c r="U33" s="18">
        <f>COUNTIF(M30:M33,"4")</f>
        <v>0</v>
      </c>
    </row>
    <row r="34" spans="1:21" ht="9" customHeight="1" x14ac:dyDescent="0.25">
      <c r="B34" s="233"/>
      <c r="C34" s="234"/>
      <c r="D34" s="234"/>
      <c r="E34" s="234"/>
      <c r="F34" s="234"/>
      <c r="G34" s="234"/>
      <c r="H34" s="234"/>
      <c r="I34" s="234"/>
      <c r="J34" s="234"/>
      <c r="K34" s="235"/>
      <c r="L34" s="38"/>
      <c r="M34" s="121"/>
      <c r="N34" s="38"/>
      <c r="O34" s="38"/>
    </row>
    <row r="35" spans="1:21" ht="18.75" x14ac:dyDescent="0.2">
      <c r="A35" s="254"/>
      <c r="B35" s="218"/>
      <c r="C35" s="46" t="s">
        <v>57</v>
      </c>
      <c r="D35" s="238"/>
      <c r="E35" s="238"/>
      <c r="F35" s="238"/>
      <c r="G35" s="238"/>
      <c r="H35" s="238"/>
      <c r="I35" s="238"/>
      <c r="J35" s="238"/>
      <c r="K35" s="238"/>
      <c r="L35" s="47"/>
      <c r="M35" s="93"/>
      <c r="N35" s="93"/>
      <c r="O35" s="47"/>
    </row>
    <row r="36" spans="1:21" ht="39.950000000000003" customHeight="1" x14ac:dyDescent="0.2">
      <c r="A36" s="254"/>
      <c r="B36" s="219"/>
      <c r="C36" s="43" t="s">
        <v>58</v>
      </c>
      <c r="D36" s="73">
        <v>2</v>
      </c>
      <c r="E36" s="108" t="s">
        <v>221</v>
      </c>
      <c r="F36" s="108" t="s">
        <v>222</v>
      </c>
      <c r="G36" s="124">
        <v>3</v>
      </c>
      <c r="H36" s="125" t="s">
        <v>387</v>
      </c>
      <c r="I36" s="125" t="s">
        <v>388</v>
      </c>
      <c r="J36" s="288">
        <v>2</v>
      </c>
      <c r="K36" s="115" t="s">
        <v>554</v>
      </c>
      <c r="L36" s="116" t="s">
        <v>555</v>
      </c>
      <c r="M36" s="122"/>
      <c r="N36" s="117"/>
      <c r="O36" s="118"/>
      <c r="R36" s="18">
        <f>COUNTIF(D36:D44,"1")</f>
        <v>0</v>
      </c>
      <c r="S36" s="18">
        <f>COUNTIF(G36:G44,"1")</f>
        <v>0</v>
      </c>
      <c r="T36" s="18">
        <f>COUNTIF(J36:J44,"1")</f>
        <v>1</v>
      </c>
      <c r="U36" s="18">
        <f>COUNTIF(M36:M44,"1")</f>
        <v>0</v>
      </c>
    </row>
    <row r="37" spans="1:21" ht="39.950000000000003" customHeight="1" x14ac:dyDescent="0.2">
      <c r="A37" s="254"/>
      <c r="B37" s="219"/>
      <c r="C37" s="36" t="s">
        <v>59</v>
      </c>
      <c r="D37" s="73">
        <v>2</v>
      </c>
      <c r="E37" s="114" t="s">
        <v>223</v>
      </c>
      <c r="F37" s="108" t="s">
        <v>224</v>
      </c>
      <c r="G37" s="124">
        <v>2</v>
      </c>
      <c r="H37" s="125" t="s">
        <v>389</v>
      </c>
      <c r="I37" s="125" t="s">
        <v>390</v>
      </c>
      <c r="J37" s="288">
        <v>2</v>
      </c>
      <c r="K37" s="115" t="s">
        <v>556</v>
      </c>
      <c r="L37" s="116" t="s">
        <v>557</v>
      </c>
      <c r="M37" s="122"/>
      <c r="N37" s="118"/>
      <c r="O37" s="118"/>
      <c r="R37" s="18">
        <f>COUNTIF(D36:D44,"2")</f>
        <v>9</v>
      </c>
      <c r="S37" s="18">
        <f>COUNTIF(G36:G44,"2")</f>
        <v>7</v>
      </c>
      <c r="T37" s="18">
        <f>COUNTIF(J36:J44,"2")</f>
        <v>6</v>
      </c>
      <c r="U37" s="18">
        <f>COUNTIF(M36:M44,"2")</f>
        <v>0</v>
      </c>
    </row>
    <row r="38" spans="1:21" ht="39.950000000000003" customHeight="1" x14ac:dyDescent="0.2">
      <c r="A38" s="254"/>
      <c r="B38" s="219"/>
      <c r="C38" s="36" t="s">
        <v>60</v>
      </c>
      <c r="D38" s="73">
        <v>2</v>
      </c>
      <c r="E38" s="114" t="s">
        <v>225</v>
      </c>
      <c r="F38" s="108" t="s">
        <v>226</v>
      </c>
      <c r="G38" s="124">
        <v>2</v>
      </c>
      <c r="H38" s="125" t="s">
        <v>391</v>
      </c>
      <c r="I38" s="125" t="s">
        <v>392</v>
      </c>
      <c r="J38" s="288">
        <v>2</v>
      </c>
      <c r="K38" s="115" t="s">
        <v>558</v>
      </c>
      <c r="L38" s="116" t="s">
        <v>559</v>
      </c>
      <c r="M38" s="122"/>
      <c r="N38" s="118"/>
      <c r="O38" s="118"/>
      <c r="R38" s="18">
        <f>COUNTIF(D36:D44,"3")</f>
        <v>0</v>
      </c>
      <c r="S38" s="18">
        <f>COUNTIF(G36:G44,"3")</f>
        <v>2</v>
      </c>
      <c r="T38" s="18">
        <f>COUNTIF(J36:J44,"3")</f>
        <v>2</v>
      </c>
      <c r="U38" s="18">
        <f>COUNTIF(M36:M44,"3")</f>
        <v>0</v>
      </c>
    </row>
    <row r="39" spans="1:21" ht="39.950000000000003" customHeight="1" x14ac:dyDescent="0.2">
      <c r="A39" s="254"/>
      <c r="B39" s="219"/>
      <c r="C39" s="36" t="s">
        <v>61</v>
      </c>
      <c r="D39" s="73">
        <v>2</v>
      </c>
      <c r="E39" s="114" t="s">
        <v>227</v>
      </c>
      <c r="F39" s="108" t="s">
        <v>228</v>
      </c>
      <c r="G39" s="124">
        <v>2</v>
      </c>
      <c r="H39" s="125" t="s">
        <v>393</v>
      </c>
      <c r="I39" s="125" t="s">
        <v>394</v>
      </c>
      <c r="J39" s="288">
        <v>2</v>
      </c>
      <c r="K39" s="115" t="s">
        <v>560</v>
      </c>
      <c r="L39" s="116" t="s">
        <v>561</v>
      </c>
      <c r="M39" s="122"/>
      <c r="N39" s="118"/>
      <c r="O39" s="118"/>
      <c r="R39" s="18">
        <f>COUNTIF(D36:D44,"4")</f>
        <v>0</v>
      </c>
      <c r="S39" s="18">
        <f>COUNTIF(G36:G44,"4")</f>
        <v>0</v>
      </c>
      <c r="T39" s="18">
        <f>COUNTIF(J36:J44,"4")</f>
        <v>0</v>
      </c>
      <c r="U39" s="18">
        <f>COUNTIF(M36:M44,"4")</f>
        <v>0</v>
      </c>
    </row>
    <row r="40" spans="1:21" ht="39.950000000000003" customHeight="1" x14ac:dyDescent="0.2">
      <c r="A40" s="254"/>
      <c r="B40" s="219"/>
      <c r="C40" s="36" t="s">
        <v>62</v>
      </c>
      <c r="D40" s="73">
        <v>2</v>
      </c>
      <c r="E40" s="114" t="s">
        <v>229</v>
      </c>
      <c r="F40" s="108" t="s">
        <v>230</v>
      </c>
      <c r="G40" s="124">
        <v>3</v>
      </c>
      <c r="H40" s="125" t="s">
        <v>395</v>
      </c>
      <c r="I40" s="125" t="s">
        <v>396</v>
      </c>
      <c r="J40" s="288">
        <v>3</v>
      </c>
      <c r="K40" s="115" t="s">
        <v>562</v>
      </c>
      <c r="L40" s="116" t="s">
        <v>563</v>
      </c>
      <c r="M40" s="122"/>
      <c r="N40" s="118"/>
      <c r="O40" s="118"/>
    </row>
    <row r="41" spans="1:21" ht="39.950000000000003" customHeight="1" x14ac:dyDescent="0.2">
      <c r="A41" s="254"/>
      <c r="B41" s="219"/>
      <c r="C41" s="36" t="s">
        <v>63</v>
      </c>
      <c r="D41" s="73">
        <v>2</v>
      </c>
      <c r="E41" s="114" t="s">
        <v>231</v>
      </c>
      <c r="F41" s="108" t="s">
        <v>232</v>
      </c>
      <c r="G41" s="124">
        <v>2</v>
      </c>
      <c r="H41" s="125" t="s">
        <v>397</v>
      </c>
      <c r="I41" s="125" t="s">
        <v>398</v>
      </c>
      <c r="J41" s="288">
        <v>1</v>
      </c>
      <c r="K41" s="115" t="s">
        <v>564</v>
      </c>
      <c r="L41" s="116" t="s">
        <v>565</v>
      </c>
      <c r="M41" s="122"/>
      <c r="N41" s="118"/>
      <c r="O41" s="118"/>
    </row>
    <row r="42" spans="1:21" ht="39.950000000000003" customHeight="1" x14ac:dyDescent="0.2">
      <c r="A42" s="254"/>
      <c r="B42" s="219"/>
      <c r="C42" s="36" t="s">
        <v>64</v>
      </c>
      <c r="D42" s="73">
        <v>2</v>
      </c>
      <c r="E42" s="114" t="s">
        <v>233</v>
      </c>
      <c r="F42" s="108" t="s">
        <v>234</v>
      </c>
      <c r="G42" s="124">
        <v>2</v>
      </c>
      <c r="H42" s="125" t="s">
        <v>399</v>
      </c>
      <c r="I42" s="125" t="s">
        <v>400</v>
      </c>
      <c r="J42" s="288">
        <v>3</v>
      </c>
      <c r="K42" s="115" t="s">
        <v>566</v>
      </c>
      <c r="L42" s="116" t="s">
        <v>567</v>
      </c>
      <c r="M42" s="122"/>
      <c r="N42" s="118"/>
      <c r="O42" s="118"/>
    </row>
    <row r="43" spans="1:21" ht="39.950000000000003" customHeight="1" x14ac:dyDescent="0.2">
      <c r="A43" s="254"/>
      <c r="B43" s="219"/>
      <c r="C43" s="36" t="s">
        <v>65</v>
      </c>
      <c r="D43" s="73">
        <v>2</v>
      </c>
      <c r="E43" s="114" t="s">
        <v>235</v>
      </c>
      <c r="F43" s="108" t="s">
        <v>236</v>
      </c>
      <c r="G43" s="124">
        <v>2</v>
      </c>
      <c r="H43" s="125" t="s">
        <v>401</v>
      </c>
      <c r="I43" s="125" t="s">
        <v>402</v>
      </c>
      <c r="J43" s="288">
        <v>2</v>
      </c>
      <c r="K43" s="115" t="s">
        <v>568</v>
      </c>
      <c r="L43" s="116" t="s">
        <v>569</v>
      </c>
      <c r="M43" s="122"/>
      <c r="N43" s="118"/>
      <c r="O43" s="118"/>
    </row>
    <row r="44" spans="1:21" ht="39.950000000000003" customHeight="1" x14ac:dyDescent="0.2">
      <c r="A44" s="254"/>
      <c r="B44" s="220"/>
      <c r="C44" s="36" t="s">
        <v>66</v>
      </c>
      <c r="D44" s="73">
        <v>2</v>
      </c>
      <c r="E44" s="114" t="s">
        <v>237</v>
      </c>
      <c r="F44" s="108" t="s">
        <v>238</v>
      </c>
      <c r="G44" s="124">
        <v>2</v>
      </c>
      <c r="H44" s="125" t="s">
        <v>403</v>
      </c>
      <c r="I44" s="125" t="s">
        <v>402</v>
      </c>
      <c r="J44" s="288">
        <v>2</v>
      </c>
      <c r="K44" s="115" t="s">
        <v>570</v>
      </c>
      <c r="L44" s="116" t="s">
        <v>571</v>
      </c>
      <c r="M44" s="122"/>
      <c r="N44" s="118"/>
      <c r="O44" s="118"/>
    </row>
    <row r="45" spans="1:21" ht="6.75" customHeight="1" x14ac:dyDescent="0.25">
      <c r="B45" s="233"/>
      <c r="C45" s="234"/>
      <c r="D45" s="234"/>
      <c r="E45" s="234"/>
      <c r="F45" s="234"/>
      <c r="G45" s="234"/>
      <c r="H45" s="234"/>
      <c r="I45" s="234"/>
      <c r="J45" s="234"/>
      <c r="K45" s="235"/>
      <c r="L45" s="38"/>
      <c r="M45" s="121"/>
      <c r="N45" s="38"/>
      <c r="O45" s="38"/>
    </row>
    <row r="46" spans="1:21" ht="18.75" x14ac:dyDescent="0.2">
      <c r="A46" s="254"/>
      <c r="B46" s="218"/>
      <c r="C46" s="39" t="s">
        <v>67</v>
      </c>
      <c r="D46" s="40"/>
      <c r="E46" s="40"/>
      <c r="F46" s="40"/>
      <c r="G46" s="40"/>
      <c r="H46" s="40"/>
      <c r="I46" s="40"/>
      <c r="J46" s="40"/>
      <c r="K46" s="41"/>
      <c r="L46" s="42"/>
      <c r="M46" s="40"/>
      <c r="N46" s="41"/>
      <c r="O46" s="42"/>
    </row>
    <row r="47" spans="1:21" ht="39.950000000000003" customHeight="1" x14ac:dyDescent="0.2">
      <c r="A47" s="254"/>
      <c r="B47" s="219"/>
      <c r="C47" s="43" t="s">
        <v>68</v>
      </c>
      <c r="D47" s="73">
        <v>2</v>
      </c>
      <c r="E47" s="74" t="s">
        <v>239</v>
      </c>
      <c r="F47" s="74" t="s">
        <v>240</v>
      </c>
      <c r="G47" s="124">
        <v>3</v>
      </c>
      <c r="H47" s="125" t="s">
        <v>404</v>
      </c>
      <c r="I47" s="125" t="s">
        <v>405</v>
      </c>
      <c r="J47" s="288">
        <v>3</v>
      </c>
      <c r="K47" s="115" t="s">
        <v>572</v>
      </c>
      <c r="L47" s="116" t="s">
        <v>573</v>
      </c>
      <c r="M47" s="98"/>
      <c r="N47" s="96"/>
      <c r="O47" s="97"/>
      <c r="R47" s="18">
        <f>COUNTIF(D47:D50,"1")</f>
        <v>2</v>
      </c>
      <c r="S47" s="18">
        <f>COUNTIF(G47:G50,"1")</f>
        <v>0</v>
      </c>
      <c r="T47" s="18">
        <f>COUNTIF(J47:J50,"1")</f>
        <v>1</v>
      </c>
      <c r="U47" s="18">
        <f>COUNTIF(M47:M50,"1")</f>
        <v>0</v>
      </c>
    </row>
    <row r="48" spans="1:21" ht="39.950000000000003" customHeight="1" x14ac:dyDescent="0.2">
      <c r="A48" s="254"/>
      <c r="B48" s="219"/>
      <c r="C48" s="36" t="s">
        <v>69</v>
      </c>
      <c r="D48" s="73">
        <v>1</v>
      </c>
      <c r="E48" s="75" t="s">
        <v>241</v>
      </c>
      <c r="F48" s="74" t="s">
        <v>242</v>
      </c>
      <c r="G48" s="124">
        <v>2</v>
      </c>
      <c r="H48" s="125" t="s">
        <v>406</v>
      </c>
      <c r="I48" s="125" t="s">
        <v>405</v>
      </c>
      <c r="J48" s="288">
        <v>3</v>
      </c>
      <c r="K48" s="115" t="s">
        <v>574</v>
      </c>
      <c r="L48" s="116" t="s">
        <v>575</v>
      </c>
      <c r="M48" s="98"/>
      <c r="N48" s="97"/>
      <c r="O48" s="97"/>
      <c r="R48" s="18">
        <f>COUNTIF(D47:D50,"2")</f>
        <v>2</v>
      </c>
      <c r="S48" s="18">
        <f>COUNTIF(G47:G50,"2")</f>
        <v>3</v>
      </c>
      <c r="T48" s="18">
        <f>COUNTIF(J47:J50,"2")</f>
        <v>0</v>
      </c>
      <c r="U48" s="18">
        <f>COUNTIF(M47:M50,"2")</f>
        <v>0</v>
      </c>
    </row>
    <row r="49" spans="1:21" ht="39.950000000000003" customHeight="1" x14ac:dyDescent="0.2">
      <c r="A49" s="254"/>
      <c r="B49" s="219"/>
      <c r="C49" s="36" t="s">
        <v>70</v>
      </c>
      <c r="D49" s="73">
        <v>2</v>
      </c>
      <c r="E49" s="75" t="s">
        <v>243</v>
      </c>
      <c r="F49" s="74" t="s">
        <v>244</v>
      </c>
      <c r="G49" s="124">
        <v>2</v>
      </c>
      <c r="H49" s="125" t="s">
        <v>407</v>
      </c>
      <c r="I49" s="125" t="s">
        <v>405</v>
      </c>
      <c r="J49" s="288">
        <v>3</v>
      </c>
      <c r="K49" s="115" t="s">
        <v>576</v>
      </c>
      <c r="L49" s="116" t="s">
        <v>577</v>
      </c>
      <c r="M49" s="98"/>
      <c r="N49" s="97"/>
      <c r="O49" s="97"/>
      <c r="R49" s="18">
        <f>COUNTIF(D47:D50,"3")</f>
        <v>0</v>
      </c>
      <c r="S49" s="18">
        <f>COUNTIF(G47:G50,"3")</f>
        <v>1</v>
      </c>
      <c r="T49" s="18">
        <f>COUNTIF(J47:J50,"3")</f>
        <v>3</v>
      </c>
      <c r="U49" s="18">
        <f>COUNTIF(M47:M50,"3")</f>
        <v>0</v>
      </c>
    </row>
    <row r="50" spans="1:21" ht="39.950000000000003" customHeight="1" x14ac:dyDescent="0.2">
      <c r="A50" s="254"/>
      <c r="B50" s="220"/>
      <c r="C50" s="36" t="s">
        <v>71</v>
      </c>
      <c r="D50" s="73">
        <v>1</v>
      </c>
      <c r="E50" s="75" t="s">
        <v>245</v>
      </c>
      <c r="F50" s="74" t="s">
        <v>216</v>
      </c>
      <c r="G50" s="124">
        <v>2</v>
      </c>
      <c r="H50" s="125" t="s">
        <v>408</v>
      </c>
      <c r="I50" s="125" t="s">
        <v>405</v>
      </c>
      <c r="J50" s="288">
        <v>1</v>
      </c>
      <c r="K50" s="115" t="s">
        <v>578</v>
      </c>
      <c r="L50" s="116" t="s">
        <v>579</v>
      </c>
      <c r="M50" s="98"/>
      <c r="N50" s="97"/>
      <c r="O50" s="97"/>
      <c r="R50" s="18">
        <f>COUNTIF(D47:D50,"4")</f>
        <v>0</v>
      </c>
      <c r="S50" s="18">
        <f>COUNTIF(G47:G50,"4")</f>
        <v>0</v>
      </c>
      <c r="T50" s="18">
        <f>COUNTIF(J47:J50,"4")</f>
        <v>0</v>
      </c>
      <c r="U50" s="18">
        <f>COUNTIF(M47:M50,"4")</f>
        <v>0</v>
      </c>
    </row>
    <row r="51" spans="1:21" ht="8.25" customHeight="1" x14ac:dyDescent="0.25">
      <c r="B51" s="233"/>
      <c r="C51" s="234"/>
      <c r="D51" s="234"/>
      <c r="E51" s="234"/>
      <c r="F51" s="234"/>
      <c r="G51" s="234"/>
      <c r="H51" s="234"/>
      <c r="I51" s="234"/>
      <c r="J51" s="234"/>
      <c r="K51" s="235"/>
      <c r="L51" s="38"/>
      <c r="M51" s="121"/>
      <c r="N51" s="38"/>
      <c r="O51" s="38"/>
    </row>
    <row r="52" spans="1:21" ht="24" customHeight="1" x14ac:dyDescent="0.2">
      <c r="B52" s="210" t="s">
        <v>26</v>
      </c>
      <c r="C52" s="211"/>
      <c r="D52" s="194">
        <v>2019</v>
      </c>
      <c r="E52" s="195"/>
      <c r="F52" s="196"/>
      <c r="G52" s="224">
        <v>2020</v>
      </c>
      <c r="H52" s="225"/>
      <c r="I52" s="226"/>
      <c r="J52" s="227">
        <v>2021</v>
      </c>
      <c r="K52" s="228"/>
      <c r="L52" s="229"/>
      <c r="M52" s="204">
        <v>2022</v>
      </c>
      <c r="N52" s="205"/>
      <c r="O52" s="206"/>
    </row>
    <row r="53" spans="1:21" ht="33" customHeight="1" x14ac:dyDescent="0.2">
      <c r="B53" s="212"/>
      <c r="C53" s="213"/>
      <c r="D53" s="48" t="s">
        <v>34</v>
      </c>
      <c r="E53" s="49" t="s">
        <v>122</v>
      </c>
      <c r="F53" s="49" t="s">
        <v>125</v>
      </c>
      <c r="G53" s="48" t="s">
        <v>34</v>
      </c>
      <c r="H53" s="49" t="s">
        <v>122</v>
      </c>
      <c r="I53" s="49" t="s">
        <v>125</v>
      </c>
      <c r="J53" s="48" t="s">
        <v>34</v>
      </c>
      <c r="K53" s="49" t="s">
        <v>122</v>
      </c>
      <c r="L53" s="50" t="s">
        <v>125</v>
      </c>
      <c r="M53" s="48"/>
      <c r="N53" s="49"/>
      <c r="O53" s="50"/>
    </row>
    <row r="54" spans="1:21" ht="18.75" x14ac:dyDescent="0.2">
      <c r="A54" s="254"/>
      <c r="B54" s="51"/>
      <c r="C54" s="193" t="s">
        <v>74</v>
      </c>
      <c r="D54" s="192"/>
      <c r="E54" s="192"/>
      <c r="F54" s="192"/>
      <c r="G54" s="192"/>
      <c r="H54" s="192"/>
      <c r="I54" s="192"/>
      <c r="J54" s="192"/>
      <c r="K54" s="192"/>
      <c r="L54" s="52"/>
      <c r="M54" s="58"/>
      <c r="N54" s="58"/>
      <c r="O54" s="52"/>
    </row>
    <row r="55" spans="1:21" ht="30" customHeight="1" x14ac:dyDescent="0.2">
      <c r="A55" s="254"/>
      <c r="B55" s="53"/>
      <c r="C55" s="43" t="s">
        <v>75</v>
      </c>
      <c r="D55" s="73">
        <v>1</v>
      </c>
      <c r="E55" s="108" t="s">
        <v>247</v>
      </c>
      <c r="F55" s="108" t="s">
        <v>248</v>
      </c>
      <c r="G55" s="124">
        <v>3</v>
      </c>
      <c r="H55" s="125" t="s">
        <v>409</v>
      </c>
      <c r="I55" s="125" t="s">
        <v>410</v>
      </c>
      <c r="J55" s="288">
        <v>3</v>
      </c>
      <c r="K55" s="115" t="s">
        <v>580</v>
      </c>
      <c r="L55" s="116" t="s">
        <v>581</v>
      </c>
      <c r="M55" s="122"/>
      <c r="N55" s="117"/>
      <c r="O55" s="118"/>
      <c r="R55" s="18">
        <f>COUNTIF(D55:D59,"1")</f>
        <v>1</v>
      </c>
      <c r="S55" s="18">
        <f>COUNTIF(G55:G59,"1")</f>
        <v>0</v>
      </c>
      <c r="T55" s="18">
        <f>COUNTIF(J55:J59,"1")</f>
        <v>0</v>
      </c>
      <c r="U55" s="18">
        <f>COUNTIF(M55:M59,"1")</f>
        <v>0</v>
      </c>
    </row>
    <row r="56" spans="1:21" ht="30" customHeight="1" x14ac:dyDescent="0.2">
      <c r="A56" s="254"/>
      <c r="B56" s="53"/>
      <c r="C56" s="36" t="s">
        <v>76</v>
      </c>
      <c r="D56" s="73">
        <v>3</v>
      </c>
      <c r="E56" s="114" t="s">
        <v>249</v>
      </c>
      <c r="F56" s="108" t="s">
        <v>250</v>
      </c>
      <c r="G56" s="124">
        <v>3</v>
      </c>
      <c r="H56" s="125" t="s">
        <v>411</v>
      </c>
      <c r="I56" s="125" t="s">
        <v>410</v>
      </c>
      <c r="J56" s="288">
        <v>3</v>
      </c>
      <c r="K56" s="115" t="s">
        <v>582</v>
      </c>
      <c r="L56" s="116" t="s">
        <v>364</v>
      </c>
      <c r="M56" s="122"/>
      <c r="N56" s="118"/>
      <c r="O56" s="118"/>
      <c r="R56" s="18">
        <f>COUNTIF(D55:D59,"2")</f>
        <v>2</v>
      </c>
      <c r="S56" s="18">
        <f>COUNTIF(G55:G59,"2")</f>
        <v>1</v>
      </c>
      <c r="T56" s="18">
        <f>COUNTIF(J55:J59,"2")</f>
        <v>1</v>
      </c>
      <c r="U56" s="18">
        <f>COUNTIF(M55:M59,"2")</f>
        <v>0</v>
      </c>
    </row>
    <row r="57" spans="1:21" ht="30" customHeight="1" x14ac:dyDescent="0.2">
      <c r="A57" s="254"/>
      <c r="B57" s="53"/>
      <c r="C57" s="36" t="s">
        <v>77</v>
      </c>
      <c r="D57" s="73">
        <v>2</v>
      </c>
      <c r="E57" s="114" t="s">
        <v>251</v>
      </c>
      <c r="F57" s="108" t="s">
        <v>252</v>
      </c>
      <c r="G57" s="124">
        <v>2</v>
      </c>
      <c r="H57" s="125" t="s">
        <v>412</v>
      </c>
      <c r="I57" s="125" t="s">
        <v>410</v>
      </c>
      <c r="J57" s="288">
        <v>2</v>
      </c>
      <c r="K57" s="115" t="s">
        <v>583</v>
      </c>
      <c r="L57" s="116" t="s">
        <v>584</v>
      </c>
      <c r="M57" s="122"/>
      <c r="N57" s="118"/>
      <c r="O57" s="118"/>
      <c r="R57" s="18">
        <f>COUNTIF(D55:D59,"3")</f>
        <v>2</v>
      </c>
      <c r="S57" s="18">
        <f>COUNTIF(G55:G59,"3")</f>
        <v>4</v>
      </c>
      <c r="T57" s="18">
        <f>COUNTIF(J55:J59,"3")</f>
        <v>3</v>
      </c>
      <c r="U57" s="18">
        <f>COUNTIF(M55:M59,"3")</f>
        <v>0</v>
      </c>
    </row>
    <row r="58" spans="1:21" ht="30" customHeight="1" x14ac:dyDescent="0.2">
      <c r="A58" s="254"/>
      <c r="B58" s="53"/>
      <c r="C58" s="36" t="s">
        <v>78</v>
      </c>
      <c r="D58" s="73">
        <v>3</v>
      </c>
      <c r="E58" s="114" t="s">
        <v>253</v>
      </c>
      <c r="F58" s="108" t="s">
        <v>254</v>
      </c>
      <c r="G58" s="124">
        <v>3</v>
      </c>
      <c r="H58" s="125" t="s">
        <v>413</v>
      </c>
      <c r="I58" s="125" t="s">
        <v>410</v>
      </c>
      <c r="J58" s="288">
        <v>4</v>
      </c>
      <c r="K58" s="115" t="s">
        <v>585</v>
      </c>
      <c r="L58" s="116" t="s">
        <v>586</v>
      </c>
      <c r="M58" s="122"/>
      <c r="N58" s="118"/>
      <c r="O58" s="118"/>
      <c r="R58" s="18">
        <f>COUNTIF(D55:D59,"4")</f>
        <v>0</v>
      </c>
      <c r="S58" s="18">
        <f>COUNTIF(G55:G59,"4")</f>
        <v>0</v>
      </c>
      <c r="T58" s="18">
        <f>COUNTIF(J55:J59,"4")</f>
        <v>1</v>
      </c>
      <c r="U58" s="18">
        <f>COUNTIF(M55:M59,"4")</f>
        <v>0</v>
      </c>
    </row>
    <row r="59" spans="1:21" ht="30" customHeight="1" x14ac:dyDescent="0.2">
      <c r="A59" s="254"/>
      <c r="B59" s="54"/>
      <c r="C59" s="36" t="s">
        <v>79</v>
      </c>
      <c r="D59" s="73">
        <v>2</v>
      </c>
      <c r="E59" s="114" t="s">
        <v>255</v>
      </c>
      <c r="F59" s="108" t="s">
        <v>256</v>
      </c>
      <c r="G59" s="124">
        <v>3</v>
      </c>
      <c r="H59" s="125" t="s">
        <v>414</v>
      </c>
      <c r="I59" s="125" t="s">
        <v>410</v>
      </c>
      <c r="J59" s="288">
        <v>3</v>
      </c>
      <c r="K59" s="115" t="s">
        <v>587</v>
      </c>
      <c r="L59" s="116" t="s">
        <v>588</v>
      </c>
      <c r="M59" s="122"/>
      <c r="N59" s="118"/>
      <c r="O59" s="118"/>
    </row>
    <row r="60" spans="1:21" ht="6.75" customHeight="1" x14ac:dyDescent="0.25">
      <c r="B60" s="190"/>
      <c r="C60" s="191"/>
      <c r="D60" s="55"/>
      <c r="E60" s="56"/>
      <c r="F60" s="56"/>
      <c r="G60" s="55"/>
      <c r="H60" s="56"/>
      <c r="I60" s="56"/>
      <c r="J60" s="55"/>
      <c r="K60" s="56"/>
      <c r="M60" s="55"/>
      <c r="N60" s="56"/>
    </row>
    <row r="61" spans="1:21" ht="18.75" x14ac:dyDescent="0.2">
      <c r="A61" s="254"/>
      <c r="B61" s="51"/>
      <c r="C61" s="193" t="s">
        <v>80</v>
      </c>
      <c r="D61" s="192"/>
      <c r="E61" s="192"/>
      <c r="F61" s="192"/>
      <c r="G61" s="192"/>
      <c r="H61" s="192"/>
      <c r="I61" s="192"/>
      <c r="J61" s="192"/>
      <c r="K61" s="240"/>
      <c r="L61" s="58"/>
      <c r="M61" s="58"/>
      <c r="N61" s="58"/>
      <c r="O61" s="58"/>
    </row>
    <row r="62" spans="1:21" ht="30" customHeight="1" x14ac:dyDescent="0.2">
      <c r="A62" s="254"/>
      <c r="B62" s="59"/>
      <c r="C62" s="35" t="s">
        <v>81</v>
      </c>
      <c r="D62" s="73">
        <v>3</v>
      </c>
      <c r="E62" s="108" t="s">
        <v>257</v>
      </c>
      <c r="F62" s="108" t="s">
        <v>258</v>
      </c>
      <c r="G62" s="124">
        <v>3</v>
      </c>
      <c r="H62" s="125" t="s">
        <v>415</v>
      </c>
      <c r="I62" s="125" t="s">
        <v>410</v>
      </c>
      <c r="J62" s="288">
        <v>3</v>
      </c>
      <c r="K62" s="115" t="s">
        <v>589</v>
      </c>
      <c r="L62" s="116" t="s">
        <v>590</v>
      </c>
      <c r="M62" s="122"/>
      <c r="N62" s="118"/>
      <c r="O62" s="118"/>
      <c r="R62" s="18">
        <f>COUNTIF(D62:D65,"1")</f>
        <v>0</v>
      </c>
      <c r="S62" s="18">
        <f>COUNTIF(G62:G65,"1")</f>
        <v>0</v>
      </c>
      <c r="T62" s="18">
        <f>COUNTIF(J62:J65,"1")</f>
        <v>0</v>
      </c>
      <c r="U62" s="18">
        <f>COUNTIF(M62:M65,"1")</f>
        <v>0</v>
      </c>
    </row>
    <row r="63" spans="1:21" ht="30" customHeight="1" x14ac:dyDescent="0.2">
      <c r="A63" s="254"/>
      <c r="B63" s="53"/>
      <c r="C63" s="36" t="s">
        <v>82</v>
      </c>
      <c r="D63" s="73">
        <v>2</v>
      </c>
      <c r="E63" s="114" t="s">
        <v>259</v>
      </c>
      <c r="F63" s="108" t="s">
        <v>260</v>
      </c>
      <c r="G63" s="124">
        <v>2</v>
      </c>
      <c r="H63" s="125" t="s">
        <v>416</v>
      </c>
      <c r="I63" s="125" t="s">
        <v>410</v>
      </c>
      <c r="J63" s="288">
        <v>3</v>
      </c>
      <c r="K63" s="115" t="s">
        <v>591</v>
      </c>
      <c r="L63" s="116" t="s">
        <v>592</v>
      </c>
      <c r="M63" s="122"/>
      <c r="N63" s="118"/>
      <c r="O63" s="118"/>
      <c r="R63" s="18">
        <f>COUNTIF(D62:D65,"2")</f>
        <v>1</v>
      </c>
      <c r="S63" s="18">
        <f>COUNTIF(G62:G65,"2")</f>
        <v>1</v>
      </c>
      <c r="T63" s="18">
        <f>COUNTIF(J62:J65,"2")</f>
        <v>0</v>
      </c>
      <c r="U63" s="18">
        <f>COUNTIF(M62:M65,"2")</f>
        <v>0</v>
      </c>
    </row>
    <row r="64" spans="1:21" ht="30" customHeight="1" x14ac:dyDescent="0.2">
      <c r="A64" s="254"/>
      <c r="B64" s="53"/>
      <c r="C64" s="36" t="s">
        <v>83</v>
      </c>
      <c r="D64" s="73">
        <v>3</v>
      </c>
      <c r="E64" s="114" t="s">
        <v>261</v>
      </c>
      <c r="F64" s="108" t="s">
        <v>262</v>
      </c>
      <c r="G64" s="124">
        <v>3</v>
      </c>
      <c r="H64" s="125" t="s">
        <v>417</v>
      </c>
      <c r="I64" s="125" t="s">
        <v>410</v>
      </c>
      <c r="J64" s="288">
        <v>3</v>
      </c>
      <c r="K64" s="115" t="s">
        <v>593</v>
      </c>
      <c r="L64" s="116" t="s">
        <v>594</v>
      </c>
      <c r="M64" s="122"/>
      <c r="N64" s="118"/>
      <c r="O64" s="118"/>
      <c r="R64" s="18">
        <f>COUNTIF(D62:D65,"3")</f>
        <v>3</v>
      </c>
      <c r="S64" s="18">
        <f>COUNTIF(G62:G65,"3")</f>
        <v>3</v>
      </c>
      <c r="T64" s="18">
        <f>COUNTIF(J62:J65,"3")</f>
        <v>4</v>
      </c>
      <c r="U64" s="18">
        <f>COUNTIF(M62:M65,"3")</f>
        <v>0</v>
      </c>
    </row>
    <row r="65" spans="1:21" ht="30" customHeight="1" x14ac:dyDescent="0.2">
      <c r="A65" s="254"/>
      <c r="B65" s="54"/>
      <c r="C65" s="36" t="s">
        <v>84</v>
      </c>
      <c r="D65" s="73">
        <v>3</v>
      </c>
      <c r="E65" s="114" t="s">
        <v>263</v>
      </c>
      <c r="F65" s="108" t="s">
        <v>264</v>
      </c>
      <c r="G65" s="124">
        <v>3</v>
      </c>
      <c r="H65" s="125" t="s">
        <v>418</v>
      </c>
      <c r="I65" s="125" t="s">
        <v>410</v>
      </c>
      <c r="J65" s="288">
        <v>3</v>
      </c>
      <c r="K65" s="115" t="s">
        <v>595</v>
      </c>
      <c r="L65" s="116" t="s">
        <v>596</v>
      </c>
      <c r="M65" s="122"/>
      <c r="N65" s="118"/>
      <c r="O65" s="118"/>
      <c r="R65" s="18">
        <f>COUNTIF(D62:D65,"4")</f>
        <v>0</v>
      </c>
      <c r="S65" s="18">
        <f>COUNTIF(G62:G65,"4")</f>
        <v>0</v>
      </c>
      <c r="T65" s="18">
        <f>COUNTIF(J62:J65,"4")</f>
        <v>0</v>
      </c>
      <c r="U65" s="18">
        <f>COUNTIF(M62:M65,"4")</f>
        <v>0</v>
      </c>
    </row>
    <row r="66" spans="1:21" ht="9" customHeight="1" x14ac:dyDescent="0.25">
      <c r="B66" s="221"/>
      <c r="C66" s="222"/>
      <c r="D66" s="222"/>
      <c r="E66" s="222"/>
      <c r="F66" s="222"/>
      <c r="G66" s="222"/>
      <c r="H66" s="222"/>
      <c r="I66" s="222"/>
      <c r="J66" s="222"/>
      <c r="K66" s="241"/>
      <c r="L66" s="38"/>
      <c r="M66" s="121"/>
      <c r="N66" s="38"/>
      <c r="O66" s="38"/>
    </row>
    <row r="67" spans="1:21" ht="18.75" x14ac:dyDescent="0.2">
      <c r="A67" s="254"/>
      <c r="B67" s="51"/>
      <c r="C67" s="193" t="s">
        <v>167</v>
      </c>
      <c r="D67" s="192"/>
      <c r="E67" s="192"/>
      <c r="F67" s="192"/>
      <c r="G67" s="192"/>
      <c r="H67" s="192"/>
      <c r="I67" s="192"/>
      <c r="J67" s="192"/>
      <c r="K67" s="240"/>
      <c r="L67" s="60"/>
      <c r="M67" s="60"/>
      <c r="N67" s="60"/>
      <c r="O67" s="60"/>
    </row>
    <row r="68" spans="1:21" ht="30" customHeight="1" x14ac:dyDescent="0.2">
      <c r="A68" s="254"/>
      <c r="B68" s="53"/>
      <c r="C68" s="43" t="s">
        <v>85</v>
      </c>
      <c r="D68" s="73">
        <v>2</v>
      </c>
      <c r="E68" s="108" t="s">
        <v>265</v>
      </c>
      <c r="F68" s="108" t="s">
        <v>266</v>
      </c>
      <c r="G68" s="124">
        <v>3</v>
      </c>
      <c r="H68" s="125" t="s">
        <v>419</v>
      </c>
      <c r="I68" s="125" t="s">
        <v>410</v>
      </c>
      <c r="J68" s="288">
        <v>3</v>
      </c>
      <c r="K68" s="115" t="s">
        <v>597</v>
      </c>
      <c r="L68" s="116" t="s">
        <v>598</v>
      </c>
      <c r="M68" s="122"/>
      <c r="N68" s="118"/>
      <c r="O68" s="118"/>
      <c r="R68" s="18">
        <f>COUNTIF(D68:D71,"1")</f>
        <v>0</v>
      </c>
      <c r="S68" s="18">
        <f>COUNTIF(G68:G71,"1")</f>
        <v>0</v>
      </c>
      <c r="T68" s="18">
        <f>COUNTIF(J68:J71,"1")</f>
        <v>0</v>
      </c>
      <c r="U68" s="18">
        <f>COUNTIF(M68:M71,"1")</f>
        <v>0</v>
      </c>
    </row>
    <row r="69" spans="1:21" ht="30" customHeight="1" x14ac:dyDescent="0.2">
      <c r="A69" s="254"/>
      <c r="B69" s="53"/>
      <c r="C69" s="36" t="s">
        <v>86</v>
      </c>
      <c r="D69" s="73">
        <v>2</v>
      </c>
      <c r="E69" s="114" t="s">
        <v>267</v>
      </c>
      <c r="F69" s="108" t="s">
        <v>268</v>
      </c>
      <c r="G69" s="124">
        <v>3</v>
      </c>
      <c r="H69" s="125" t="s">
        <v>420</v>
      </c>
      <c r="I69" s="125" t="s">
        <v>410</v>
      </c>
      <c r="J69" s="288">
        <v>3</v>
      </c>
      <c r="K69" s="115" t="s">
        <v>599</v>
      </c>
      <c r="L69" s="116" t="s">
        <v>600</v>
      </c>
      <c r="M69" s="122"/>
      <c r="N69" s="118"/>
      <c r="O69" s="118"/>
      <c r="R69" s="18">
        <f>COUNTIF(D68:D71,"2")</f>
        <v>3</v>
      </c>
      <c r="S69" s="18">
        <f>COUNTIF(G68:G71,"2")</f>
        <v>0</v>
      </c>
      <c r="T69" s="18">
        <f>COUNTIF(J68:J71,"2")</f>
        <v>0</v>
      </c>
      <c r="U69" s="18">
        <f>COUNTIF(M68:M71,"2")</f>
        <v>0</v>
      </c>
    </row>
    <row r="70" spans="1:21" ht="30" customHeight="1" x14ac:dyDescent="0.2">
      <c r="A70" s="254"/>
      <c r="B70" s="53"/>
      <c r="C70" s="36" t="s">
        <v>87</v>
      </c>
      <c r="D70" s="73">
        <v>2</v>
      </c>
      <c r="E70" s="114" t="s">
        <v>269</v>
      </c>
      <c r="F70" s="108" t="s">
        <v>270</v>
      </c>
      <c r="G70" s="124">
        <v>3</v>
      </c>
      <c r="H70" s="125" t="s">
        <v>421</v>
      </c>
      <c r="I70" s="125" t="s">
        <v>410</v>
      </c>
      <c r="J70" s="288">
        <v>3</v>
      </c>
      <c r="K70" s="115" t="s">
        <v>601</v>
      </c>
      <c r="L70" s="116" t="s">
        <v>602</v>
      </c>
      <c r="M70" s="122"/>
      <c r="N70" s="118"/>
      <c r="O70" s="118"/>
      <c r="R70" s="18">
        <f>COUNTIF(D68:D71,"3")</f>
        <v>1</v>
      </c>
      <c r="S70" s="18">
        <f>COUNTIF(G68:G71,"3")</f>
        <v>3</v>
      </c>
      <c r="T70" s="18">
        <f>COUNTIF(J68:J71,"3")</f>
        <v>3</v>
      </c>
      <c r="U70" s="18">
        <f>COUNTIF(M68:M71,"3")</f>
        <v>0</v>
      </c>
    </row>
    <row r="71" spans="1:21" ht="30" customHeight="1" x14ac:dyDescent="0.2">
      <c r="A71" s="254"/>
      <c r="B71" s="54"/>
      <c r="C71" s="36" t="s">
        <v>88</v>
      </c>
      <c r="D71" s="73">
        <v>3</v>
      </c>
      <c r="E71" s="114" t="s">
        <v>271</v>
      </c>
      <c r="F71" s="108" t="s">
        <v>272</v>
      </c>
      <c r="G71" s="124">
        <v>4</v>
      </c>
      <c r="H71" s="125" t="s">
        <v>422</v>
      </c>
      <c r="I71" s="125" t="s">
        <v>410</v>
      </c>
      <c r="J71" s="288">
        <v>4</v>
      </c>
      <c r="K71" s="115" t="s">
        <v>422</v>
      </c>
      <c r="L71" s="116" t="s">
        <v>603</v>
      </c>
      <c r="M71" s="122"/>
      <c r="N71" s="118"/>
      <c r="O71" s="118"/>
      <c r="R71" s="18">
        <f>COUNTIF(D68:D71,"4")</f>
        <v>0</v>
      </c>
      <c r="S71" s="18">
        <f>COUNTIF(G68:G71,"4")</f>
        <v>1</v>
      </c>
      <c r="T71" s="18">
        <f>COUNTIF(J68:J71,"4")</f>
        <v>1</v>
      </c>
      <c r="U71" s="18">
        <f>COUNTIF(M68:M71,"4")</f>
        <v>0</v>
      </c>
    </row>
    <row r="72" spans="1:21" ht="8.25" customHeight="1" x14ac:dyDescent="0.25">
      <c r="B72" s="221"/>
      <c r="C72" s="222"/>
      <c r="D72" s="222"/>
      <c r="E72" s="222"/>
      <c r="F72" s="222"/>
      <c r="G72" s="222"/>
      <c r="H72" s="222"/>
      <c r="I72" s="222"/>
      <c r="J72" s="222"/>
      <c r="K72" s="241"/>
      <c r="L72" s="38"/>
      <c r="M72" s="121"/>
      <c r="N72" s="38"/>
      <c r="O72" s="38"/>
    </row>
    <row r="73" spans="1:21" ht="18.75" x14ac:dyDescent="0.2">
      <c r="A73" s="254"/>
      <c r="B73" s="51"/>
      <c r="C73" s="193" t="s">
        <v>89</v>
      </c>
      <c r="D73" s="192"/>
      <c r="E73" s="192"/>
      <c r="F73" s="192"/>
      <c r="G73" s="192"/>
      <c r="H73" s="192"/>
      <c r="I73" s="192"/>
      <c r="J73" s="192"/>
      <c r="K73" s="240"/>
      <c r="L73" s="58"/>
      <c r="M73" s="58"/>
      <c r="N73" s="58"/>
      <c r="O73" s="58"/>
    </row>
    <row r="74" spans="1:21" ht="30" customHeight="1" x14ac:dyDescent="0.2">
      <c r="A74" s="254"/>
      <c r="B74" s="53"/>
      <c r="C74" s="43" t="s">
        <v>90</v>
      </c>
      <c r="D74" s="73">
        <v>2</v>
      </c>
      <c r="E74" s="108" t="s">
        <v>273</v>
      </c>
      <c r="F74" s="108" t="s">
        <v>274</v>
      </c>
      <c r="G74" s="124">
        <v>3</v>
      </c>
      <c r="H74" s="125" t="s">
        <v>423</v>
      </c>
      <c r="I74" s="125" t="s">
        <v>410</v>
      </c>
      <c r="J74" s="288">
        <v>3</v>
      </c>
      <c r="K74" s="115" t="s">
        <v>604</v>
      </c>
      <c r="L74" s="116" t="s">
        <v>605</v>
      </c>
      <c r="M74" s="122"/>
      <c r="N74" s="118"/>
      <c r="O74" s="118"/>
      <c r="R74" s="18">
        <f>COUNTIF(D74:D79,"1")</f>
        <v>0</v>
      </c>
      <c r="S74" s="18">
        <f>COUNTIF(G74:G79,"1")</f>
        <v>0</v>
      </c>
      <c r="T74" s="18">
        <f>COUNTIF(J74:J79,"1")</f>
        <v>1</v>
      </c>
      <c r="U74" s="18">
        <f>COUNTIF(M74:M79,"1")</f>
        <v>0</v>
      </c>
    </row>
    <row r="75" spans="1:21" ht="30" customHeight="1" x14ac:dyDescent="0.2">
      <c r="A75" s="254"/>
      <c r="B75" s="53"/>
      <c r="C75" s="36" t="s">
        <v>91</v>
      </c>
      <c r="D75" s="73">
        <v>3</v>
      </c>
      <c r="E75" s="114" t="s">
        <v>275</v>
      </c>
      <c r="F75" s="108" t="s">
        <v>276</v>
      </c>
      <c r="G75" s="124">
        <v>3</v>
      </c>
      <c r="H75" s="125" t="s">
        <v>424</v>
      </c>
      <c r="I75" s="125" t="s">
        <v>425</v>
      </c>
      <c r="J75" s="288">
        <v>2</v>
      </c>
      <c r="K75" s="115" t="s">
        <v>606</v>
      </c>
      <c r="L75" s="116" t="s">
        <v>607</v>
      </c>
      <c r="M75" s="122"/>
      <c r="N75" s="118"/>
      <c r="O75" s="118"/>
      <c r="R75" s="18">
        <f>COUNTIF(D74:D79,"2")</f>
        <v>4</v>
      </c>
      <c r="S75" s="18">
        <f>COUNTIF(G74:G79,"2")</f>
        <v>2</v>
      </c>
      <c r="T75" s="18">
        <f>COUNTIF(J74:J79,"2")</f>
        <v>2</v>
      </c>
      <c r="U75" s="18">
        <f>COUNTIF(M74:M79,"2")</f>
        <v>0</v>
      </c>
    </row>
    <row r="76" spans="1:21" ht="30" customHeight="1" x14ac:dyDescent="0.2">
      <c r="A76" s="254"/>
      <c r="B76" s="53"/>
      <c r="C76" s="36" t="s">
        <v>92</v>
      </c>
      <c r="D76" s="73">
        <v>2</v>
      </c>
      <c r="E76" s="114" t="s">
        <v>277</v>
      </c>
      <c r="F76" s="108" t="s">
        <v>278</v>
      </c>
      <c r="G76" s="124">
        <v>3</v>
      </c>
      <c r="H76" s="125" t="s">
        <v>426</v>
      </c>
      <c r="I76" s="125" t="s">
        <v>410</v>
      </c>
      <c r="J76" s="288">
        <v>3</v>
      </c>
      <c r="K76" s="115" t="s">
        <v>608</v>
      </c>
      <c r="L76" s="116" t="s">
        <v>609</v>
      </c>
      <c r="M76" s="122"/>
      <c r="N76" s="118"/>
      <c r="O76" s="118"/>
      <c r="R76" s="18">
        <f>COUNTIF(D74:D79,"2")</f>
        <v>4</v>
      </c>
      <c r="S76" s="18">
        <f>COUNTIF(G74:G79,"3")</f>
        <v>4</v>
      </c>
      <c r="T76" s="18">
        <f>COUNTIF(J74:J79,"3")</f>
        <v>3</v>
      </c>
      <c r="U76" s="18">
        <f>COUNTIF(M74:M79,"3")</f>
        <v>0</v>
      </c>
    </row>
    <row r="77" spans="1:21" ht="30" customHeight="1" x14ac:dyDescent="0.2">
      <c r="A77" s="254"/>
      <c r="B77" s="53"/>
      <c r="C77" s="36" t="s">
        <v>93</v>
      </c>
      <c r="D77" s="73">
        <v>3</v>
      </c>
      <c r="E77" s="114" t="s">
        <v>279</v>
      </c>
      <c r="F77" s="108" t="s">
        <v>280</v>
      </c>
      <c r="G77" s="124">
        <v>3</v>
      </c>
      <c r="H77" s="125" t="s">
        <v>427</v>
      </c>
      <c r="I77" s="125" t="s">
        <v>410</v>
      </c>
      <c r="J77" s="288">
        <v>3</v>
      </c>
      <c r="K77" s="115" t="s">
        <v>610</v>
      </c>
      <c r="L77" s="116" t="s">
        <v>611</v>
      </c>
      <c r="M77" s="122"/>
      <c r="N77" s="118"/>
      <c r="O77" s="118"/>
      <c r="R77" s="18">
        <f>COUNTIF(D74:D79,"4")</f>
        <v>0</v>
      </c>
      <c r="S77" s="18">
        <f>COUNTIF(G74:G79,"4")</f>
        <v>0</v>
      </c>
      <c r="T77" s="18">
        <f>COUNTIF(J74:J79,"4")</f>
        <v>0</v>
      </c>
      <c r="U77" s="18">
        <f>COUNTIF(M74:M79,"4")</f>
        <v>0</v>
      </c>
    </row>
    <row r="78" spans="1:21" ht="30" customHeight="1" x14ac:dyDescent="0.2">
      <c r="A78" s="254"/>
      <c r="B78" s="59"/>
      <c r="C78" s="37" t="s">
        <v>94</v>
      </c>
      <c r="D78" s="73">
        <v>2</v>
      </c>
      <c r="E78" s="114" t="s">
        <v>281</v>
      </c>
      <c r="F78" s="108" t="s">
        <v>282</v>
      </c>
      <c r="G78" s="124">
        <v>2</v>
      </c>
      <c r="H78" s="125" t="s">
        <v>428</v>
      </c>
      <c r="I78" s="125" t="s">
        <v>410</v>
      </c>
      <c r="J78" s="288">
        <v>2</v>
      </c>
      <c r="K78" s="115" t="s">
        <v>612</v>
      </c>
      <c r="L78" s="116" t="s">
        <v>613</v>
      </c>
      <c r="M78" s="122"/>
      <c r="N78" s="118"/>
      <c r="O78" s="118"/>
    </row>
    <row r="79" spans="1:21" ht="30" customHeight="1" x14ac:dyDescent="0.2">
      <c r="A79" s="254"/>
      <c r="B79" s="54"/>
      <c r="C79" s="36" t="s">
        <v>95</v>
      </c>
      <c r="D79" s="73">
        <v>2</v>
      </c>
      <c r="E79" s="114" t="s">
        <v>283</v>
      </c>
      <c r="F79" s="108" t="s">
        <v>284</v>
      </c>
      <c r="G79" s="124">
        <v>2</v>
      </c>
      <c r="H79" s="125" t="s">
        <v>429</v>
      </c>
      <c r="I79" s="125" t="s">
        <v>410</v>
      </c>
      <c r="J79" s="288">
        <v>1</v>
      </c>
      <c r="K79" s="115" t="s">
        <v>429</v>
      </c>
      <c r="L79" s="116"/>
      <c r="M79" s="122"/>
      <c r="N79" s="118"/>
      <c r="O79" s="118"/>
    </row>
    <row r="80" spans="1:21" ht="9" customHeight="1" x14ac:dyDescent="0.25">
      <c r="B80" s="190"/>
      <c r="C80" s="191"/>
      <c r="D80" s="55"/>
      <c r="E80" s="56"/>
      <c r="F80" s="56"/>
      <c r="G80" s="55"/>
      <c r="H80" s="56"/>
      <c r="I80" s="56"/>
      <c r="J80" s="55"/>
      <c r="K80" s="61"/>
      <c r="M80" s="55"/>
      <c r="N80" s="61"/>
    </row>
    <row r="81" spans="1:21" ht="18.75" customHeight="1" x14ac:dyDescent="0.2">
      <c r="B81" s="214" t="s">
        <v>96</v>
      </c>
      <c r="C81" s="215"/>
      <c r="D81" s="194" t="s">
        <v>285</v>
      </c>
      <c r="E81" s="195"/>
      <c r="F81" s="196"/>
      <c r="G81" s="224">
        <v>2020</v>
      </c>
      <c r="H81" s="225"/>
      <c r="I81" s="226"/>
      <c r="J81" s="227">
        <v>2021</v>
      </c>
      <c r="K81" s="228"/>
      <c r="L81" s="229"/>
      <c r="M81" s="204">
        <v>2022</v>
      </c>
      <c r="N81" s="205"/>
      <c r="O81" s="206"/>
    </row>
    <row r="82" spans="1:21" ht="34.5" customHeight="1" x14ac:dyDescent="0.2">
      <c r="B82" s="216"/>
      <c r="C82" s="217"/>
      <c r="D82" s="48" t="s">
        <v>34</v>
      </c>
      <c r="E82" s="49" t="s">
        <v>122</v>
      </c>
      <c r="F82" s="49"/>
      <c r="G82" s="48" t="s">
        <v>34</v>
      </c>
      <c r="H82" s="49" t="s">
        <v>122</v>
      </c>
      <c r="I82" s="49" t="s">
        <v>125</v>
      </c>
      <c r="J82" s="48" t="s">
        <v>34</v>
      </c>
      <c r="K82" s="49" t="s">
        <v>122</v>
      </c>
      <c r="L82" s="50" t="s">
        <v>125</v>
      </c>
      <c r="M82" s="48" t="s">
        <v>34</v>
      </c>
      <c r="N82" s="49" t="s">
        <v>122</v>
      </c>
      <c r="O82" s="50" t="s">
        <v>125</v>
      </c>
    </row>
    <row r="83" spans="1:21" ht="18.75" x14ac:dyDescent="0.2">
      <c r="A83" s="254"/>
      <c r="B83" s="62"/>
      <c r="C83" s="192" t="s">
        <v>97</v>
      </c>
      <c r="D83" s="192"/>
      <c r="E83" s="192"/>
      <c r="F83" s="192"/>
      <c r="G83" s="192"/>
      <c r="H83" s="192"/>
      <c r="I83" s="192"/>
      <c r="J83" s="192"/>
      <c r="K83" s="192"/>
      <c r="L83" s="63"/>
      <c r="M83" s="94"/>
      <c r="N83" s="94"/>
      <c r="O83" s="63"/>
    </row>
    <row r="84" spans="1:21" ht="30" customHeight="1" x14ac:dyDescent="0.2">
      <c r="A84" s="254"/>
      <c r="B84" s="54"/>
      <c r="C84" s="43" t="s">
        <v>98</v>
      </c>
      <c r="D84" s="73">
        <v>3</v>
      </c>
      <c r="E84" s="114" t="s">
        <v>286</v>
      </c>
      <c r="F84" s="108" t="s">
        <v>287</v>
      </c>
      <c r="G84" s="124">
        <v>3</v>
      </c>
      <c r="H84" s="125" t="s">
        <v>430</v>
      </c>
      <c r="I84" s="125" t="s">
        <v>431</v>
      </c>
      <c r="J84" s="288">
        <v>3</v>
      </c>
      <c r="K84" s="115" t="s">
        <v>614</v>
      </c>
      <c r="L84" s="116" t="s">
        <v>615</v>
      </c>
      <c r="M84" s="122"/>
      <c r="N84" s="118"/>
      <c r="O84" s="118"/>
      <c r="R84" s="18">
        <f>COUNTIF(D84:D86,"1")</f>
        <v>0</v>
      </c>
      <c r="S84" s="18">
        <f>COUNTIF(G84:G86,"1")</f>
        <v>0</v>
      </c>
      <c r="T84" s="18">
        <f>COUNTIF(J84:J86,"1")</f>
        <v>0</v>
      </c>
      <c r="U84" s="18">
        <f>COUNTIF(M84:M86,"1")</f>
        <v>0</v>
      </c>
    </row>
    <row r="85" spans="1:21" ht="30" customHeight="1" x14ac:dyDescent="0.2">
      <c r="A85" s="254"/>
      <c r="B85" s="62"/>
      <c r="C85" s="36" t="s">
        <v>99</v>
      </c>
      <c r="D85" s="73">
        <v>3</v>
      </c>
      <c r="E85" s="114" t="s">
        <v>288</v>
      </c>
      <c r="F85" s="108" t="s">
        <v>289</v>
      </c>
      <c r="G85" s="124">
        <v>3</v>
      </c>
      <c r="H85" s="125" t="s">
        <v>432</v>
      </c>
      <c r="I85" s="125" t="s">
        <v>433</v>
      </c>
      <c r="J85" s="288">
        <v>3</v>
      </c>
      <c r="K85" s="115" t="s">
        <v>616</v>
      </c>
      <c r="L85" s="116" t="s">
        <v>617</v>
      </c>
      <c r="M85" s="122"/>
      <c r="N85" s="118"/>
      <c r="O85" s="118"/>
      <c r="R85" s="18">
        <f>COUNTIF(D84:D86,"2")</f>
        <v>0</v>
      </c>
      <c r="S85" s="18">
        <f>COUNTIF(G84:G86,"2")</f>
        <v>0</v>
      </c>
      <c r="T85" s="18">
        <f>COUNTIF(J84:J86,"2")</f>
        <v>0</v>
      </c>
      <c r="U85" s="18">
        <f>COUNTIF(M84:M86,"2")</f>
        <v>0</v>
      </c>
    </row>
    <row r="86" spans="1:21" ht="30" customHeight="1" x14ac:dyDescent="0.2">
      <c r="A86" s="254"/>
      <c r="B86" s="62"/>
      <c r="C86" s="36" t="s">
        <v>100</v>
      </c>
      <c r="D86" s="73">
        <v>3</v>
      </c>
      <c r="E86" s="114" t="s">
        <v>290</v>
      </c>
      <c r="F86" s="108" t="s">
        <v>291</v>
      </c>
      <c r="G86" s="124">
        <v>3</v>
      </c>
      <c r="H86" s="125" t="s">
        <v>434</v>
      </c>
      <c r="I86" s="125" t="s">
        <v>410</v>
      </c>
      <c r="J86" s="288">
        <v>3</v>
      </c>
      <c r="K86" s="115" t="s">
        <v>618</v>
      </c>
      <c r="L86" s="116" t="s">
        <v>615</v>
      </c>
      <c r="M86" s="122"/>
      <c r="N86" s="118"/>
      <c r="O86" s="118"/>
      <c r="R86" s="18">
        <f>COUNTIF(D84:D86,"3")</f>
        <v>3</v>
      </c>
      <c r="S86" s="18">
        <f>COUNTIF(G84:G86,"3")</f>
        <v>3</v>
      </c>
      <c r="T86" s="18">
        <f>COUNTIF(J84:J86,"3")</f>
        <v>3</v>
      </c>
      <c r="U86" s="18">
        <f>COUNTIF(M84:M86,"3")</f>
        <v>0</v>
      </c>
    </row>
    <row r="87" spans="1:21" ht="21" customHeight="1" x14ac:dyDescent="0.25">
      <c r="B87" s="190"/>
      <c r="C87" s="191"/>
      <c r="D87" s="55"/>
      <c r="E87" s="56"/>
      <c r="F87" s="56"/>
      <c r="G87" s="55"/>
      <c r="H87" s="56"/>
      <c r="I87" s="56"/>
      <c r="J87" s="55"/>
      <c r="K87" s="56"/>
      <c r="M87" s="55"/>
      <c r="N87" s="56"/>
      <c r="R87" s="18">
        <f>COUNTIF(D84:D86,"4")</f>
        <v>0</v>
      </c>
      <c r="S87" s="18">
        <f>COUNTIF(G84:G86,"4")</f>
        <v>0</v>
      </c>
      <c r="T87" s="18">
        <f>COUNTIF(J84:J86,"4")</f>
        <v>0</v>
      </c>
      <c r="U87" s="18">
        <f>COUNTIF(M84:M86,"4")</f>
        <v>0</v>
      </c>
    </row>
    <row r="88" spans="1:21" ht="18.75" x14ac:dyDescent="0.2">
      <c r="A88" s="254"/>
      <c r="B88" s="64"/>
      <c r="C88" s="245" t="s">
        <v>101</v>
      </c>
      <c r="D88" s="246"/>
      <c r="E88" s="246"/>
      <c r="F88" s="246"/>
      <c r="G88" s="246"/>
      <c r="H88" s="246"/>
      <c r="I88" s="246"/>
      <c r="J88" s="246"/>
      <c r="K88" s="247"/>
      <c r="L88" s="58"/>
      <c r="M88" s="58"/>
      <c r="N88" s="58"/>
      <c r="O88" s="58"/>
    </row>
    <row r="89" spans="1:21" ht="30" customHeight="1" x14ac:dyDescent="0.2">
      <c r="A89" s="254"/>
      <c r="B89" s="54"/>
      <c r="C89" s="35" t="s">
        <v>102</v>
      </c>
      <c r="D89" s="73">
        <v>1</v>
      </c>
      <c r="E89" s="108" t="s">
        <v>292</v>
      </c>
      <c r="F89" s="108" t="s">
        <v>293</v>
      </c>
      <c r="G89" s="124">
        <v>3</v>
      </c>
      <c r="H89" s="125" t="s">
        <v>435</v>
      </c>
      <c r="I89" s="125" t="s">
        <v>436</v>
      </c>
      <c r="J89" s="288">
        <v>2</v>
      </c>
      <c r="K89" s="115" t="s">
        <v>619</v>
      </c>
      <c r="L89" s="116" t="s">
        <v>620</v>
      </c>
      <c r="M89" s="122"/>
      <c r="N89" s="118"/>
      <c r="O89" s="118"/>
      <c r="R89" s="18">
        <f>COUNTIF(D89:D95,"1")</f>
        <v>5</v>
      </c>
      <c r="S89" s="18">
        <f>COUNTIF(G89:G95,"1")</f>
        <v>0</v>
      </c>
      <c r="T89" s="18">
        <f>COUNTIF(J89:J95,"1")</f>
        <v>2</v>
      </c>
      <c r="U89" s="18">
        <f>COUNTIF(M89:M95,"1")</f>
        <v>0</v>
      </c>
    </row>
    <row r="90" spans="1:21" ht="30" customHeight="1" x14ac:dyDescent="0.2">
      <c r="A90" s="254"/>
      <c r="B90" s="65"/>
      <c r="C90" s="37" t="s">
        <v>103</v>
      </c>
      <c r="D90" s="73">
        <v>1</v>
      </c>
      <c r="E90" s="114" t="s">
        <v>294</v>
      </c>
      <c r="F90" s="108" t="s">
        <v>295</v>
      </c>
      <c r="G90" s="124">
        <v>2</v>
      </c>
      <c r="H90" s="125" t="s">
        <v>437</v>
      </c>
      <c r="I90" s="125" t="s">
        <v>438</v>
      </c>
      <c r="J90" s="288">
        <v>3</v>
      </c>
      <c r="K90" s="115" t="s">
        <v>621</v>
      </c>
      <c r="L90" s="116" t="s">
        <v>622</v>
      </c>
      <c r="M90" s="122"/>
      <c r="N90" s="118"/>
      <c r="O90" s="118"/>
      <c r="R90" s="18">
        <f>COUNTIF(D89:D95,"2")</f>
        <v>1</v>
      </c>
      <c r="S90" s="18">
        <f>COUNTIF(G89:G95,"2")</f>
        <v>5</v>
      </c>
      <c r="T90" s="18">
        <f>COUNTIF(J89:J95,"2")</f>
        <v>2</v>
      </c>
      <c r="U90" s="18">
        <f>COUNTIF(M89:M95,"2")</f>
        <v>0</v>
      </c>
    </row>
    <row r="91" spans="1:21" ht="30" customHeight="1" x14ac:dyDescent="0.2">
      <c r="A91" s="254"/>
      <c r="B91" s="62"/>
      <c r="C91" s="36" t="s">
        <v>104</v>
      </c>
      <c r="D91" s="73">
        <v>2</v>
      </c>
      <c r="E91" s="114" t="s">
        <v>296</v>
      </c>
      <c r="F91" s="108" t="s">
        <v>297</v>
      </c>
      <c r="G91" s="124">
        <v>3</v>
      </c>
      <c r="H91" s="125" t="s">
        <v>439</v>
      </c>
      <c r="I91" s="125" t="s">
        <v>440</v>
      </c>
      <c r="J91" s="288">
        <v>1</v>
      </c>
      <c r="K91" s="115" t="s">
        <v>623</v>
      </c>
      <c r="L91" s="116" t="s">
        <v>624</v>
      </c>
      <c r="M91" s="122"/>
      <c r="N91" s="118"/>
      <c r="O91" s="118"/>
      <c r="R91" s="18">
        <f>COUNTIF(D89:D95,"3")</f>
        <v>1</v>
      </c>
      <c r="S91" s="18">
        <f>COUNTIF(G89:G95,"3")</f>
        <v>2</v>
      </c>
      <c r="T91" s="18">
        <f>COUNTIF(J89:J95,"3")</f>
        <v>3</v>
      </c>
      <c r="U91" s="18">
        <f>COUNTIF(M89:M95,"3")</f>
        <v>0</v>
      </c>
    </row>
    <row r="92" spans="1:21" ht="30" customHeight="1" x14ac:dyDescent="0.2">
      <c r="A92" s="254"/>
      <c r="B92" s="62"/>
      <c r="C92" s="37" t="s">
        <v>105</v>
      </c>
      <c r="D92" s="73">
        <v>1</v>
      </c>
      <c r="E92" s="114" t="s">
        <v>298</v>
      </c>
      <c r="F92" s="108" t="s">
        <v>299</v>
      </c>
      <c r="G92" s="124">
        <v>2</v>
      </c>
      <c r="H92" s="125" t="s">
        <v>441</v>
      </c>
      <c r="I92" s="125" t="s">
        <v>442</v>
      </c>
      <c r="J92" s="288">
        <v>3</v>
      </c>
      <c r="K92" s="115" t="s">
        <v>625</v>
      </c>
      <c r="L92" s="116" t="s">
        <v>626</v>
      </c>
      <c r="M92" s="122"/>
      <c r="N92" s="118"/>
      <c r="O92" s="118"/>
      <c r="R92" s="18">
        <f>COUNTIF(D89:D95,"4")</f>
        <v>0</v>
      </c>
      <c r="S92" s="18">
        <f>COUNTIF(G89:G95,"4")</f>
        <v>0</v>
      </c>
      <c r="T92" s="18">
        <f>COUNTIF(J89:J95,"4")</f>
        <v>0</v>
      </c>
      <c r="U92" s="18">
        <f>COUNTIF(M89:M95,"4")</f>
        <v>0</v>
      </c>
    </row>
    <row r="93" spans="1:21" ht="30" customHeight="1" x14ac:dyDescent="0.2">
      <c r="A93" s="254"/>
      <c r="B93" s="62"/>
      <c r="C93" s="36" t="s">
        <v>106</v>
      </c>
      <c r="D93" s="73">
        <v>3</v>
      </c>
      <c r="E93" s="114" t="s">
        <v>300</v>
      </c>
      <c r="F93" s="108" t="s">
        <v>301</v>
      </c>
      <c r="G93" s="124">
        <v>2</v>
      </c>
      <c r="H93" s="125" t="s">
        <v>443</v>
      </c>
      <c r="I93" s="125" t="s">
        <v>442</v>
      </c>
      <c r="J93" s="288">
        <v>3</v>
      </c>
      <c r="K93" s="115" t="s">
        <v>627</v>
      </c>
      <c r="L93" s="116" t="s">
        <v>628</v>
      </c>
      <c r="M93" s="122"/>
      <c r="N93" s="118"/>
      <c r="O93" s="118"/>
    </row>
    <row r="94" spans="1:21" ht="30" customHeight="1" x14ac:dyDescent="0.2">
      <c r="A94" s="254"/>
      <c r="B94" s="65"/>
      <c r="C94" s="37" t="s">
        <v>107</v>
      </c>
      <c r="D94" s="73">
        <v>1</v>
      </c>
      <c r="E94" s="114" t="s">
        <v>302</v>
      </c>
      <c r="F94" s="108" t="s">
        <v>303</v>
      </c>
      <c r="G94" s="124">
        <v>2</v>
      </c>
      <c r="H94" s="125" t="s">
        <v>444</v>
      </c>
      <c r="I94" s="125" t="s">
        <v>442</v>
      </c>
      <c r="J94" s="288">
        <v>1</v>
      </c>
      <c r="K94" s="115" t="s">
        <v>629</v>
      </c>
      <c r="L94" s="116" t="s">
        <v>630</v>
      </c>
      <c r="M94" s="122"/>
      <c r="N94" s="118"/>
      <c r="O94" s="118"/>
    </row>
    <row r="95" spans="1:21" ht="30" customHeight="1" x14ac:dyDescent="0.2">
      <c r="A95" s="254"/>
      <c r="B95" s="62"/>
      <c r="C95" s="36" t="s">
        <v>108</v>
      </c>
      <c r="D95" s="73">
        <v>1</v>
      </c>
      <c r="E95" s="114" t="s">
        <v>304</v>
      </c>
      <c r="F95" s="108" t="s">
        <v>305</v>
      </c>
      <c r="G95" s="124">
        <v>2</v>
      </c>
      <c r="H95" s="125" t="s">
        <v>445</v>
      </c>
      <c r="I95" s="125" t="s">
        <v>446</v>
      </c>
      <c r="J95" s="288">
        <v>2</v>
      </c>
      <c r="K95" s="115" t="s">
        <v>631</v>
      </c>
      <c r="L95" s="116" t="s">
        <v>313</v>
      </c>
      <c r="M95" s="122"/>
      <c r="N95" s="118"/>
      <c r="O95" s="118"/>
    </row>
    <row r="96" spans="1:21" ht="5.25" customHeight="1" x14ac:dyDescent="0.25">
      <c r="B96" s="190"/>
      <c r="C96" s="191"/>
      <c r="D96" s="55"/>
      <c r="E96" s="56"/>
      <c r="F96" s="56"/>
      <c r="G96" s="55"/>
      <c r="H96" s="56"/>
      <c r="I96" s="56"/>
      <c r="J96" s="55"/>
      <c r="K96" s="61"/>
      <c r="M96" s="55"/>
      <c r="N96" s="61"/>
    </row>
    <row r="97" spans="1:21" ht="18.75" x14ac:dyDescent="0.2">
      <c r="A97" s="254"/>
      <c r="B97" s="51"/>
      <c r="C97" s="193" t="s">
        <v>25</v>
      </c>
      <c r="D97" s="192"/>
      <c r="E97" s="192"/>
      <c r="F97" s="192"/>
      <c r="G97" s="192"/>
      <c r="H97" s="192"/>
      <c r="I97" s="192"/>
      <c r="J97" s="192"/>
      <c r="K97" s="192"/>
      <c r="L97" s="192"/>
      <c r="M97" s="95"/>
      <c r="N97" s="95"/>
      <c r="O97" s="102"/>
    </row>
    <row r="98" spans="1:21" ht="108" x14ac:dyDescent="0.2">
      <c r="A98" s="254"/>
      <c r="B98" s="59"/>
      <c r="C98" s="35" t="s">
        <v>109</v>
      </c>
      <c r="D98" s="73">
        <v>1</v>
      </c>
      <c r="E98" s="74" t="s">
        <v>306</v>
      </c>
      <c r="F98" s="74" t="s">
        <v>307</v>
      </c>
      <c r="G98" s="124">
        <v>3</v>
      </c>
      <c r="H98" s="125" t="s">
        <v>447</v>
      </c>
      <c r="I98" s="125"/>
      <c r="J98" s="289">
        <v>3</v>
      </c>
      <c r="K98" s="76" t="s">
        <v>632</v>
      </c>
      <c r="L98" s="77" t="s">
        <v>633</v>
      </c>
      <c r="M98" s="98"/>
      <c r="N98" s="97"/>
      <c r="O98" s="97"/>
      <c r="R98" s="18">
        <f>COUNTIF(D98:D99,"1")</f>
        <v>1</v>
      </c>
      <c r="S98" s="18">
        <f>COUNTIF(G98:G99,"1")</f>
        <v>0</v>
      </c>
      <c r="T98" s="18">
        <f>COUNTIF(J98:J99,"1")</f>
        <v>0</v>
      </c>
      <c r="U98" s="18">
        <f>COUNTIF(M98:M99,"1")</f>
        <v>0</v>
      </c>
    </row>
    <row r="99" spans="1:21" ht="60" x14ac:dyDescent="0.2">
      <c r="A99" s="254"/>
      <c r="B99" s="66"/>
      <c r="C99" s="37" t="s">
        <v>110</v>
      </c>
      <c r="D99" s="73">
        <v>2</v>
      </c>
      <c r="E99" s="75" t="s">
        <v>308</v>
      </c>
      <c r="F99" s="74" t="s">
        <v>309</v>
      </c>
      <c r="G99" s="124">
        <v>2</v>
      </c>
      <c r="H99" s="125" t="s">
        <v>448</v>
      </c>
      <c r="I99" s="125"/>
      <c r="J99" s="289">
        <v>3</v>
      </c>
      <c r="K99" s="76" t="s">
        <v>634</v>
      </c>
      <c r="L99" s="77" t="s">
        <v>635</v>
      </c>
      <c r="M99" s="98"/>
      <c r="N99" s="97"/>
      <c r="O99" s="97"/>
      <c r="R99" s="18">
        <f>COUNTIF(D98:D99,"2")</f>
        <v>1</v>
      </c>
      <c r="S99" s="18">
        <f>COUNTIF(G98:G99,"2")</f>
        <v>1</v>
      </c>
      <c r="T99" s="18">
        <f>COUNTIF(J98:J99,"2")</f>
        <v>0</v>
      </c>
      <c r="U99" s="18">
        <f>COUNTIF(M98:M99,"2")</f>
        <v>0</v>
      </c>
    </row>
    <row r="100" spans="1:21" ht="8.25" customHeight="1" x14ac:dyDescent="0.25">
      <c r="B100" s="190"/>
      <c r="C100" s="191"/>
      <c r="D100" s="55"/>
      <c r="E100" s="56"/>
      <c r="F100" s="56"/>
      <c r="G100" s="55"/>
      <c r="H100" s="56"/>
      <c r="I100" s="56"/>
      <c r="J100" s="55"/>
      <c r="K100" s="61"/>
      <c r="M100" s="55"/>
      <c r="N100" s="61"/>
      <c r="R100" s="18">
        <f>COUNTIF(D98:D99,"3")</f>
        <v>0</v>
      </c>
      <c r="S100" s="18">
        <f>COUNTIF(G98:G99,"3")</f>
        <v>1</v>
      </c>
      <c r="T100" s="18">
        <f>COUNTIF(J98:J99,"3")</f>
        <v>2</v>
      </c>
      <c r="U100" s="18">
        <f>COUNTIF(M98:M99,"3")</f>
        <v>0</v>
      </c>
    </row>
    <row r="101" spans="1:21" ht="18.75" x14ac:dyDescent="0.2">
      <c r="A101" s="254"/>
      <c r="B101" s="62"/>
      <c r="C101" s="192" t="s">
        <v>111</v>
      </c>
      <c r="D101" s="192"/>
      <c r="E101" s="192"/>
      <c r="F101" s="192"/>
      <c r="G101" s="192"/>
      <c r="H101" s="192"/>
      <c r="I101" s="192"/>
      <c r="J101" s="192"/>
      <c r="K101" s="240"/>
      <c r="L101" s="58"/>
      <c r="M101" s="58"/>
      <c r="N101" s="58"/>
      <c r="O101" s="58"/>
      <c r="R101" s="18">
        <f>COUNTIF(D98:D99,"4")</f>
        <v>0</v>
      </c>
      <c r="S101" s="18">
        <f>COUNTIF(G98:G99,"4")</f>
        <v>0</v>
      </c>
      <c r="T101" s="18">
        <f>COUNTIF(J98:J99,"4")</f>
        <v>0</v>
      </c>
      <c r="U101" s="18">
        <f>COUNTIF(M98:M99,"4")</f>
        <v>0</v>
      </c>
    </row>
    <row r="102" spans="1:21" ht="30" customHeight="1" x14ac:dyDescent="0.2">
      <c r="A102" s="254"/>
      <c r="B102" s="54"/>
      <c r="C102" s="43" t="s">
        <v>112</v>
      </c>
      <c r="D102" s="73">
        <v>2</v>
      </c>
      <c r="E102" s="108" t="s">
        <v>310</v>
      </c>
      <c r="F102" s="108" t="s">
        <v>311</v>
      </c>
      <c r="G102" s="124">
        <v>3</v>
      </c>
      <c r="H102" s="125" t="s">
        <v>449</v>
      </c>
      <c r="I102" s="125" t="s">
        <v>450</v>
      </c>
      <c r="J102" s="289">
        <v>3</v>
      </c>
      <c r="K102" s="76" t="s">
        <v>636</v>
      </c>
      <c r="L102" s="77" t="s">
        <v>637</v>
      </c>
      <c r="M102" s="122"/>
      <c r="N102" s="118"/>
      <c r="O102" s="118"/>
      <c r="R102" s="18">
        <f>COUNTIF(D102:D111,"1")</f>
        <v>4</v>
      </c>
      <c r="S102" s="18">
        <f>COUNTIF(G102:G111,"1")</f>
        <v>3</v>
      </c>
      <c r="T102" s="18">
        <f>COUNTIF(J102:J111,"1")</f>
        <v>1</v>
      </c>
      <c r="U102" s="18">
        <f>COUNTIF(M102:M111,"1")</f>
        <v>0</v>
      </c>
    </row>
    <row r="103" spans="1:21" ht="30" customHeight="1" x14ac:dyDescent="0.2">
      <c r="A103" s="254"/>
      <c r="B103" s="62"/>
      <c r="C103" s="36" t="s">
        <v>113</v>
      </c>
      <c r="D103" s="73">
        <v>1</v>
      </c>
      <c r="E103" s="114" t="s">
        <v>312</v>
      </c>
      <c r="F103" s="108" t="s">
        <v>313</v>
      </c>
      <c r="G103" s="124">
        <v>1</v>
      </c>
      <c r="H103" s="125" t="s">
        <v>451</v>
      </c>
      <c r="I103" s="125"/>
      <c r="J103" s="289">
        <v>2</v>
      </c>
      <c r="K103" s="76" t="s">
        <v>638</v>
      </c>
      <c r="L103" s="77" t="s">
        <v>639</v>
      </c>
      <c r="M103" s="122"/>
      <c r="N103" s="118"/>
      <c r="O103" s="118"/>
      <c r="R103" s="18">
        <f>COUNTIF(D102:D111,"2")</f>
        <v>4</v>
      </c>
      <c r="S103" s="18">
        <f>COUNTIF(G102:G111,"2")</f>
        <v>2</v>
      </c>
      <c r="T103" s="18">
        <f>COUNTIF(J102:J111,"2")</f>
        <v>3</v>
      </c>
      <c r="U103" s="18">
        <f>COUNTIF(M102:M111,"2")</f>
        <v>0</v>
      </c>
    </row>
    <row r="104" spans="1:21" ht="30" customHeight="1" x14ac:dyDescent="0.2">
      <c r="A104" s="254"/>
      <c r="B104" s="62"/>
      <c r="C104" s="36" t="s">
        <v>114</v>
      </c>
      <c r="D104" s="73">
        <v>1</v>
      </c>
      <c r="E104" s="114" t="s">
        <v>314</v>
      </c>
      <c r="F104" s="108" t="s">
        <v>313</v>
      </c>
      <c r="G104" s="124">
        <v>2</v>
      </c>
      <c r="H104" s="125" t="s">
        <v>452</v>
      </c>
      <c r="I104" s="125" t="s">
        <v>453</v>
      </c>
      <c r="J104" s="289">
        <v>2</v>
      </c>
      <c r="K104" s="76" t="s">
        <v>640</v>
      </c>
      <c r="L104" s="77" t="s">
        <v>641</v>
      </c>
      <c r="M104" s="122"/>
      <c r="N104" s="118"/>
      <c r="O104" s="118"/>
      <c r="R104" s="18">
        <f>COUNTIF(D102:D111,"3")</f>
        <v>2</v>
      </c>
      <c r="S104" s="18">
        <f>COUNTIF(G102:G111,"3")</f>
        <v>5</v>
      </c>
      <c r="T104" s="18">
        <f>COUNTIF(J102:J111,"3")</f>
        <v>6</v>
      </c>
      <c r="U104" s="18">
        <f>COUNTIF(M102:M111,"3")</f>
        <v>0</v>
      </c>
    </row>
    <row r="105" spans="1:21" ht="30" customHeight="1" x14ac:dyDescent="0.2">
      <c r="A105" s="254"/>
      <c r="B105" s="62"/>
      <c r="C105" s="36" t="s">
        <v>115</v>
      </c>
      <c r="D105" s="73">
        <v>3</v>
      </c>
      <c r="E105" s="114" t="s">
        <v>315</v>
      </c>
      <c r="F105" s="108" t="s">
        <v>316</v>
      </c>
      <c r="G105" s="124">
        <v>3</v>
      </c>
      <c r="H105" s="125" t="s">
        <v>454</v>
      </c>
      <c r="I105" s="125" t="s">
        <v>450</v>
      </c>
      <c r="J105" s="289">
        <v>3</v>
      </c>
      <c r="K105" s="76" t="s">
        <v>642</v>
      </c>
      <c r="L105" s="77" t="s">
        <v>643</v>
      </c>
      <c r="M105" s="122"/>
      <c r="N105" s="118"/>
      <c r="O105" s="118"/>
      <c r="R105" s="18">
        <f>COUNTIF(D102:D111,"4")</f>
        <v>0</v>
      </c>
      <c r="S105" s="18">
        <f>COUNTIF(G102:G111,"4")</f>
        <v>0</v>
      </c>
      <c r="T105" s="18">
        <f>COUNTIF(J102:J111,"4")</f>
        <v>0</v>
      </c>
      <c r="U105" s="18">
        <f>COUNTIF(M102:M111,"4")</f>
        <v>0</v>
      </c>
    </row>
    <row r="106" spans="1:21" ht="30" customHeight="1" x14ac:dyDescent="0.2">
      <c r="A106" s="254"/>
      <c r="B106" s="62"/>
      <c r="C106" s="36" t="s">
        <v>116</v>
      </c>
      <c r="D106" s="73">
        <v>3</v>
      </c>
      <c r="E106" s="114" t="s">
        <v>317</v>
      </c>
      <c r="F106" s="108" t="s">
        <v>318</v>
      </c>
      <c r="G106" s="124">
        <v>2</v>
      </c>
      <c r="H106" s="125" t="s">
        <v>455</v>
      </c>
      <c r="I106" s="125" t="s">
        <v>456</v>
      </c>
      <c r="J106" s="289">
        <v>3</v>
      </c>
      <c r="K106" s="76" t="s">
        <v>644</v>
      </c>
      <c r="L106" s="77" t="s">
        <v>645</v>
      </c>
      <c r="M106" s="122"/>
      <c r="N106" s="118"/>
      <c r="O106" s="118"/>
    </row>
    <row r="107" spans="1:21" ht="30" customHeight="1" x14ac:dyDescent="0.2">
      <c r="A107" s="254"/>
      <c r="B107" s="62"/>
      <c r="C107" s="36" t="s">
        <v>117</v>
      </c>
      <c r="D107" s="73">
        <v>2</v>
      </c>
      <c r="E107" s="114" t="s">
        <v>319</v>
      </c>
      <c r="F107" s="108" t="s">
        <v>320</v>
      </c>
      <c r="G107" s="124">
        <v>3</v>
      </c>
      <c r="H107" s="125" t="s">
        <v>457</v>
      </c>
      <c r="I107" s="125" t="s">
        <v>458</v>
      </c>
      <c r="J107" s="289">
        <v>3</v>
      </c>
      <c r="K107" s="76" t="s">
        <v>646</v>
      </c>
      <c r="L107" s="77" t="s">
        <v>647</v>
      </c>
      <c r="M107" s="122"/>
      <c r="N107" s="118"/>
      <c r="O107" s="118"/>
    </row>
    <row r="108" spans="1:21" ht="30" customHeight="1" x14ac:dyDescent="0.2">
      <c r="A108" s="254"/>
      <c r="B108" s="62"/>
      <c r="C108" s="36" t="s">
        <v>118</v>
      </c>
      <c r="D108" s="73">
        <v>2</v>
      </c>
      <c r="E108" s="114" t="s">
        <v>321</v>
      </c>
      <c r="F108" s="108" t="s">
        <v>322</v>
      </c>
      <c r="G108" s="124">
        <v>1</v>
      </c>
      <c r="H108" s="125" t="s">
        <v>459</v>
      </c>
      <c r="I108" s="125"/>
      <c r="J108" s="289">
        <v>1</v>
      </c>
      <c r="K108" s="76" t="s">
        <v>648</v>
      </c>
      <c r="L108" s="77" t="s">
        <v>649</v>
      </c>
      <c r="M108" s="122"/>
      <c r="N108" s="118"/>
      <c r="O108" s="118"/>
    </row>
    <row r="109" spans="1:21" ht="30" customHeight="1" x14ac:dyDescent="0.2">
      <c r="A109" s="254"/>
      <c r="B109" s="62"/>
      <c r="C109" s="36" t="s">
        <v>119</v>
      </c>
      <c r="D109" s="73">
        <v>1</v>
      </c>
      <c r="E109" s="114" t="s">
        <v>323</v>
      </c>
      <c r="F109" s="108" t="s">
        <v>313</v>
      </c>
      <c r="G109" s="124">
        <v>3</v>
      </c>
      <c r="H109" s="125" t="s">
        <v>460</v>
      </c>
      <c r="I109" s="125" t="s">
        <v>461</v>
      </c>
      <c r="J109" s="289">
        <v>2</v>
      </c>
      <c r="K109" s="76" t="s">
        <v>650</v>
      </c>
      <c r="L109" s="77" t="s">
        <v>651</v>
      </c>
      <c r="M109" s="122"/>
      <c r="N109" s="118"/>
      <c r="O109" s="118"/>
    </row>
    <row r="110" spans="1:21" ht="30" customHeight="1" x14ac:dyDescent="0.2">
      <c r="A110" s="254"/>
      <c r="B110" s="62"/>
      <c r="C110" s="36" t="s">
        <v>120</v>
      </c>
      <c r="D110" s="73">
        <v>2</v>
      </c>
      <c r="E110" s="114" t="s">
        <v>324</v>
      </c>
      <c r="F110" s="108" t="s">
        <v>325</v>
      </c>
      <c r="G110" s="124">
        <v>3</v>
      </c>
      <c r="H110" s="125" t="s">
        <v>462</v>
      </c>
      <c r="I110" s="125" t="s">
        <v>463</v>
      </c>
      <c r="J110" s="289">
        <v>3</v>
      </c>
      <c r="K110" s="76" t="s">
        <v>652</v>
      </c>
      <c r="L110" s="77" t="s">
        <v>653</v>
      </c>
      <c r="M110" s="122"/>
      <c r="N110" s="118"/>
      <c r="O110" s="118"/>
    </row>
    <row r="111" spans="1:21" ht="30" customHeight="1" x14ac:dyDescent="0.2">
      <c r="A111" s="254"/>
      <c r="B111" s="62"/>
      <c r="C111" s="36" t="s">
        <v>121</v>
      </c>
      <c r="D111" s="73">
        <v>1</v>
      </c>
      <c r="E111" s="114" t="s">
        <v>326</v>
      </c>
      <c r="F111" s="108" t="s">
        <v>327</v>
      </c>
      <c r="G111" s="124">
        <v>1</v>
      </c>
      <c r="H111" s="125" t="s">
        <v>464</v>
      </c>
      <c r="I111" s="125" t="s">
        <v>465</v>
      </c>
      <c r="J111" s="289">
        <v>3</v>
      </c>
      <c r="K111" s="76" t="s">
        <v>654</v>
      </c>
      <c r="L111" s="77" t="s">
        <v>655</v>
      </c>
      <c r="M111" s="122"/>
      <c r="N111" s="118"/>
      <c r="O111" s="118"/>
    </row>
    <row r="112" spans="1:21" ht="5.25" customHeight="1" x14ac:dyDescent="0.25">
      <c r="B112" s="242"/>
      <c r="C112" s="243"/>
      <c r="D112" s="67"/>
      <c r="E112" s="68"/>
      <c r="F112" s="68"/>
      <c r="G112" s="67"/>
      <c r="H112" s="68"/>
      <c r="I112" s="68"/>
      <c r="J112" s="67"/>
      <c r="K112" s="69"/>
      <c r="M112" s="67"/>
      <c r="N112" s="69"/>
    </row>
    <row r="113" spans="1:21" ht="18.75" x14ac:dyDescent="0.2">
      <c r="A113" s="254"/>
      <c r="B113" s="62"/>
      <c r="C113" s="192" t="s">
        <v>0</v>
      </c>
      <c r="D113" s="192"/>
      <c r="E113" s="192"/>
      <c r="F113" s="192"/>
      <c r="G113" s="192"/>
      <c r="H113" s="192"/>
      <c r="I113" s="192"/>
      <c r="J113" s="192"/>
      <c r="K113" s="240"/>
      <c r="L113" s="58"/>
      <c r="M113" s="58"/>
      <c r="N113" s="58"/>
      <c r="O113" s="58"/>
    </row>
    <row r="114" spans="1:21" ht="30" customHeight="1" x14ac:dyDescent="0.2">
      <c r="A114" s="254"/>
      <c r="B114" s="65"/>
      <c r="C114" s="37" t="s">
        <v>1</v>
      </c>
      <c r="D114" s="73">
        <v>3</v>
      </c>
      <c r="E114" s="114" t="s">
        <v>328</v>
      </c>
      <c r="F114" s="108" t="s">
        <v>329</v>
      </c>
      <c r="G114" s="124">
        <v>3</v>
      </c>
      <c r="H114" s="125" t="s">
        <v>466</v>
      </c>
      <c r="I114" s="125" t="s">
        <v>467</v>
      </c>
      <c r="J114" s="289">
        <v>3</v>
      </c>
      <c r="K114" s="76" t="s">
        <v>656</v>
      </c>
      <c r="L114" s="77" t="s">
        <v>657</v>
      </c>
      <c r="M114" s="122"/>
      <c r="N114" s="118"/>
      <c r="O114" s="118"/>
      <c r="R114" s="18">
        <f>COUNTIF(D114:D117,"1")</f>
        <v>0</v>
      </c>
      <c r="S114" s="18">
        <f>COUNTIF(G114:G117,"1")</f>
        <v>0</v>
      </c>
      <c r="T114" s="18">
        <f>COUNTIF(J114:J117,"1")</f>
        <v>0</v>
      </c>
      <c r="U114" s="18">
        <f>COUNTIF(M114:M117,"1")</f>
        <v>0</v>
      </c>
    </row>
    <row r="115" spans="1:21" ht="30" customHeight="1" x14ac:dyDescent="0.2">
      <c r="A115" s="254"/>
      <c r="B115" s="62"/>
      <c r="C115" s="36" t="s">
        <v>2</v>
      </c>
      <c r="D115" s="73">
        <v>3</v>
      </c>
      <c r="E115" s="114" t="s">
        <v>330</v>
      </c>
      <c r="F115" s="108" t="s">
        <v>331</v>
      </c>
      <c r="G115" s="124">
        <v>3</v>
      </c>
      <c r="H115" s="125" t="s">
        <v>468</v>
      </c>
      <c r="I115" s="125" t="s">
        <v>469</v>
      </c>
      <c r="J115" s="289">
        <v>3</v>
      </c>
      <c r="K115" s="76" t="s">
        <v>658</v>
      </c>
      <c r="L115" s="77" t="s">
        <v>659</v>
      </c>
      <c r="M115" s="122"/>
      <c r="N115" s="118"/>
      <c r="O115" s="118"/>
      <c r="R115" s="18">
        <f>COUNTIF(D114:D117,"2")</f>
        <v>0</v>
      </c>
      <c r="S115" s="18">
        <f>COUNTIF(G114:G117,"2")</f>
        <v>0</v>
      </c>
      <c r="T115" s="18">
        <f>COUNTIF(J114:J117,"2")</f>
        <v>0</v>
      </c>
      <c r="U115" s="18">
        <f>COUNTIF(M114:M117,"2")</f>
        <v>0</v>
      </c>
    </row>
    <row r="116" spans="1:21" ht="30" customHeight="1" x14ac:dyDescent="0.2">
      <c r="A116" s="254"/>
      <c r="B116" s="62"/>
      <c r="C116" s="36" t="s">
        <v>3</v>
      </c>
      <c r="D116" s="73">
        <v>3</v>
      </c>
      <c r="E116" s="114" t="s">
        <v>332</v>
      </c>
      <c r="F116" s="108" t="s">
        <v>331</v>
      </c>
      <c r="G116" s="124">
        <v>3</v>
      </c>
      <c r="H116" s="125" t="s">
        <v>470</v>
      </c>
      <c r="I116" s="125" t="s">
        <v>469</v>
      </c>
      <c r="J116" s="289">
        <v>3</v>
      </c>
      <c r="K116" s="76" t="s">
        <v>660</v>
      </c>
      <c r="L116" s="77" t="s">
        <v>661</v>
      </c>
      <c r="M116" s="122"/>
      <c r="N116" s="118"/>
      <c r="O116" s="118"/>
      <c r="R116" s="18">
        <f>COUNTIF(D114:D117,"3")</f>
        <v>4</v>
      </c>
      <c r="S116" s="18">
        <f>COUNTIF(G114:G117,"3")</f>
        <v>4</v>
      </c>
      <c r="T116" s="18">
        <f>COUNTIF(J114:J117,"3")</f>
        <v>4</v>
      </c>
      <c r="U116" s="18">
        <f>COUNTIF(M114:M117,"3")</f>
        <v>0</v>
      </c>
    </row>
    <row r="117" spans="1:21" ht="30" customHeight="1" x14ac:dyDescent="0.2">
      <c r="A117" s="254"/>
      <c r="B117" s="62"/>
      <c r="C117" s="36" t="s">
        <v>4</v>
      </c>
      <c r="D117" s="73">
        <v>3</v>
      </c>
      <c r="E117" s="114" t="s">
        <v>333</v>
      </c>
      <c r="F117" s="108" t="s">
        <v>331</v>
      </c>
      <c r="G117" s="124">
        <v>3</v>
      </c>
      <c r="H117" s="125" t="s">
        <v>471</v>
      </c>
      <c r="I117" s="125" t="s">
        <v>472</v>
      </c>
      <c r="J117" s="289">
        <v>3</v>
      </c>
      <c r="K117" s="76" t="s">
        <v>662</v>
      </c>
      <c r="L117" s="77" t="s">
        <v>663</v>
      </c>
      <c r="M117" s="122"/>
      <c r="N117" s="118"/>
      <c r="O117" s="118"/>
      <c r="R117" s="18">
        <f>COUNTIF(D114:D117,"4")</f>
        <v>0</v>
      </c>
      <c r="S117" s="18">
        <f>COUNTIF(G114:G117,"4")</f>
        <v>0</v>
      </c>
      <c r="T117" s="18">
        <f>COUNTIF(J114:J117,"4")</f>
        <v>0</v>
      </c>
      <c r="U117" s="18">
        <f>COUNTIF(M114:M117,"4")</f>
        <v>0</v>
      </c>
    </row>
    <row r="118" spans="1:21" ht="7.5" customHeight="1" x14ac:dyDescent="0.25">
      <c r="B118" s="190"/>
      <c r="C118" s="191"/>
      <c r="D118" s="67"/>
      <c r="E118" s="68"/>
      <c r="F118" s="68"/>
      <c r="G118" s="67"/>
      <c r="H118" s="68"/>
      <c r="I118" s="68"/>
      <c r="J118" s="55"/>
      <c r="K118" s="61"/>
      <c r="M118" s="55"/>
      <c r="N118" s="61"/>
    </row>
    <row r="119" spans="1:21" ht="15.75" customHeight="1" x14ac:dyDescent="0.2">
      <c r="B119" s="210" t="s">
        <v>24</v>
      </c>
      <c r="C119" s="211"/>
      <c r="D119" s="194" t="s">
        <v>285</v>
      </c>
      <c r="E119" s="195"/>
      <c r="F119" s="196"/>
      <c r="G119" s="224" t="s">
        <v>360</v>
      </c>
      <c r="H119" s="225"/>
      <c r="I119" s="226"/>
      <c r="J119" s="244" t="s">
        <v>361</v>
      </c>
      <c r="K119" s="244"/>
      <c r="L119" s="244"/>
      <c r="M119" s="197" t="s">
        <v>362</v>
      </c>
      <c r="N119" s="197"/>
      <c r="O119" s="197"/>
    </row>
    <row r="120" spans="1:21" ht="15.75" customHeight="1" x14ac:dyDescent="0.2">
      <c r="B120" s="212"/>
      <c r="C120" s="213"/>
      <c r="D120" s="48" t="s">
        <v>34</v>
      </c>
      <c r="E120" s="49" t="s">
        <v>122</v>
      </c>
      <c r="F120" s="49"/>
      <c r="G120" s="48" t="s">
        <v>34</v>
      </c>
      <c r="H120" s="49" t="s">
        <v>122</v>
      </c>
      <c r="I120" s="49"/>
      <c r="J120" s="48" t="s">
        <v>34</v>
      </c>
      <c r="K120" s="49" t="s">
        <v>122</v>
      </c>
      <c r="L120" s="70" t="s">
        <v>125</v>
      </c>
      <c r="M120" s="48" t="s">
        <v>34</v>
      </c>
      <c r="N120" s="49" t="s">
        <v>122</v>
      </c>
      <c r="O120" s="70"/>
    </row>
    <row r="121" spans="1:21" ht="18.75" x14ac:dyDescent="0.2">
      <c r="A121" s="254"/>
      <c r="B121" s="64"/>
      <c r="C121" s="192" t="s">
        <v>5</v>
      </c>
      <c r="D121" s="192"/>
      <c r="E121" s="192"/>
      <c r="F121" s="192"/>
      <c r="G121" s="192"/>
      <c r="H121" s="192"/>
      <c r="I121" s="192"/>
      <c r="J121" s="192"/>
      <c r="K121" s="240"/>
      <c r="L121" s="58"/>
      <c r="M121" s="58"/>
      <c r="N121" s="58"/>
      <c r="O121" s="58"/>
    </row>
    <row r="122" spans="1:21" ht="39" customHeight="1" x14ac:dyDescent="0.2">
      <c r="A122" s="254"/>
      <c r="B122" s="66"/>
      <c r="C122" s="123" t="s">
        <v>6</v>
      </c>
      <c r="D122" s="73">
        <v>1</v>
      </c>
      <c r="E122" s="108" t="s">
        <v>334</v>
      </c>
      <c r="F122" s="108" t="s">
        <v>335</v>
      </c>
      <c r="G122" s="124">
        <v>2</v>
      </c>
      <c r="H122" s="125" t="s">
        <v>473</v>
      </c>
      <c r="I122" s="125" t="s">
        <v>474</v>
      </c>
      <c r="J122" s="289">
        <v>3</v>
      </c>
      <c r="K122" s="76" t="s">
        <v>664</v>
      </c>
      <c r="L122" s="77" t="s">
        <v>665</v>
      </c>
      <c r="M122" s="122"/>
      <c r="N122" s="118"/>
      <c r="O122" s="118"/>
      <c r="R122" s="18">
        <f>COUNTIF(D122:D125,"1")</f>
        <v>4</v>
      </c>
      <c r="S122" s="18">
        <f>COUNTIF(G122:G125,"1")</f>
        <v>1</v>
      </c>
      <c r="T122" s="18">
        <f>COUNTIF(J122:J125,"1")</f>
        <v>0</v>
      </c>
      <c r="U122" s="18">
        <f>COUNTIF(M122:M125,"1")</f>
        <v>0</v>
      </c>
    </row>
    <row r="123" spans="1:21" ht="30" customHeight="1" x14ac:dyDescent="0.2">
      <c r="A123" s="254"/>
      <c r="B123" s="65"/>
      <c r="C123" s="37" t="s">
        <v>7</v>
      </c>
      <c r="D123" s="73">
        <v>1</v>
      </c>
      <c r="E123" s="114" t="s">
        <v>336</v>
      </c>
      <c r="F123" s="108" t="s">
        <v>337</v>
      </c>
      <c r="G123" s="124"/>
      <c r="H123" s="125" t="s">
        <v>475</v>
      </c>
      <c r="I123" s="125"/>
      <c r="J123" s="289">
        <v>2</v>
      </c>
      <c r="K123" s="76" t="s">
        <v>666</v>
      </c>
      <c r="L123" s="77" t="s">
        <v>667</v>
      </c>
      <c r="M123" s="122"/>
      <c r="N123" s="118"/>
      <c r="O123" s="118"/>
      <c r="R123" s="18">
        <f>COUNTIF(D122:D125,"2")</f>
        <v>0</v>
      </c>
      <c r="S123" s="18">
        <f>COUNTIF(G122:G125,"2")</f>
        <v>1</v>
      </c>
      <c r="T123" s="18">
        <f>COUNTIF(J122:J125,"2")</f>
        <v>3</v>
      </c>
      <c r="U123" s="18">
        <f>COUNTIF(M122:M125,"2")</f>
        <v>0</v>
      </c>
    </row>
    <row r="124" spans="1:21" ht="30" customHeight="1" x14ac:dyDescent="0.2">
      <c r="A124" s="254"/>
      <c r="B124" s="62"/>
      <c r="C124" s="37" t="s">
        <v>8</v>
      </c>
      <c r="D124" s="73">
        <v>1</v>
      </c>
      <c r="E124" s="114" t="s">
        <v>338</v>
      </c>
      <c r="F124" s="108" t="s">
        <v>339</v>
      </c>
      <c r="G124" s="124">
        <v>3</v>
      </c>
      <c r="H124" s="125" t="s">
        <v>476</v>
      </c>
      <c r="I124" s="125" t="s">
        <v>477</v>
      </c>
      <c r="J124" s="289">
        <v>2</v>
      </c>
      <c r="K124" s="76" t="s">
        <v>668</v>
      </c>
      <c r="L124" s="77" t="s">
        <v>669</v>
      </c>
      <c r="M124" s="122"/>
      <c r="N124" s="118"/>
      <c r="O124" s="118"/>
      <c r="R124" s="18">
        <f>COUNTIF(D122:D125,"3")</f>
        <v>0</v>
      </c>
      <c r="S124" s="18">
        <f>COUNTIF(G122:G125,"3")</f>
        <v>1</v>
      </c>
      <c r="T124" s="18">
        <f>COUNTIF(J122:J125,"3")</f>
        <v>1</v>
      </c>
      <c r="U124" s="18">
        <f>COUNTIF(M122:M125,"3")</f>
        <v>0</v>
      </c>
    </row>
    <row r="125" spans="1:21" ht="30" customHeight="1" x14ac:dyDescent="0.2">
      <c r="A125" s="254"/>
      <c r="B125" s="62"/>
      <c r="C125" s="36" t="s">
        <v>9</v>
      </c>
      <c r="D125" s="73">
        <v>1</v>
      </c>
      <c r="E125" s="114" t="s">
        <v>340</v>
      </c>
      <c r="F125" s="108" t="s">
        <v>341</v>
      </c>
      <c r="G125" s="124">
        <v>1</v>
      </c>
      <c r="H125" s="125"/>
      <c r="I125" s="125"/>
      <c r="J125" s="289">
        <v>2</v>
      </c>
      <c r="K125" s="76" t="s">
        <v>670</v>
      </c>
      <c r="L125" s="77" t="s">
        <v>671</v>
      </c>
      <c r="M125" s="122"/>
      <c r="N125" s="118"/>
      <c r="O125" s="118"/>
      <c r="R125" s="18">
        <f>COUNTIF(D122:D125,"4")</f>
        <v>0</v>
      </c>
      <c r="S125" s="18">
        <f>COUNTIF(G122:G125,"4")</f>
        <v>0</v>
      </c>
      <c r="T125" s="18">
        <f>COUNTIF(J122:J125,"4")</f>
        <v>0</v>
      </c>
      <c r="U125" s="18">
        <f>COUNTIF(M122:M125,"4")</f>
        <v>0</v>
      </c>
    </row>
    <row r="126" spans="1:21" ht="8.25" customHeight="1" x14ac:dyDescent="0.25">
      <c r="B126" s="190"/>
      <c r="C126" s="191"/>
      <c r="D126" s="55"/>
      <c r="E126" s="56"/>
      <c r="F126" s="56"/>
      <c r="G126" s="55"/>
      <c r="H126" s="56"/>
      <c r="I126" s="56"/>
      <c r="J126" s="55"/>
      <c r="K126" s="61"/>
      <c r="M126" s="55"/>
      <c r="N126" s="61"/>
    </row>
    <row r="127" spans="1:21" ht="18.75" x14ac:dyDescent="0.2">
      <c r="A127" s="254"/>
      <c r="B127" s="62"/>
      <c r="C127" s="192" t="s">
        <v>10</v>
      </c>
      <c r="D127" s="192"/>
      <c r="E127" s="192"/>
      <c r="F127" s="192"/>
      <c r="G127" s="192"/>
      <c r="H127" s="192"/>
      <c r="I127" s="192"/>
      <c r="J127" s="192"/>
      <c r="K127" s="240"/>
      <c r="L127" s="58"/>
      <c r="M127" s="58"/>
      <c r="N127" s="58"/>
      <c r="O127" s="58"/>
    </row>
    <row r="128" spans="1:21" ht="30" customHeight="1" x14ac:dyDescent="0.2">
      <c r="A128" s="254"/>
      <c r="B128" s="54"/>
      <c r="C128" s="43" t="s">
        <v>11</v>
      </c>
      <c r="D128" s="73">
        <v>2</v>
      </c>
      <c r="E128" s="108" t="s">
        <v>342</v>
      </c>
      <c r="F128" s="108" t="s">
        <v>343</v>
      </c>
      <c r="G128" s="124">
        <v>1</v>
      </c>
      <c r="H128" s="125" t="s">
        <v>478</v>
      </c>
      <c r="I128" s="125" t="s">
        <v>479</v>
      </c>
      <c r="J128" s="289">
        <v>3</v>
      </c>
      <c r="K128" s="76" t="s">
        <v>672</v>
      </c>
      <c r="L128" s="77" t="s">
        <v>673</v>
      </c>
      <c r="M128" s="122"/>
      <c r="N128" s="118"/>
      <c r="O128" s="118"/>
      <c r="R128" s="18">
        <f>COUNTIF(D128:D131,"1")</f>
        <v>2</v>
      </c>
      <c r="S128" s="18">
        <f>COUNTIF(G128:G131,"1")</f>
        <v>1</v>
      </c>
      <c r="T128" s="18">
        <f>COUNTIF(J128:J131,"1")</f>
        <v>1</v>
      </c>
      <c r="U128" s="18">
        <f>COUNTIF(M128:M131,"1")</f>
        <v>0</v>
      </c>
    </row>
    <row r="129" spans="1:21" ht="30" customHeight="1" x14ac:dyDescent="0.2">
      <c r="A129" s="254"/>
      <c r="B129" s="62"/>
      <c r="C129" s="36" t="s">
        <v>12</v>
      </c>
      <c r="D129" s="73">
        <v>1</v>
      </c>
      <c r="E129" s="114" t="s">
        <v>344</v>
      </c>
      <c r="F129" s="108" t="s">
        <v>345</v>
      </c>
      <c r="G129" s="124">
        <v>3</v>
      </c>
      <c r="H129" s="125" t="s">
        <v>480</v>
      </c>
      <c r="I129" s="125" t="s">
        <v>481</v>
      </c>
      <c r="J129" s="289">
        <v>2</v>
      </c>
      <c r="K129" s="76" t="s">
        <v>674</v>
      </c>
      <c r="L129" s="77" t="s">
        <v>675</v>
      </c>
      <c r="M129" s="122"/>
      <c r="N129" s="118"/>
      <c r="O129" s="118"/>
      <c r="R129" s="18">
        <f>COUNTIF(D128:D131,"2")</f>
        <v>1</v>
      </c>
      <c r="S129" s="18">
        <f>COUNTIF(G128:G131,"2")</f>
        <v>1</v>
      </c>
      <c r="T129" s="18">
        <f>COUNTIF(J128:J131,"2")</f>
        <v>2</v>
      </c>
      <c r="U129" s="18">
        <f>COUNTIF(M128:M131,"2")</f>
        <v>0</v>
      </c>
    </row>
    <row r="130" spans="1:21" ht="30" customHeight="1" x14ac:dyDescent="0.2">
      <c r="A130" s="254"/>
      <c r="B130" s="62"/>
      <c r="C130" s="36" t="s">
        <v>13</v>
      </c>
      <c r="D130" s="73">
        <v>1</v>
      </c>
      <c r="E130" s="114" t="s">
        <v>346</v>
      </c>
      <c r="F130" s="108" t="s">
        <v>347</v>
      </c>
      <c r="G130" s="124">
        <v>2</v>
      </c>
      <c r="H130" s="125" t="s">
        <v>482</v>
      </c>
      <c r="I130" s="125" t="s">
        <v>481</v>
      </c>
      <c r="J130" s="289">
        <v>1</v>
      </c>
      <c r="K130" s="76" t="s">
        <v>676</v>
      </c>
      <c r="L130" s="77" t="s">
        <v>677</v>
      </c>
      <c r="M130" s="122"/>
      <c r="N130" s="118"/>
      <c r="O130" s="118"/>
      <c r="R130" s="18">
        <f>COUNTIF(D128:D131,"3")</f>
        <v>0</v>
      </c>
      <c r="S130" s="18">
        <f>COUNTIF(G128:G131,"3")</f>
        <v>1</v>
      </c>
      <c r="T130" s="18">
        <f>COUNTIF(J128:J131,"3")</f>
        <v>1</v>
      </c>
      <c r="U130" s="18">
        <f>COUNTIF(M128:M131,"3")</f>
        <v>0</v>
      </c>
    </row>
    <row r="131" spans="1:21" ht="30" customHeight="1" x14ac:dyDescent="0.2">
      <c r="A131" s="254"/>
      <c r="B131" s="62"/>
      <c r="C131" s="36" t="s">
        <v>14</v>
      </c>
      <c r="D131" s="73"/>
      <c r="E131" s="114"/>
      <c r="F131" s="108"/>
      <c r="G131" s="124"/>
      <c r="H131" s="125" t="s">
        <v>483</v>
      </c>
      <c r="I131" s="125"/>
      <c r="J131" s="289">
        <v>2</v>
      </c>
      <c r="K131" s="76" t="s">
        <v>630</v>
      </c>
      <c r="L131" s="77" t="s">
        <v>630</v>
      </c>
      <c r="M131" s="122"/>
      <c r="N131" s="118"/>
      <c r="O131" s="118"/>
      <c r="R131" s="18">
        <f>COUNTIF(D128:D131,"4")</f>
        <v>0</v>
      </c>
      <c r="S131" s="18">
        <f>COUNTIF(G128:G131,"4")</f>
        <v>0</v>
      </c>
      <c r="T131" s="18">
        <f>COUNTIF(J128:J131,"4")</f>
        <v>0</v>
      </c>
      <c r="U131" s="18">
        <f>COUNTIF(M128:M131,"4")</f>
        <v>0</v>
      </c>
    </row>
    <row r="132" spans="1:21" ht="9" customHeight="1" x14ac:dyDescent="0.25">
      <c r="B132" s="190"/>
      <c r="C132" s="191"/>
      <c r="D132" s="55"/>
      <c r="E132" s="56"/>
      <c r="F132" s="56"/>
      <c r="G132" s="55"/>
      <c r="H132" s="56"/>
      <c r="I132" s="56"/>
      <c r="J132" s="55"/>
      <c r="K132" s="61"/>
      <c r="M132" s="55"/>
      <c r="N132" s="61"/>
    </row>
    <row r="133" spans="1:21" ht="18.75" x14ac:dyDescent="0.2">
      <c r="A133" s="254"/>
      <c r="B133" s="62"/>
      <c r="C133" s="192" t="s">
        <v>15</v>
      </c>
      <c r="D133" s="192"/>
      <c r="E133" s="192"/>
      <c r="F133" s="192"/>
      <c r="G133" s="192"/>
      <c r="H133" s="192"/>
      <c r="I133" s="192"/>
      <c r="J133" s="192"/>
      <c r="K133" s="240"/>
      <c r="L133" s="58"/>
      <c r="M133" s="58"/>
      <c r="N133" s="58"/>
      <c r="O133" s="58"/>
    </row>
    <row r="134" spans="1:21" ht="30" customHeight="1" x14ac:dyDescent="0.2">
      <c r="A134" s="254"/>
      <c r="B134" s="54"/>
      <c r="C134" s="43" t="s">
        <v>16</v>
      </c>
      <c r="D134" s="73">
        <v>1</v>
      </c>
      <c r="E134" s="108" t="s">
        <v>348</v>
      </c>
      <c r="F134" s="108" t="s">
        <v>349</v>
      </c>
      <c r="G134" s="124">
        <v>3</v>
      </c>
      <c r="H134" s="125" t="s">
        <v>484</v>
      </c>
      <c r="I134" s="125" t="s">
        <v>485</v>
      </c>
      <c r="J134" s="289">
        <v>3</v>
      </c>
      <c r="K134" s="76" t="s">
        <v>678</v>
      </c>
      <c r="L134" s="77" t="s">
        <v>679</v>
      </c>
      <c r="M134" s="122"/>
      <c r="N134" s="118"/>
      <c r="O134" s="118"/>
      <c r="R134" s="18">
        <f>COUNTIF(D134:D136,"1")</f>
        <v>3</v>
      </c>
      <c r="S134" s="18">
        <f>COUNTIF(G134:G136,"1")</f>
        <v>0</v>
      </c>
      <c r="T134" s="18">
        <f>COUNTIF(J134:J136,"1")</f>
        <v>0</v>
      </c>
      <c r="U134" s="18">
        <f>COUNTIF(M134:M136,"1")</f>
        <v>0</v>
      </c>
    </row>
    <row r="135" spans="1:21" ht="30" customHeight="1" x14ac:dyDescent="0.2">
      <c r="A135" s="254"/>
      <c r="B135" s="62"/>
      <c r="C135" s="36" t="s">
        <v>17</v>
      </c>
      <c r="D135" s="73">
        <v>1</v>
      </c>
      <c r="E135" s="108" t="s">
        <v>350</v>
      </c>
      <c r="F135" s="108" t="s">
        <v>351</v>
      </c>
      <c r="G135" s="124">
        <v>3</v>
      </c>
      <c r="H135" s="125" t="s">
        <v>486</v>
      </c>
      <c r="I135" s="125" t="s">
        <v>487</v>
      </c>
      <c r="J135" s="289">
        <v>3</v>
      </c>
      <c r="K135" s="76" t="s">
        <v>680</v>
      </c>
      <c r="L135" s="77" t="s">
        <v>313</v>
      </c>
      <c r="M135" s="122"/>
      <c r="N135" s="118"/>
      <c r="O135" s="118"/>
      <c r="R135" s="18">
        <f>COUNTIF(D134:D136,"2")</f>
        <v>0</v>
      </c>
      <c r="S135" s="18">
        <f>COUNTIF(G134:G136,"2")</f>
        <v>0</v>
      </c>
      <c r="T135" s="18">
        <f>COUNTIF(J134:J136,"2")</f>
        <v>0</v>
      </c>
      <c r="U135" s="18">
        <f>COUNTIF(M134:M136,"2")</f>
        <v>0</v>
      </c>
    </row>
    <row r="136" spans="1:21" ht="30" customHeight="1" x14ac:dyDescent="0.2">
      <c r="A136" s="254"/>
      <c r="B136" s="62"/>
      <c r="C136" s="36" t="s">
        <v>18</v>
      </c>
      <c r="D136" s="73">
        <v>1</v>
      </c>
      <c r="E136" s="114" t="s">
        <v>352</v>
      </c>
      <c r="F136" s="108" t="s">
        <v>353</v>
      </c>
      <c r="G136" s="124">
        <v>3</v>
      </c>
      <c r="H136" s="125" t="s">
        <v>488</v>
      </c>
      <c r="I136" s="125" t="s">
        <v>489</v>
      </c>
      <c r="J136" s="289">
        <v>3</v>
      </c>
      <c r="K136" s="76" t="s">
        <v>681</v>
      </c>
      <c r="L136" s="77" t="s">
        <v>682</v>
      </c>
      <c r="M136" s="122"/>
      <c r="N136" s="118"/>
      <c r="O136" s="118"/>
      <c r="R136" s="18">
        <f>COUNTIF(D134:D136,"3")</f>
        <v>0</v>
      </c>
      <c r="S136" s="18">
        <f>COUNTIF(G134:G136,"3")</f>
        <v>3</v>
      </c>
      <c r="T136" s="18">
        <f>COUNTIF(J134:J136,"3")</f>
        <v>3</v>
      </c>
      <c r="U136" s="18">
        <f>COUNTIF(M134:M136,"3")</f>
        <v>0</v>
      </c>
    </row>
    <row r="137" spans="1:21" ht="9" customHeight="1" x14ac:dyDescent="0.25">
      <c r="B137" s="190"/>
      <c r="C137" s="191"/>
      <c r="D137" s="55"/>
      <c r="E137" s="56"/>
      <c r="F137" s="56"/>
      <c r="G137" s="55"/>
      <c r="H137" s="56"/>
      <c r="I137" s="56"/>
      <c r="J137" s="55"/>
      <c r="K137" s="61"/>
      <c r="M137" s="55"/>
      <c r="N137" s="61"/>
      <c r="R137" s="18">
        <f>COUNTIF(D134:D136,"4")</f>
        <v>0</v>
      </c>
      <c r="S137" s="18">
        <f>COUNTIF(G134:G136,"4")</f>
        <v>0</v>
      </c>
      <c r="T137" s="18">
        <f>COUNTIF(J134:J136,"4")</f>
        <v>0</v>
      </c>
    </row>
    <row r="138" spans="1:21" ht="18.75" x14ac:dyDescent="0.2">
      <c r="A138" s="254"/>
      <c r="B138" s="62"/>
      <c r="C138" s="192" t="s">
        <v>19</v>
      </c>
      <c r="D138" s="192"/>
      <c r="E138" s="192"/>
      <c r="F138" s="192"/>
      <c r="G138" s="192"/>
      <c r="H138" s="192"/>
      <c r="I138" s="192"/>
      <c r="J138" s="192"/>
      <c r="K138" s="240"/>
      <c r="L138" s="58"/>
      <c r="M138" s="58"/>
      <c r="N138" s="58"/>
      <c r="O138" s="58"/>
    </row>
    <row r="139" spans="1:21" ht="30" customHeight="1" x14ac:dyDescent="0.2">
      <c r="A139" s="254"/>
      <c r="B139" s="54"/>
      <c r="C139" s="43" t="s">
        <v>20</v>
      </c>
      <c r="D139" s="73">
        <v>1</v>
      </c>
      <c r="E139" s="108" t="s">
        <v>354</v>
      </c>
      <c r="F139" s="108" t="s">
        <v>355</v>
      </c>
      <c r="G139" s="124">
        <v>1</v>
      </c>
      <c r="H139" s="125" t="s">
        <v>490</v>
      </c>
      <c r="I139" s="125"/>
      <c r="J139" s="289">
        <v>2</v>
      </c>
      <c r="K139" s="76" t="s">
        <v>683</v>
      </c>
      <c r="L139" s="77" t="s">
        <v>684</v>
      </c>
      <c r="M139" s="122"/>
      <c r="N139" s="118"/>
      <c r="O139" s="118"/>
      <c r="P139" s="119"/>
      <c r="Q139" s="119"/>
      <c r="R139" s="18">
        <f>COUNTIF(D139:D141,"1")</f>
        <v>3</v>
      </c>
      <c r="S139" s="18">
        <f>COUNTIF(G139:G141,"1")</f>
        <v>1</v>
      </c>
      <c r="T139" s="18">
        <f>COUNTIF(J139:J141,"1")</f>
        <v>1</v>
      </c>
      <c r="U139" s="18">
        <f>COUNTIF(M139:M141,"1")</f>
        <v>0</v>
      </c>
    </row>
    <row r="140" spans="1:21" ht="30" customHeight="1" x14ac:dyDescent="0.2">
      <c r="A140" s="254"/>
      <c r="B140" s="62"/>
      <c r="C140" s="36" t="s">
        <v>21</v>
      </c>
      <c r="D140" s="73">
        <v>1</v>
      </c>
      <c r="E140" s="114" t="s">
        <v>356</v>
      </c>
      <c r="F140" s="108" t="s">
        <v>357</v>
      </c>
      <c r="G140" s="124">
        <v>2</v>
      </c>
      <c r="H140" s="125" t="s">
        <v>491</v>
      </c>
      <c r="I140" s="125"/>
      <c r="J140" s="289">
        <v>2</v>
      </c>
      <c r="K140" s="76" t="s">
        <v>685</v>
      </c>
      <c r="L140" s="77" t="s">
        <v>686</v>
      </c>
      <c r="M140" s="122"/>
      <c r="N140" s="118"/>
      <c r="O140" s="118"/>
      <c r="P140" s="119"/>
      <c r="Q140" s="119"/>
      <c r="R140" s="18">
        <f>COUNTIF(D139:D141,"2")</f>
        <v>0</v>
      </c>
      <c r="S140" s="18">
        <f>COUNTIF(G139:G141,"2")</f>
        <v>2</v>
      </c>
      <c r="T140" s="18">
        <f>COUNTIF(J139:J141,"2")</f>
        <v>2</v>
      </c>
      <c r="U140" s="18">
        <f>COUNTIF(M139:M141,"2")</f>
        <v>0</v>
      </c>
    </row>
    <row r="141" spans="1:21" ht="30" customHeight="1" x14ac:dyDescent="0.2">
      <c r="A141" s="254"/>
      <c r="B141" s="62"/>
      <c r="C141" s="36" t="s">
        <v>22</v>
      </c>
      <c r="D141" s="73">
        <v>1</v>
      </c>
      <c r="E141" s="114" t="s">
        <v>358</v>
      </c>
      <c r="F141" s="108" t="s">
        <v>359</v>
      </c>
      <c r="G141" s="124">
        <v>2</v>
      </c>
      <c r="H141" s="125" t="s">
        <v>492</v>
      </c>
      <c r="I141" s="125"/>
      <c r="J141" s="289">
        <v>1</v>
      </c>
      <c r="K141" s="76" t="s">
        <v>687</v>
      </c>
      <c r="L141" s="77" t="s">
        <v>630</v>
      </c>
      <c r="M141" s="122"/>
      <c r="N141" s="118"/>
      <c r="O141" s="118"/>
      <c r="P141" s="119"/>
      <c r="Q141" s="119"/>
      <c r="R141" s="18">
        <f>COUNTIF(D139:D141,"3")</f>
        <v>0</v>
      </c>
      <c r="S141" s="18">
        <f>COUNTIF(G139:G141,"3")</f>
        <v>0</v>
      </c>
      <c r="T141" s="18">
        <f>COUNTIF(J139:J141,"3")</f>
        <v>0</v>
      </c>
      <c r="U141" s="18">
        <f>COUNTIF(M139:M141,"3")</f>
        <v>0</v>
      </c>
    </row>
    <row r="142" spans="1:21" x14ac:dyDescent="0.2">
      <c r="R142" s="18">
        <f>COUNTIF(D139:D141,"4")</f>
        <v>0</v>
      </c>
      <c r="S142" s="18">
        <f>COUNTIF(G139:G141,"4")</f>
        <v>0</v>
      </c>
      <c r="T142" s="18">
        <f>COUNTIF(J139:J141,"4")</f>
        <v>0</v>
      </c>
    </row>
    <row r="65530" spans="2:6" ht="15" x14ac:dyDescent="0.25">
      <c r="B65530" s="141" t="s">
        <v>29</v>
      </c>
      <c r="C65530" s="141"/>
      <c r="D65530" s="141"/>
      <c r="E65530" s="141"/>
      <c r="F65530" s="38"/>
    </row>
    <row r="65531" spans="2:6" x14ac:dyDescent="0.2">
      <c r="B65531" s="239" t="s">
        <v>30</v>
      </c>
      <c r="C65531" s="239"/>
      <c r="D65531" s="239"/>
      <c r="E65531" s="239"/>
      <c r="F65531" s="71"/>
    </row>
    <row r="65532" spans="2:6" x14ac:dyDescent="0.2">
      <c r="B65532" s="239" t="s">
        <v>31</v>
      </c>
      <c r="C65532" s="239"/>
      <c r="D65532" s="239"/>
      <c r="E65532" s="239"/>
      <c r="F65532" s="71"/>
    </row>
  </sheetData>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217">
      <iconSet iconSet="4TrafficLights">
        <cfvo type="percent" val="0"/>
        <cfvo type="num" val="1"/>
        <cfvo type="num" val="3"/>
        <cfvo type="num" val="4"/>
      </iconSet>
    </cfRule>
  </conditionalFormatting>
  <conditionalFormatting sqref="D13:D17">
    <cfRule type="iconSet" priority="213">
      <iconSet iconSet="4TrafficLights">
        <cfvo type="percent" val="0"/>
        <cfvo type="num" val="1"/>
        <cfvo type="num" val="3"/>
        <cfvo type="num" val="4"/>
      </iconSet>
    </cfRule>
  </conditionalFormatting>
  <conditionalFormatting sqref="Q7">
    <cfRule type="cellIs" dxfId="1" priority="208" stopIfTrue="1" operator="lessThan">
      <formula>$Q$7</formula>
    </cfRule>
  </conditionalFormatting>
  <conditionalFormatting sqref="P7:P9">
    <cfRule type="iconSet" priority="207">
      <iconSet iconSet="3Flags">
        <cfvo type="percent" val="0"/>
        <cfvo type="num" val="0"/>
        <cfvo type="num" val="1" gte="0"/>
      </iconSet>
    </cfRule>
  </conditionalFormatting>
  <conditionalFormatting sqref="D20:D27">
    <cfRule type="iconSet" priority="206">
      <iconSet iconSet="4TrafficLights">
        <cfvo type="percent" val="0"/>
        <cfvo type="num" val="1"/>
        <cfvo type="num" val="3"/>
        <cfvo type="num" val="4"/>
      </iconSet>
    </cfRule>
  </conditionalFormatting>
  <conditionalFormatting sqref="D30:D33">
    <cfRule type="iconSet" priority="201">
      <iconSet iconSet="4TrafficLights">
        <cfvo type="percent" val="0"/>
        <cfvo type="num" val="1"/>
        <cfvo type="num" val="3"/>
        <cfvo type="num" val="4"/>
      </iconSet>
    </cfRule>
  </conditionalFormatting>
  <conditionalFormatting sqref="D36:D44">
    <cfRule type="iconSet" priority="196">
      <iconSet iconSet="4TrafficLights">
        <cfvo type="percent" val="0"/>
        <cfvo type="num" val="1"/>
        <cfvo type="num" val="3"/>
        <cfvo type="num" val="4"/>
      </iconSet>
    </cfRule>
  </conditionalFormatting>
  <conditionalFormatting sqref="D47:D50">
    <cfRule type="iconSet" priority="191">
      <iconSet iconSet="4TrafficLights">
        <cfvo type="percent" val="0"/>
        <cfvo type="num" val="1"/>
        <cfvo type="num" val="3"/>
        <cfvo type="num" val="4"/>
      </iconSet>
    </cfRule>
  </conditionalFormatting>
  <conditionalFormatting sqref="D55:D59">
    <cfRule type="iconSet" priority="186">
      <iconSet iconSet="4TrafficLights">
        <cfvo type="percent" val="0"/>
        <cfvo type="num" val="1"/>
        <cfvo type="num" val="3"/>
        <cfvo type="num" val="4"/>
      </iconSet>
    </cfRule>
  </conditionalFormatting>
  <conditionalFormatting sqref="D62:D65">
    <cfRule type="iconSet" priority="180">
      <iconSet iconSet="4TrafficLights">
        <cfvo type="percent" val="0"/>
        <cfvo type="num" val="1"/>
        <cfvo type="num" val="3"/>
        <cfvo type="num" val="4"/>
      </iconSet>
    </cfRule>
  </conditionalFormatting>
  <conditionalFormatting sqref="D68:D71">
    <cfRule type="iconSet" priority="158">
      <iconSet iconSet="4TrafficLights">
        <cfvo type="percent" val="0"/>
        <cfvo type="num" val="1"/>
        <cfvo type="num" val="3"/>
        <cfvo type="num" val="4"/>
      </iconSet>
    </cfRule>
  </conditionalFormatting>
  <conditionalFormatting sqref="D74:D79">
    <cfRule type="iconSet" priority="141">
      <iconSet iconSet="4TrafficLights">
        <cfvo type="percent" val="0"/>
        <cfvo type="num" val="1"/>
        <cfvo type="num" val="3"/>
        <cfvo type="num" val="4"/>
      </iconSet>
    </cfRule>
  </conditionalFormatting>
  <conditionalFormatting sqref="D84:D86">
    <cfRule type="iconSet" priority="124">
      <iconSet iconSet="4TrafficLights">
        <cfvo type="percent" val="0"/>
        <cfvo type="num" val="1"/>
        <cfvo type="num" val="3"/>
        <cfvo type="num" val="4"/>
      </iconSet>
    </cfRule>
  </conditionalFormatting>
  <conditionalFormatting sqref="D89:D95">
    <cfRule type="iconSet" priority="121">
      <iconSet iconSet="4TrafficLights">
        <cfvo type="percent" val="0"/>
        <cfvo type="num" val="1"/>
        <cfvo type="num" val="3"/>
        <cfvo type="num" val="4"/>
      </iconSet>
    </cfRule>
  </conditionalFormatting>
  <conditionalFormatting sqref="D98:D99">
    <cfRule type="iconSet" priority="118">
      <iconSet iconSet="4TrafficLights">
        <cfvo type="percent" val="0"/>
        <cfvo type="num" val="1"/>
        <cfvo type="num" val="3"/>
        <cfvo type="num" val="4"/>
      </iconSet>
    </cfRule>
  </conditionalFormatting>
  <conditionalFormatting sqref="D102:D111">
    <cfRule type="iconSet" priority="115">
      <iconSet iconSet="4TrafficLights">
        <cfvo type="percent" val="0"/>
        <cfvo type="num" val="1"/>
        <cfvo type="num" val="3"/>
        <cfvo type="num" val="4"/>
      </iconSet>
    </cfRule>
  </conditionalFormatting>
  <conditionalFormatting sqref="D114:D117">
    <cfRule type="iconSet" priority="112">
      <iconSet iconSet="4TrafficLights">
        <cfvo type="percent" val="0"/>
        <cfvo type="num" val="1"/>
        <cfvo type="num" val="3"/>
        <cfvo type="num" val="4"/>
      </iconSet>
    </cfRule>
  </conditionalFormatting>
  <conditionalFormatting sqref="D122:D125">
    <cfRule type="iconSet" priority="109">
      <iconSet iconSet="4TrafficLights">
        <cfvo type="percent" val="0"/>
        <cfvo type="num" val="1"/>
        <cfvo type="num" val="3"/>
        <cfvo type="num" val="4"/>
      </iconSet>
    </cfRule>
  </conditionalFormatting>
  <conditionalFormatting sqref="D128:D131">
    <cfRule type="iconSet" priority="106">
      <iconSet iconSet="4TrafficLights">
        <cfvo type="percent" val="0"/>
        <cfvo type="num" val="1"/>
        <cfvo type="num" val="3"/>
        <cfvo type="num" val="4"/>
      </iconSet>
    </cfRule>
  </conditionalFormatting>
  <conditionalFormatting sqref="D134:D136">
    <cfRule type="iconSet" priority="103">
      <iconSet iconSet="4TrafficLights">
        <cfvo type="percent" val="0"/>
        <cfvo type="num" val="1"/>
        <cfvo type="num" val="3"/>
        <cfvo type="num" val="4"/>
      </iconSet>
    </cfRule>
  </conditionalFormatting>
  <conditionalFormatting sqref="D139:D141">
    <cfRule type="iconSet" priority="100">
      <iconSet iconSet="4TrafficLights">
        <cfvo type="percent" val="0"/>
        <cfvo type="num" val="1"/>
        <cfvo type="num" val="3"/>
        <cfvo type="num" val="4"/>
      </iconSet>
    </cfRule>
  </conditionalFormatting>
  <conditionalFormatting sqref="D134:D136">
    <cfRule type="iconSet" priority="97">
      <iconSet iconSet="4TrafficLights">
        <cfvo type="percent" val="0"/>
        <cfvo type="num" val="1"/>
        <cfvo type="num" val="3"/>
        <cfvo type="num" val="4"/>
      </iconSet>
    </cfRule>
  </conditionalFormatting>
  <conditionalFormatting sqref="M7:M10">
    <cfRule type="iconSet" priority="96">
      <iconSet iconSet="4TrafficLights">
        <cfvo type="percent" val="0"/>
        <cfvo type="num" val="1"/>
        <cfvo type="num" val="3"/>
        <cfvo type="num" val="4"/>
      </iconSet>
    </cfRule>
  </conditionalFormatting>
  <conditionalFormatting sqref="M13:M17">
    <cfRule type="iconSet" priority="95">
      <iconSet iconSet="4TrafficLights">
        <cfvo type="percent" val="0"/>
        <cfvo type="num" val="1"/>
        <cfvo type="num" val="3"/>
        <cfvo type="num" val="4"/>
      </iconSet>
    </cfRule>
  </conditionalFormatting>
  <conditionalFormatting sqref="M20:M27">
    <cfRule type="iconSet" priority="94">
      <iconSet iconSet="4TrafficLights">
        <cfvo type="percent" val="0"/>
        <cfvo type="num" val="1"/>
        <cfvo type="num" val="3"/>
        <cfvo type="num" val="4"/>
      </iconSet>
    </cfRule>
  </conditionalFormatting>
  <conditionalFormatting sqref="M30:M33">
    <cfRule type="iconSet" priority="93">
      <iconSet iconSet="4TrafficLights">
        <cfvo type="percent" val="0"/>
        <cfvo type="num" val="1"/>
        <cfvo type="num" val="3"/>
        <cfvo type="num" val="4"/>
      </iconSet>
    </cfRule>
  </conditionalFormatting>
  <conditionalFormatting sqref="M36:M44">
    <cfRule type="iconSet" priority="92">
      <iconSet iconSet="4TrafficLights">
        <cfvo type="percent" val="0"/>
        <cfvo type="num" val="1"/>
        <cfvo type="num" val="3"/>
        <cfvo type="num" val="4"/>
      </iconSet>
    </cfRule>
  </conditionalFormatting>
  <conditionalFormatting sqref="M47:M50">
    <cfRule type="iconSet" priority="91">
      <iconSet iconSet="4TrafficLights">
        <cfvo type="percent" val="0"/>
        <cfvo type="num" val="1"/>
        <cfvo type="num" val="3"/>
        <cfvo type="num" val="4"/>
      </iconSet>
    </cfRule>
  </conditionalFormatting>
  <conditionalFormatting sqref="M55:M59">
    <cfRule type="iconSet" priority="90">
      <iconSet iconSet="4TrafficLights">
        <cfvo type="percent" val="0"/>
        <cfvo type="num" val="1"/>
        <cfvo type="num" val="3"/>
        <cfvo type="num" val="4"/>
      </iconSet>
    </cfRule>
  </conditionalFormatting>
  <conditionalFormatting sqref="M62:M65">
    <cfRule type="iconSet" priority="89">
      <iconSet iconSet="4TrafficLights">
        <cfvo type="percent" val="0"/>
        <cfvo type="num" val="1"/>
        <cfvo type="num" val="3"/>
        <cfvo type="num" val="4"/>
      </iconSet>
    </cfRule>
  </conditionalFormatting>
  <conditionalFormatting sqref="M68:M71">
    <cfRule type="iconSet" priority="88">
      <iconSet iconSet="4TrafficLights">
        <cfvo type="percent" val="0"/>
        <cfvo type="num" val="1"/>
        <cfvo type="num" val="3"/>
        <cfvo type="num" val="4"/>
      </iconSet>
    </cfRule>
  </conditionalFormatting>
  <conditionalFormatting sqref="M74:M79">
    <cfRule type="iconSet" priority="87">
      <iconSet iconSet="4TrafficLights">
        <cfvo type="percent" val="0"/>
        <cfvo type="num" val="1"/>
        <cfvo type="num" val="3"/>
        <cfvo type="num" val="4"/>
      </iconSet>
    </cfRule>
  </conditionalFormatting>
  <conditionalFormatting sqref="M84:M86">
    <cfRule type="iconSet" priority="86">
      <iconSet iconSet="4TrafficLights">
        <cfvo type="percent" val="0"/>
        <cfvo type="num" val="1"/>
        <cfvo type="num" val="3"/>
        <cfvo type="num" val="4"/>
      </iconSet>
    </cfRule>
  </conditionalFormatting>
  <conditionalFormatting sqref="M89:M95">
    <cfRule type="iconSet" priority="85">
      <iconSet iconSet="4TrafficLights">
        <cfvo type="percent" val="0"/>
        <cfvo type="num" val="1"/>
        <cfvo type="num" val="3"/>
        <cfvo type="num" val="4"/>
      </iconSet>
    </cfRule>
  </conditionalFormatting>
  <conditionalFormatting sqref="M98:M99">
    <cfRule type="iconSet" priority="84">
      <iconSet iconSet="4TrafficLights">
        <cfvo type="percent" val="0"/>
        <cfvo type="num" val="1"/>
        <cfvo type="num" val="3"/>
        <cfvo type="num" val="4"/>
      </iconSet>
    </cfRule>
  </conditionalFormatting>
  <conditionalFormatting sqref="M102:M111">
    <cfRule type="iconSet" priority="83">
      <iconSet iconSet="4TrafficLights">
        <cfvo type="percent" val="0"/>
        <cfvo type="num" val="1"/>
        <cfvo type="num" val="3"/>
        <cfvo type="num" val="4"/>
      </iconSet>
    </cfRule>
  </conditionalFormatting>
  <conditionalFormatting sqref="M114:M117">
    <cfRule type="iconSet" priority="82">
      <iconSet iconSet="4TrafficLights">
        <cfvo type="percent" val="0"/>
        <cfvo type="num" val="1"/>
        <cfvo type="num" val="3"/>
        <cfvo type="num" val="4"/>
      </iconSet>
    </cfRule>
  </conditionalFormatting>
  <conditionalFormatting sqref="M122:M125">
    <cfRule type="iconSet" priority="81">
      <iconSet iconSet="4TrafficLights">
        <cfvo type="percent" val="0"/>
        <cfvo type="num" val="1"/>
        <cfvo type="num" val="3"/>
        <cfvo type="num" val="4"/>
      </iconSet>
    </cfRule>
  </conditionalFormatting>
  <conditionalFormatting sqref="M128:M131">
    <cfRule type="iconSet" priority="80">
      <iconSet iconSet="4TrafficLights">
        <cfvo type="percent" val="0"/>
        <cfvo type="num" val="1"/>
        <cfvo type="num" val="3"/>
        <cfvo type="num" val="4"/>
      </iconSet>
    </cfRule>
  </conditionalFormatting>
  <conditionalFormatting sqref="M134:M136">
    <cfRule type="iconSet" priority="79">
      <iconSet iconSet="4TrafficLights">
        <cfvo type="percent" val="0"/>
        <cfvo type="num" val="1"/>
        <cfvo type="num" val="3"/>
        <cfvo type="num" val="4"/>
      </iconSet>
    </cfRule>
  </conditionalFormatting>
  <conditionalFormatting sqref="M139:M141">
    <cfRule type="iconSet" priority="78">
      <iconSet iconSet="4TrafficLights">
        <cfvo type="percent" val="0"/>
        <cfvo type="num" val="1"/>
        <cfvo type="num" val="3"/>
        <cfvo type="num" val="4"/>
      </iconSet>
    </cfRule>
  </conditionalFormatting>
  <conditionalFormatting sqref="G7:G10">
    <cfRule type="iconSet" priority="77">
      <iconSet iconSet="4TrafficLights">
        <cfvo type="percent" val="0"/>
        <cfvo type="num" val="1"/>
        <cfvo type="num" val="3"/>
        <cfvo type="num" val="4"/>
      </iconSet>
    </cfRule>
  </conditionalFormatting>
  <conditionalFormatting sqref="G13:G17">
    <cfRule type="iconSet" priority="58">
      <iconSet iconSet="4TrafficLights">
        <cfvo type="percent" val="0"/>
        <cfvo type="num" val="1"/>
        <cfvo type="num" val="3"/>
        <cfvo type="num" val="4"/>
      </iconSet>
    </cfRule>
  </conditionalFormatting>
  <conditionalFormatting sqref="G20:G27">
    <cfRule type="iconSet" priority="57">
      <iconSet iconSet="4TrafficLights">
        <cfvo type="percent" val="0"/>
        <cfvo type="num" val="1"/>
        <cfvo type="num" val="3"/>
        <cfvo type="num" val="4"/>
      </iconSet>
    </cfRule>
  </conditionalFormatting>
  <conditionalFormatting sqref="G30:G33">
    <cfRule type="iconSet" priority="56">
      <iconSet iconSet="4TrafficLights">
        <cfvo type="percent" val="0"/>
        <cfvo type="num" val="1"/>
        <cfvo type="num" val="3"/>
        <cfvo type="num" val="4"/>
      </iconSet>
    </cfRule>
  </conditionalFormatting>
  <conditionalFormatting sqref="G36:G44">
    <cfRule type="iconSet" priority="55">
      <iconSet iconSet="4TrafficLights">
        <cfvo type="percent" val="0"/>
        <cfvo type="num" val="1"/>
        <cfvo type="num" val="3"/>
        <cfvo type="num" val="4"/>
      </iconSet>
    </cfRule>
  </conditionalFormatting>
  <conditionalFormatting sqref="G47:G50">
    <cfRule type="iconSet" priority="54">
      <iconSet iconSet="4TrafficLights">
        <cfvo type="percent" val="0"/>
        <cfvo type="num" val="1"/>
        <cfvo type="num" val="3"/>
        <cfvo type="num" val="4"/>
      </iconSet>
    </cfRule>
  </conditionalFormatting>
  <conditionalFormatting sqref="G55:G59">
    <cfRule type="iconSet" priority="53">
      <iconSet iconSet="4TrafficLights">
        <cfvo type="percent" val="0"/>
        <cfvo type="num" val="1"/>
        <cfvo type="num" val="3"/>
        <cfvo type="num" val="4"/>
      </iconSet>
    </cfRule>
  </conditionalFormatting>
  <conditionalFormatting sqref="G62:G65">
    <cfRule type="iconSet" priority="52">
      <iconSet iconSet="4TrafficLights">
        <cfvo type="percent" val="0"/>
        <cfvo type="num" val="1"/>
        <cfvo type="num" val="3"/>
        <cfvo type="num" val="4"/>
      </iconSet>
    </cfRule>
  </conditionalFormatting>
  <conditionalFormatting sqref="G68:G71">
    <cfRule type="iconSet" priority="51">
      <iconSet iconSet="4TrafficLights">
        <cfvo type="percent" val="0"/>
        <cfvo type="num" val="1"/>
        <cfvo type="num" val="3"/>
        <cfvo type="num" val="4"/>
      </iconSet>
    </cfRule>
  </conditionalFormatting>
  <conditionalFormatting sqref="G74:G79">
    <cfRule type="iconSet" priority="50">
      <iconSet iconSet="4TrafficLights">
        <cfvo type="percent" val="0"/>
        <cfvo type="num" val="1"/>
        <cfvo type="num" val="3"/>
        <cfvo type="num" val="4"/>
      </iconSet>
    </cfRule>
  </conditionalFormatting>
  <conditionalFormatting sqref="G84:G86">
    <cfRule type="iconSet" priority="49">
      <iconSet iconSet="4TrafficLights">
        <cfvo type="percent" val="0"/>
        <cfvo type="num" val="1"/>
        <cfvo type="num" val="3"/>
        <cfvo type="num" val="4"/>
      </iconSet>
    </cfRule>
  </conditionalFormatting>
  <conditionalFormatting sqref="G89:G95">
    <cfRule type="iconSet" priority="48">
      <iconSet iconSet="4TrafficLights">
        <cfvo type="percent" val="0"/>
        <cfvo type="num" val="1"/>
        <cfvo type="num" val="3"/>
        <cfvo type="num" val="4"/>
      </iconSet>
    </cfRule>
  </conditionalFormatting>
  <conditionalFormatting sqref="G98:G99">
    <cfRule type="iconSet" priority="47">
      <iconSet iconSet="4TrafficLights">
        <cfvo type="percent" val="0"/>
        <cfvo type="num" val="1"/>
        <cfvo type="num" val="3"/>
        <cfvo type="num" val="4"/>
      </iconSet>
    </cfRule>
  </conditionalFormatting>
  <conditionalFormatting sqref="G102:G111">
    <cfRule type="iconSet" priority="46">
      <iconSet iconSet="4TrafficLights">
        <cfvo type="percent" val="0"/>
        <cfvo type="num" val="1"/>
        <cfvo type="num" val="3"/>
        <cfvo type="num" val="4"/>
      </iconSet>
    </cfRule>
  </conditionalFormatting>
  <conditionalFormatting sqref="G114:G117">
    <cfRule type="iconSet" priority="45">
      <iconSet iconSet="4TrafficLights">
        <cfvo type="percent" val="0"/>
        <cfvo type="num" val="1"/>
        <cfvo type="num" val="3"/>
        <cfvo type="num" val="4"/>
      </iconSet>
    </cfRule>
  </conditionalFormatting>
  <conditionalFormatting sqref="G122:G125">
    <cfRule type="iconSet" priority="44">
      <iconSet iconSet="4TrafficLights">
        <cfvo type="percent" val="0"/>
        <cfvo type="num" val="1"/>
        <cfvo type="num" val="3"/>
        <cfvo type="num" val="4"/>
      </iconSet>
    </cfRule>
  </conditionalFormatting>
  <conditionalFormatting sqref="G128:G131">
    <cfRule type="iconSet" priority="43">
      <iconSet iconSet="4TrafficLights">
        <cfvo type="percent" val="0"/>
        <cfvo type="num" val="1"/>
        <cfvo type="num" val="3"/>
        <cfvo type="num" val="4"/>
      </iconSet>
    </cfRule>
  </conditionalFormatting>
  <conditionalFormatting sqref="G134:G136">
    <cfRule type="iconSet" priority="42">
      <iconSet iconSet="4TrafficLights">
        <cfvo type="percent" val="0"/>
        <cfvo type="num" val="1"/>
        <cfvo type="num" val="3"/>
        <cfvo type="num" val="4"/>
      </iconSet>
    </cfRule>
  </conditionalFormatting>
  <conditionalFormatting sqref="G139:G141">
    <cfRule type="iconSet" priority="41">
      <iconSet iconSet="4TrafficLights">
        <cfvo type="percent" val="0"/>
        <cfvo type="num" val="1"/>
        <cfvo type="num" val="3"/>
        <cfvo type="num" val="4"/>
      </iconSet>
    </cfRule>
  </conditionalFormatting>
  <conditionalFormatting sqref="J7:J10">
    <cfRule type="iconSet" priority="39">
      <iconSet iconSet="4TrafficLights">
        <cfvo type="percent" val="0"/>
        <cfvo type="num" val="1"/>
        <cfvo type="num" val="3"/>
        <cfvo type="num" val="4"/>
      </iconSet>
    </cfRule>
  </conditionalFormatting>
  <conditionalFormatting sqref="J13:J17">
    <cfRule type="iconSet" priority="19">
      <iconSet iconSet="4TrafficLights">
        <cfvo type="percent" val="0"/>
        <cfvo type="num" val="1"/>
        <cfvo type="num" val="3"/>
        <cfvo type="num" val="4"/>
      </iconSet>
    </cfRule>
  </conditionalFormatting>
  <conditionalFormatting sqref="J20:J24">
    <cfRule type="iconSet" priority="18">
      <iconSet iconSet="4TrafficLights">
        <cfvo type="percent" val="0"/>
        <cfvo type="num" val="1"/>
        <cfvo type="num" val="3"/>
        <cfvo type="num" val="4"/>
      </iconSet>
    </cfRule>
  </conditionalFormatting>
  <conditionalFormatting sqref="J25:J27">
    <cfRule type="iconSet" priority="17">
      <iconSet iconSet="4TrafficLights">
        <cfvo type="percent" val="0"/>
        <cfvo type="num" val="1"/>
        <cfvo type="num" val="3"/>
        <cfvo type="num" val="4"/>
      </iconSet>
    </cfRule>
  </conditionalFormatting>
  <conditionalFormatting sqref="J30:J33">
    <cfRule type="iconSet" priority="16">
      <iconSet iconSet="4TrafficLights">
        <cfvo type="percent" val="0"/>
        <cfvo type="num" val="1"/>
        <cfvo type="num" val="3"/>
        <cfvo type="num" val="4"/>
      </iconSet>
    </cfRule>
  </conditionalFormatting>
  <conditionalFormatting sqref="J36:J44">
    <cfRule type="iconSet" priority="15">
      <iconSet iconSet="4TrafficLights">
        <cfvo type="percent" val="0"/>
        <cfvo type="num" val="1"/>
        <cfvo type="num" val="3"/>
        <cfvo type="num" val="4"/>
      </iconSet>
    </cfRule>
  </conditionalFormatting>
  <conditionalFormatting sqref="J47:J50">
    <cfRule type="iconSet" priority="14">
      <iconSet iconSet="4TrafficLights">
        <cfvo type="percent" val="0"/>
        <cfvo type="num" val="1"/>
        <cfvo type="num" val="3"/>
        <cfvo type="num" val="4"/>
      </iconSet>
    </cfRule>
  </conditionalFormatting>
  <conditionalFormatting sqref="J55:J59">
    <cfRule type="iconSet" priority="13">
      <iconSet iconSet="4TrafficLights">
        <cfvo type="percent" val="0"/>
        <cfvo type="num" val="1"/>
        <cfvo type="num" val="3"/>
        <cfvo type="num" val="4"/>
      </iconSet>
    </cfRule>
  </conditionalFormatting>
  <conditionalFormatting sqref="J62:J65">
    <cfRule type="iconSet" priority="12">
      <iconSet iconSet="4TrafficLights">
        <cfvo type="percent" val="0"/>
        <cfvo type="num" val="1"/>
        <cfvo type="num" val="3"/>
        <cfvo type="num" val="4"/>
      </iconSet>
    </cfRule>
  </conditionalFormatting>
  <conditionalFormatting sqref="J68:J71">
    <cfRule type="iconSet" priority="11">
      <iconSet iconSet="4TrafficLights">
        <cfvo type="percent" val="0"/>
        <cfvo type="num" val="1"/>
        <cfvo type="num" val="3"/>
        <cfvo type="num" val="4"/>
      </iconSet>
    </cfRule>
  </conditionalFormatting>
  <conditionalFormatting sqref="J74:J79">
    <cfRule type="iconSet" priority="10">
      <iconSet iconSet="4TrafficLights">
        <cfvo type="percent" val="0"/>
        <cfvo type="num" val="1"/>
        <cfvo type="num" val="3"/>
        <cfvo type="num" val="4"/>
      </iconSet>
    </cfRule>
  </conditionalFormatting>
  <conditionalFormatting sqref="J84:J86">
    <cfRule type="iconSet" priority="9">
      <iconSet iconSet="4TrafficLights">
        <cfvo type="percent" val="0"/>
        <cfvo type="num" val="1"/>
        <cfvo type="num" val="3"/>
        <cfvo type="num" val="4"/>
      </iconSet>
    </cfRule>
  </conditionalFormatting>
  <conditionalFormatting sqref="J89:J95">
    <cfRule type="iconSet" priority="8">
      <iconSet iconSet="4TrafficLights">
        <cfvo type="percent" val="0"/>
        <cfvo type="num" val="1"/>
        <cfvo type="num" val="3"/>
        <cfvo type="num" val="4"/>
      </iconSet>
    </cfRule>
  </conditionalFormatting>
  <conditionalFormatting sqref="J98:J99">
    <cfRule type="iconSet" priority="7">
      <iconSet iconSet="4TrafficLights">
        <cfvo type="percent" val="0"/>
        <cfvo type="num" val="1"/>
        <cfvo type="num" val="3"/>
        <cfvo type="num" val="4"/>
      </iconSet>
    </cfRule>
  </conditionalFormatting>
  <conditionalFormatting sqref="J102:J111">
    <cfRule type="iconSet" priority="6">
      <iconSet iconSet="4TrafficLights">
        <cfvo type="percent" val="0"/>
        <cfvo type="num" val="1"/>
        <cfvo type="num" val="3"/>
        <cfvo type="num" val="4"/>
      </iconSet>
    </cfRule>
  </conditionalFormatting>
  <conditionalFormatting sqref="J114:J117">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2">
    <dataValidation type="list" allowBlank="1" showInputMessage="1" showErrorMessage="1" sqref="J128:J131 D139:D141 J98:J99 J89:J95 J84:J86 J74:J79 D84:D86 D62:D65 D134:D136 M36:M44 D98:D99 M30:M33 D89:D95 M20:M27 D114:D117 M7:M10 M47:M50 M68:M71 M74:M79 M114:M117 M139:M141 M122:M125 M128:M131 J122:J125 D13:D17 D7:D10 J13:J17 J20:J27 D20:D27 J30:J33 D30:D33 J36:J44 D36:D44 D47:D50 M13:M17 J7:J10 D74:D79 J55:J59 D68:D71 D55:D59 M62:M65 M55:M59 J47:J50 J62:J65 J68:J71 M84:M86 M102:M111 M98:M99 D102:D111 M89:M95 D128:D131 J102:J111 D122:D125 J134:J136 M134:M136 J114:J117 J139:J141" xr:uid="{00000000-0002-0000-0100-000000000000}">
      <formula1>$Q$2:$Q$5</formula1>
    </dataValidation>
    <dataValidation type="list" allowBlank="1" showInputMessage="1" showErrorMessage="1" sqref="G7:G10 G13:G17 G20:G27 G30:G33 G36:G44 G47:G50 G55:G59 G62:G65 G68:G71 G74:G79 G84:G86 G89:G95 G98:G99 G102:G111 G114:G117 G122:G125 G128:G131 G134:G136 G139:G141" xr:uid="{8BE2CADA-D764-49FD-9CC9-73B617E72BD4}">
      <formula1>$H$2:$H$5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33" zoomScale="80" zoomScaleNormal="80" workbookViewId="0">
      <selection activeCell="B39" sqref="B39:U39"/>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5" t="s">
        <v>27</v>
      </c>
      <c r="C2" s="274" t="s">
        <v>246</v>
      </c>
      <c r="D2" s="274"/>
      <c r="E2" s="274"/>
      <c r="F2" s="274"/>
      <c r="G2" s="2"/>
      <c r="H2" s="272" t="s">
        <v>176</v>
      </c>
      <c r="I2" s="272"/>
      <c r="J2" s="272"/>
      <c r="K2" s="272"/>
      <c r="L2" s="2"/>
      <c r="M2" s="273" t="s">
        <v>176</v>
      </c>
      <c r="N2" s="273"/>
      <c r="O2" s="273"/>
      <c r="P2" s="273"/>
      <c r="Q2" s="101"/>
      <c r="R2" s="281" t="s">
        <v>176</v>
      </c>
      <c r="S2" s="281"/>
      <c r="T2" s="281"/>
      <c r="U2" s="281"/>
      <c r="V2" s="271"/>
    </row>
    <row r="3" spans="2:22" ht="24.75" customHeight="1" thickBot="1" x14ac:dyDescent="0.25">
      <c r="B3" s="276"/>
      <c r="C3" s="3">
        <v>1</v>
      </c>
      <c r="D3" s="3">
        <v>2</v>
      </c>
      <c r="E3" s="4">
        <v>3</v>
      </c>
      <c r="F3" s="5">
        <v>4</v>
      </c>
      <c r="G3" s="279"/>
      <c r="H3" s="3">
        <v>1</v>
      </c>
      <c r="I3" s="3">
        <v>2</v>
      </c>
      <c r="J3" s="4">
        <v>3</v>
      </c>
      <c r="K3" s="5">
        <v>4</v>
      </c>
      <c r="L3" s="277"/>
      <c r="M3" s="3">
        <v>1</v>
      </c>
      <c r="N3" s="3">
        <v>2</v>
      </c>
      <c r="O3" s="4">
        <v>3</v>
      </c>
      <c r="P3" s="5">
        <v>4</v>
      </c>
      <c r="Q3" s="101"/>
      <c r="R3" s="3">
        <v>1</v>
      </c>
      <c r="S3" s="3">
        <v>2</v>
      </c>
      <c r="T3" s="4">
        <v>3</v>
      </c>
      <c r="U3" s="5">
        <v>4</v>
      </c>
      <c r="V3" s="271"/>
    </row>
    <row r="4" spans="2:22" ht="38.1" customHeight="1" thickTop="1" thickBot="1" x14ac:dyDescent="0.25">
      <c r="B4" s="80" t="s">
        <v>73</v>
      </c>
      <c r="C4" s="78">
        <f>Autoevaluación!R7/SUM(Autoevaluación!R7:R10)</f>
        <v>0</v>
      </c>
      <c r="D4" s="7">
        <f>Autoevaluación!R8/SUM(Autoevaluación!R7:R10)</f>
        <v>0.75</v>
      </c>
      <c r="E4" s="7">
        <f>Autoevaluación!R9/SUM(Autoevaluación!R7:R10)</f>
        <v>0.25</v>
      </c>
      <c r="F4" s="7">
        <f>Autoevaluación!R10/SUM(Autoevaluación!R7:R10)</f>
        <v>0</v>
      </c>
      <c r="G4" s="280"/>
      <c r="H4" s="7">
        <f>Autoevaluación!S7/SUM(Autoevaluación!S7:S10)</f>
        <v>0</v>
      </c>
      <c r="I4" s="7">
        <f>Autoevaluación!S8/SUM(Autoevaluación!S7:S10)</f>
        <v>0</v>
      </c>
      <c r="J4" s="7">
        <f>Autoevaluación!S9/SUM(Autoevaluación!S7:S10)</f>
        <v>1</v>
      </c>
      <c r="K4" s="7">
        <f>Autoevaluación!S10/SUM(Autoevaluación!S7:S10)</f>
        <v>0</v>
      </c>
      <c r="L4" s="278"/>
      <c r="M4" s="7">
        <f>Autoevaluación!T7/SUM(Autoevaluación!T7:T10)</f>
        <v>0.5</v>
      </c>
      <c r="N4" s="7">
        <f>Autoevaluación!T8/SUM(Autoevaluación!T7:T10)</f>
        <v>0.25</v>
      </c>
      <c r="O4" s="7">
        <f>Autoevaluación!T9/SUM(Autoevaluación!T7:T10)</f>
        <v>0.25</v>
      </c>
      <c r="P4" s="7">
        <f>Autoevaluación!T10/SUM(Autoevaluación!T7:T10)</f>
        <v>0</v>
      </c>
      <c r="Q4" s="99"/>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1" customHeight="1" thickTop="1" thickBot="1" x14ac:dyDescent="0.25">
      <c r="B5" s="80" t="s">
        <v>72</v>
      </c>
      <c r="C5" s="78">
        <f>Autoevaluación!R13/SUM(Autoevaluación!R13:R16)</f>
        <v>0</v>
      </c>
      <c r="D5" s="7">
        <f>Autoevaluación!R14/SUM(Autoevaluación!R13:R16)</f>
        <v>0.6</v>
      </c>
      <c r="E5" s="7">
        <f>Autoevaluación!R15/SUM(Autoevaluación!R13:R16)</f>
        <v>0.4</v>
      </c>
      <c r="F5" s="7">
        <f>Autoevaluación!R16/SUM(Autoevaluación!R13:R16)</f>
        <v>0</v>
      </c>
      <c r="G5" s="280"/>
      <c r="H5" s="7">
        <f>Autoevaluación!S13/SUM(Autoevaluación!S13:S16)</f>
        <v>0</v>
      </c>
      <c r="I5" s="7">
        <f>Autoevaluación!S14/SUM(Autoevaluación!S13:S16)</f>
        <v>0</v>
      </c>
      <c r="J5" s="7">
        <f>Autoevaluación!S15/SUM(Autoevaluación!S13:S16)</f>
        <v>1</v>
      </c>
      <c r="K5" s="7">
        <f>Autoevaluación!S16/SUM(Autoevaluación!S13:S16)</f>
        <v>0</v>
      </c>
      <c r="L5" s="278"/>
      <c r="M5" s="7">
        <f>Autoevaluación!T13/SUM(Autoevaluación!T13:T16)</f>
        <v>0</v>
      </c>
      <c r="N5" s="7">
        <f>Autoevaluación!T14/SUM(Autoevaluación!T13:T16)</f>
        <v>0.8</v>
      </c>
      <c r="O5" s="7">
        <f>Autoevaluación!T15/SUM(Autoevaluación!T13:T16)</f>
        <v>0.2</v>
      </c>
      <c r="P5" s="7">
        <f>Autoevaluación!T16/SUM(Autoevaluación!T13:T16)</f>
        <v>0</v>
      </c>
      <c r="Q5" s="99"/>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1" customHeight="1" thickTop="1" thickBot="1" x14ac:dyDescent="0.25">
      <c r="B6" s="80" t="s">
        <v>43</v>
      </c>
      <c r="C6" s="78">
        <f>Autoevaluación!R20/SUM(Autoevaluación!R20:R23)</f>
        <v>0</v>
      </c>
      <c r="D6" s="7">
        <f>Autoevaluación!R21/SUM(Autoevaluación!R20:R23)</f>
        <v>0.75</v>
      </c>
      <c r="E6" s="7">
        <f>Autoevaluación!R22/SUM(Autoevaluación!R20:R23)</f>
        <v>0.25</v>
      </c>
      <c r="F6" s="7">
        <f>Autoevaluación!R23/SUM(Autoevaluación!R20:R23)</f>
        <v>0</v>
      </c>
      <c r="G6" s="280"/>
      <c r="H6" s="7">
        <f>Autoevaluación!S20/SUM(Autoevaluación!S20:S23)</f>
        <v>0</v>
      </c>
      <c r="I6" s="7">
        <f>Autoevaluación!S21/SUM(Autoevaluación!S20:S23)</f>
        <v>0.25</v>
      </c>
      <c r="J6" s="7">
        <f>Autoevaluación!S20/SUM(Autoevaluación!S20:S23)</f>
        <v>0</v>
      </c>
      <c r="K6" s="7">
        <f>Autoevaluación!S23/SUM(Autoevaluación!S20:S23)</f>
        <v>0</v>
      </c>
      <c r="L6" s="278"/>
      <c r="M6" s="7">
        <f>Autoevaluación!T20/SUM(Autoevaluación!T20:T23)</f>
        <v>0.25</v>
      </c>
      <c r="N6" s="7">
        <f>Autoevaluación!T21/SUM(Autoevaluación!T20:T23)</f>
        <v>0.625</v>
      </c>
      <c r="O6" s="7">
        <f>Autoevaluación!T22/SUM(Autoevaluación!T20:T23)</f>
        <v>0.125</v>
      </c>
      <c r="P6" s="7">
        <f>Autoevaluación!T23/SUM(Autoevaluación!T20:T23)</f>
        <v>0</v>
      </c>
      <c r="Q6" s="99"/>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1" customHeight="1" thickTop="1" thickBot="1" x14ac:dyDescent="0.25">
      <c r="B7" s="80" t="s">
        <v>52</v>
      </c>
      <c r="C7" s="78">
        <f>Autoevaluación!R30/SUM(Autoevaluación!R30:R33)</f>
        <v>0.25</v>
      </c>
      <c r="D7" s="7">
        <f>Autoevaluación!R31/SUM(Autoevaluación!R30:R33)</f>
        <v>0</v>
      </c>
      <c r="E7" s="7">
        <f>Autoevaluación!R32/SUM(Autoevaluación!R30:R33)</f>
        <v>0.75</v>
      </c>
      <c r="F7" s="7">
        <f>Autoevaluación!R33/SUM(Autoevaluación!R30:R33)</f>
        <v>0</v>
      </c>
      <c r="G7" s="280"/>
      <c r="H7" s="7">
        <f>Autoevaluación!S30/SUM(Autoevaluación!S30:S33)</f>
        <v>0</v>
      </c>
      <c r="I7" s="7">
        <f>Autoevaluación!S31/SUM(Autoevaluación!S30:S33)</f>
        <v>0.5</v>
      </c>
      <c r="J7" s="7">
        <f>Autoevaluación!S32/SUM(Autoevaluación!S30:S33)</f>
        <v>0.5</v>
      </c>
      <c r="K7" s="7">
        <f>Autoevaluación!S33/SUM(Autoevaluación!S30:S33)</f>
        <v>0</v>
      </c>
      <c r="L7" s="278"/>
      <c r="M7" s="7">
        <f>Autoevaluación!T30/SUM(Autoevaluación!T30:T33)</f>
        <v>0.66666666666666663</v>
      </c>
      <c r="N7" s="7">
        <f>Autoevaluación!T31/SUM(Autoevaluación!T30:T33)</f>
        <v>0.33333333333333331</v>
      </c>
      <c r="O7" s="7">
        <f>Autoevaluación!T32/SUM(Autoevaluación!T30:T33)</f>
        <v>0</v>
      </c>
      <c r="P7" s="7">
        <f>Autoevaluación!T33/SUM(Autoevaluación!T30:T33)</f>
        <v>0</v>
      </c>
      <c r="Q7" s="99"/>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1" customHeight="1" thickTop="1" thickBot="1" x14ac:dyDescent="0.25">
      <c r="B8" s="80" t="s">
        <v>57</v>
      </c>
      <c r="C8" s="78">
        <f>Autoevaluación!R36/SUM(Autoevaluación!R36:R39)</f>
        <v>0</v>
      </c>
      <c r="D8" s="7">
        <f>Autoevaluación!R37/SUM(Autoevaluación!R36:R39)</f>
        <v>1</v>
      </c>
      <c r="E8" s="7">
        <f>Autoevaluación!R38/SUM(Autoevaluación!R36:R39)</f>
        <v>0</v>
      </c>
      <c r="F8" s="7">
        <f>Autoevaluación!R39/SUM(Autoevaluación!R36:R39)</f>
        <v>0</v>
      </c>
      <c r="G8" s="280"/>
      <c r="H8" s="7">
        <f>Autoevaluación!S36/SUM(Autoevaluación!S36:S39)</f>
        <v>0</v>
      </c>
      <c r="I8" s="7">
        <f>Autoevaluación!S37/SUM(Autoevaluación!S36:S39)</f>
        <v>0.77777777777777779</v>
      </c>
      <c r="J8" s="7">
        <f>Autoevaluación!S38/SUM(Autoevaluación!S36:S39)</f>
        <v>0.22222222222222221</v>
      </c>
      <c r="K8" s="7">
        <f>Autoevaluación!S39/SUM(Autoevaluación!S36:S39)</f>
        <v>0</v>
      </c>
      <c r="L8" s="278"/>
      <c r="M8" s="7">
        <f>Autoevaluación!T36/SUM(Autoevaluación!T36:T39)</f>
        <v>0.1111111111111111</v>
      </c>
      <c r="N8" s="7">
        <f>Autoevaluación!T37/SUM(Autoevaluación!T36:T39)</f>
        <v>0.66666666666666663</v>
      </c>
      <c r="O8" s="7">
        <f>Autoevaluación!T38/SUM(Autoevaluación!T36:T39)</f>
        <v>0.22222222222222221</v>
      </c>
      <c r="P8" s="7">
        <f>Autoevaluación!T39/SUM(Autoevaluación!T36:T39)</f>
        <v>0</v>
      </c>
      <c r="Q8" s="99"/>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1" customHeight="1" thickTop="1" thickBot="1" x14ac:dyDescent="0.25">
      <c r="B9" s="80" t="s">
        <v>67</v>
      </c>
      <c r="C9" s="78">
        <f>Autoevaluación!R47/SUM(Autoevaluación!R47:R50)</f>
        <v>0.5</v>
      </c>
      <c r="D9" s="7">
        <f>Autoevaluación!R48/SUM(Autoevaluación!R47:R50)</f>
        <v>0.5</v>
      </c>
      <c r="E9" s="7">
        <f>Autoevaluación!R49/SUM(Autoevaluación!R47:R50)</f>
        <v>0</v>
      </c>
      <c r="F9" s="7">
        <f>Autoevaluación!R50/SUM(Autoevaluación!R47:R50)</f>
        <v>0</v>
      </c>
      <c r="G9" s="280"/>
      <c r="H9" s="7">
        <f>Autoevaluación!S47/SUM(Autoevaluación!S47:S50)</f>
        <v>0</v>
      </c>
      <c r="I9" s="7">
        <f>Autoevaluación!S48/SUM(Autoevaluación!S47:S50)</f>
        <v>0.75</v>
      </c>
      <c r="J9" s="7">
        <f>Autoevaluación!S49/SUM(Autoevaluación!S47:S50)</f>
        <v>0.25</v>
      </c>
      <c r="K9" s="7">
        <f>Autoevaluación!S50/SUM(Autoevaluación!S47:S50)</f>
        <v>0</v>
      </c>
      <c r="L9" s="278"/>
      <c r="M9" s="7">
        <f>Autoevaluación!T47/SUM(Autoevaluación!T47:T50)</f>
        <v>0.25</v>
      </c>
      <c r="N9" s="7">
        <f>Autoevaluación!T48/SUM(Autoevaluación!T47:T50)</f>
        <v>0</v>
      </c>
      <c r="O9" s="7">
        <f>Autoevaluación!T49/SUM(Autoevaluación!T47:T50)</f>
        <v>0.75</v>
      </c>
      <c r="P9" s="7">
        <f>Autoevaluación!T50/SUM(Autoevaluación!T47:T50)</f>
        <v>0</v>
      </c>
      <c r="Q9" s="99"/>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1" customHeight="1" thickTop="1" x14ac:dyDescent="0.2">
      <c r="B10" s="79" t="s">
        <v>126</v>
      </c>
      <c r="C10" s="12">
        <f>AVERAGE(C4:C9)</f>
        <v>0.125</v>
      </c>
      <c r="D10" s="12">
        <f>AVERAGE(D4:D9)</f>
        <v>0.6</v>
      </c>
      <c r="E10" s="12">
        <f>AVERAGE(E4:E9)</f>
        <v>0.27499999999999997</v>
      </c>
      <c r="F10" s="12">
        <f>AVERAGE(F4:F9)</f>
        <v>0</v>
      </c>
      <c r="G10" s="9"/>
      <c r="H10" s="12">
        <f>AVERAGE(H4:H9)</f>
        <v>0</v>
      </c>
      <c r="I10" s="12">
        <f>AVERAGE(I4:I9)</f>
        <v>0.37962962962962959</v>
      </c>
      <c r="J10" s="12">
        <f>AVERAGE(J4:J9)</f>
        <v>0.49537037037037041</v>
      </c>
      <c r="K10" s="12">
        <f>AVERAGE(K4:K9)</f>
        <v>0</v>
      </c>
      <c r="L10" s="9"/>
      <c r="M10" s="12">
        <f>AVERAGE(M4:M9)</f>
        <v>0.29629629629629628</v>
      </c>
      <c r="N10" s="12">
        <f>AVERAGE(N4:N9)</f>
        <v>0.4458333333333333</v>
      </c>
      <c r="O10" s="12">
        <f>AVERAGE(O4:O9)</f>
        <v>0.25787037037037036</v>
      </c>
      <c r="P10" s="12">
        <f>AVERAGE(P4:P9)</f>
        <v>0</v>
      </c>
      <c r="Q10" s="10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66">
        <v>2019</v>
      </c>
      <c r="C12" s="267"/>
      <c r="D12" s="267"/>
      <c r="E12" s="267"/>
      <c r="F12" s="267"/>
      <c r="G12" s="267"/>
      <c r="H12" s="267"/>
      <c r="I12" s="267"/>
      <c r="J12" s="267"/>
      <c r="K12" s="267"/>
      <c r="L12" s="267"/>
      <c r="M12" s="267"/>
      <c r="N12" s="267"/>
      <c r="O12" s="267"/>
      <c r="P12" s="267"/>
      <c r="Q12" s="267"/>
      <c r="R12" s="267"/>
      <c r="S12" s="267"/>
      <c r="T12" s="267"/>
      <c r="U12" s="268"/>
    </row>
    <row r="13" spans="2:22" ht="24.95" customHeight="1" x14ac:dyDescent="0.2">
      <c r="B13" s="269" t="s">
        <v>28</v>
      </c>
      <c r="C13" s="270"/>
      <c r="D13" s="270"/>
      <c r="E13" s="270"/>
      <c r="F13" s="270"/>
      <c r="G13" s="270"/>
      <c r="H13" s="270"/>
      <c r="I13" s="270"/>
      <c r="J13" s="270"/>
      <c r="K13" s="270"/>
      <c r="L13" s="270"/>
      <c r="M13" s="270"/>
      <c r="N13" s="270"/>
      <c r="O13" s="270"/>
      <c r="P13" s="270"/>
      <c r="Q13" s="270"/>
      <c r="R13" s="270"/>
      <c r="S13" s="270"/>
      <c r="T13" s="270"/>
      <c r="U13" s="270"/>
    </row>
    <row r="14" spans="2:22" ht="60" customHeight="1" x14ac:dyDescent="0.2">
      <c r="B14" s="290"/>
      <c r="C14" s="291"/>
      <c r="D14" s="291"/>
      <c r="E14" s="291"/>
      <c r="F14" s="291"/>
      <c r="G14" s="291"/>
      <c r="H14" s="291"/>
      <c r="I14" s="291"/>
      <c r="J14" s="291"/>
      <c r="K14" s="291"/>
      <c r="L14" s="291"/>
      <c r="M14" s="291"/>
      <c r="N14" s="291"/>
      <c r="O14" s="291"/>
      <c r="P14" s="291"/>
      <c r="Q14" s="291"/>
      <c r="R14" s="291"/>
      <c r="S14" s="291"/>
      <c r="T14" s="291"/>
      <c r="U14" s="292"/>
    </row>
    <row r="15" spans="2:22" ht="60" customHeight="1" x14ac:dyDescent="0.2">
      <c r="B15" s="290" t="s">
        <v>689</v>
      </c>
      <c r="C15" s="291"/>
      <c r="D15" s="291"/>
      <c r="E15" s="291"/>
      <c r="F15" s="291"/>
      <c r="G15" s="291"/>
      <c r="H15" s="291"/>
      <c r="I15" s="291"/>
      <c r="J15" s="291"/>
      <c r="K15" s="291"/>
      <c r="L15" s="291"/>
      <c r="M15" s="291"/>
      <c r="N15" s="291"/>
      <c r="O15" s="291"/>
      <c r="P15" s="291"/>
      <c r="Q15" s="291"/>
      <c r="R15" s="291"/>
      <c r="S15" s="291"/>
      <c r="T15" s="291"/>
      <c r="U15" s="292"/>
    </row>
    <row r="16" spans="2:22" s="14" customFormat="1" ht="24.95" customHeight="1" x14ac:dyDescent="0.25">
      <c r="B16" s="260" t="s">
        <v>123</v>
      </c>
      <c r="C16" s="261"/>
      <c r="D16" s="261"/>
      <c r="E16" s="261"/>
      <c r="F16" s="261"/>
      <c r="G16" s="261"/>
      <c r="H16" s="261"/>
      <c r="I16" s="261"/>
      <c r="J16" s="261"/>
      <c r="K16" s="261"/>
      <c r="L16" s="261"/>
      <c r="M16" s="261"/>
      <c r="N16" s="261"/>
      <c r="O16" s="261"/>
      <c r="P16" s="261"/>
      <c r="Q16" s="261"/>
      <c r="R16" s="261"/>
      <c r="S16" s="261"/>
      <c r="T16" s="261"/>
      <c r="U16" s="261"/>
    </row>
    <row r="17" spans="2:21" ht="60" customHeight="1" x14ac:dyDescent="0.2">
      <c r="B17" s="290" t="s">
        <v>690</v>
      </c>
      <c r="C17" s="291"/>
      <c r="D17" s="291"/>
      <c r="E17" s="291"/>
      <c r="F17" s="291"/>
      <c r="G17" s="291"/>
      <c r="H17" s="291"/>
      <c r="I17" s="291"/>
      <c r="J17" s="291"/>
      <c r="K17" s="291"/>
      <c r="L17" s="291"/>
      <c r="M17" s="291"/>
      <c r="N17" s="291"/>
      <c r="O17" s="291"/>
      <c r="P17" s="291"/>
      <c r="Q17" s="291"/>
      <c r="R17" s="291"/>
      <c r="S17" s="291"/>
      <c r="T17" s="291"/>
      <c r="U17" s="292"/>
    </row>
    <row r="18" spans="2:21" ht="60" customHeight="1" x14ac:dyDescent="0.2">
      <c r="B18" s="290" t="s">
        <v>691</v>
      </c>
      <c r="C18" s="291"/>
      <c r="D18" s="291"/>
      <c r="E18" s="291"/>
      <c r="F18" s="291"/>
      <c r="G18" s="291"/>
      <c r="H18" s="291"/>
      <c r="I18" s="291"/>
      <c r="J18" s="291"/>
      <c r="K18" s="291"/>
      <c r="L18" s="291"/>
      <c r="M18" s="291"/>
      <c r="N18" s="291"/>
      <c r="O18" s="291"/>
      <c r="P18" s="291"/>
      <c r="Q18" s="291"/>
      <c r="R18" s="291"/>
      <c r="S18" s="291"/>
      <c r="T18" s="291"/>
      <c r="U18" s="292"/>
    </row>
    <row r="19" spans="2:21" ht="60" customHeight="1" x14ac:dyDescent="0.2">
      <c r="B19" s="290" t="s">
        <v>692</v>
      </c>
      <c r="C19" s="291"/>
      <c r="D19" s="291"/>
      <c r="E19" s="291"/>
      <c r="F19" s="291"/>
      <c r="G19" s="291"/>
      <c r="H19" s="291"/>
      <c r="I19" s="291"/>
      <c r="J19" s="291"/>
      <c r="K19" s="291"/>
      <c r="L19" s="291"/>
      <c r="M19" s="291"/>
      <c r="N19" s="291"/>
      <c r="O19" s="291"/>
      <c r="P19" s="291"/>
      <c r="Q19" s="291"/>
      <c r="R19" s="291"/>
      <c r="S19" s="291"/>
      <c r="T19" s="291"/>
      <c r="U19" s="29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64">
        <v>2020</v>
      </c>
      <c r="C21" s="264"/>
      <c r="D21" s="264"/>
      <c r="E21" s="264"/>
      <c r="F21" s="264"/>
      <c r="G21" s="264"/>
      <c r="H21" s="264"/>
      <c r="I21" s="264"/>
      <c r="J21" s="264"/>
      <c r="K21" s="264"/>
      <c r="L21" s="264"/>
      <c r="M21" s="264"/>
      <c r="N21" s="264"/>
      <c r="O21" s="264"/>
      <c r="P21" s="264"/>
      <c r="Q21" s="264"/>
      <c r="R21" s="264"/>
      <c r="S21" s="264"/>
      <c r="T21" s="264"/>
      <c r="U21" s="264"/>
    </row>
    <row r="22" spans="2:21" ht="24.95" customHeight="1" x14ac:dyDescent="0.2">
      <c r="B22" s="265" t="s">
        <v>28</v>
      </c>
      <c r="C22" s="265"/>
      <c r="D22" s="265"/>
      <c r="E22" s="265"/>
      <c r="F22" s="265"/>
      <c r="G22" s="265"/>
      <c r="H22" s="265"/>
      <c r="I22" s="265"/>
      <c r="J22" s="265"/>
      <c r="K22" s="265"/>
      <c r="L22" s="265"/>
      <c r="M22" s="265"/>
      <c r="N22" s="265"/>
      <c r="O22" s="265"/>
      <c r="P22" s="265"/>
      <c r="Q22" s="265"/>
      <c r="R22" s="265"/>
      <c r="S22" s="265"/>
      <c r="T22" s="265"/>
      <c r="U22" s="265"/>
    </row>
    <row r="23" spans="2:21" ht="60" customHeight="1" x14ac:dyDescent="0.2">
      <c r="B23" s="255"/>
      <c r="C23" s="255"/>
      <c r="D23" s="255"/>
      <c r="E23" s="255"/>
      <c r="F23" s="255"/>
      <c r="G23" s="255"/>
      <c r="H23" s="255"/>
      <c r="I23" s="255"/>
      <c r="J23" s="255"/>
      <c r="K23" s="255"/>
      <c r="L23" s="255"/>
      <c r="M23" s="255"/>
      <c r="N23" s="255"/>
      <c r="O23" s="255"/>
      <c r="P23" s="255"/>
      <c r="Q23" s="255"/>
      <c r="R23" s="255"/>
      <c r="S23" s="255"/>
      <c r="T23" s="255"/>
      <c r="U23" s="255"/>
    </row>
    <row r="24" spans="2:21" ht="60" customHeight="1" x14ac:dyDescent="0.2">
      <c r="B24" s="255"/>
      <c r="C24" s="255"/>
      <c r="D24" s="255"/>
      <c r="E24" s="255"/>
      <c r="F24" s="255"/>
      <c r="G24" s="255"/>
      <c r="H24" s="255"/>
      <c r="I24" s="255"/>
      <c r="J24" s="255"/>
      <c r="K24" s="255"/>
      <c r="L24" s="255"/>
      <c r="M24" s="255"/>
      <c r="N24" s="255"/>
      <c r="O24" s="255"/>
      <c r="P24" s="255"/>
      <c r="Q24" s="255"/>
      <c r="R24" s="255"/>
      <c r="S24" s="255"/>
      <c r="T24" s="255"/>
      <c r="U24" s="255"/>
    </row>
    <row r="25" spans="2:21" s="14" customFormat="1" ht="24.95" customHeight="1" x14ac:dyDescent="0.25">
      <c r="B25" s="260" t="s">
        <v>123</v>
      </c>
      <c r="C25" s="261"/>
      <c r="D25" s="261"/>
      <c r="E25" s="261"/>
      <c r="F25" s="261"/>
      <c r="G25" s="261"/>
      <c r="H25" s="261"/>
      <c r="I25" s="261"/>
      <c r="J25" s="261"/>
      <c r="K25" s="261"/>
      <c r="L25" s="261"/>
      <c r="M25" s="261"/>
      <c r="N25" s="261"/>
      <c r="O25" s="261"/>
      <c r="P25" s="261"/>
      <c r="Q25" s="261"/>
      <c r="R25" s="261"/>
      <c r="S25" s="261"/>
      <c r="T25" s="261"/>
      <c r="U25" s="261"/>
    </row>
    <row r="26" spans="2:21" ht="60" customHeight="1" x14ac:dyDescent="0.2">
      <c r="B26" s="255"/>
      <c r="C26" s="255"/>
      <c r="D26" s="255"/>
      <c r="E26" s="255"/>
      <c r="F26" s="255"/>
      <c r="G26" s="255"/>
      <c r="H26" s="255"/>
      <c r="I26" s="255"/>
      <c r="J26" s="255"/>
      <c r="K26" s="255"/>
      <c r="L26" s="255"/>
      <c r="M26" s="255"/>
      <c r="N26" s="255"/>
      <c r="O26" s="255"/>
      <c r="P26" s="255"/>
      <c r="Q26" s="255"/>
      <c r="R26" s="255"/>
      <c r="S26" s="255"/>
      <c r="T26" s="255"/>
      <c r="U26" s="255"/>
    </row>
    <row r="27" spans="2:21" ht="60" customHeight="1" x14ac:dyDescent="0.2">
      <c r="B27" s="255"/>
      <c r="C27" s="255"/>
      <c r="D27" s="255"/>
      <c r="E27" s="255"/>
      <c r="F27" s="255"/>
      <c r="G27" s="255"/>
      <c r="H27" s="255"/>
      <c r="I27" s="255"/>
      <c r="J27" s="255"/>
      <c r="K27" s="255"/>
      <c r="L27" s="255"/>
      <c r="M27" s="255"/>
      <c r="N27" s="255"/>
      <c r="O27" s="255"/>
      <c r="P27" s="255"/>
      <c r="Q27" s="255"/>
      <c r="R27" s="255"/>
      <c r="S27" s="255"/>
      <c r="T27" s="255"/>
      <c r="U27" s="255"/>
    </row>
    <row r="28" spans="2:21" ht="60" customHeight="1" x14ac:dyDescent="0.2">
      <c r="B28" s="255"/>
      <c r="C28" s="255"/>
      <c r="D28" s="255"/>
      <c r="E28" s="255"/>
      <c r="F28" s="255"/>
      <c r="G28" s="255"/>
      <c r="H28" s="255"/>
      <c r="I28" s="255"/>
      <c r="J28" s="255"/>
      <c r="K28" s="255"/>
      <c r="L28" s="255"/>
      <c r="M28" s="255"/>
      <c r="N28" s="255"/>
      <c r="O28" s="255"/>
      <c r="P28" s="255"/>
      <c r="Q28" s="255"/>
      <c r="R28" s="255"/>
      <c r="S28" s="255"/>
      <c r="T28" s="255"/>
      <c r="U28" s="25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62">
        <v>2021</v>
      </c>
      <c r="C30" s="263"/>
      <c r="D30" s="263"/>
      <c r="E30" s="263"/>
      <c r="F30" s="263"/>
      <c r="G30" s="263"/>
      <c r="H30" s="263"/>
      <c r="I30" s="263"/>
      <c r="J30" s="263"/>
      <c r="K30" s="263"/>
      <c r="L30" s="263"/>
      <c r="M30" s="263"/>
      <c r="N30" s="263"/>
      <c r="O30" s="263"/>
      <c r="P30" s="263"/>
      <c r="Q30" s="263"/>
      <c r="R30" s="263"/>
      <c r="S30" s="263"/>
      <c r="T30" s="263"/>
      <c r="U30" s="263"/>
    </row>
    <row r="31" spans="2:21" ht="24.95" customHeight="1" x14ac:dyDescent="0.2">
      <c r="B31" s="258" t="s">
        <v>28</v>
      </c>
      <c r="C31" s="259"/>
      <c r="D31" s="259"/>
      <c r="E31" s="259"/>
      <c r="F31" s="259"/>
      <c r="G31" s="259"/>
      <c r="H31" s="259"/>
      <c r="I31" s="259"/>
      <c r="J31" s="259"/>
      <c r="K31" s="259"/>
      <c r="L31" s="259"/>
      <c r="M31" s="259"/>
      <c r="N31" s="259"/>
      <c r="O31" s="259"/>
      <c r="P31" s="259"/>
      <c r="Q31" s="259"/>
      <c r="R31" s="259"/>
      <c r="S31" s="259"/>
      <c r="T31" s="259"/>
      <c r="U31" s="259"/>
    </row>
    <row r="32" spans="2:21" ht="60" customHeight="1" x14ac:dyDescent="0.2">
      <c r="B32" s="290" t="s">
        <v>688</v>
      </c>
      <c r="C32" s="291"/>
      <c r="D32" s="291"/>
      <c r="E32" s="291"/>
      <c r="F32" s="291"/>
      <c r="G32" s="291"/>
      <c r="H32" s="291"/>
      <c r="I32" s="291"/>
      <c r="J32" s="291"/>
      <c r="K32" s="291"/>
      <c r="L32" s="291"/>
      <c r="M32" s="291"/>
      <c r="N32" s="291"/>
      <c r="O32" s="291"/>
      <c r="P32" s="291"/>
      <c r="Q32" s="291"/>
      <c r="R32" s="291"/>
      <c r="S32" s="291"/>
      <c r="T32" s="291"/>
      <c r="U32" s="292"/>
    </row>
    <row r="33" spans="2:21" ht="60" customHeight="1" x14ac:dyDescent="0.2">
      <c r="B33" s="290" t="s">
        <v>689</v>
      </c>
      <c r="C33" s="291"/>
      <c r="D33" s="291"/>
      <c r="E33" s="291"/>
      <c r="F33" s="291"/>
      <c r="G33" s="291"/>
      <c r="H33" s="291"/>
      <c r="I33" s="291"/>
      <c r="J33" s="291"/>
      <c r="K33" s="291"/>
      <c r="L33" s="291"/>
      <c r="M33" s="291"/>
      <c r="N33" s="291"/>
      <c r="O33" s="291"/>
      <c r="P33" s="291"/>
      <c r="Q33" s="291"/>
      <c r="R33" s="291"/>
      <c r="S33" s="291"/>
      <c r="T33" s="291"/>
      <c r="U33" s="292"/>
    </row>
    <row r="34" spans="2:21" s="14" customFormat="1" ht="24.95" customHeight="1" x14ac:dyDescent="0.25">
      <c r="B34" s="260" t="s">
        <v>123</v>
      </c>
      <c r="C34" s="261"/>
      <c r="D34" s="261"/>
      <c r="E34" s="261"/>
      <c r="F34" s="261"/>
      <c r="G34" s="261"/>
      <c r="H34" s="261"/>
      <c r="I34" s="261"/>
      <c r="J34" s="261"/>
      <c r="K34" s="261"/>
      <c r="L34" s="261"/>
      <c r="M34" s="261"/>
      <c r="N34" s="261"/>
      <c r="O34" s="261"/>
      <c r="P34" s="261"/>
      <c r="Q34" s="261"/>
      <c r="R34" s="261"/>
      <c r="S34" s="261"/>
      <c r="T34" s="261"/>
      <c r="U34" s="261"/>
    </row>
    <row r="35" spans="2:21" ht="60" customHeight="1" x14ac:dyDescent="0.2">
      <c r="B35" s="290" t="s">
        <v>690</v>
      </c>
      <c r="C35" s="291"/>
      <c r="D35" s="291"/>
      <c r="E35" s="291"/>
      <c r="F35" s="291"/>
      <c r="G35" s="291"/>
      <c r="H35" s="291"/>
      <c r="I35" s="291"/>
      <c r="J35" s="291"/>
      <c r="K35" s="291"/>
      <c r="L35" s="291"/>
      <c r="M35" s="291"/>
      <c r="N35" s="291"/>
      <c r="O35" s="291"/>
      <c r="P35" s="291"/>
      <c r="Q35" s="291"/>
      <c r="R35" s="291"/>
      <c r="S35" s="291"/>
      <c r="T35" s="291"/>
      <c r="U35" s="292"/>
    </row>
    <row r="36" spans="2:21" ht="60" customHeight="1" x14ac:dyDescent="0.2">
      <c r="B36" s="290" t="s">
        <v>691</v>
      </c>
      <c r="C36" s="291"/>
      <c r="D36" s="291"/>
      <c r="E36" s="291"/>
      <c r="F36" s="291"/>
      <c r="G36" s="291"/>
      <c r="H36" s="291"/>
      <c r="I36" s="291"/>
      <c r="J36" s="291"/>
      <c r="K36" s="291"/>
      <c r="L36" s="291"/>
      <c r="M36" s="291"/>
      <c r="N36" s="291"/>
      <c r="O36" s="291"/>
      <c r="P36" s="291"/>
      <c r="Q36" s="291"/>
      <c r="R36" s="291"/>
      <c r="S36" s="291"/>
      <c r="T36" s="291"/>
      <c r="U36" s="292"/>
    </row>
    <row r="37" spans="2:21" ht="60" customHeight="1" x14ac:dyDescent="0.2">
      <c r="B37" s="290" t="s">
        <v>692</v>
      </c>
      <c r="C37" s="291"/>
      <c r="D37" s="291"/>
      <c r="E37" s="291"/>
      <c r="F37" s="291"/>
      <c r="G37" s="291"/>
      <c r="H37" s="291"/>
      <c r="I37" s="291"/>
      <c r="J37" s="291"/>
      <c r="K37" s="291"/>
      <c r="L37" s="291"/>
      <c r="M37" s="291"/>
      <c r="N37" s="291"/>
      <c r="O37" s="291"/>
      <c r="P37" s="291"/>
      <c r="Q37" s="291"/>
      <c r="R37" s="291"/>
      <c r="S37" s="291"/>
      <c r="T37" s="291"/>
      <c r="U37" s="292"/>
    </row>
    <row r="39" spans="2:21" x14ac:dyDescent="0.2">
      <c r="B39" s="256">
        <v>2022</v>
      </c>
      <c r="C39" s="257"/>
      <c r="D39" s="257"/>
      <c r="E39" s="257"/>
      <c r="F39" s="257"/>
      <c r="G39" s="257"/>
      <c r="H39" s="257"/>
      <c r="I39" s="257"/>
      <c r="J39" s="257"/>
      <c r="K39" s="257"/>
      <c r="L39" s="257"/>
      <c r="M39" s="257"/>
      <c r="N39" s="257"/>
      <c r="O39" s="257"/>
      <c r="P39" s="257"/>
      <c r="Q39" s="257"/>
      <c r="R39" s="257"/>
      <c r="S39" s="257"/>
      <c r="T39" s="257"/>
      <c r="U39" s="257"/>
    </row>
    <row r="40" spans="2:21" ht="19.5" x14ac:dyDescent="0.2">
      <c r="B40" s="258" t="s">
        <v>28</v>
      </c>
      <c r="C40" s="259"/>
      <c r="D40" s="259"/>
      <c r="E40" s="259"/>
      <c r="F40" s="259"/>
      <c r="G40" s="259"/>
      <c r="H40" s="259"/>
      <c r="I40" s="259"/>
      <c r="J40" s="259"/>
      <c r="K40" s="259"/>
      <c r="L40" s="259"/>
      <c r="M40" s="259"/>
      <c r="N40" s="259"/>
      <c r="O40" s="259"/>
      <c r="P40" s="259"/>
      <c r="Q40" s="259"/>
      <c r="R40" s="259"/>
      <c r="S40" s="259"/>
      <c r="T40" s="259"/>
      <c r="U40" s="259"/>
    </row>
    <row r="41" spans="2:21" ht="60.75" customHeight="1" x14ac:dyDescent="0.2">
      <c r="B41" s="255"/>
      <c r="C41" s="255"/>
      <c r="D41" s="255"/>
      <c r="E41" s="255"/>
      <c r="F41" s="255"/>
      <c r="G41" s="255"/>
      <c r="H41" s="255"/>
      <c r="I41" s="255"/>
      <c r="J41" s="255"/>
      <c r="K41" s="255"/>
      <c r="L41" s="255"/>
      <c r="M41" s="255"/>
      <c r="N41" s="255"/>
      <c r="O41" s="255"/>
      <c r="P41" s="255"/>
      <c r="Q41" s="255"/>
      <c r="R41" s="255"/>
      <c r="S41" s="255"/>
      <c r="T41" s="255"/>
      <c r="U41" s="255"/>
    </row>
    <row r="42" spans="2:21" ht="60" customHeight="1" x14ac:dyDescent="0.2">
      <c r="B42" s="255"/>
      <c r="C42" s="255"/>
      <c r="D42" s="255"/>
      <c r="E42" s="255"/>
      <c r="F42" s="255"/>
      <c r="G42" s="255"/>
      <c r="H42" s="255"/>
      <c r="I42" s="255"/>
      <c r="J42" s="255"/>
      <c r="K42" s="255"/>
      <c r="L42" s="255"/>
      <c r="M42" s="255"/>
      <c r="N42" s="255"/>
      <c r="O42" s="255"/>
      <c r="P42" s="255"/>
      <c r="Q42" s="255"/>
      <c r="R42" s="255"/>
      <c r="S42" s="255"/>
      <c r="T42" s="255"/>
      <c r="U42" s="255"/>
    </row>
    <row r="43" spans="2:21" ht="19.5" x14ac:dyDescent="0.2">
      <c r="B43" s="260" t="s">
        <v>123</v>
      </c>
      <c r="C43" s="261"/>
      <c r="D43" s="261"/>
      <c r="E43" s="261"/>
      <c r="F43" s="261"/>
      <c r="G43" s="261"/>
      <c r="H43" s="261"/>
      <c r="I43" s="261"/>
      <c r="J43" s="261"/>
      <c r="K43" s="261"/>
      <c r="L43" s="261"/>
      <c r="M43" s="261"/>
      <c r="N43" s="261"/>
      <c r="O43" s="261"/>
      <c r="P43" s="261"/>
      <c r="Q43" s="261"/>
      <c r="R43" s="261"/>
      <c r="S43" s="261"/>
      <c r="T43" s="261"/>
      <c r="U43" s="261"/>
    </row>
    <row r="44" spans="2:21" ht="45.75" customHeight="1" x14ac:dyDescent="0.2">
      <c r="B44" s="255"/>
      <c r="C44" s="255"/>
      <c r="D44" s="255"/>
      <c r="E44" s="255"/>
      <c r="F44" s="255"/>
      <c r="G44" s="255"/>
      <c r="H44" s="255"/>
      <c r="I44" s="255"/>
      <c r="J44" s="255"/>
      <c r="K44" s="255"/>
      <c r="L44" s="255"/>
      <c r="M44" s="255"/>
      <c r="N44" s="255"/>
      <c r="O44" s="255"/>
      <c r="P44" s="255"/>
      <c r="Q44" s="255"/>
      <c r="R44" s="255"/>
      <c r="S44" s="255"/>
      <c r="T44" s="255"/>
      <c r="U44" s="255"/>
    </row>
    <row r="45" spans="2:21" ht="48" customHeight="1" x14ac:dyDescent="0.2">
      <c r="B45" s="255"/>
      <c r="C45" s="255"/>
      <c r="D45" s="255"/>
      <c r="E45" s="255"/>
      <c r="F45" s="255"/>
      <c r="G45" s="255"/>
      <c r="H45" s="255"/>
      <c r="I45" s="255"/>
      <c r="J45" s="255"/>
      <c r="K45" s="255"/>
      <c r="L45" s="255"/>
      <c r="M45" s="255"/>
      <c r="N45" s="255"/>
      <c r="O45" s="255"/>
      <c r="P45" s="255"/>
      <c r="Q45" s="255"/>
      <c r="R45" s="255"/>
      <c r="S45" s="255"/>
      <c r="T45" s="255"/>
      <c r="U45" s="255"/>
    </row>
    <row r="46" spans="2:21" ht="56.25" customHeight="1" x14ac:dyDescent="0.2">
      <c r="B46" s="255"/>
      <c r="C46" s="255"/>
      <c r="D46" s="255"/>
      <c r="E46" s="255"/>
      <c r="F46" s="255"/>
      <c r="G46" s="255"/>
      <c r="H46" s="255"/>
      <c r="I46" s="255"/>
      <c r="J46" s="255"/>
      <c r="K46" s="255"/>
      <c r="L46" s="255"/>
      <c r="M46" s="255"/>
      <c r="N46" s="255"/>
      <c r="O46" s="255"/>
      <c r="P46" s="255"/>
      <c r="Q46" s="255"/>
      <c r="R46" s="255"/>
      <c r="S46" s="255"/>
      <c r="T46" s="255"/>
      <c r="U46" s="25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9" zoomScale="70" zoomScaleNormal="70" workbookViewId="0">
      <selection activeCell="B28" sqref="B28:U28"/>
    </sheetView>
  </sheetViews>
  <sheetFormatPr baseColWidth="10"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5" t="s">
        <v>127</v>
      </c>
      <c r="C2" s="274" t="s">
        <v>188</v>
      </c>
      <c r="D2" s="274"/>
      <c r="E2" s="274"/>
      <c r="F2" s="274"/>
      <c r="G2" s="2"/>
      <c r="H2" s="272" t="s">
        <v>176</v>
      </c>
      <c r="I2" s="272"/>
      <c r="J2" s="272"/>
      <c r="K2" s="272"/>
      <c r="L2" s="2"/>
      <c r="M2" s="273" t="s">
        <v>176</v>
      </c>
      <c r="N2" s="273"/>
      <c r="O2" s="273"/>
      <c r="P2" s="273"/>
      <c r="Q2" s="103"/>
      <c r="R2" s="281" t="s">
        <v>176</v>
      </c>
      <c r="S2" s="281"/>
      <c r="T2" s="281"/>
      <c r="U2" s="281"/>
      <c r="V2" s="271"/>
    </row>
    <row r="3" spans="2:22" ht="24.75" customHeight="1" thickBot="1" x14ac:dyDescent="0.25">
      <c r="B3" s="276"/>
      <c r="C3" s="3">
        <v>1</v>
      </c>
      <c r="D3" s="3">
        <v>2</v>
      </c>
      <c r="E3" s="4">
        <v>3</v>
      </c>
      <c r="F3" s="5">
        <v>4</v>
      </c>
      <c r="G3" s="279"/>
      <c r="H3" s="3">
        <v>1</v>
      </c>
      <c r="I3" s="3">
        <v>2</v>
      </c>
      <c r="J3" s="4">
        <v>3</v>
      </c>
      <c r="K3" s="5">
        <v>4</v>
      </c>
      <c r="L3" s="277"/>
      <c r="M3" s="3">
        <v>1</v>
      </c>
      <c r="N3" s="3">
        <v>2</v>
      </c>
      <c r="O3" s="4">
        <v>3</v>
      </c>
      <c r="P3" s="5">
        <v>4</v>
      </c>
      <c r="Q3" s="104"/>
      <c r="R3" s="3">
        <v>1</v>
      </c>
      <c r="S3" s="3">
        <v>2</v>
      </c>
      <c r="T3" s="4">
        <v>3</v>
      </c>
      <c r="U3" s="5">
        <v>4</v>
      </c>
      <c r="V3" s="271"/>
    </row>
    <row r="4" spans="2:22" ht="38.1" customHeight="1" thickTop="1" thickBot="1" x14ac:dyDescent="0.25">
      <c r="B4" s="80" t="s">
        <v>128</v>
      </c>
      <c r="C4" s="78">
        <f>Autoevaluación!R55/SUM(Autoevaluación!R55:R58)</f>
        <v>0.2</v>
      </c>
      <c r="D4" s="7">
        <f>Autoevaluación!R56/SUM(Autoevaluación!R55:R58)</f>
        <v>0.4</v>
      </c>
      <c r="E4" s="7">
        <f>Autoevaluación!R57/SUM(Autoevaluación!R55:R58)</f>
        <v>0.4</v>
      </c>
      <c r="F4" s="7">
        <f>Autoevaluación!R58/SUM(Autoevaluación!R55:R58)</f>
        <v>0</v>
      </c>
      <c r="G4" s="280"/>
      <c r="H4" s="7">
        <f>Autoevaluación!S55/SUM(Autoevaluación!S55:S59)</f>
        <v>0</v>
      </c>
      <c r="I4" s="7">
        <f>Autoevaluación!S56/SUM(Autoevaluación!S55:S58)</f>
        <v>0.2</v>
      </c>
      <c r="J4" s="7">
        <f>Autoevaluación!S57/SUM(Autoevaluación!S55:S58)</f>
        <v>0.8</v>
      </c>
      <c r="K4" s="7">
        <f>Autoevaluación!S58/SUM(Autoevaluación!S55:S58)</f>
        <v>0</v>
      </c>
      <c r="L4" s="278"/>
      <c r="M4" s="7">
        <f>Autoevaluación!T55/SUM(Autoevaluación!T55:T58)</f>
        <v>0</v>
      </c>
      <c r="N4" s="7">
        <f>Autoevaluación!T56/SUM(Autoevaluación!T55:T58)</f>
        <v>0.2</v>
      </c>
      <c r="O4" s="7">
        <f>Autoevaluación!T57/SUM(Autoevaluación!T55:T58)</f>
        <v>0.6</v>
      </c>
      <c r="P4" s="7">
        <f>Autoevaluación!T58/SUM(Autoevaluación!T55:T58)</f>
        <v>0.2</v>
      </c>
      <c r="Q4" s="99"/>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80" t="s">
        <v>129</v>
      </c>
      <c r="C5" s="78">
        <f>Autoevaluación!R62/SUM(Autoevaluación!R62:R65)</f>
        <v>0</v>
      </c>
      <c r="D5" s="7">
        <f>Autoevaluación!R63/SUM(Autoevaluación!R62:R65)</f>
        <v>0.25</v>
      </c>
      <c r="E5" s="7">
        <f>Autoevaluación!R64/SUM(Autoevaluación!R62:R65)</f>
        <v>0.75</v>
      </c>
      <c r="F5" s="7">
        <f>Autoevaluación!R65/SUM(Autoevaluación!R62:R65)</f>
        <v>0</v>
      </c>
      <c r="G5" s="280"/>
      <c r="H5" s="7">
        <f>Autoevaluación!S62/SUM(Autoevaluación!S62:S65)</f>
        <v>0</v>
      </c>
      <c r="I5" s="7">
        <f>Autoevaluación!S63/SUM(Autoevaluación!S62:S65)</f>
        <v>0.25</v>
      </c>
      <c r="J5" s="7">
        <f>Autoevaluación!S64/SUM(Autoevaluación!S62:S65)</f>
        <v>0.75</v>
      </c>
      <c r="K5" s="7">
        <f>Autoevaluación!S65/SUM(Autoevaluación!S62:S65)</f>
        <v>0</v>
      </c>
      <c r="L5" s="278"/>
      <c r="M5" s="7">
        <f>Autoevaluación!T62/SUM(Autoevaluación!T62:T65)</f>
        <v>0</v>
      </c>
      <c r="N5" s="7">
        <f>Autoevaluación!T63/SUM(Autoevaluación!T62:T65)</f>
        <v>0</v>
      </c>
      <c r="O5" s="7">
        <f>Autoevaluación!T64/SUM(Autoevaluación!T62:T65)</f>
        <v>1</v>
      </c>
      <c r="P5" s="7">
        <f>Autoevaluación!T65/SUM(Autoevaluación!T62:T65)</f>
        <v>0</v>
      </c>
      <c r="Q5" s="99"/>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80" t="s">
        <v>130</v>
      </c>
      <c r="C6" s="78">
        <f>Autoevaluación!R68/SUM(Autoevaluación!R68:R71)</f>
        <v>0</v>
      </c>
      <c r="D6" s="7">
        <f>Autoevaluación!R69/SUM(Autoevaluación!R68:R71)</f>
        <v>0.75</v>
      </c>
      <c r="E6" s="7">
        <f>Autoevaluación!R70/SUM(Autoevaluación!R68:R71)</f>
        <v>0.25</v>
      </c>
      <c r="F6" s="7">
        <f>Autoevaluación!R71/SUM(Autoevaluación!R68:R71)</f>
        <v>0</v>
      </c>
      <c r="G6" s="280"/>
      <c r="H6" s="7">
        <f>Autoevaluación!S68/SUM(Autoevaluación!S68:S71)</f>
        <v>0</v>
      </c>
      <c r="I6" s="7">
        <f>Autoevaluación!S69/SUM(Autoevaluación!S68:S71)</f>
        <v>0</v>
      </c>
      <c r="J6" s="7">
        <f>Autoevaluación!S70/SUM(Autoevaluación!S68:S71)</f>
        <v>0.75</v>
      </c>
      <c r="K6" s="7">
        <f>Autoevaluación!S71/SUM(Autoevaluación!S68:S71)</f>
        <v>0.25</v>
      </c>
      <c r="L6" s="278"/>
      <c r="M6" s="7">
        <f>Autoevaluación!T68/SUM(Autoevaluación!T68:T71)</f>
        <v>0</v>
      </c>
      <c r="N6" s="7">
        <f>Autoevaluación!T69/SUM(Autoevaluación!T68:T71)</f>
        <v>0</v>
      </c>
      <c r="O6" s="7">
        <f>Autoevaluación!T70/SUM(Autoevaluación!T68:T71)</f>
        <v>0.75</v>
      </c>
      <c r="P6" s="7">
        <f>Autoevaluación!T71/SUM(Autoevaluación!T68:T71)</f>
        <v>0.25</v>
      </c>
      <c r="Q6" s="99"/>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80" t="s">
        <v>131</v>
      </c>
      <c r="C7" s="78">
        <f>Autoevaluación!R74/SUM(Autoevaluación!R74:R77)</f>
        <v>0</v>
      </c>
      <c r="D7" s="7">
        <f>Autoevaluación!R75/SUM(Autoevaluación!R74:R77)</f>
        <v>0.5</v>
      </c>
      <c r="E7" s="7">
        <f>Autoevaluación!R76/SUM(Autoevaluación!R74:R77)</f>
        <v>0.5</v>
      </c>
      <c r="F7" s="7">
        <f>Autoevaluación!R77/SUM(Autoevaluación!R74:R77)</f>
        <v>0</v>
      </c>
      <c r="G7" s="280"/>
      <c r="H7" s="7">
        <f>Autoevaluación!S74/SUM(Autoevaluación!S74:S77)</f>
        <v>0</v>
      </c>
      <c r="I7" s="7">
        <f>Autoevaluación!S75/SUM(Autoevaluación!S74:S77)</f>
        <v>0.33333333333333331</v>
      </c>
      <c r="J7" s="7">
        <f>Autoevaluación!S76/SUM(Autoevaluación!S74:S77)</f>
        <v>0.66666666666666663</v>
      </c>
      <c r="K7" s="7">
        <f>Autoevaluación!S77/SUM(Autoevaluación!S74:S77)</f>
        <v>0</v>
      </c>
      <c r="L7" s="278"/>
      <c r="M7" s="7">
        <f>Autoevaluación!T74/SUM(Autoevaluación!T74:T77)</f>
        <v>0.16666666666666666</v>
      </c>
      <c r="N7" s="7">
        <f>Autoevaluación!T75/SUM(Autoevaluación!T74:T77)</f>
        <v>0.33333333333333331</v>
      </c>
      <c r="O7" s="7">
        <f>Autoevaluación!T76/SUM(Autoevaluación!T74:T77)</f>
        <v>0.5</v>
      </c>
      <c r="P7" s="7">
        <f>Autoevaluación!T77/SUM(Autoevaluación!T74:T77)</f>
        <v>0</v>
      </c>
      <c r="Q7" s="99"/>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81"/>
      <c r="C8" s="7"/>
      <c r="D8" s="7"/>
      <c r="E8" s="7"/>
      <c r="F8" s="7"/>
      <c r="G8" s="280"/>
      <c r="H8" s="7"/>
      <c r="I8" s="7"/>
      <c r="J8" s="7"/>
      <c r="K8" s="7"/>
      <c r="L8" s="278"/>
      <c r="M8" s="7"/>
      <c r="N8" s="7"/>
      <c r="O8" s="7"/>
      <c r="P8" s="7"/>
      <c r="Q8" s="99"/>
      <c r="R8" s="7"/>
      <c r="S8" s="7"/>
      <c r="T8" s="7"/>
      <c r="U8" s="7"/>
    </row>
    <row r="9" spans="2:22" ht="38.1" customHeight="1" x14ac:dyDescent="0.2">
      <c r="B9" s="6"/>
      <c r="C9" s="7"/>
      <c r="D9" s="7"/>
      <c r="E9" s="7"/>
      <c r="F9" s="7"/>
      <c r="G9" s="280"/>
      <c r="H9" s="7"/>
      <c r="I9" s="7"/>
      <c r="J9" s="7"/>
      <c r="K9" s="7"/>
      <c r="L9" s="278"/>
      <c r="M9" s="7"/>
      <c r="N9" s="7"/>
      <c r="O9" s="7"/>
      <c r="P9" s="7"/>
      <c r="Q9" s="99"/>
      <c r="R9" s="7"/>
      <c r="S9" s="7"/>
      <c r="T9" s="7"/>
      <c r="U9" s="7"/>
    </row>
    <row r="10" spans="2:22" ht="38.1" customHeight="1" x14ac:dyDescent="0.2">
      <c r="B10" s="15" t="s">
        <v>132</v>
      </c>
      <c r="C10" s="12">
        <f>AVERAGE(C4:C9)</f>
        <v>0.05</v>
      </c>
      <c r="D10" s="12">
        <f>AVERAGE(D4:D9)</f>
        <v>0.47499999999999998</v>
      </c>
      <c r="E10" s="12">
        <f>AVERAGE(E4:E9)</f>
        <v>0.47499999999999998</v>
      </c>
      <c r="F10" s="12">
        <f>AVERAGE(F4:F9)</f>
        <v>0</v>
      </c>
      <c r="G10" s="9"/>
      <c r="H10" s="12">
        <f>AVERAGE(H4:H9)</f>
        <v>0</v>
      </c>
      <c r="I10" s="12">
        <f>AVERAGE(I4:I9)</f>
        <v>0.19583333333333333</v>
      </c>
      <c r="J10" s="12">
        <f>AVERAGE(J4:J9)</f>
        <v>0.74166666666666659</v>
      </c>
      <c r="K10" s="12">
        <f>AVERAGE(K4:K9)</f>
        <v>6.25E-2</v>
      </c>
      <c r="L10" s="9"/>
      <c r="M10" s="12">
        <f>AVERAGE(M4:M9)</f>
        <v>4.1666666666666664E-2</v>
      </c>
      <c r="N10" s="12">
        <f>AVERAGE(N4:N9)</f>
        <v>0.13333333333333333</v>
      </c>
      <c r="O10" s="12">
        <f>AVERAGE(O4:O9)</f>
        <v>0.71250000000000002</v>
      </c>
      <c r="P10" s="12">
        <f>AVERAGE(P4:P9)</f>
        <v>0.1125</v>
      </c>
      <c r="Q10" s="10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4" t="s">
        <v>188</v>
      </c>
      <c r="C12" s="274"/>
      <c r="D12" s="274"/>
      <c r="E12" s="274"/>
      <c r="F12" s="274"/>
      <c r="G12" s="274"/>
      <c r="H12" s="274"/>
      <c r="I12" s="274"/>
      <c r="J12" s="274"/>
      <c r="K12" s="274"/>
      <c r="L12" s="274"/>
      <c r="M12" s="274"/>
      <c r="N12" s="274"/>
      <c r="O12" s="274"/>
      <c r="P12" s="274"/>
      <c r="Q12" s="274"/>
      <c r="R12" s="274"/>
      <c r="S12" s="274"/>
      <c r="T12" s="274"/>
      <c r="U12" s="274"/>
    </row>
    <row r="13" spans="2:22" ht="24.95" customHeight="1" x14ac:dyDescent="0.2">
      <c r="B13" s="287" t="s">
        <v>28</v>
      </c>
      <c r="C13" s="287"/>
      <c r="D13" s="287"/>
      <c r="E13" s="287"/>
      <c r="F13" s="287"/>
      <c r="G13" s="287"/>
      <c r="H13" s="287"/>
      <c r="I13" s="287"/>
      <c r="J13" s="287"/>
      <c r="K13" s="287"/>
      <c r="L13" s="287"/>
      <c r="M13" s="287"/>
      <c r="N13" s="287"/>
      <c r="O13" s="287"/>
      <c r="P13" s="287"/>
      <c r="Q13" s="287"/>
      <c r="R13" s="287"/>
      <c r="S13" s="287"/>
      <c r="T13" s="287"/>
      <c r="U13" s="287"/>
    </row>
    <row r="14" spans="2:22" ht="60" customHeight="1" x14ac:dyDescent="0.2">
      <c r="B14" s="255"/>
      <c r="C14" s="282"/>
      <c r="D14" s="282"/>
      <c r="E14" s="282"/>
      <c r="F14" s="282"/>
      <c r="G14" s="282"/>
      <c r="H14" s="282"/>
      <c r="I14" s="282"/>
      <c r="J14" s="282"/>
      <c r="K14" s="282"/>
      <c r="L14" s="282"/>
      <c r="M14" s="282"/>
      <c r="N14" s="282"/>
      <c r="O14" s="282"/>
      <c r="P14" s="282"/>
      <c r="Q14" s="282"/>
      <c r="R14" s="282"/>
      <c r="S14" s="282"/>
      <c r="T14" s="282"/>
      <c r="U14" s="282"/>
    </row>
    <row r="15" spans="2:22" ht="60" customHeight="1" x14ac:dyDescent="0.2">
      <c r="B15" s="255"/>
      <c r="C15" s="282"/>
      <c r="D15" s="282"/>
      <c r="E15" s="282"/>
      <c r="F15" s="282"/>
      <c r="G15" s="282"/>
      <c r="H15" s="282"/>
      <c r="I15" s="282"/>
      <c r="J15" s="282"/>
      <c r="K15" s="282"/>
      <c r="L15" s="282"/>
      <c r="M15" s="282"/>
      <c r="N15" s="282"/>
      <c r="O15" s="282"/>
      <c r="P15" s="282"/>
      <c r="Q15" s="282"/>
      <c r="R15" s="282"/>
      <c r="S15" s="282"/>
      <c r="T15" s="282"/>
      <c r="U15" s="282"/>
    </row>
    <row r="16" spans="2:22" s="14" customFormat="1" ht="24.95" customHeight="1" x14ac:dyDescent="0.25">
      <c r="B16" s="285" t="s">
        <v>123</v>
      </c>
      <c r="C16" s="285"/>
      <c r="D16" s="285"/>
      <c r="E16" s="285"/>
      <c r="F16" s="285"/>
      <c r="G16" s="285"/>
      <c r="H16" s="285"/>
      <c r="I16" s="285"/>
      <c r="J16" s="285"/>
      <c r="K16" s="285"/>
      <c r="L16" s="285"/>
      <c r="M16" s="285"/>
      <c r="N16" s="285"/>
      <c r="O16" s="285"/>
      <c r="P16" s="285"/>
      <c r="Q16" s="285"/>
      <c r="R16" s="285"/>
      <c r="S16" s="285"/>
      <c r="T16" s="285"/>
      <c r="U16" s="285"/>
    </row>
    <row r="17" spans="2:21" ht="60" customHeight="1" x14ac:dyDescent="0.2">
      <c r="B17" s="255"/>
      <c r="C17" s="282"/>
      <c r="D17" s="282"/>
      <c r="E17" s="282"/>
      <c r="F17" s="282"/>
      <c r="G17" s="282"/>
      <c r="H17" s="282"/>
      <c r="I17" s="282"/>
      <c r="J17" s="282"/>
      <c r="K17" s="282"/>
      <c r="L17" s="282"/>
      <c r="M17" s="282"/>
      <c r="N17" s="282"/>
      <c r="O17" s="282"/>
      <c r="P17" s="282"/>
      <c r="Q17" s="282"/>
      <c r="R17" s="282"/>
      <c r="S17" s="282"/>
      <c r="T17" s="282"/>
      <c r="U17" s="282"/>
    </row>
    <row r="18" spans="2:21" ht="60" customHeight="1" x14ac:dyDescent="0.2">
      <c r="B18" s="255"/>
      <c r="C18" s="282"/>
      <c r="D18" s="282"/>
      <c r="E18" s="282"/>
      <c r="F18" s="282"/>
      <c r="G18" s="282"/>
      <c r="H18" s="282"/>
      <c r="I18" s="282"/>
      <c r="J18" s="282"/>
      <c r="K18" s="282"/>
      <c r="L18" s="282"/>
      <c r="M18" s="282"/>
      <c r="N18" s="282"/>
      <c r="O18" s="282"/>
      <c r="P18" s="282"/>
      <c r="Q18" s="282"/>
      <c r="R18" s="282"/>
      <c r="S18" s="282"/>
      <c r="T18" s="282"/>
      <c r="U18" s="282"/>
    </row>
    <row r="19" spans="2:21" ht="60" customHeight="1" x14ac:dyDescent="0.2">
      <c r="B19" s="255"/>
      <c r="C19" s="282"/>
      <c r="D19" s="282"/>
      <c r="E19" s="282"/>
      <c r="F19" s="282"/>
      <c r="G19" s="282"/>
      <c r="H19" s="282"/>
      <c r="I19" s="282"/>
      <c r="J19" s="282"/>
      <c r="K19" s="282"/>
      <c r="L19" s="282"/>
      <c r="M19" s="282"/>
      <c r="N19" s="282"/>
      <c r="O19" s="282"/>
      <c r="P19" s="282"/>
      <c r="Q19" s="282"/>
      <c r="R19" s="282"/>
      <c r="S19" s="282"/>
      <c r="T19" s="282"/>
      <c r="U19" s="282"/>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64" t="s">
        <v>360</v>
      </c>
      <c r="C21" s="264"/>
      <c r="D21" s="264"/>
      <c r="E21" s="264"/>
      <c r="F21" s="264"/>
      <c r="G21" s="264"/>
      <c r="H21" s="264"/>
      <c r="I21" s="264"/>
      <c r="J21" s="264"/>
      <c r="K21" s="264"/>
      <c r="L21" s="264"/>
      <c r="M21" s="264"/>
      <c r="N21" s="264"/>
      <c r="O21" s="264"/>
      <c r="P21" s="264"/>
      <c r="Q21" s="264"/>
      <c r="R21" s="264"/>
      <c r="S21" s="264"/>
      <c r="T21" s="264"/>
      <c r="U21" s="264"/>
    </row>
    <row r="22" spans="2:21" ht="24.95" customHeight="1" x14ac:dyDescent="0.2">
      <c r="B22" s="265" t="s">
        <v>28</v>
      </c>
      <c r="C22" s="265"/>
      <c r="D22" s="265"/>
      <c r="E22" s="265"/>
      <c r="F22" s="265"/>
      <c r="G22" s="265"/>
      <c r="H22" s="265"/>
      <c r="I22" s="265"/>
      <c r="J22" s="265"/>
      <c r="K22" s="265"/>
      <c r="L22" s="265"/>
      <c r="M22" s="265"/>
      <c r="N22" s="265"/>
      <c r="O22" s="265"/>
      <c r="P22" s="265"/>
      <c r="Q22" s="265"/>
      <c r="R22" s="265"/>
      <c r="S22" s="265"/>
      <c r="T22" s="265"/>
      <c r="U22" s="265"/>
    </row>
    <row r="23" spans="2:21" ht="60" customHeight="1" x14ac:dyDescent="0.2">
      <c r="B23" s="282"/>
      <c r="C23" s="282"/>
      <c r="D23" s="282"/>
      <c r="E23" s="282"/>
      <c r="F23" s="282"/>
      <c r="G23" s="282"/>
      <c r="H23" s="282"/>
      <c r="I23" s="282"/>
      <c r="J23" s="282"/>
      <c r="K23" s="282"/>
      <c r="L23" s="282"/>
      <c r="M23" s="282"/>
      <c r="N23" s="282"/>
      <c r="O23" s="282"/>
      <c r="P23" s="282"/>
      <c r="Q23" s="282"/>
      <c r="R23" s="282"/>
      <c r="S23" s="282"/>
      <c r="T23" s="282"/>
      <c r="U23" s="282"/>
    </row>
    <row r="24" spans="2:21" ht="60" customHeight="1" x14ac:dyDescent="0.2">
      <c r="B24" s="282"/>
      <c r="C24" s="282"/>
      <c r="D24" s="282"/>
      <c r="E24" s="282"/>
      <c r="F24" s="282"/>
      <c r="G24" s="282"/>
      <c r="H24" s="282"/>
      <c r="I24" s="282"/>
      <c r="J24" s="282"/>
      <c r="K24" s="282"/>
      <c r="L24" s="282"/>
      <c r="M24" s="282"/>
      <c r="N24" s="282"/>
      <c r="O24" s="282"/>
      <c r="P24" s="282"/>
      <c r="Q24" s="282"/>
      <c r="R24" s="282"/>
      <c r="S24" s="282"/>
      <c r="T24" s="282"/>
      <c r="U24" s="282"/>
    </row>
    <row r="25" spans="2:21" s="14" customFormat="1" ht="24.95" customHeight="1" x14ac:dyDescent="0.25">
      <c r="B25" s="285" t="s">
        <v>123</v>
      </c>
      <c r="C25" s="285"/>
      <c r="D25" s="285"/>
      <c r="E25" s="285"/>
      <c r="F25" s="285"/>
      <c r="G25" s="285"/>
      <c r="H25" s="285"/>
      <c r="I25" s="285"/>
      <c r="J25" s="285"/>
      <c r="K25" s="285"/>
      <c r="L25" s="285"/>
      <c r="M25" s="285"/>
      <c r="N25" s="285"/>
      <c r="O25" s="285"/>
      <c r="P25" s="285"/>
      <c r="Q25" s="285"/>
      <c r="R25" s="285"/>
      <c r="S25" s="285"/>
      <c r="T25" s="285"/>
      <c r="U25" s="285"/>
    </row>
    <row r="26" spans="2:21" ht="60" customHeight="1" x14ac:dyDescent="0.2">
      <c r="B26" s="282"/>
      <c r="C26" s="282"/>
      <c r="D26" s="282"/>
      <c r="E26" s="282"/>
      <c r="F26" s="282"/>
      <c r="G26" s="282"/>
      <c r="H26" s="282"/>
      <c r="I26" s="282"/>
      <c r="J26" s="282"/>
      <c r="K26" s="282"/>
      <c r="L26" s="282"/>
      <c r="M26" s="282"/>
      <c r="N26" s="282"/>
      <c r="O26" s="282"/>
      <c r="P26" s="282"/>
      <c r="Q26" s="282"/>
      <c r="R26" s="282"/>
      <c r="S26" s="282"/>
      <c r="T26" s="282"/>
      <c r="U26" s="282"/>
    </row>
    <row r="27" spans="2:21" ht="60" customHeight="1" x14ac:dyDescent="0.2">
      <c r="B27" s="282"/>
      <c r="C27" s="282"/>
      <c r="D27" s="282"/>
      <c r="E27" s="282"/>
      <c r="F27" s="282"/>
      <c r="G27" s="282"/>
      <c r="H27" s="282"/>
      <c r="I27" s="282"/>
      <c r="J27" s="282"/>
      <c r="K27" s="282"/>
      <c r="L27" s="282"/>
      <c r="M27" s="282"/>
      <c r="N27" s="282"/>
      <c r="O27" s="282"/>
      <c r="P27" s="282"/>
      <c r="Q27" s="282"/>
      <c r="R27" s="282"/>
      <c r="S27" s="282"/>
      <c r="T27" s="282"/>
      <c r="U27" s="282"/>
    </row>
    <row r="28" spans="2:21" ht="60" customHeight="1" x14ac:dyDescent="0.2">
      <c r="B28" s="282"/>
      <c r="C28" s="282"/>
      <c r="D28" s="282"/>
      <c r="E28" s="282"/>
      <c r="F28" s="282"/>
      <c r="G28" s="282"/>
      <c r="H28" s="282"/>
      <c r="I28" s="282"/>
      <c r="J28" s="282"/>
      <c r="K28" s="282"/>
      <c r="L28" s="282"/>
      <c r="M28" s="282"/>
      <c r="N28" s="282"/>
      <c r="O28" s="282"/>
      <c r="P28" s="282"/>
      <c r="Q28" s="282"/>
      <c r="R28" s="282"/>
      <c r="S28" s="282"/>
      <c r="T28" s="282"/>
      <c r="U28" s="282"/>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86" t="s">
        <v>361</v>
      </c>
      <c r="C30" s="286"/>
      <c r="D30" s="286"/>
      <c r="E30" s="286"/>
      <c r="F30" s="286"/>
      <c r="G30" s="286"/>
      <c r="H30" s="286"/>
      <c r="I30" s="286"/>
      <c r="J30" s="286"/>
      <c r="K30" s="286"/>
      <c r="L30" s="286"/>
      <c r="M30" s="286"/>
      <c r="N30" s="286"/>
      <c r="O30" s="286"/>
      <c r="P30" s="286"/>
      <c r="Q30" s="286"/>
      <c r="R30" s="286"/>
      <c r="S30" s="286"/>
      <c r="T30" s="286"/>
      <c r="U30" s="286"/>
    </row>
    <row r="31" spans="2:21" ht="24.95" customHeight="1" x14ac:dyDescent="0.2">
      <c r="B31" s="283"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2">
      <c r="B32" s="255" t="s">
        <v>693</v>
      </c>
      <c r="C32" s="282"/>
      <c r="D32" s="282"/>
      <c r="E32" s="282"/>
      <c r="F32" s="282"/>
      <c r="G32" s="282"/>
      <c r="H32" s="282"/>
      <c r="I32" s="282"/>
      <c r="J32" s="282"/>
      <c r="K32" s="282"/>
      <c r="L32" s="282"/>
      <c r="M32" s="282"/>
      <c r="N32" s="282"/>
      <c r="O32" s="282"/>
      <c r="P32" s="282"/>
      <c r="Q32" s="282"/>
      <c r="R32" s="282"/>
      <c r="S32" s="282"/>
      <c r="T32" s="282"/>
      <c r="U32" s="282"/>
    </row>
    <row r="33" spans="2:21" ht="60" customHeight="1" x14ac:dyDescent="0.2">
      <c r="B33" s="255" t="s">
        <v>694</v>
      </c>
      <c r="C33" s="282"/>
      <c r="D33" s="282"/>
      <c r="E33" s="282"/>
      <c r="F33" s="282"/>
      <c r="G33" s="282"/>
      <c r="H33" s="282"/>
      <c r="I33" s="282"/>
      <c r="J33" s="282"/>
      <c r="K33" s="282"/>
      <c r="L33" s="282"/>
      <c r="M33" s="282"/>
      <c r="N33" s="282"/>
      <c r="O33" s="282"/>
      <c r="P33" s="282"/>
      <c r="Q33" s="282"/>
      <c r="R33" s="282"/>
      <c r="S33" s="282"/>
      <c r="T33" s="282"/>
      <c r="U33" s="282"/>
    </row>
    <row r="34" spans="2:21" s="14" customFormat="1" ht="24.95" customHeight="1" x14ac:dyDescent="0.25">
      <c r="B34" s="285" t="s">
        <v>123</v>
      </c>
      <c r="C34" s="285"/>
      <c r="D34" s="285"/>
      <c r="E34" s="285"/>
      <c r="F34" s="285"/>
      <c r="G34" s="285"/>
      <c r="H34" s="285"/>
      <c r="I34" s="285"/>
      <c r="J34" s="285"/>
      <c r="K34" s="285"/>
      <c r="L34" s="285"/>
      <c r="M34" s="285"/>
      <c r="N34" s="285"/>
      <c r="O34" s="285"/>
      <c r="P34" s="285"/>
      <c r="Q34" s="285"/>
      <c r="R34" s="285"/>
      <c r="S34" s="285"/>
      <c r="T34" s="285"/>
      <c r="U34" s="285"/>
    </row>
    <row r="35" spans="2:21" ht="60" customHeight="1" x14ac:dyDescent="0.2">
      <c r="B35" s="255" t="s">
        <v>695</v>
      </c>
      <c r="C35" s="282"/>
      <c r="D35" s="282"/>
      <c r="E35" s="282"/>
      <c r="F35" s="282"/>
      <c r="G35" s="282"/>
      <c r="H35" s="282"/>
      <c r="I35" s="282"/>
      <c r="J35" s="282"/>
      <c r="K35" s="282"/>
      <c r="L35" s="282"/>
      <c r="M35" s="282"/>
      <c r="N35" s="282"/>
      <c r="O35" s="282"/>
      <c r="P35" s="282"/>
      <c r="Q35" s="282"/>
      <c r="R35" s="282"/>
      <c r="S35" s="282"/>
      <c r="T35" s="282"/>
      <c r="U35" s="282"/>
    </row>
    <row r="36" spans="2:21" ht="60" customHeight="1" x14ac:dyDescent="0.2">
      <c r="B36" s="255" t="s">
        <v>696</v>
      </c>
      <c r="C36" s="282"/>
      <c r="D36" s="282"/>
      <c r="E36" s="282"/>
      <c r="F36" s="282"/>
      <c r="G36" s="282"/>
      <c r="H36" s="282"/>
      <c r="I36" s="282"/>
      <c r="J36" s="282"/>
      <c r="K36" s="282"/>
      <c r="L36" s="282"/>
      <c r="M36" s="282"/>
      <c r="N36" s="282"/>
      <c r="O36" s="282"/>
      <c r="P36" s="282"/>
      <c r="Q36" s="282"/>
      <c r="R36" s="282"/>
      <c r="S36" s="282"/>
      <c r="T36" s="282"/>
      <c r="U36" s="282"/>
    </row>
    <row r="37" spans="2:21" ht="60" customHeight="1" x14ac:dyDescent="0.2">
      <c r="B37" s="255" t="s">
        <v>697</v>
      </c>
      <c r="C37" s="282"/>
      <c r="D37" s="282"/>
      <c r="E37" s="282"/>
      <c r="F37" s="282"/>
      <c r="G37" s="282"/>
      <c r="H37" s="282"/>
      <c r="I37" s="282"/>
      <c r="J37" s="282"/>
      <c r="K37" s="282"/>
      <c r="L37" s="282"/>
      <c r="M37" s="282"/>
      <c r="N37" s="282"/>
      <c r="O37" s="282"/>
      <c r="P37" s="282"/>
      <c r="Q37" s="282"/>
      <c r="R37" s="282"/>
      <c r="S37" s="282"/>
      <c r="T37" s="282"/>
      <c r="U37" s="282"/>
    </row>
    <row r="39" spans="2:21" x14ac:dyDescent="0.2">
      <c r="B39" s="281" t="s">
        <v>176</v>
      </c>
      <c r="C39" s="281"/>
      <c r="D39" s="281"/>
      <c r="E39" s="281"/>
      <c r="F39" s="281"/>
      <c r="G39" s="281"/>
      <c r="H39" s="281"/>
      <c r="I39" s="281"/>
      <c r="J39" s="281"/>
      <c r="K39" s="281"/>
      <c r="L39" s="281"/>
      <c r="M39" s="281"/>
      <c r="N39" s="281"/>
      <c r="O39" s="281"/>
      <c r="P39" s="281"/>
      <c r="Q39" s="281"/>
      <c r="R39" s="281"/>
      <c r="S39" s="281"/>
      <c r="T39" s="281"/>
      <c r="U39" s="281"/>
    </row>
    <row r="40" spans="2:21" ht="19.5" x14ac:dyDescent="0.2">
      <c r="B40" s="283" t="s">
        <v>28</v>
      </c>
      <c r="C40" s="284"/>
      <c r="D40" s="284"/>
      <c r="E40" s="284"/>
      <c r="F40" s="284"/>
      <c r="G40" s="284"/>
      <c r="H40" s="284"/>
      <c r="I40" s="284"/>
      <c r="J40" s="284"/>
      <c r="K40" s="284"/>
      <c r="L40" s="284"/>
      <c r="M40" s="284"/>
      <c r="N40" s="284"/>
      <c r="O40" s="284"/>
      <c r="P40" s="284"/>
      <c r="Q40" s="284"/>
      <c r="R40" s="284"/>
      <c r="S40" s="284"/>
      <c r="T40" s="284"/>
      <c r="U40" s="284"/>
    </row>
    <row r="41" spans="2:21" ht="51.75" customHeight="1" x14ac:dyDescent="0.2">
      <c r="B41" s="282"/>
      <c r="C41" s="282"/>
      <c r="D41" s="282"/>
      <c r="E41" s="282"/>
      <c r="F41" s="282"/>
      <c r="G41" s="282"/>
      <c r="H41" s="282"/>
      <c r="I41" s="282"/>
      <c r="J41" s="282"/>
      <c r="K41" s="282"/>
      <c r="L41" s="282"/>
      <c r="M41" s="282"/>
      <c r="N41" s="282"/>
      <c r="O41" s="282"/>
      <c r="P41" s="282"/>
      <c r="Q41" s="282"/>
      <c r="R41" s="282"/>
      <c r="S41" s="282"/>
      <c r="T41" s="282"/>
      <c r="U41" s="282"/>
    </row>
    <row r="42" spans="2:21" ht="50.25" customHeight="1" x14ac:dyDescent="0.2">
      <c r="B42" s="282"/>
      <c r="C42" s="282"/>
      <c r="D42" s="282"/>
      <c r="E42" s="282"/>
      <c r="F42" s="282"/>
      <c r="G42" s="282"/>
      <c r="H42" s="282"/>
      <c r="I42" s="282"/>
      <c r="J42" s="282"/>
      <c r="K42" s="282"/>
      <c r="L42" s="282"/>
      <c r="M42" s="282"/>
      <c r="N42" s="282"/>
      <c r="O42" s="282"/>
      <c r="P42" s="282"/>
      <c r="Q42" s="282"/>
      <c r="R42" s="282"/>
      <c r="S42" s="282"/>
      <c r="T42" s="282"/>
      <c r="U42" s="282"/>
    </row>
    <row r="43" spans="2:21" ht="19.5" x14ac:dyDescent="0.2">
      <c r="B43" s="285" t="s">
        <v>123</v>
      </c>
      <c r="C43" s="285"/>
      <c r="D43" s="285"/>
      <c r="E43" s="285"/>
      <c r="F43" s="285"/>
      <c r="G43" s="285"/>
      <c r="H43" s="285"/>
      <c r="I43" s="285"/>
      <c r="J43" s="285"/>
      <c r="K43" s="285"/>
      <c r="L43" s="285"/>
      <c r="M43" s="285"/>
      <c r="N43" s="285"/>
      <c r="O43" s="285"/>
      <c r="P43" s="285"/>
      <c r="Q43" s="285"/>
      <c r="R43" s="285"/>
      <c r="S43" s="285"/>
      <c r="T43" s="285"/>
      <c r="U43" s="285"/>
    </row>
    <row r="44" spans="2:21" ht="69.75" customHeight="1" x14ac:dyDescent="0.2">
      <c r="B44" s="282"/>
      <c r="C44" s="282"/>
      <c r="D44" s="282"/>
      <c r="E44" s="282"/>
      <c r="F44" s="282"/>
      <c r="G44" s="282"/>
      <c r="H44" s="282"/>
      <c r="I44" s="282"/>
      <c r="J44" s="282"/>
      <c r="K44" s="282"/>
      <c r="L44" s="282"/>
      <c r="M44" s="282"/>
      <c r="N44" s="282"/>
      <c r="O44" s="282"/>
      <c r="P44" s="282"/>
      <c r="Q44" s="282"/>
      <c r="R44" s="282"/>
      <c r="S44" s="282"/>
      <c r="T44" s="282"/>
      <c r="U44" s="282"/>
    </row>
    <row r="45" spans="2:21" ht="60" customHeight="1" x14ac:dyDescent="0.2">
      <c r="B45" s="282"/>
      <c r="C45" s="282"/>
      <c r="D45" s="282"/>
      <c r="E45" s="282"/>
      <c r="F45" s="282"/>
      <c r="G45" s="282"/>
      <c r="H45" s="282"/>
      <c r="I45" s="282"/>
      <c r="J45" s="282"/>
      <c r="K45" s="282"/>
      <c r="L45" s="282"/>
      <c r="M45" s="282"/>
      <c r="N45" s="282"/>
      <c r="O45" s="282"/>
      <c r="P45" s="282"/>
      <c r="Q45" s="282"/>
      <c r="R45" s="282"/>
      <c r="S45" s="282"/>
      <c r="T45" s="282"/>
      <c r="U45" s="282"/>
    </row>
    <row r="46" spans="2:21" ht="59.25" customHeight="1" x14ac:dyDescent="0.2">
      <c r="B46" s="282"/>
      <c r="C46" s="282"/>
      <c r="D46" s="282"/>
      <c r="E46" s="282"/>
      <c r="F46" s="282"/>
      <c r="G46" s="282"/>
      <c r="H46" s="282"/>
      <c r="I46" s="282"/>
      <c r="J46" s="282"/>
      <c r="K46" s="282"/>
      <c r="L46" s="282"/>
      <c r="M46" s="282"/>
      <c r="N46" s="282"/>
      <c r="O46" s="282"/>
      <c r="P46" s="282"/>
      <c r="Q46" s="282"/>
      <c r="R46" s="282"/>
      <c r="S46" s="282"/>
      <c r="T46" s="282"/>
      <c r="U46" s="282"/>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5" zoomScale="70" zoomScaleNormal="70" workbookViewId="0">
      <selection activeCell="B35" sqref="B35:U37"/>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5" t="s">
        <v>137</v>
      </c>
      <c r="C2" s="274" t="s">
        <v>188</v>
      </c>
      <c r="D2" s="274"/>
      <c r="E2" s="274"/>
      <c r="F2" s="274"/>
      <c r="G2" s="2"/>
      <c r="H2" s="272" t="s">
        <v>176</v>
      </c>
      <c r="I2" s="272"/>
      <c r="J2" s="272"/>
      <c r="K2" s="272"/>
      <c r="L2" s="2"/>
      <c r="M2" s="273" t="s">
        <v>176</v>
      </c>
      <c r="N2" s="273"/>
      <c r="O2" s="273"/>
      <c r="P2" s="273"/>
      <c r="Q2" s="103"/>
      <c r="R2" s="281" t="s">
        <v>177</v>
      </c>
      <c r="S2" s="281"/>
      <c r="T2" s="281"/>
      <c r="U2" s="281"/>
      <c r="V2" s="271"/>
    </row>
    <row r="3" spans="2:22" ht="24.75" customHeight="1" thickBot="1" x14ac:dyDescent="0.25">
      <c r="B3" s="276"/>
      <c r="C3" s="3">
        <v>1</v>
      </c>
      <c r="D3" s="3">
        <v>2</v>
      </c>
      <c r="E3" s="4">
        <v>3</v>
      </c>
      <c r="F3" s="5">
        <v>4</v>
      </c>
      <c r="G3" s="279"/>
      <c r="H3" s="3">
        <v>1</v>
      </c>
      <c r="I3" s="3">
        <v>2</v>
      </c>
      <c r="J3" s="4">
        <v>3</v>
      </c>
      <c r="K3" s="5">
        <v>4</v>
      </c>
      <c r="L3" s="277"/>
      <c r="M3" s="3">
        <v>1</v>
      </c>
      <c r="N3" s="3">
        <v>2</v>
      </c>
      <c r="O3" s="4">
        <v>3</v>
      </c>
      <c r="P3" s="5">
        <v>4</v>
      </c>
      <c r="Q3" s="104"/>
      <c r="R3" s="3">
        <v>1</v>
      </c>
      <c r="S3" s="3">
        <v>2</v>
      </c>
      <c r="T3" s="4">
        <v>3</v>
      </c>
      <c r="U3" s="5">
        <v>4</v>
      </c>
      <c r="V3" s="271"/>
    </row>
    <row r="4" spans="2:22" ht="38.1" customHeight="1" thickTop="1" thickBot="1" x14ac:dyDescent="0.25">
      <c r="B4" s="80" t="s">
        <v>133</v>
      </c>
      <c r="C4" s="78">
        <f>Autoevaluación!R84/SUM(Autoevaluación!R84:R87)</f>
        <v>0</v>
      </c>
      <c r="D4" s="7">
        <f>Autoevaluación!R85/SUM(Autoevaluación!R84:R87)</f>
        <v>0</v>
      </c>
      <c r="E4" s="7">
        <f>Autoevaluación!R86/SUM(Autoevaluación!R84:R87)</f>
        <v>1</v>
      </c>
      <c r="F4" s="7">
        <f>Autoevaluación!R87/SUM(Autoevaluación!R84:R87)</f>
        <v>0</v>
      </c>
      <c r="G4" s="280"/>
      <c r="H4" s="17">
        <f>Autoevaluación!S84/SUM(Autoevaluación!S84:S87)</f>
        <v>0</v>
      </c>
      <c r="I4" s="7">
        <f>Autoevaluación!S85/SUM(Autoevaluación!S84:S87)</f>
        <v>0</v>
      </c>
      <c r="J4" s="7">
        <f>Autoevaluación!S86/SUM(Autoevaluación!S84:S87)</f>
        <v>1</v>
      </c>
      <c r="K4" s="7">
        <f>Autoevaluación!S87/SUM(Autoevaluación!S84:S87)</f>
        <v>0</v>
      </c>
      <c r="L4" s="278"/>
      <c r="M4" s="7">
        <f>Autoevaluación!T84/SUM(Autoevaluación!T84:T87)</f>
        <v>0</v>
      </c>
      <c r="N4" s="7">
        <f>Autoevaluación!T85/SUM(Autoevaluación!T84:T87)</f>
        <v>0</v>
      </c>
      <c r="O4" s="7">
        <f>Autoevaluación!T86/SUM(Autoevaluación!T84:T87)</f>
        <v>1</v>
      </c>
      <c r="P4" s="7">
        <f>Autoevaluación!T87/SUM(Autoevaluación!T84:T87)</f>
        <v>0</v>
      </c>
      <c r="Q4" s="99"/>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82" t="s">
        <v>134</v>
      </c>
      <c r="C5" s="78">
        <f>Autoevaluación!R89/SUM(Autoevaluación!R89:R92)</f>
        <v>0.7142857142857143</v>
      </c>
      <c r="D5" s="7">
        <f>Autoevaluación!R90/SUM(Autoevaluación!R89:R92)</f>
        <v>0.14285714285714285</v>
      </c>
      <c r="E5" s="7">
        <f>Autoevaluación!R91/SUM(Autoevaluación!R89:R92)</f>
        <v>0.14285714285714285</v>
      </c>
      <c r="F5" s="7">
        <f>Autoevaluación!R92/SUM(Autoevaluación!R89:R92)</f>
        <v>0</v>
      </c>
      <c r="G5" s="280"/>
      <c r="H5" s="17">
        <f>Autoevaluación!S89/SUM(Autoevaluación!S89:S92)</f>
        <v>0</v>
      </c>
      <c r="I5" s="7">
        <f>Autoevaluación!S90/SUM(Autoevaluación!S89:S92)</f>
        <v>0.7142857142857143</v>
      </c>
      <c r="J5" s="7" t="e">
        <f>Autoevaluación!S91/SUM(Autoevaluación!S89:Q92Q13:V16)</f>
        <v>#NAME?</v>
      </c>
      <c r="K5" s="7">
        <f>Autoevaluación!S92/SUM(Autoevaluación!S89:S92)</f>
        <v>0</v>
      </c>
      <c r="L5" s="278"/>
      <c r="M5" s="7">
        <f>Autoevaluación!T89/SUM(Autoevaluación!T89:T92)</f>
        <v>0.2857142857142857</v>
      </c>
      <c r="N5" s="7">
        <f>Autoevaluación!T90/SUM(Autoevaluación!T89:T92)</f>
        <v>0.2857142857142857</v>
      </c>
      <c r="O5" s="7">
        <f>Autoevaluación!T91/SUM(Autoevaluación!T89:T92)</f>
        <v>0.42857142857142855</v>
      </c>
      <c r="P5" s="7">
        <f>Autoevaluación!T92/SUM(Autoevaluación!T89:T92)</f>
        <v>0</v>
      </c>
      <c r="Q5" s="99"/>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82" t="s">
        <v>32</v>
      </c>
      <c r="C6" s="78">
        <f>Autoevaluación!R98/SUM(Autoevaluación!R98:R101)</f>
        <v>0.5</v>
      </c>
      <c r="D6" s="7">
        <f>Autoevaluación!R99/SUM(Autoevaluación!R98:R101)</f>
        <v>0.5</v>
      </c>
      <c r="E6" s="7">
        <f>Autoevaluación!R100/SUM(Autoevaluación!R98:R101)</f>
        <v>0</v>
      </c>
      <c r="F6" s="7">
        <f>Autoevaluación!R101/SUM(Autoevaluación!R98:R101)</f>
        <v>0</v>
      </c>
      <c r="G6" s="280"/>
      <c r="H6" s="17">
        <f>Autoevaluación!S98/SUM(Autoevaluación!S98:S101)</f>
        <v>0</v>
      </c>
      <c r="I6" s="7">
        <f>Autoevaluación!S99/SUM(Autoevaluación!S98:S101)</f>
        <v>0.5</v>
      </c>
      <c r="J6" s="7">
        <f>Autoevaluación!S100/SUM(Autoevaluación!S98:S101)</f>
        <v>0.5</v>
      </c>
      <c r="K6" s="7">
        <f>Autoevaluación!S10/SUM(Autoevaluación!S98:S101)</f>
        <v>0</v>
      </c>
      <c r="L6" s="278"/>
      <c r="M6" s="7">
        <f>Autoevaluación!T98/SUM(Autoevaluación!T98:T101)</f>
        <v>0</v>
      </c>
      <c r="N6" s="7">
        <f>Autoevaluación!T99/SUM(Autoevaluación!T98:T101)</f>
        <v>0</v>
      </c>
      <c r="O6" s="7">
        <f>Autoevaluación!T100/SUM(Autoevaluación!T98:T101)</f>
        <v>1</v>
      </c>
      <c r="P6" s="7">
        <f>Autoevaluación!T101/SUM(Autoevaluación!T98:T101)</f>
        <v>0</v>
      </c>
      <c r="Q6" s="99"/>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80" t="s">
        <v>135</v>
      </c>
      <c r="C7" s="78">
        <f>Autoevaluación!R102/SUM(Autoevaluación!R102:R105)</f>
        <v>0.4</v>
      </c>
      <c r="D7" s="7">
        <f>Autoevaluación!R103/SUM(Autoevaluación!R102:R105)</f>
        <v>0.4</v>
      </c>
      <c r="E7" s="7">
        <f>Autoevaluación!R104/SUM(Autoevaluación!R102:R105)</f>
        <v>0.2</v>
      </c>
      <c r="F7" s="7">
        <f>Autoevaluación!R105/SUM(Autoevaluación!R102:R105)</f>
        <v>0</v>
      </c>
      <c r="G7" s="280"/>
      <c r="H7" s="17">
        <f>Autoevaluación!S102/SUM(Autoevaluación!S102:S105)</f>
        <v>0.3</v>
      </c>
      <c r="I7" s="7">
        <f>Autoevaluación!S103/SUM(Autoevaluación!S102:S105)</f>
        <v>0.2</v>
      </c>
      <c r="J7" s="7">
        <f>Autoevaluación!S104/SUM(Autoevaluación!S102:S105)</f>
        <v>0.5</v>
      </c>
      <c r="K7" s="7">
        <f>Autoevaluación!S105/SUM(Autoevaluación!S102:S105)</f>
        <v>0</v>
      </c>
      <c r="L7" s="278"/>
      <c r="M7" s="7">
        <f>Autoevaluación!T102/SUM(Autoevaluación!T102:T105)</f>
        <v>0.1</v>
      </c>
      <c r="N7" s="7">
        <f>Autoevaluación!T103/SUM(Autoevaluación!T102:T105)</f>
        <v>0.3</v>
      </c>
      <c r="O7" s="7">
        <f>Autoevaluación!T104/SUM(Autoevaluación!T102:T105)</f>
        <v>0.6</v>
      </c>
      <c r="P7" s="7">
        <f>Autoevaluación!T105/SUM(Autoevaluación!T102:T105)</f>
        <v>0</v>
      </c>
      <c r="Q7" s="99"/>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80" t="s">
        <v>136</v>
      </c>
      <c r="C8" s="78">
        <f>Autoevaluación!R114/SUM(Autoevaluación!R114:R117)</f>
        <v>0</v>
      </c>
      <c r="D8" s="7">
        <f>Autoevaluación!R115/SUM(Autoevaluación!R114:R117)</f>
        <v>0</v>
      </c>
      <c r="E8" s="7">
        <f>Autoevaluación!R116/SUM(Autoevaluación!R114:R117)</f>
        <v>1</v>
      </c>
      <c r="F8" s="7">
        <f>Autoevaluación!R117/SUM(Autoevaluación!R114:R117)</f>
        <v>0</v>
      </c>
      <c r="G8" s="280"/>
      <c r="H8" s="17">
        <f>Autoevaluación!S114/SUM(Autoevaluación!S114:S117)</f>
        <v>0</v>
      </c>
      <c r="I8" s="7">
        <f>Autoevaluación!S115/SUM(Autoevaluación!S114:S117)</f>
        <v>0</v>
      </c>
      <c r="J8" s="7">
        <f>Autoevaluación!S116/SUM(Autoevaluación!S114:S117)</f>
        <v>1</v>
      </c>
      <c r="K8" s="7">
        <f>Autoevaluación!S117/SUM(Autoevaluación!S114:S117)</f>
        <v>0</v>
      </c>
      <c r="L8" s="278"/>
      <c r="M8" s="7">
        <f>Autoevaluación!T114/SUM(Autoevaluación!T114:T117)</f>
        <v>0</v>
      </c>
      <c r="N8" s="7">
        <f>Autoevaluación!T115/SUM(Autoevaluación!T114:T117)</f>
        <v>0</v>
      </c>
      <c r="O8" s="7">
        <f>Autoevaluación!T116/SUM(Autoevaluación!T114:T117)</f>
        <v>1</v>
      </c>
      <c r="P8" s="7">
        <f>Autoevaluación!T117/SUM(Autoevaluación!T114:T117)</f>
        <v>0</v>
      </c>
      <c r="Q8" s="99"/>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81"/>
      <c r="C9" s="7"/>
      <c r="D9" s="7"/>
      <c r="E9" s="7"/>
      <c r="F9" s="7"/>
      <c r="G9" s="280"/>
      <c r="H9" s="7"/>
      <c r="I9" s="7"/>
      <c r="J9" s="7"/>
      <c r="K9" s="7"/>
      <c r="L9" s="278"/>
      <c r="M9" s="7"/>
      <c r="N9" s="7"/>
      <c r="O9" s="7"/>
      <c r="P9" s="7"/>
      <c r="Q9" s="99"/>
      <c r="R9" s="7"/>
      <c r="S9" s="7"/>
      <c r="T9" s="7"/>
      <c r="U9" s="7"/>
    </row>
    <row r="10" spans="2:22" ht="42" customHeight="1" x14ac:dyDescent="0.2">
      <c r="B10" s="15" t="s">
        <v>138</v>
      </c>
      <c r="C10" s="12">
        <f>AVERAGE(C4:C9)</f>
        <v>0.32285714285714284</v>
      </c>
      <c r="D10" s="12">
        <f>AVERAGE(D4:D9)</f>
        <v>0.20857142857142855</v>
      </c>
      <c r="E10" s="12">
        <f>AVERAGE(E4:E9)</f>
        <v>0.46857142857142853</v>
      </c>
      <c r="F10" s="12">
        <f>AVERAGE(F4:F9)</f>
        <v>0</v>
      </c>
      <c r="G10" s="9"/>
      <c r="H10" s="12">
        <f>AVERAGE(H4:H9)</f>
        <v>0.06</v>
      </c>
      <c r="I10" s="12">
        <f>AVERAGE(I4:I9)</f>
        <v>0.28285714285714286</v>
      </c>
      <c r="J10" s="12" t="e">
        <f>AVERAGE(J4:J9)</f>
        <v>#NAME?</v>
      </c>
      <c r="K10" s="12">
        <f>AVERAGE(K4:K9)</f>
        <v>0</v>
      </c>
      <c r="L10" s="9"/>
      <c r="M10" s="12">
        <f>AVERAGE(M4:M9)</f>
        <v>7.7142857142857138E-2</v>
      </c>
      <c r="N10" s="12">
        <f>AVERAGE(N4:N9)</f>
        <v>0.11714285714285713</v>
      </c>
      <c r="O10" s="12">
        <f>AVERAGE(O4:O9)</f>
        <v>0.80571428571428572</v>
      </c>
      <c r="P10" s="12">
        <f>AVERAGE(P4:P9)</f>
        <v>0</v>
      </c>
      <c r="Q10" s="10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4" t="s">
        <v>188</v>
      </c>
      <c r="C12" s="274"/>
      <c r="D12" s="274"/>
      <c r="E12" s="274"/>
      <c r="F12" s="274"/>
      <c r="G12" s="274"/>
      <c r="H12" s="274"/>
      <c r="I12" s="274"/>
      <c r="J12" s="274"/>
      <c r="K12" s="274"/>
      <c r="L12" s="274"/>
      <c r="M12" s="274"/>
      <c r="N12" s="274"/>
      <c r="O12" s="274"/>
      <c r="P12" s="274"/>
      <c r="Q12" s="274"/>
      <c r="R12" s="274"/>
      <c r="S12" s="274"/>
      <c r="T12" s="274"/>
      <c r="U12" s="274"/>
    </row>
    <row r="13" spans="2:22" ht="24.95" customHeight="1" x14ac:dyDescent="0.2">
      <c r="B13" s="287" t="s">
        <v>28</v>
      </c>
      <c r="C13" s="287"/>
      <c r="D13" s="287"/>
      <c r="E13" s="287"/>
      <c r="F13" s="287"/>
      <c r="G13" s="287"/>
      <c r="H13" s="287"/>
      <c r="I13" s="287"/>
      <c r="J13" s="287"/>
      <c r="K13" s="287"/>
      <c r="L13" s="287"/>
      <c r="M13" s="287"/>
      <c r="N13" s="287"/>
      <c r="O13" s="287"/>
      <c r="P13" s="287"/>
      <c r="Q13" s="287"/>
      <c r="R13" s="287"/>
      <c r="S13" s="287"/>
      <c r="T13" s="287"/>
      <c r="U13" s="287"/>
    </row>
    <row r="14" spans="2:22" ht="60" customHeight="1" x14ac:dyDescent="0.2">
      <c r="B14" s="255"/>
      <c r="C14" s="255"/>
      <c r="D14" s="255"/>
      <c r="E14" s="255"/>
      <c r="F14" s="255"/>
      <c r="G14" s="255"/>
      <c r="H14" s="255"/>
      <c r="I14" s="255"/>
      <c r="J14" s="255"/>
      <c r="K14" s="255"/>
      <c r="L14" s="255"/>
      <c r="M14" s="255"/>
      <c r="N14" s="255"/>
      <c r="O14" s="255"/>
      <c r="P14" s="255"/>
      <c r="Q14" s="255"/>
      <c r="R14" s="255"/>
      <c r="S14" s="255"/>
      <c r="T14" s="255"/>
      <c r="U14" s="255"/>
    </row>
    <row r="15" spans="2:22" ht="60" customHeight="1" x14ac:dyDescent="0.2">
      <c r="B15" s="255"/>
      <c r="C15" s="255"/>
      <c r="D15" s="255"/>
      <c r="E15" s="255"/>
      <c r="F15" s="255"/>
      <c r="G15" s="255"/>
      <c r="H15" s="255"/>
      <c r="I15" s="255"/>
      <c r="J15" s="255"/>
      <c r="K15" s="255"/>
      <c r="L15" s="255"/>
      <c r="M15" s="255"/>
      <c r="N15" s="255"/>
      <c r="O15" s="255"/>
      <c r="P15" s="255"/>
      <c r="Q15" s="255"/>
      <c r="R15" s="255"/>
      <c r="S15" s="255"/>
      <c r="T15" s="255"/>
      <c r="U15" s="255"/>
    </row>
    <row r="16" spans="2:22" s="14" customFormat="1" ht="24.95" customHeight="1" x14ac:dyDescent="0.25">
      <c r="B16" s="285" t="s">
        <v>123</v>
      </c>
      <c r="C16" s="285"/>
      <c r="D16" s="285"/>
      <c r="E16" s="285"/>
      <c r="F16" s="285"/>
      <c r="G16" s="285"/>
      <c r="H16" s="285"/>
      <c r="I16" s="285"/>
      <c r="J16" s="285"/>
      <c r="K16" s="285"/>
      <c r="L16" s="285"/>
      <c r="M16" s="285"/>
      <c r="N16" s="285"/>
      <c r="O16" s="285"/>
      <c r="P16" s="285"/>
      <c r="Q16" s="285"/>
      <c r="R16" s="285"/>
      <c r="S16" s="285"/>
      <c r="T16" s="285"/>
      <c r="U16" s="285"/>
    </row>
    <row r="17" spans="2:21" ht="60" customHeight="1" x14ac:dyDescent="0.2">
      <c r="B17" s="255"/>
      <c r="C17" s="255"/>
      <c r="D17" s="255"/>
      <c r="E17" s="255"/>
      <c r="F17" s="255"/>
      <c r="G17" s="255"/>
      <c r="H17" s="255"/>
      <c r="I17" s="255"/>
      <c r="J17" s="255"/>
      <c r="K17" s="255"/>
      <c r="L17" s="255"/>
      <c r="M17" s="255"/>
      <c r="N17" s="255"/>
      <c r="O17" s="255"/>
      <c r="P17" s="255"/>
      <c r="Q17" s="255"/>
      <c r="R17" s="255"/>
      <c r="S17" s="255"/>
      <c r="T17" s="255"/>
      <c r="U17" s="255"/>
    </row>
    <row r="18" spans="2:21" ht="60" customHeight="1" x14ac:dyDescent="0.2">
      <c r="B18" s="255"/>
      <c r="C18" s="255"/>
      <c r="D18" s="255"/>
      <c r="E18" s="255"/>
      <c r="F18" s="255"/>
      <c r="G18" s="255"/>
      <c r="H18" s="255"/>
      <c r="I18" s="255"/>
      <c r="J18" s="255"/>
      <c r="K18" s="255"/>
      <c r="L18" s="255"/>
      <c r="M18" s="255"/>
      <c r="N18" s="255"/>
      <c r="O18" s="255"/>
      <c r="P18" s="255"/>
      <c r="Q18" s="255"/>
      <c r="R18" s="255"/>
      <c r="S18" s="255"/>
      <c r="T18" s="255"/>
      <c r="U18" s="255"/>
    </row>
    <row r="19" spans="2:21" ht="60" customHeight="1" x14ac:dyDescent="0.2">
      <c r="B19" s="255"/>
      <c r="C19" s="255"/>
      <c r="D19" s="255"/>
      <c r="E19" s="255"/>
      <c r="F19" s="255"/>
      <c r="G19" s="255"/>
      <c r="H19" s="255"/>
      <c r="I19" s="255"/>
      <c r="J19" s="255"/>
      <c r="K19" s="255"/>
      <c r="L19" s="255"/>
      <c r="M19" s="255"/>
      <c r="N19" s="255"/>
      <c r="O19" s="255"/>
      <c r="P19" s="255"/>
      <c r="Q19" s="255"/>
      <c r="R19" s="255"/>
      <c r="S19" s="255"/>
      <c r="T19" s="255"/>
      <c r="U19" s="25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64" t="s">
        <v>176</v>
      </c>
      <c r="C21" s="264"/>
      <c r="D21" s="264"/>
      <c r="E21" s="264"/>
      <c r="F21" s="264"/>
      <c r="G21" s="264"/>
      <c r="H21" s="264"/>
      <c r="I21" s="264"/>
      <c r="J21" s="264"/>
      <c r="K21" s="264"/>
      <c r="L21" s="264"/>
      <c r="M21" s="264"/>
      <c r="N21" s="264"/>
      <c r="O21" s="264"/>
      <c r="P21" s="264"/>
      <c r="Q21" s="264"/>
      <c r="R21" s="264"/>
      <c r="S21" s="264"/>
      <c r="T21" s="264"/>
      <c r="U21" s="264"/>
    </row>
    <row r="22" spans="2:21" ht="24.95" customHeight="1" x14ac:dyDescent="0.2">
      <c r="B22" s="283" t="s">
        <v>28</v>
      </c>
      <c r="C22" s="284"/>
      <c r="D22" s="284"/>
      <c r="E22" s="284"/>
      <c r="F22" s="284"/>
      <c r="G22" s="284"/>
      <c r="H22" s="284"/>
      <c r="I22" s="284"/>
      <c r="J22" s="284"/>
      <c r="K22" s="284"/>
      <c r="L22" s="284"/>
      <c r="M22" s="284"/>
      <c r="N22" s="284"/>
      <c r="O22" s="284"/>
      <c r="P22" s="284"/>
      <c r="Q22" s="284"/>
      <c r="R22" s="284"/>
      <c r="S22" s="284"/>
      <c r="T22" s="284"/>
      <c r="U22" s="284"/>
    </row>
    <row r="23" spans="2:21" ht="60" customHeight="1" x14ac:dyDescent="0.2">
      <c r="B23" s="255"/>
      <c r="C23" s="255"/>
      <c r="D23" s="255"/>
      <c r="E23" s="255"/>
      <c r="F23" s="255"/>
      <c r="G23" s="255"/>
      <c r="H23" s="255"/>
      <c r="I23" s="255"/>
      <c r="J23" s="255"/>
      <c r="K23" s="255"/>
      <c r="L23" s="255"/>
      <c r="M23" s="255"/>
      <c r="N23" s="255"/>
      <c r="O23" s="255"/>
      <c r="P23" s="255"/>
      <c r="Q23" s="255"/>
      <c r="R23" s="255"/>
      <c r="S23" s="255"/>
      <c r="T23" s="255"/>
      <c r="U23" s="255"/>
    </row>
    <row r="24" spans="2:21" ht="60" customHeight="1" x14ac:dyDescent="0.2">
      <c r="B24" s="255"/>
      <c r="C24" s="255"/>
      <c r="D24" s="255"/>
      <c r="E24" s="255"/>
      <c r="F24" s="255"/>
      <c r="G24" s="255"/>
      <c r="H24" s="255"/>
      <c r="I24" s="255"/>
      <c r="J24" s="255"/>
      <c r="K24" s="255"/>
      <c r="L24" s="255"/>
      <c r="M24" s="255"/>
      <c r="N24" s="255"/>
      <c r="O24" s="255"/>
      <c r="P24" s="255"/>
      <c r="Q24" s="255"/>
      <c r="R24" s="255"/>
      <c r="S24" s="255"/>
      <c r="T24" s="255"/>
      <c r="U24" s="255"/>
    </row>
    <row r="25" spans="2:21" s="14" customFormat="1" ht="24.95" customHeight="1" x14ac:dyDescent="0.25">
      <c r="B25" s="285" t="s">
        <v>123</v>
      </c>
      <c r="C25" s="285"/>
      <c r="D25" s="285"/>
      <c r="E25" s="285"/>
      <c r="F25" s="285"/>
      <c r="G25" s="285"/>
      <c r="H25" s="285"/>
      <c r="I25" s="285"/>
      <c r="J25" s="285"/>
      <c r="K25" s="285"/>
      <c r="L25" s="285"/>
      <c r="M25" s="285"/>
      <c r="N25" s="285"/>
      <c r="O25" s="285"/>
      <c r="P25" s="285"/>
      <c r="Q25" s="285"/>
      <c r="R25" s="285"/>
      <c r="S25" s="285"/>
      <c r="T25" s="285"/>
      <c r="U25" s="285"/>
    </row>
    <row r="26" spans="2:21" ht="60" customHeight="1" x14ac:dyDescent="0.2">
      <c r="B26" s="255"/>
      <c r="C26" s="255"/>
      <c r="D26" s="255"/>
      <c r="E26" s="255"/>
      <c r="F26" s="255"/>
      <c r="G26" s="255"/>
      <c r="H26" s="255"/>
      <c r="I26" s="255"/>
      <c r="J26" s="255"/>
      <c r="K26" s="255"/>
      <c r="L26" s="255"/>
      <c r="M26" s="255"/>
      <c r="N26" s="255"/>
      <c r="O26" s="255"/>
      <c r="P26" s="255"/>
      <c r="Q26" s="255"/>
      <c r="R26" s="255"/>
      <c r="S26" s="255"/>
      <c r="T26" s="255"/>
      <c r="U26" s="255"/>
    </row>
    <row r="27" spans="2:21" ht="60" customHeight="1" x14ac:dyDescent="0.2">
      <c r="B27" s="255"/>
      <c r="C27" s="255"/>
      <c r="D27" s="255"/>
      <c r="E27" s="255"/>
      <c r="F27" s="255"/>
      <c r="G27" s="255"/>
      <c r="H27" s="255"/>
      <c r="I27" s="255"/>
      <c r="J27" s="255"/>
      <c r="K27" s="255"/>
      <c r="L27" s="255"/>
      <c r="M27" s="255"/>
      <c r="N27" s="255"/>
      <c r="O27" s="255"/>
      <c r="P27" s="255"/>
      <c r="Q27" s="255"/>
      <c r="R27" s="255"/>
      <c r="S27" s="255"/>
      <c r="T27" s="255"/>
      <c r="U27" s="255"/>
    </row>
    <row r="28" spans="2:21" ht="60" customHeight="1" x14ac:dyDescent="0.2">
      <c r="B28" s="255"/>
      <c r="C28" s="255"/>
      <c r="D28" s="255"/>
      <c r="E28" s="255"/>
      <c r="F28" s="255"/>
      <c r="G28" s="255"/>
      <c r="H28" s="255"/>
      <c r="I28" s="255"/>
      <c r="J28" s="255"/>
      <c r="K28" s="255"/>
      <c r="L28" s="255"/>
      <c r="M28" s="255"/>
      <c r="N28" s="255"/>
      <c r="O28" s="255"/>
      <c r="P28" s="255"/>
      <c r="Q28" s="255"/>
      <c r="R28" s="255"/>
      <c r="S28" s="255"/>
      <c r="T28" s="255"/>
      <c r="U28" s="25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86" t="s">
        <v>361</v>
      </c>
      <c r="C30" s="286"/>
      <c r="D30" s="286"/>
      <c r="E30" s="286"/>
      <c r="F30" s="286"/>
      <c r="G30" s="286"/>
      <c r="H30" s="286"/>
      <c r="I30" s="286"/>
      <c r="J30" s="286"/>
      <c r="K30" s="286"/>
      <c r="L30" s="286"/>
      <c r="M30" s="286"/>
      <c r="N30" s="286"/>
      <c r="O30" s="286"/>
      <c r="P30" s="286"/>
      <c r="Q30" s="286"/>
      <c r="R30" s="286"/>
      <c r="S30" s="286"/>
      <c r="T30" s="286"/>
      <c r="U30" s="286"/>
    </row>
    <row r="31" spans="2:21" ht="24.95" customHeight="1" x14ac:dyDescent="0.2">
      <c r="B31" s="265" t="s">
        <v>28</v>
      </c>
      <c r="C31" s="265"/>
      <c r="D31" s="265"/>
      <c r="E31" s="265"/>
      <c r="F31" s="265"/>
      <c r="G31" s="265"/>
      <c r="H31" s="265"/>
      <c r="I31" s="265"/>
      <c r="J31" s="265"/>
      <c r="K31" s="265"/>
      <c r="L31" s="265"/>
      <c r="M31" s="265"/>
      <c r="N31" s="265"/>
      <c r="O31" s="265"/>
      <c r="P31" s="265"/>
      <c r="Q31" s="265"/>
      <c r="R31" s="265"/>
      <c r="S31" s="265"/>
      <c r="T31" s="265"/>
      <c r="U31" s="265"/>
    </row>
    <row r="32" spans="2:21" ht="60" customHeight="1" x14ac:dyDescent="0.2">
      <c r="B32" s="255" t="s">
        <v>698</v>
      </c>
      <c r="C32" s="255"/>
      <c r="D32" s="255"/>
      <c r="E32" s="255"/>
      <c r="F32" s="255"/>
      <c r="G32" s="255"/>
      <c r="H32" s="255"/>
      <c r="I32" s="255"/>
      <c r="J32" s="255"/>
      <c r="K32" s="255"/>
      <c r="L32" s="255"/>
      <c r="M32" s="255"/>
      <c r="N32" s="255"/>
      <c r="O32" s="255"/>
      <c r="P32" s="255"/>
      <c r="Q32" s="255"/>
      <c r="R32" s="255"/>
      <c r="S32" s="255"/>
      <c r="T32" s="255"/>
      <c r="U32" s="255"/>
    </row>
    <row r="33" spans="2:21" ht="60" customHeight="1" x14ac:dyDescent="0.2">
      <c r="B33" s="255" t="s">
        <v>699</v>
      </c>
      <c r="C33" s="255"/>
      <c r="D33" s="255"/>
      <c r="E33" s="255"/>
      <c r="F33" s="255"/>
      <c r="G33" s="255"/>
      <c r="H33" s="255"/>
      <c r="I33" s="255"/>
      <c r="J33" s="255"/>
      <c r="K33" s="255"/>
      <c r="L33" s="255"/>
      <c r="M33" s="255"/>
      <c r="N33" s="255"/>
      <c r="O33" s="255"/>
      <c r="P33" s="255"/>
      <c r="Q33" s="255"/>
      <c r="R33" s="255"/>
      <c r="S33" s="255"/>
      <c r="T33" s="255"/>
      <c r="U33" s="255"/>
    </row>
    <row r="34" spans="2:21" s="14" customFormat="1" ht="24.95" customHeight="1" x14ac:dyDescent="0.25">
      <c r="B34" s="285" t="s">
        <v>123</v>
      </c>
      <c r="C34" s="285"/>
      <c r="D34" s="285"/>
      <c r="E34" s="285"/>
      <c r="F34" s="285"/>
      <c r="G34" s="285"/>
      <c r="H34" s="285"/>
      <c r="I34" s="285"/>
      <c r="J34" s="285"/>
      <c r="K34" s="285"/>
      <c r="L34" s="285"/>
      <c r="M34" s="285"/>
      <c r="N34" s="285"/>
      <c r="O34" s="285"/>
      <c r="P34" s="285"/>
      <c r="Q34" s="285"/>
      <c r="R34" s="285"/>
      <c r="S34" s="285"/>
      <c r="T34" s="285"/>
      <c r="U34" s="285"/>
    </row>
    <row r="35" spans="2:21" ht="60" customHeight="1" x14ac:dyDescent="0.2">
      <c r="B35" s="255" t="s">
        <v>700</v>
      </c>
      <c r="C35" s="255"/>
      <c r="D35" s="255"/>
      <c r="E35" s="255"/>
      <c r="F35" s="255"/>
      <c r="G35" s="255"/>
      <c r="H35" s="255"/>
      <c r="I35" s="255"/>
      <c r="J35" s="255"/>
      <c r="K35" s="255"/>
      <c r="L35" s="255"/>
      <c r="M35" s="255"/>
      <c r="N35" s="255"/>
      <c r="O35" s="255"/>
      <c r="P35" s="255"/>
      <c r="Q35" s="255"/>
      <c r="R35" s="255"/>
      <c r="S35" s="255"/>
      <c r="T35" s="255"/>
      <c r="U35" s="255"/>
    </row>
    <row r="36" spans="2:21" ht="60" customHeight="1" x14ac:dyDescent="0.2">
      <c r="B36" s="255" t="s">
        <v>701</v>
      </c>
      <c r="C36" s="255"/>
      <c r="D36" s="255"/>
      <c r="E36" s="255"/>
      <c r="F36" s="255"/>
      <c r="G36" s="255"/>
      <c r="H36" s="255"/>
      <c r="I36" s="255"/>
      <c r="J36" s="255"/>
      <c r="K36" s="255"/>
      <c r="L36" s="255"/>
      <c r="M36" s="255"/>
      <c r="N36" s="255"/>
      <c r="O36" s="255"/>
      <c r="P36" s="255"/>
      <c r="Q36" s="255"/>
      <c r="R36" s="255"/>
      <c r="S36" s="255"/>
      <c r="T36" s="255"/>
      <c r="U36" s="255"/>
    </row>
    <row r="37" spans="2:21" ht="60" customHeight="1" x14ac:dyDescent="0.2">
      <c r="B37" s="255" t="s">
        <v>702</v>
      </c>
      <c r="C37" s="255"/>
      <c r="D37" s="255"/>
      <c r="E37" s="255"/>
      <c r="F37" s="255"/>
      <c r="G37" s="255"/>
      <c r="H37" s="255"/>
      <c r="I37" s="255"/>
      <c r="J37" s="255"/>
      <c r="K37" s="255"/>
      <c r="L37" s="255"/>
      <c r="M37" s="255"/>
      <c r="N37" s="255"/>
      <c r="O37" s="255"/>
      <c r="P37" s="255"/>
      <c r="Q37" s="255"/>
      <c r="R37" s="255"/>
      <c r="S37" s="255"/>
      <c r="T37" s="255"/>
      <c r="U37" s="255"/>
    </row>
    <row r="39" spans="2:21" x14ac:dyDescent="0.2">
      <c r="B39" s="281" t="s">
        <v>176</v>
      </c>
      <c r="C39" s="281"/>
      <c r="D39" s="281"/>
      <c r="E39" s="281"/>
      <c r="F39" s="281"/>
      <c r="G39" s="281"/>
      <c r="H39" s="281"/>
      <c r="I39" s="281"/>
      <c r="J39" s="281"/>
      <c r="K39" s="281"/>
      <c r="L39" s="281"/>
      <c r="M39" s="281"/>
      <c r="N39" s="281"/>
      <c r="O39" s="281"/>
      <c r="P39" s="281"/>
      <c r="Q39" s="281"/>
      <c r="R39" s="281"/>
      <c r="S39" s="281"/>
      <c r="T39" s="281"/>
      <c r="U39" s="281"/>
    </row>
    <row r="40" spans="2:21" ht="19.5" x14ac:dyDescent="0.2">
      <c r="B40" s="265" t="s">
        <v>28</v>
      </c>
      <c r="C40" s="265"/>
      <c r="D40" s="265"/>
      <c r="E40" s="265"/>
      <c r="F40" s="265"/>
      <c r="G40" s="265"/>
      <c r="H40" s="265"/>
      <c r="I40" s="265"/>
      <c r="J40" s="265"/>
      <c r="K40" s="265"/>
      <c r="L40" s="265"/>
      <c r="M40" s="265"/>
      <c r="N40" s="265"/>
      <c r="O40" s="265"/>
      <c r="P40" s="265"/>
      <c r="Q40" s="265"/>
      <c r="R40" s="265"/>
      <c r="S40" s="265"/>
      <c r="T40" s="265"/>
      <c r="U40" s="265"/>
    </row>
    <row r="41" spans="2:21" ht="50.25" customHeight="1" x14ac:dyDescent="0.2">
      <c r="B41" s="255"/>
      <c r="C41" s="255"/>
      <c r="D41" s="255"/>
      <c r="E41" s="255"/>
      <c r="F41" s="255"/>
      <c r="G41" s="255"/>
      <c r="H41" s="255"/>
      <c r="I41" s="255"/>
      <c r="J41" s="255"/>
      <c r="K41" s="255"/>
      <c r="L41" s="255"/>
      <c r="M41" s="255"/>
      <c r="N41" s="255"/>
      <c r="O41" s="255"/>
      <c r="P41" s="255"/>
      <c r="Q41" s="255"/>
      <c r="R41" s="255"/>
      <c r="S41" s="255"/>
      <c r="T41" s="255"/>
      <c r="U41" s="255"/>
    </row>
    <row r="42" spans="2:21" ht="51.75" customHeight="1" x14ac:dyDescent="0.2">
      <c r="B42" s="255"/>
      <c r="C42" s="255"/>
      <c r="D42" s="255"/>
      <c r="E42" s="255"/>
      <c r="F42" s="255"/>
      <c r="G42" s="255"/>
      <c r="H42" s="255"/>
      <c r="I42" s="255"/>
      <c r="J42" s="255"/>
      <c r="K42" s="255"/>
      <c r="L42" s="255"/>
      <c r="M42" s="255"/>
      <c r="N42" s="255"/>
      <c r="O42" s="255"/>
      <c r="P42" s="255"/>
      <c r="Q42" s="255"/>
      <c r="R42" s="255"/>
      <c r="S42" s="255"/>
      <c r="T42" s="255"/>
      <c r="U42" s="255"/>
    </row>
    <row r="43" spans="2:21" ht="19.5" x14ac:dyDescent="0.2">
      <c r="B43" s="285" t="s">
        <v>123</v>
      </c>
      <c r="C43" s="285"/>
      <c r="D43" s="285"/>
      <c r="E43" s="285"/>
      <c r="F43" s="285"/>
      <c r="G43" s="285"/>
      <c r="H43" s="285"/>
      <c r="I43" s="285"/>
      <c r="J43" s="285"/>
      <c r="K43" s="285"/>
      <c r="L43" s="285"/>
      <c r="M43" s="285"/>
      <c r="N43" s="285"/>
      <c r="O43" s="285"/>
      <c r="P43" s="285"/>
      <c r="Q43" s="285"/>
      <c r="R43" s="285"/>
      <c r="S43" s="285"/>
      <c r="T43" s="285"/>
      <c r="U43" s="285"/>
    </row>
    <row r="44" spans="2:21" ht="45" customHeight="1" x14ac:dyDescent="0.2">
      <c r="B44" s="255"/>
      <c r="C44" s="255"/>
      <c r="D44" s="255"/>
      <c r="E44" s="255"/>
      <c r="F44" s="255"/>
      <c r="G44" s="255"/>
      <c r="H44" s="255"/>
      <c r="I44" s="255"/>
      <c r="J44" s="255"/>
      <c r="K44" s="255"/>
      <c r="L44" s="255"/>
      <c r="M44" s="255"/>
      <c r="N44" s="255"/>
      <c r="O44" s="255"/>
      <c r="P44" s="255"/>
      <c r="Q44" s="255"/>
      <c r="R44" s="255"/>
      <c r="S44" s="255"/>
      <c r="T44" s="255"/>
      <c r="U44" s="255"/>
    </row>
    <row r="45" spans="2:21" ht="52.5" customHeight="1" x14ac:dyDescent="0.2">
      <c r="B45" s="255"/>
      <c r="C45" s="255"/>
      <c r="D45" s="255"/>
      <c r="E45" s="255"/>
      <c r="F45" s="255"/>
      <c r="G45" s="255"/>
      <c r="H45" s="255"/>
      <c r="I45" s="255"/>
      <c r="J45" s="255"/>
      <c r="K45" s="255"/>
      <c r="L45" s="255"/>
      <c r="M45" s="255"/>
      <c r="N45" s="255"/>
      <c r="O45" s="255"/>
      <c r="P45" s="255"/>
      <c r="Q45" s="255"/>
      <c r="R45" s="255"/>
      <c r="S45" s="255"/>
      <c r="T45" s="255"/>
      <c r="U45" s="255"/>
    </row>
    <row r="46" spans="2:21" ht="55.5" customHeight="1" x14ac:dyDescent="0.2">
      <c r="B46" s="255"/>
      <c r="C46" s="255"/>
      <c r="D46" s="255"/>
      <c r="E46" s="255"/>
      <c r="F46" s="255"/>
      <c r="G46" s="255"/>
      <c r="H46" s="255"/>
      <c r="I46" s="255"/>
      <c r="J46" s="255"/>
      <c r="K46" s="255"/>
      <c r="L46" s="255"/>
      <c r="M46" s="255"/>
      <c r="N46" s="255"/>
      <c r="O46" s="255"/>
      <c r="P46" s="255"/>
      <c r="Q46" s="255"/>
      <c r="R46" s="255"/>
      <c r="S46" s="255"/>
      <c r="T46" s="255"/>
      <c r="U46" s="25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abSelected="1" topLeftCell="A25" zoomScale="70" zoomScaleNormal="70" workbookViewId="0">
      <selection activeCell="Z38" sqref="Z38"/>
    </sheetView>
  </sheetViews>
  <sheetFormatPr baseColWidth="10"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275" t="s">
        <v>24</v>
      </c>
      <c r="C2" s="274" t="s">
        <v>188</v>
      </c>
      <c r="D2" s="274"/>
      <c r="E2" s="274"/>
      <c r="F2" s="274"/>
      <c r="G2" s="2"/>
      <c r="H2" s="272" t="s">
        <v>176</v>
      </c>
      <c r="I2" s="272"/>
      <c r="J2" s="272"/>
      <c r="K2" s="272"/>
      <c r="L2" s="2"/>
      <c r="M2" s="273" t="s">
        <v>176</v>
      </c>
      <c r="N2" s="273"/>
      <c r="O2" s="273"/>
      <c r="P2" s="273"/>
      <c r="Q2" s="103"/>
      <c r="R2" s="281" t="s">
        <v>176</v>
      </c>
      <c r="S2" s="281"/>
      <c r="T2" s="281"/>
      <c r="U2" s="281"/>
      <c r="V2" s="271"/>
    </row>
    <row r="3" spans="2:22" ht="24.75" customHeight="1" thickBot="1" x14ac:dyDescent="0.25">
      <c r="B3" s="276"/>
      <c r="C3" s="3">
        <v>1</v>
      </c>
      <c r="D3" s="3">
        <v>2</v>
      </c>
      <c r="E3" s="4">
        <v>3</v>
      </c>
      <c r="F3" s="5">
        <v>4</v>
      </c>
      <c r="G3" s="279"/>
      <c r="H3" s="3">
        <v>1</v>
      </c>
      <c r="I3" s="3">
        <v>2</v>
      </c>
      <c r="J3" s="4">
        <v>3</v>
      </c>
      <c r="K3" s="5">
        <v>4</v>
      </c>
      <c r="L3" s="277"/>
      <c r="M3" s="3">
        <v>1</v>
      </c>
      <c r="N3" s="3">
        <v>2</v>
      </c>
      <c r="O3" s="4">
        <v>3</v>
      </c>
      <c r="P3" s="5">
        <v>4</v>
      </c>
      <c r="Q3" s="104"/>
      <c r="R3" s="3">
        <v>1</v>
      </c>
      <c r="S3" s="3">
        <v>2</v>
      </c>
      <c r="T3" s="4">
        <v>3</v>
      </c>
      <c r="U3" s="5">
        <v>4</v>
      </c>
      <c r="V3" s="271"/>
    </row>
    <row r="4" spans="2:22" ht="38.1" customHeight="1" thickTop="1" thickBot="1" x14ac:dyDescent="0.25">
      <c r="B4" s="83" t="s">
        <v>5</v>
      </c>
      <c r="C4" s="78">
        <f>Autoevaluación!R122/SUM(Autoevaluación!R122:R125)</f>
        <v>1</v>
      </c>
      <c r="D4" s="7">
        <f>Autoevaluación!R123/SUM(Autoevaluación!R122:R125)</f>
        <v>0</v>
      </c>
      <c r="E4" s="7">
        <f>Autoevaluación!R124/SUM(Autoevaluación!R122:R125)</f>
        <v>0</v>
      </c>
      <c r="F4" s="7">
        <f>Autoevaluación!R125/SUM(Autoevaluación!R122:R125)</f>
        <v>0</v>
      </c>
      <c r="G4" s="280"/>
      <c r="H4" s="7">
        <f>Autoevaluación!S122/SUM(Autoevaluación!S122:S125)</f>
        <v>0.33333333333333331</v>
      </c>
      <c r="I4" s="7">
        <f>Autoevaluación!S123/SUM(Autoevaluación!S122:S125)</f>
        <v>0.33333333333333331</v>
      </c>
      <c r="J4" s="7">
        <f>Autoevaluación!S124/SUM(Autoevaluación!S122:S125)</f>
        <v>0.33333333333333331</v>
      </c>
      <c r="K4" s="7">
        <f>Autoevaluación!S125/SUM(Autoevaluación!S122:S125)</f>
        <v>0</v>
      </c>
      <c r="L4" s="278"/>
      <c r="M4" s="7">
        <f>Autoevaluación!T122/SUM(Autoevaluación!T122:T125)</f>
        <v>0</v>
      </c>
      <c r="N4" s="7">
        <f>Autoevaluación!T123/SUM(Autoevaluación!T122:T125)</f>
        <v>0.75</v>
      </c>
      <c r="O4" s="7">
        <f>Autoevaluación!T124/SUM(Autoevaluación!T122:T125)</f>
        <v>0.25</v>
      </c>
      <c r="P4" s="7">
        <f>Autoevaluación!T125/SUM(Autoevaluación!T122:T125)</f>
        <v>0</v>
      </c>
      <c r="Q4" s="99"/>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84" t="s">
        <v>10</v>
      </c>
      <c r="C5" s="78">
        <f>Autoevaluación!R128/SUM(Autoevaluación!R128:R131)</f>
        <v>0.66666666666666663</v>
      </c>
      <c r="D5" s="7">
        <f>Autoevaluación!R129/SUM(Autoevaluación!R128:R131)</f>
        <v>0.33333333333333331</v>
      </c>
      <c r="E5" s="7">
        <f>Autoevaluación!R130/SUM(Autoevaluación!R128:R131)</f>
        <v>0</v>
      </c>
      <c r="F5" s="7">
        <f>Autoevaluación!R131/SUM(Autoevaluación!R128:R131)</f>
        <v>0</v>
      </c>
      <c r="G5" s="280"/>
      <c r="H5" s="7">
        <f>Autoevaluación!S128/SUM(Autoevaluación!S128:S131)</f>
        <v>0.33333333333333331</v>
      </c>
      <c r="I5" s="7">
        <f>Autoevaluación!S129/SUM(Autoevaluación!S128:S131)</f>
        <v>0.33333333333333331</v>
      </c>
      <c r="J5" s="7">
        <f>Autoevaluación!S130/SUM(Autoevaluación!S128:S131)</f>
        <v>0.33333333333333331</v>
      </c>
      <c r="K5" s="7">
        <f>Autoevaluación!S131/SUM(Autoevaluación!S128:S131)</f>
        <v>0</v>
      </c>
      <c r="L5" s="278"/>
      <c r="M5" s="7">
        <f>Autoevaluación!T128/SUM(Autoevaluación!T128:T131)</f>
        <v>0.25</v>
      </c>
      <c r="N5" s="7">
        <f>Autoevaluación!T129/SUM(Autoevaluación!T128:T131)</f>
        <v>0.5</v>
      </c>
      <c r="O5" s="7">
        <f>Autoevaluación!T130/SUM(Autoevaluación!T128:T131)</f>
        <v>0.25</v>
      </c>
      <c r="P5" s="7">
        <f>Autoevaluación!T131/SUM(Autoevaluación!T128:T131)</f>
        <v>0</v>
      </c>
      <c r="Q5" s="99"/>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84" t="s">
        <v>15</v>
      </c>
      <c r="C6" s="78">
        <f>Autoevaluación!R134/SUM(Autoevaluación!R134:R137)</f>
        <v>1</v>
      </c>
      <c r="D6" s="7">
        <f>Autoevaluación!R135/SUM(Autoevaluación!R134:R137)</f>
        <v>0</v>
      </c>
      <c r="E6" s="7">
        <f>Autoevaluación!R136/SUM(Autoevaluación!R134:R137)</f>
        <v>0</v>
      </c>
      <c r="F6" s="7">
        <f>Autoevaluación!R137/SUM(Autoevaluación!R134:R137)</f>
        <v>0</v>
      </c>
      <c r="G6" s="280"/>
      <c r="H6" s="7">
        <f>Autoevaluación!S134/SUM(Autoevaluación!S134:S137)</f>
        <v>0</v>
      </c>
      <c r="I6" s="7">
        <f>Autoevaluación!S135/SUM(Autoevaluación!S134:S137)</f>
        <v>0</v>
      </c>
      <c r="J6" s="7">
        <f>Autoevaluación!S136/SUM(Autoevaluación!S134:S137)</f>
        <v>1</v>
      </c>
      <c r="K6" s="7">
        <f>Autoevaluación!S137/SUM(Autoevaluación!S134:S137)</f>
        <v>0</v>
      </c>
      <c r="L6" s="278"/>
      <c r="M6" s="7">
        <f>Autoevaluación!T134/SUM(Autoevaluación!T134:T137)</f>
        <v>0</v>
      </c>
      <c r="N6" s="7">
        <f>Autoevaluación!T135/SUM(Autoevaluación!T134:T137)</f>
        <v>0</v>
      </c>
      <c r="O6" s="7">
        <f>Autoevaluación!T136/SUM(Autoevaluación!T134:T137)</f>
        <v>1</v>
      </c>
      <c r="P6" s="7">
        <f>Autoevaluación!T137/SUM(Autoevaluación!T134:T137)</f>
        <v>0</v>
      </c>
      <c r="Q6" s="99"/>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83" t="s">
        <v>19</v>
      </c>
      <c r="C7" s="78">
        <f>Autoevaluación!R139/SUM(Autoevaluación!R139:R142)</f>
        <v>1</v>
      </c>
      <c r="D7" s="7">
        <f>Autoevaluación!R140/SUM(Autoevaluación!R139:R142)</f>
        <v>0</v>
      </c>
      <c r="E7" s="7">
        <f>Autoevaluación!R141/SUM(Autoevaluación!R139:R142)</f>
        <v>0</v>
      </c>
      <c r="F7" s="7">
        <f>Autoevaluación!R142/SUM(Autoevaluación!R139:R142)</f>
        <v>0</v>
      </c>
      <c r="G7" s="280"/>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278"/>
      <c r="M7" s="7">
        <f>Autoevaluación!T139/SUM(Autoevaluación!T139:T142)</f>
        <v>0.33333333333333331</v>
      </c>
      <c r="N7" s="7">
        <f>Autoevaluación!T140/SUM(Autoevaluación!T139:T142)</f>
        <v>0.66666666666666663</v>
      </c>
      <c r="O7" s="7">
        <f>Autoevaluación!T141/SUM(Autoevaluación!T139:T142)</f>
        <v>0</v>
      </c>
      <c r="P7" s="7">
        <f>Autoevaluación!T142/SUM(Autoevaluación!T139:T142)</f>
        <v>0</v>
      </c>
      <c r="Q7" s="99"/>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81"/>
      <c r="C8" s="7"/>
      <c r="D8" s="7"/>
      <c r="E8" s="7"/>
      <c r="F8" s="7"/>
      <c r="G8" s="280"/>
      <c r="H8" s="7"/>
      <c r="I8" s="7"/>
      <c r="J8" s="7"/>
      <c r="K8" s="7"/>
      <c r="L8" s="278"/>
      <c r="M8" s="7"/>
      <c r="N8" s="7"/>
      <c r="O8" s="7"/>
      <c r="P8" s="7"/>
      <c r="Q8" s="99"/>
      <c r="R8" s="7"/>
      <c r="S8" s="7"/>
      <c r="T8" s="7"/>
      <c r="U8" s="7"/>
    </row>
    <row r="9" spans="2:22" ht="38.1" customHeight="1" x14ac:dyDescent="0.2">
      <c r="B9" s="6"/>
      <c r="C9" s="7"/>
      <c r="D9" s="7"/>
      <c r="E9" s="7"/>
      <c r="F9" s="7"/>
      <c r="G9" s="280"/>
      <c r="H9" s="7"/>
      <c r="I9" s="7"/>
      <c r="J9" s="7"/>
      <c r="K9" s="7"/>
      <c r="L9" s="278"/>
      <c r="M9" s="7"/>
      <c r="N9" s="7"/>
      <c r="O9" s="7"/>
      <c r="P9" s="7"/>
      <c r="Q9" s="99"/>
      <c r="R9" s="7"/>
      <c r="S9" s="7"/>
      <c r="T9" s="7"/>
      <c r="U9" s="7"/>
    </row>
    <row r="10" spans="2:22" ht="42" customHeight="1" x14ac:dyDescent="0.2">
      <c r="B10" s="15" t="s">
        <v>139</v>
      </c>
      <c r="C10" s="12">
        <f>AVERAGE(C4:C9)</f>
        <v>0.91666666666666663</v>
      </c>
      <c r="D10" s="12">
        <f>AVERAGE(D4:D9)</f>
        <v>8.3333333333333329E-2</v>
      </c>
      <c r="E10" s="12">
        <f>AVERAGE(E4:E9)</f>
        <v>0</v>
      </c>
      <c r="F10" s="12">
        <f>AVERAGE(F4:F9)</f>
        <v>0</v>
      </c>
      <c r="G10" s="9"/>
      <c r="H10" s="12">
        <f>AVERAGE(H4:H9)</f>
        <v>0.25</v>
      </c>
      <c r="I10" s="12">
        <f>AVERAGE(I4:I9)</f>
        <v>0.33333333333333331</v>
      </c>
      <c r="J10" s="12">
        <f>AVERAGE(J4:J9)</f>
        <v>0.41666666666666663</v>
      </c>
      <c r="K10" s="12">
        <f>AVERAGE(K4:K9)</f>
        <v>0</v>
      </c>
      <c r="L10" s="9"/>
      <c r="M10" s="12">
        <f>AVERAGE(M4:M9)</f>
        <v>0.14583333333333331</v>
      </c>
      <c r="N10" s="12">
        <f>AVERAGE(N4:N9)</f>
        <v>0.47916666666666663</v>
      </c>
      <c r="O10" s="12">
        <f>AVERAGE(O4:O9)</f>
        <v>0.375</v>
      </c>
      <c r="P10" s="12">
        <f>AVERAGE(P4:P9)</f>
        <v>0</v>
      </c>
      <c r="Q10" s="100"/>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274" t="s">
        <v>188</v>
      </c>
      <c r="C12" s="274"/>
      <c r="D12" s="274"/>
      <c r="E12" s="274"/>
      <c r="F12" s="274"/>
      <c r="G12" s="274"/>
      <c r="H12" s="274"/>
      <c r="I12" s="274"/>
      <c r="J12" s="274"/>
      <c r="K12" s="274"/>
      <c r="L12" s="274"/>
      <c r="M12" s="274"/>
      <c r="N12" s="274"/>
      <c r="O12" s="274"/>
      <c r="P12" s="274"/>
      <c r="Q12" s="274"/>
      <c r="R12" s="274"/>
      <c r="S12" s="274"/>
      <c r="T12" s="274"/>
      <c r="U12" s="274"/>
    </row>
    <row r="13" spans="2:22" ht="24.95" customHeight="1" x14ac:dyDescent="0.2">
      <c r="B13" s="287" t="s">
        <v>28</v>
      </c>
      <c r="C13" s="287"/>
      <c r="D13" s="287"/>
      <c r="E13" s="287"/>
      <c r="F13" s="287"/>
      <c r="G13" s="287"/>
      <c r="H13" s="287"/>
      <c r="I13" s="287"/>
      <c r="J13" s="287"/>
      <c r="K13" s="287"/>
      <c r="L13" s="287"/>
      <c r="M13" s="287"/>
      <c r="N13" s="287"/>
      <c r="O13" s="287"/>
      <c r="P13" s="287"/>
      <c r="Q13" s="287"/>
      <c r="R13" s="287"/>
      <c r="S13" s="287"/>
      <c r="T13" s="287"/>
      <c r="U13" s="287"/>
    </row>
    <row r="14" spans="2:22" ht="60" customHeight="1" x14ac:dyDescent="0.2">
      <c r="B14" s="255"/>
      <c r="C14" s="255"/>
      <c r="D14" s="255"/>
      <c r="E14" s="255"/>
      <c r="F14" s="255"/>
      <c r="G14" s="255"/>
      <c r="H14" s="255"/>
      <c r="I14" s="255"/>
      <c r="J14" s="255"/>
      <c r="K14" s="255"/>
      <c r="L14" s="255"/>
      <c r="M14" s="255"/>
      <c r="N14" s="255"/>
      <c r="O14" s="255"/>
      <c r="P14" s="255"/>
      <c r="Q14" s="255"/>
      <c r="R14" s="255"/>
      <c r="S14" s="255"/>
      <c r="T14" s="255"/>
      <c r="U14" s="255"/>
    </row>
    <row r="15" spans="2:22" ht="60" customHeight="1" x14ac:dyDescent="0.2">
      <c r="B15" s="255"/>
      <c r="C15" s="255"/>
      <c r="D15" s="255"/>
      <c r="E15" s="255"/>
      <c r="F15" s="255"/>
      <c r="G15" s="255"/>
      <c r="H15" s="255"/>
      <c r="I15" s="255"/>
      <c r="J15" s="255"/>
      <c r="K15" s="255"/>
      <c r="L15" s="255"/>
      <c r="M15" s="255"/>
      <c r="N15" s="255"/>
      <c r="O15" s="255"/>
      <c r="P15" s="255"/>
      <c r="Q15" s="255"/>
      <c r="R15" s="255"/>
      <c r="S15" s="255"/>
      <c r="T15" s="255"/>
      <c r="U15" s="255"/>
    </row>
    <row r="16" spans="2:22" s="14" customFormat="1" ht="24.95" customHeight="1" x14ac:dyDescent="0.25">
      <c r="B16" s="285" t="s">
        <v>123</v>
      </c>
      <c r="C16" s="285"/>
      <c r="D16" s="285"/>
      <c r="E16" s="285"/>
      <c r="F16" s="285"/>
      <c r="G16" s="285"/>
      <c r="H16" s="285"/>
      <c r="I16" s="285"/>
      <c r="J16" s="285"/>
      <c r="K16" s="285"/>
      <c r="L16" s="285"/>
      <c r="M16" s="285"/>
      <c r="N16" s="285"/>
      <c r="O16" s="285"/>
      <c r="P16" s="285"/>
      <c r="Q16" s="285"/>
      <c r="R16" s="285"/>
      <c r="S16" s="285"/>
      <c r="T16" s="285"/>
      <c r="U16" s="285"/>
    </row>
    <row r="17" spans="2:21" ht="60" customHeight="1" x14ac:dyDescent="0.2">
      <c r="B17" s="255"/>
      <c r="C17" s="255"/>
      <c r="D17" s="255"/>
      <c r="E17" s="255"/>
      <c r="F17" s="255"/>
      <c r="G17" s="255"/>
      <c r="H17" s="255"/>
      <c r="I17" s="255"/>
      <c r="J17" s="255"/>
      <c r="K17" s="255"/>
      <c r="L17" s="255"/>
      <c r="M17" s="255"/>
      <c r="N17" s="255"/>
      <c r="O17" s="255"/>
      <c r="P17" s="255"/>
      <c r="Q17" s="255"/>
      <c r="R17" s="255"/>
      <c r="S17" s="255"/>
      <c r="T17" s="255"/>
      <c r="U17" s="255"/>
    </row>
    <row r="18" spans="2:21" ht="60" customHeight="1" x14ac:dyDescent="0.2">
      <c r="B18" s="255"/>
      <c r="C18" s="255"/>
      <c r="D18" s="255"/>
      <c r="E18" s="255"/>
      <c r="F18" s="255"/>
      <c r="G18" s="255"/>
      <c r="H18" s="255"/>
      <c r="I18" s="255"/>
      <c r="J18" s="255"/>
      <c r="K18" s="255"/>
      <c r="L18" s="255"/>
      <c r="M18" s="255"/>
      <c r="N18" s="255"/>
      <c r="O18" s="255"/>
      <c r="P18" s="255"/>
      <c r="Q18" s="255"/>
      <c r="R18" s="255"/>
      <c r="S18" s="255"/>
      <c r="T18" s="255"/>
      <c r="U18" s="255"/>
    </row>
    <row r="19" spans="2:21" ht="60" customHeight="1" x14ac:dyDescent="0.2">
      <c r="B19" s="255"/>
      <c r="C19" s="255"/>
      <c r="D19" s="255"/>
      <c r="E19" s="255"/>
      <c r="F19" s="255"/>
      <c r="G19" s="255"/>
      <c r="H19" s="255"/>
      <c r="I19" s="255"/>
      <c r="J19" s="255"/>
      <c r="K19" s="255"/>
      <c r="L19" s="255"/>
      <c r="M19" s="255"/>
      <c r="N19" s="255"/>
      <c r="O19" s="255"/>
      <c r="P19" s="255"/>
      <c r="Q19" s="255"/>
      <c r="R19" s="255"/>
      <c r="S19" s="255"/>
      <c r="T19" s="255"/>
      <c r="U19" s="255"/>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264" t="s">
        <v>176</v>
      </c>
      <c r="C21" s="264"/>
      <c r="D21" s="264"/>
      <c r="E21" s="264"/>
      <c r="F21" s="264"/>
      <c r="G21" s="264"/>
      <c r="H21" s="264"/>
      <c r="I21" s="264"/>
      <c r="J21" s="264"/>
      <c r="K21" s="264"/>
      <c r="L21" s="264"/>
      <c r="M21" s="264"/>
      <c r="N21" s="264"/>
      <c r="O21" s="264"/>
      <c r="P21" s="264"/>
      <c r="Q21" s="264"/>
      <c r="R21" s="264"/>
      <c r="S21" s="264"/>
      <c r="T21" s="264"/>
      <c r="U21" s="264"/>
    </row>
    <row r="22" spans="2:21" ht="24.95" customHeight="1" x14ac:dyDescent="0.2">
      <c r="B22" s="265" t="s">
        <v>28</v>
      </c>
      <c r="C22" s="265"/>
      <c r="D22" s="265"/>
      <c r="E22" s="265"/>
      <c r="F22" s="265"/>
      <c r="G22" s="265"/>
      <c r="H22" s="265"/>
      <c r="I22" s="265"/>
      <c r="J22" s="265"/>
      <c r="K22" s="265"/>
      <c r="L22" s="265"/>
      <c r="M22" s="265"/>
      <c r="N22" s="265"/>
      <c r="O22" s="265"/>
      <c r="P22" s="265"/>
      <c r="Q22" s="265"/>
      <c r="R22" s="265"/>
      <c r="S22" s="265"/>
      <c r="T22" s="265"/>
      <c r="U22" s="265"/>
    </row>
    <row r="23" spans="2:21" ht="60" customHeight="1" x14ac:dyDescent="0.2">
      <c r="B23" s="255"/>
      <c r="C23" s="255"/>
      <c r="D23" s="255"/>
      <c r="E23" s="255"/>
      <c r="F23" s="255"/>
      <c r="G23" s="255"/>
      <c r="H23" s="255"/>
      <c r="I23" s="255"/>
      <c r="J23" s="255"/>
      <c r="K23" s="255"/>
      <c r="L23" s="255"/>
      <c r="M23" s="255"/>
      <c r="N23" s="255"/>
      <c r="O23" s="255"/>
      <c r="P23" s="255"/>
      <c r="Q23" s="255"/>
      <c r="R23" s="255"/>
      <c r="S23" s="255"/>
      <c r="T23" s="255"/>
      <c r="U23" s="255"/>
    </row>
    <row r="24" spans="2:21" ht="60" customHeight="1" x14ac:dyDescent="0.2">
      <c r="B24" s="255"/>
      <c r="C24" s="255"/>
      <c r="D24" s="255"/>
      <c r="E24" s="255"/>
      <c r="F24" s="255"/>
      <c r="G24" s="255"/>
      <c r="H24" s="255"/>
      <c r="I24" s="255"/>
      <c r="J24" s="255"/>
      <c r="K24" s="255"/>
      <c r="L24" s="255"/>
      <c r="M24" s="255"/>
      <c r="N24" s="255"/>
      <c r="O24" s="255"/>
      <c r="P24" s="255"/>
      <c r="Q24" s="255"/>
      <c r="R24" s="255"/>
      <c r="S24" s="255"/>
      <c r="T24" s="255"/>
      <c r="U24" s="255"/>
    </row>
    <row r="25" spans="2:21" s="14" customFormat="1" ht="24.95" customHeight="1" x14ac:dyDescent="0.25">
      <c r="B25" s="285" t="s">
        <v>123</v>
      </c>
      <c r="C25" s="285"/>
      <c r="D25" s="285"/>
      <c r="E25" s="285"/>
      <c r="F25" s="285"/>
      <c r="G25" s="285"/>
      <c r="H25" s="285"/>
      <c r="I25" s="285"/>
      <c r="J25" s="285"/>
      <c r="K25" s="285"/>
      <c r="L25" s="285"/>
      <c r="M25" s="285"/>
      <c r="N25" s="285"/>
      <c r="O25" s="285"/>
      <c r="P25" s="285"/>
      <c r="Q25" s="285"/>
      <c r="R25" s="285"/>
      <c r="S25" s="285"/>
      <c r="T25" s="285"/>
      <c r="U25" s="285"/>
    </row>
    <row r="26" spans="2:21" ht="60" customHeight="1" x14ac:dyDescent="0.2">
      <c r="B26" s="255"/>
      <c r="C26" s="255"/>
      <c r="D26" s="255"/>
      <c r="E26" s="255"/>
      <c r="F26" s="255"/>
      <c r="G26" s="255"/>
      <c r="H26" s="255"/>
      <c r="I26" s="255"/>
      <c r="J26" s="255"/>
      <c r="K26" s="255"/>
      <c r="L26" s="255"/>
      <c r="M26" s="255"/>
      <c r="N26" s="255"/>
      <c r="O26" s="255"/>
      <c r="P26" s="255"/>
      <c r="Q26" s="255"/>
      <c r="R26" s="255"/>
      <c r="S26" s="255"/>
      <c r="T26" s="255"/>
      <c r="U26" s="255"/>
    </row>
    <row r="27" spans="2:21" ht="60" customHeight="1" x14ac:dyDescent="0.2">
      <c r="B27" s="255"/>
      <c r="C27" s="255"/>
      <c r="D27" s="255"/>
      <c r="E27" s="255"/>
      <c r="F27" s="255"/>
      <c r="G27" s="255"/>
      <c r="H27" s="255"/>
      <c r="I27" s="255"/>
      <c r="J27" s="255"/>
      <c r="K27" s="255"/>
      <c r="L27" s="255"/>
      <c r="M27" s="255"/>
      <c r="N27" s="255"/>
      <c r="O27" s="255"/>
      <c r="P27" s="255"/>
      <c r="Q27" s="255"/>
      <c r="R27" s="255"/>
      <c r="S27" s="255"/>
      <c r="T27" s="255"/>
      <c r="U27" s="255"/>
    </row>
    <row r="28" spans="2:21" ht="60" customHeight="1" x14ac:dyDescent="0.2">
      <c r="B28" s="255"/>
      <c r="C28" s="255"/>
      <c r="D28" s="255"/>
      <c r="E28" s="255"/>
      <c r="F28" s="255"/>
      <c r="G28" s="255"/>
      <c r="H28" s="255"/>
      <c r="I28" s="255"/>
      <c r="J28" s="255"/>
      <c r="K28" s="255"/>
      <c r="L28" s="255"/>
      <c r="M28" s="255"/>
      <c r="N28" s="255"/>
      <c r="O28" s="255"/>
      <c r="P28" s="255"/>
      <c r="Q28" s="255"/>
      <c r="R28" s="255"/>
      <c r="S28" s="255"/>
      <c r="T28" s="255"/>
      <c r="U28" s="255"/>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286" t="s">
        <v>176</v>
      </c>
      <c r="C30" s="286"/>
      <c r="D30" s="286"/>
      <c r="E30" s="286"/>
      <c r="F30" s="286"/>
      <c r="G30" s="286"/>
      <c r="H30" s="286"/>
      <c r="I30" s="286"/>
      <c r="J30" s="286"/>
      <c r="K30" s="286"/>
      <c r="L30" s="286"/>
      <c r="M30" s="286"/>
      <c r="N30" s="286"/>
      <c r="O30" s="286"/>
      <c r="P30" s="286"/>
      <c r="Q30" s="286"/>
      <c r="R30" s="286"/>
      <c r="S30" s="286"/>
      <c r="T30" s="286"/>
      <c r="U30" s="286"/>
    </row>
    <row r="31" spans="2:21" ht="24.95" customHeight="1" x14ac:dyDescent="0.2">
      <c r="B31" s="283" t="s">
        <v>28</v>
      </c>
      <c r="C31" s="284"/>
      <c r="D31" s="284"/>
      <c r="E31" s="284"/>
      <c r="F31" s="284"/>
      <c r="G31" s="284"/>
      <c r="H31" s="284"/>
      <c r="I31" s="284"/>
      <c r="J31" s="284"/>
      <c r="K31" s="284"/>
      <c r="L31" s="284"/>
      <c r="M31" s="284"/>
      <c r="N31" s="284"/>
      <c r="O31" s="284"/>
      <c r="P31" s="284"/>
      <c r="Q31" s="284"/>
      <c r="R31" s="284"/>
      <c r="S31" s="284"/>
      <c r="T31" s="284"/>
      <c r="U31" s="284"/>
    </row>
    <row r="32" spans="2:21" ht="60" customHeight="1" x14ac:dyDescent="0.2">
      <c r="B32" s="255" t="s">
        <v>703</v>
      </c>
      <c r="C32" s="255"/>
      <c r="D32" s="255"/>
      <c r="E32" s="255"/>
      <c r="F32" s="255"/>
      <c r="G32" s="255"/>
      <c r="H32" s="255"/>
      <c r="I32" s="255"/>
      <c r="J32" s="255"/>
      <c r="K32" s="255"/>
      <c r="L32" s="255"/>
      <c r="M32" s="255"/>
      <c r="N32" s="255"/>
      <c r="O32" s="255"/>
      <c r="P32" s="255"/>
      <c r="Q32" s="255"/>
      <c r="R32" s="255"/>
      <c r="S32" s="255"/>
      <c r="T32" s="255"/>
      <c r="U32" s="255"/>
    </row>
    <row r="33" spans="2:21" ht="60" customHeight="1" x14ac:dyDescent="0.2">
      <c r="B33" s="255" t="s">
        <v>704</v>
      </c>
      <c r="C33" s="255"/>
      <c r="D33" s="255"/>
      <c r="E33" s="255"/>
      <c r="F33" s="255"/>
      <c r="G33" s="255"/>
      <c r="H33" s="255"/>
      <c r="I33" s="255"/>
      <c r="J33" s="255"/>
      <c r="K33" s="255"/>
      <c r="L33" s="255"/>
      <c r="M33" s="255"/>
      <c r="N33" s="255"/>
      <c r="O33" s="255"/>
      <c r="P33" s="255"/>
      <c r="Q33" s="255"/>
      <c r="R33" s="255"/>
      <c r="S33" s="255"/>
      <c r="T33" s="255"/>
      <c r="U33" s="255"/>
    </row>
    <row r="34" spans="2:21" s="14" customFormat="1" ht="24.95" customHeight="1" x14ac:dyDescent="0.25">
      <c r="B34" s="285" t="s">
        <v>123</v>
      </c>
      <c r="C34" s="285"/>
      <c r="D34" s="285"/>
      <c r="E34" s="285"/>
      <c r="F34" s="285"/>
      <c r="G34" s="285"/>
      <c r="H34" s="285"/>
      <c r="I34" s="285"/>
      <c r="J34" s="285"/>
      <c r="K34" s="285"/>
      <c r="L34" s="285"/>
      <c r="M34" s="285"/>
      <c r="N34" s="285"/>
      <c r="O34" s="285"/>
      <c r="P34" s="285"/>
      <c r="Q34" s="285"/>
      <c r="R34" s="285"/>
      <c r="S34" s="285"/>
      <c r="T34" s="285"/>
      <c r="U34" s="285"/>
    </row>
    <row r="35" spans="2:21" ht="60" customHeight="1" x14ac:dyDescent="0.2">
      <c r="B35" s="255" t="s">
        <v>705</v>
      </c>
      <c r="C35" s="255"/>
      <c r="D35" s="255"/>
      <c r="E35" s="255"/>
      <c r="F35" s="255"/>
      <c r="G35" s="255"/>
      <c r="H35" s="255"/>
      <c r="I35" s="255"/>
      <c r="J35" s="255"/>
      <c r="K35" s="255"/>
      <c r="L35" s="255"/>
      <c r="M35" s="255"/>
      <c r="N35" s="255"/>
      <c r="O35" s="255"/>
      <c r="P35" s="255"/>
      <c r="Q35" s="255"/>
      <c r="R35" s="255"/>
      <c r="S35" s="255"/>
      <c r="T35" s="255"/>
      <c r="U35" s="255"/>
    </row>
    <row r="36" spans="2:21" ht="60" customHeight="1" x14ac:dyDescent="0.2">
      <c r="B36" s="255" t="s">
        <v>706</v>
      </c>
      <c r="C36" s="255"/>
      <c r="D36" s="255"/>
      <c r="E36" s="255"/>
      <c r="F36" s="255"/>
      <c r="G36" s="255"/>
      <c r="H36" s="255"/>
      <c r="I36" s="255"/>
      <c r="J36" s="255"/>
      <c r="K36" s="255"/>
      <c r="L36" s="255"/>
      <c r="M36" s="255"/>
      <c r="N36" s="255"/>
      <c r="O36" s="255"/>
      <c r="P36" s="255"/>
      <c r="Q36" s="255"/>
      <c r="R36" s="255"/>
      <c r="S36" s="255"/>
      <c r="T36" s="255"/>
      <c r="U36" s="255"/>
    </row>
    <row r="37" spans="2:21" ht="60" customHeight="1" x14ac:dyDescent="0.2">
      <c r="B37" s="255"/>
      <c r="C37" s="255"/>
      <c r="D37" s="255"/>
      <c r="E37" s="255"/>
      <c r="F37" s="255"/>
      <c r="G37" s="255"/>
      <c r="H37" s="255"/>
      <c r="I37" s="255"/>
      <c r="J37" s="255"/>
      <c r="K37" s="255"/>
      <c r="L37" s="255"/>
      <c r="M37" s="255"/>
      <c r="N37" s="255"/>
      <c r="O37" s="255"/>
      <c r="P37" s="255"/>
      <c r="Q37" s="255"/>
      <c r="R37" s="255"/>
      <c r="S37" s="255"/>
      <c r="T37" s="255"/>
      <c r="U37" s="255"/>
    </row>
    <row r="40" spans="2:21" x14ac:dyDescent="0.2">
      <c r="B40" s="281" t="s">
        <v>176</v>
      </c>
      <c r="C40" s="281"/>
      <c r="D40" s="281"/>
      <c r="E40" s="281"/>
      <c r="F40" s="281"/>
      <c r="G40" s="281"/>
      <c r="H40" s="281"/>
      <c r="I40" s="281"/>
      <c r="J40" s="281"/>
      <c r="K40" s="281"/>
      <c r="L40" s="281"/>
      <c r="M40" s="281"/>
      <c r="N40" s="281"/>
      <c r="O40" s="281"/>
      <c r="P40" s="281"/>
      <c r="Q40" s="281"/>
      <c r="R40" s="281"/>
      <c r="S40" s="281"/>
      <c r="T40" s="281"/>
      <c r="U40" s="281"/>
    </row>
    <row r="41" spans="2:21" ht="19.5" x14ac:dyDescent="0.2">
      <c r="B41" s="283" t="s">
        <v>28</v>
      </c>
      <c r="C41" s="284"/>
      <c r="D41" s="284"/>
      <c r="E41" s="284"/>
      <c r="F41" s="284"/>
      <c r="G41" s="284"/>
      <c r="H41" s="284"/>
      <c r="I41" s="284"/>
      <c r="J41" s="284"/>
      <c r="K41" s="284"/>
      <c r="L41" s="284"/>
      <c r="M41" s="284"/>
      <c r="N41" s="284"/>
      <c r="O41" s="284"/>
      <c r="P41" s="284"/>
      <c r="Q41" s="284"/>
      <c r="R41" s="284"/>
      <c r="S41" s="284"/>
      <c r="T41" s="284"/>
      <c r="U41" s="284"/>
    </row>
    <row r="42" spans="2:21" ht="62.25" customHeight="1" x14ac:dyDescent="0.2">
      <c r="B42" s="255"/>
      <c r="C42" s="255"/>
      <c r="D42" s="255"/>
      <c r="E42" s="255"/>
      <c r="F42" s="255"/>
      <c r="G42" s="255"/>
      <c r="H42" s="255"/>
      <c r="I42" s="255"/>
      <c r="J42" s="255"/>
      <c r="K42" s="255"/>
      <c r="L42" s="255"/>
      <c r="M42" s="255"/>
      <c r="N42" s="255"/>
      <c r="O42" s="255"/>
      <c r="P42" s="255"/>
      <c r="Q42" s="255"/>
      <c r="R42" s="255"/>
      <c r="S42" s="255"/>
      <c r="T42" s="255"/>
      <c r="U42" s="255"/>
    </row>
    <row r="43" spans="2:21" ht="64.5" customHeight="1" x14ac:dyDescent="0.2">
      <c r="B43" s="255"/>
      <c r="C43" s="255"/>
      <c r="D43" s="255"/>
      <c r="E43" s="255"/>
      <c r="F43" s="255"/>
      <c r="G43" s="255"/>
      <c r="H43" s="255"/>
      <c r="I43" s="255"/>
      <c r="J43" s="255"/>
      <c r="K43" s="255"/>
      <c r="L43" s="255"/>
      <c r="M43" s="255"/>
      <c r="N43" s="255"/>
      <c r="O43" s="255"/>
      <c r="P43" s="255"/>
      <c r="Q43" s="255"/>
      <c r="R43" s="255"/>
      <c r="S43" s="255"/>
      <c r="T43" s="255"/>
      <c r="U43" s="255"/>
    </row>
    <row r="44" spans="2:21" ht="19.5" x14ac:dyDescent="0.2">
      <c r="B44" s="285" t="s">
        <v>123</v>
      </c>
      <c r="C44" s="285"/>
      <c r="D44" s="285"/>
      <c r="E44" s="285"/>
      <c r="F44" s="285"/>
      <c r="G44" s="285"/>
      <c r="H44" s="285"/>
      <c r="I44" s="285"/>
      <c r="J44" s="285"/>
      <c r="K44" s="285"/>
      <c r="L44" s="285"/>
      <c r="M44" s="285"/>
      <c r="N44" s="285"/>
      <c r="O44" s="285"/>
      <c r="P44" s="285"/>
      <c r="Q44" s="285"/>
      <c r="R44" s="285"/>
      <c r="S44" s="285"/>
      <c r="T44" s="285"/>
      <c r="U44" s="285"/>
    </row>
    <row r="45" spans="2:21" ht="54.75" customHeight="1" x14ac:dyDescent="0.2">
      <c r="B45" s="255"/>
      <c r="C45" s="255"/>
      <c r="D45" s="255"/>
      <c r="E45" s="255"/>
      <c r="F45" s="255"/>
      <c r="G45" s="255"/>
      <c r="H45" s="255"/>
      <c r="I45" s="255"/>
      <c r="J45" s="255"/>
      <c r="K45" s="255"/>
      <c r="L45" s="255"/>
      <c r="M45" s="255"/>
      <c r="N45" s="255"/>
      <c r="O45" s="255"/>
      <c r="P45" s="255"/>
      <c r="Q45" s="255"/>
      <c r="R45" s="255"/>
      <c r="S45" s="255"/>
      <c r="T45" s="255"/>
      <c r="U45" s="255"/>
    </row>
    <row r="46" spans="2:21" ht="61.5" customHeight="1" x14ac:dyDescent="0.2">
      <c r="B46" s="255"/>
      <c r="C46" s="255"/>
      <c r="D46" s="255"/>
      <c r="E46" s="255"/>
      <c r="F46" s="255"/>
      <c r="G46" s="255"/>
      <c r="H46" s="255"/>
      <c r="I46" s="255"/>
      <c r="J46" s="255"/>
      <c r="K46" s="255"/>
      <c r="L46" s="255"/>
      <c r="M46" s="255"/>
      <c r="N46" s="255"/>
      <c r="O46" s="255"/>
      <c r="P46" s="255"/>
      <c r="Q46" s="255"/>
      <c r="R46" s="255"/>
      <c r="S46" s="255"/>
      <c r="T46" s="255"/>
      <c r="U46" s="255"/>
    </row>
    <row r="47" spans="2:21" ht="64.5" customHeight="1" x14ac:dyDescent="0.2">
      <c r="B47" s="255"/>
      <c r="C47" s="255"/>
      <c r="D47" s="255"/>
      <c r="E47" s="255"/>
      <c r="F47" s="255"/>
      <c r="G47" s="255"/>
      <c r="H47" s="255"/>
      <c r="I47" s="255"/>
      <c r="J47" s="255"/>
      <c r="K47" s="255"/>
      <c r="L47" s="255"/>
      <c r="M47" s="255"/>
      <c r="N47" s="255"/>
      <c r="O47" s="255"/>
      <c r="P47" s="255"/>
      <c r="Q47" s="255"/>
      <c r="R47" s="255"/>
      <c r="S47" s="255"/>
      <c r="T47" s="255"/>
      <c r="U47" s="255"/>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CER SUCRE</cp:lastModifiedBy>
  <cp:lastPrinted>2011-10-07T14:16:27Z</cp:lastPrinted>
  <dcterms:created xsi:type="dcterms:W3CDTF">2010-02-23T19:10:51Z</dcterms:created>
  <dcterms:modified xsi:type="dcterms:W3CDTF">2022-12-14T03:59:37Z</dcterms:modified>
</cp:coreProperties>
</file>