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 LA D\DIA E\"/>
    </mc:Choice>
  </mc:AlternateContent>
  <xr:revisionPtr revIDLastSave="0" documentId="8_{10C5F2D3-8853-4EAD-9C78-D47F72A42EF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" i="7" l="1"/>
  <c r="L24" i="7"/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O52" i="7" l="1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C63" i="7"/>
  <c r="C64" i="7"/>
  <c r="C66" i="7"/>
  <c r="Q66" i="7" s="1"/>
  <c r="C67" i="7"/>
  <c r="L52" i="7"/>
  <c r="C52" i="7" s="1"/>
  <c r="L53" i="7"/>
  <c r="C53" i="7" s="1"/>
  <c r="L54" i="7"/>
  <c r="C54" i="7" s="1"/>
  <c r="L55" i="7"/>
  <c r="C55" i="7" s="1"/>
  <c r="L56" i="7"/>
  <c r="C56" i="7" s="1"/>
  <c r="L57" i="7"/>
  <c r="C57" i="7" s="1"/>
  <c r="L58" i="7"/>
  <c r="C58" i="7" s="1"/>
  <c r="L59" i="7"/>
  <c r="C59" i="7" s="1"/>
  <c r="L60" i="7"/>
  <c r="L61" i="7"/>
  <c r="C61" i="7" s="1"/>
  <c r="L62" i="7"/>
  <c r="C62" i="7" s="1"/>
  <c r="L63" i="7"/>
  <c r="L64" i="7"/>
  <c r="L65" i="7"/>
  <c r="C65" i="7" s="1"/>
  <c r="L66" i="7"/>
  <c r="L67" i="7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Q63" i="7" l="1"/>
  <c r="Q69" i="7"/>
  <c r="Q65" i="7"/>
  <c r="Q67" i="7"/>
  <c r="Q68" i="7"/>
  <c r="Q64" i="7"/>
  <c r="Q62" i="7"/>
  <c r="Q58" i="7"/>
  <c r="Q54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<sst xmlns="http://schemas.openxmlformats.org/spreadsheetml/2006/main" count="1105" uniqueCount="343">
  <si>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</si>
  <si>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</si>
  <si>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</si>
  <si>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</si>
  <si>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</si>
  <si>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</si>
  <si>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</si>
  <si>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</si>
  <si>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</si>
  <si>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</si>
  <si>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</si>
  <si>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</si>
  <si>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</si>
  <si>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</si>
  <si>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</si>
  <si>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</si>
  <si>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</si>
  <si>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</si>
  <si>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</si>
  <si>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</si>
  <si>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</si>
  <si>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</si>
  <si>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</si>
  <si>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</si>
  <si>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</si>
  <si>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</si>
  <si>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</si>
  <si>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</si>
  <si>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</si>
  <si>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</si>
  <si>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</si>
  <si>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</si>
  <si>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</si>
  <si>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</si>
  <si>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</si>
  <si>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</si>
  <si>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</si>
  <si>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</si>
  <si>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</si>
  <si>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</si>
  <si>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</si>
  <si>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</si>
  <si>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</si>
  <si>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</si>
  <si>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</si>
  <si>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</si>
  <si>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</si>
  <si>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</si>
  <si>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</si>
  <si>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</si>
  <si>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</si>
  <si>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</si>
  <si>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</si>
  <si>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</si>
  <si>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</si>
  <si>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</si>
  <si>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</si>
  <si>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</si>
  <si>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</si>
  <si>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</si>
  <si>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</si>
  <si>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</si>
  <si>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</si>
  <si>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</si>
  <si>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</si>
  <si>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</si>
  <si>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</si>
  <si>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</si>
  <si>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</si>
  <si>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</si>
  <si>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</si>
  <si>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</si>
  <si>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</si>
  <si>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</si>
  <si>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</si>
  <si>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</si>
  <si>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</si>
  <si>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</si>
  <si>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</si>
  <si>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</si>
  <si>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</si>
  <si>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</si>
  <si>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</si>
  <si>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</si>
  <si>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</si>
  <si>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</si>
  <si>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</si>
  <si>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</si>
  <si>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</si>
  <si>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</si>
  <si>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</si>
  <si>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</si>
  <si>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</si>
  <si>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</si>
  <si>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</si>
  <si>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</si>
  <si>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</si>
  <si>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</si>
  <si>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</si>
  <si>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</si>
  <si>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</si>
  <si>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</si>
  <si>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</si>
  <si>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</si>
  <si>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</si>
  <si>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</si>
  <si>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</si>
  <si>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</si>
  <si>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</si>
  <si>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</si>
  <si>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</si>
  <si>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</si>
  <si>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</si>
  <si>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</si>
  <si>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</si>
  <si>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</si>
  <si>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</si>
  <si>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</si>
  <si>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</si>
  <si>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</si>
  <si>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</si>
  <si>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</si>
  <si>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</si>
  <si>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</si>
  <si>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</si>
  <si>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</si>
  <si>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</si>
  <si>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</si>
  <si>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</si>
  <si>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</si>
  <si>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</si>
  <si>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</si>
  <si>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</si>
  <si>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</si>
  <si>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</si>
  <si>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</si>
  <si>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</si>
  <si>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</si>
  <si>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</si>
  <si>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</si>
  <si>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</si>
  <si>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</si>
  <si>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</si>
  <si>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</si>
  <si>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</si>
  <si>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</si>
  <si>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</si>
  <si>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</si>
  <si>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</si>
  <si>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</si>
  <si>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</si>
  <si>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</si>
  <si>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</si>
  <si>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</si>
  <si>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</si>
  <si>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</si>
  <si>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</si>
  <si>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</si>
  <si>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</si>
  <si>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</si>
  <si>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</si>
  <si>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</si>
  <si>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</si>
  <si>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</si>
  <si>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</si>
  <si>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</si>
  <si>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</si>
  <si>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</si>
  <si>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</si>
  <si>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</si>
  <si>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</si>
  <si>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</si>
  <si>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</si>
  <si>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</si>
  <si>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</si>
  <si>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</si>
  <si>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</si>
  <si>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</si>
  <si>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</si>
  <si>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</si>
  <si>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</si>
  <si>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</si>
  <si>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</si>
  <si>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</si>
  <si>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</si>
  <si>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</si>
  <si>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</si>
  <si>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</si>
  <si>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</si>
  <si>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</si>
  <si>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</si>
  <si>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</si>
  <si>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</si>
  <si>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</si>
  <si>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</si>
  <si>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</si>
  <si>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</si>
  <si>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</si>
  <si>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</si>
  <si>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</si>
  <si>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</si>
  <si>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</si>
  <si>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</si>
  <si>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</si>
  <si>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</si>
  <si>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</si>
  <si>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</si>
  <si>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</si>
  <si>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</si>
  <si>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</si>
  <si>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</si>
  <si>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</si>
  <si>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</si>
  <si>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</si>
  <si>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</si>
  <si>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</si>
  <si>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</si>
  <si>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</si>
  <si>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</si>
  <si>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</si>
  <si>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</si>
  <si>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</si>
  <si>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</si>
  <si>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</si>
  <si>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</si>
  <si>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</si>
  <si>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</si>
  <si>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</si>
  <si>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</si>
  <si>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</si>
  <si>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</si>
  <si>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</si>
  <si>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</si>
  <si>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</si>
  <si>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</si>
  <si>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</si>
  <si>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</si>
  <si>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</si>
  <si>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</si>
  <si>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</si>
  <si>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</si>
  <si>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</si>
  <si>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</si>
  <si>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</si>
  <si>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</si>
  <si>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</si>
  <si>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</si>
  <si>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</si>
  <si>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</si>
  <si>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</si>
  <si>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</si>
  <si>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</si>
  <si>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</si>
  <si>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</si>
  <si>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</si>
  <si>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</si>
  <si>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</si>
  <si>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</si>
  <si>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</si>
  <si>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</si>
  <si>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</si>
  <si>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</si>
  <si>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</si>
  <si>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</si>
  <si>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</si>
  <si>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</si>
  <si>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</si>
  <si>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</si>
  <si>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</si>
  <si>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</si>
  <si>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</si>
  <si>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</si>
  <si>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</si>
  <si>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</si>
  <si>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</si>
  <si>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</si>
  <si>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</si>
  <si>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</si>
  <si>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</si>
  <si>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</si>
  <si>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</si>
  <si>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</si>
  <si>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</si>
  <si>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</si>
  <si>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</si>
  <si>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</si>
  <si>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</si>
  <si>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</si>
  <si>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</si>
  <si>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</si>
  <si>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</si>
  <si>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</si>
  <si>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</si>
  <si>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</si>
  <si>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</si>
  <si>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</si>
  <si>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</si>
  <si>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</si>
  <si>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</si>
  <si>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</si>
  <si>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</si>
  <si>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</si>
  <si>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</si>
  <si>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</si>
  <si>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</si>
  <si>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</si>
  <si>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</si>
  <si>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</si>
  <si>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</si>
  <si>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</si>
  <si>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</si>
  <si>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</si>
  <si>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</si>
  <si>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</si>
  <si>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</si>
  <si>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</si>
  <si>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</si>
  <si>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Institucion Educativa Rural La Trinidad</t>
  </si>
  <si>
    <t xml:space="preserve">Convencion </t>
  </si>
  <si>
    <t xml:space="preserve">Matematicas </t>
  </si>
  <si>
    <t>Interpreta y utiliza los números naturales y
racionales en su representación fraccionaria
para formular y resolver problemas aditivos,
multiplicativos y que involucren operaciones
de potenciación.</t>
  </si>
  <si>
    <t>Describe y desarrolla estrategias (algoritmos,
propiedades de las operaciones básicas y sus
relaciones) para hacer estimaciones y cálculos
al solucionar problemas de potenciación.</t>
  </si>
  <si>
    <t>Compara y ordena números fraccionarios a
través de diversas interpretaciones, recursos
y representaciones</t>
  </si>
  <si>
    <t>Justifica relaciones entre superficie y volumen,
respecto a dimensiones de figuras y sólidos, y
elige las unidades apropiadas según el tipo de
medición (directa e indirecta), los instrumentos
y los procedimientos.</t>
  </si>
  <si>
    <t>Explica las relaciones entre el perímetro y el
área de diferentes figuras (variaciones en
el perímetro no implican variaciones en el
área y viceversa) a partir de mediciones,
superposición de figuras, cálculo, entre otras.</t>
  </si>
  <si>
    <t>Identifica y describe propiedades que
caracterizan un cuerpo en términos de la
bidimensionalidad y la tridimensionalidad
y resuelve problemas en relación con la
composición y descomposición de las formas.</t>
  </si>
  <si>
    <t>Resuelve y propone situaciones en las que
es necesario describir y localizar la posición
y la trayectoria de un objeto con referencia
al plano cartesiano.</t>
  </si>
  <si>
    <t>Describe e interpreta variaciones de
dependencia entre cantidades y las representa
por medio de gráficas.</t>
  </si>
  <si>
    <t>Utiliza operaciones no convencionales,
encuentra propiedades y resuelve ecuaciones
en donde están involucradas</t>
  </si>
  <si>
    <t xml:space="preserve">Formula preguntas que requieren comparar
dos grupos de datos, para lo cual recolecta,
organiza y usa tablas de frecuencia, gráficos
de barras, circulares, de línea, entre otros.
Analiza la información presentada y comunica
los resultados. </t>
  </si>
  <si>
    <t xml:space="preserve">Utiliza la media y la mediana para resolver
problemas en los que se requiere presentar
o resumir el comportamiento de un conjunto
de datos.
</t>
  </si>
  <si>
    <t xml:space="preserve">Predice la posibilidad de ocurrencia de
un evento simple a partir de la relación
entre los elementos del espacio muestral y
los elementos del evento definido. </t>
  </si>
  <si>
    <t>fortalecer los aprendizajes hallados en basicos en el transcurso del año escolar.</t>
  </si>
  <si>
    <t>Convencion</t>
  </si>
  <si>
    <t>Matematicas</t>
  </si>
  <si>
    <t>Explica las relaciones entre el perímetro y el
área de diferentes figuras (variaciones en
el perímetro no implican variaciones en el
área y viceversa) a partir de mediciones,
superposición de figuras, cálculo, entre otras</t>
  </si>
  <si>
    <t>estandares, matriz de referencia, mallas de aprendizajes, planes de aula.</t>
  </si>
  <si>
    <t>material didactico, cartillas, talleres, plan de aula y recursos tecnologicos</t>
  </si>
  <si>
    <t>asesorias, talleres de refuerzos</t>
  </si>
  <si>
    <t>al inicio del tema</t>
  </si>
  <si>
    <t>heteroevaluacion</t>
  </si>
  <si>
    <t>al final de cada tema</t>
  </si>
  <si>
    <t>I.E.R Luis Eduardo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</si>
</sst>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9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</cellXfs>
  <cellStyles count="4">
    <cellStyle name="Normal" xfId="0" builtinId="0"/>
    <cellStyle name="Normal 10" xfId="3" xr:uid="{00000000-0005-0000-0000-000001000000}"/>
    <cellStyle name="Normal 2" xfId="1" xr:uid="{00000000-0005-0000-0000-000002000000}"/>
    <cellStyle name="Normal_Hoja4" xfId="2" xr:uid="{00000000-0005-0000-0000-000003000000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nyfer\AppData\Local\Microsoft\Windows\INetCache\Content.Outlook\KM7H959D\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84"/>
  <sheetViews>
    <sheetView showGridLines="0" showRowColHeaders="0" tabSelected="1" showRuler="0" view="pageLayout" zoomScaleNormal="100" workbookViewId="0">
      <selection activeCell="F7" sqref="F7:K7"/>
    </sheetView>
  </sheetViews>
  <sheetFormatPr baseColWidth="10" defaultRowHeight="14.5" x14ac:dyDescent="0.35"/>
  <cols>
    <col min="1" max="1" width="2" customWidth="1"/>
    <col min="2" max="2" width="2.1796875" customWidth="1"/>
    <col min="3" max="3" width="11" customWidth="1"/>
    <col min="4" max="4" width="14.453125" customWidth="1"/>
    <col min="5" max="5" width="2.1796875" customWidth="1"/>
    <col min="7" max="7" width="9" customWidth="1"/>
    <col min="8" max="8" width="1.54296875" customWidth="1"/>
    <col min="9" max="9" width="2.54296875" customWidth="1"/>
    <col min="10" max="10" width="1.54296875" customWidth="1"/>
    <col min="11" max="11" width="9.26953125" customWidth="1"/>
    <col min="12" max="12" width="15.7265625" customWidth="1"/>
    <col min="13" max="13" width="2.1796875" customWidth="1"/>
    <col min="14" max="14" width="16.7265625" customWidth="1"/>
    <col min="15" max="15" width="15.1796875" customWidth="1"/>
    <col min="16" max="17" width="2.1796875" customWidth="1"/>
  </cols>
  <sheetData>
    <row r="1" spans="2:16" ht="18" customHeight="1" thickTop="1" thickBot="1" x14ac:dyDescent="0.4">
      <c r="B1" s="139" t="s">
        <v>316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1"/>
    </row>
    <row r="2" spans="2:16" ht="9" customHeight="1" thickTop="1" thickBot="1" x14ac:dyDescent="0.4"/>
    <row r="3" spans="2:16" ht="18.75" customHeight="1" thickTop="1" thickBot="1" x14ac:dyDescent="0.4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3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35">
      <c r="B5" s="20"/>
      <c r="C5" s="135" t="s">
        <v>279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35"/>
      <c r="P5" s="22"/>
    </row>
    <row r="6" spans="2:16" ht="9" customHeight="1" thickBot="1" x14ac:dyDescent="0.4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5.5" thickTop="1" thickBot="1" x14ac:dyDescent="0.4">
      <c r="B7" s="33"/>
      <c r="C7" s="145" t="s">
        <v>10</v>
      </c>
      <c r="D7" s="145"/>
      <c r="E7" s="16"/>
      <c r="F7" s="136" t="s">
        <v>342</v>
      </c>
      <c r="G7" s="138"/>
      <c r="H7" s="138"/>
      <c r="I7" s="138"/>
      <c r="J7" s="138"/>
      <c r="K7" s="137"/>
      <c r="L7" s="31" t="s">
        <v>13</v>
      </c>
      <c r="M7" s="28"/>
      <c r="N7" s="136">
        <v>254206001102</v>
      </c>
      <c r="O7" s="137"/>
      <c r="P7" s="22"/>
    </row>
    <row r="8" spans="2:16" ht="9" customHeight="1" thickTop="1" thickBot="1" x14ac:dyDescent="0.4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5.5" thickTop="1" thickBot="1" x14ac:dyDescent="0.4">
      <c r="B9" s="33"/>
      <c r="C9" s="145" t="s">
        <v>12</v>
      </c>
      <c r="D9" s="145"/>
      <c r="E9" s="30"/>
      <c r="F9" s="136" t="s">
        <v>272</v>
      </c>
      <c r="G9" s="138"/>
      <c r="H9" s="138"/>
      <c r="I9" s="138"/>
      <c r="J9" s="138"/>
      <c r="K9" s="137"/>
      <c r="L9" s="31" t="s">
        <v>14</v>
      </c>
      <c r="M9" s="28"/>
      <c r="N9" s="136" t="s">
        <v>318</v>
      </c>
      <c r="O9" s="137"/>
      <c r="P9" s="22"/>
    </row>
    <row r="10" spans="2:16" ht="9" customHeight="1" thickTop="1" thickBot="1" x14ac:dyDescent="0.4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4"/>
    <row r="12" spans="2:16" ht="16.5" thickTop="1" thickBot="1" x14ac:dyDescent="0.4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3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5">
      <c r="B14" s="21"/>
      <c r="C14" s="135" t="s">
        <v>276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35"/>
      <c r="P14" s="22"/>
    </row>
    <row r="15" spans="2:16" ht="9" customHeight="1" thickBot="1" x14ac:dyDescent="0.4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5.5" thickTop="1" thickBot="1" x14ac:dyDescent="0.4">
      <c r="B16" s="21"/>
      <c r="C16" s="30"/>
      <c r="D16" s="31" t="s">
        <v>0</v>
      </c>
      <c r="E16" s="30"/>
      <c r="F16" s="142" t="s">
        <v>319</v>
      </c>
      <c r="G16" s="143"/>
      <c r="H16" s="143"/>
      <c r="I16" s="143"/>
      <c r="J16" s="143"/>
      <c r="K16" s="144"/>
      <c r="L16" s="34" t="s">
        <v>15</v>
      </c>
      <c r="M16" s="28"/>
      <c r="N16" s="146" t="s">
        <v>27</v>
      </c>
      <c r="O16" s="144"/>
      <c r="P16" s="22"/>
    </row>
    <row r="17" spans="2:16" ht="9" customHeight="1" thickTop="1" thickBot="1" x14ac:dyDescent="0.4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4"/>
    <row r="19" spans="2:16" ht="16.5" thickTop="1" thickBot="1" x14ac:dyDescent="0.4">
      <c r="B19" s="83" t="s">
        <v>287</v>
      </c>
      <c r="C19" s="84"/>
      <c r="D19" s="84"/>
      <c r="E19" s="84"/>
      <c r="F19" s="84"/>
      <c r="G19" s="84"/>
      <c r="H19" s="85"/>
      <c r="I19" s="17"/>
      <c r="J19" s="83" t="s">
        <v>289</v>
      </c>
      <c r="K19" s="84"/>
      <c r="L19" s="84"/>
      <c r="M19" s="84"/>
      <c r="N19" s="84"/>
      <c r="O19" s="84"/>
      <c r="P19" s="85"/>
    </row>
    <row r="20" spans="2:16" ht="9" customHeight="1" thickTop="1" x14ac:dyDescent="0.3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35">
      <c r="B21" s="21"/>
      <c r="C21" s="122" t="s">
        <v>288</v>
      </c>
      <c r="D21" s="123"/>
      <c r="E21" s="123"/>
      <c r="F21" s="123"/>
      <c r="G21" s="123"/>
      <c r="H21" s="42"/>
      <c r="I21" s="40"/>
      <c r="J21" s="44"/>
      <c r="K21" s="122" t="s">
        <v>290</v>
      </c>
      <c r="L21" s="123"/>
      <c r="M21" s="123"/>
      <c r="N21" s="123"/>
      <c r="O21" s="123"/>
      <c r="P21" s="36"/>
    </row>
    <row r="22" spans="2:16" ht="9" customHeight="1" thickBot="1" x14ac:dyDescent="0.4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5.5" thickTop="1" thickBot="1" x14ac:dyDescent="0.4">
      <c r="B23" s="21"/>
      <c r="C23" s="39" t="s">
        <v>277</v>
      </c>
      <c r="D23" s="104" t="s">
        <v>291</v>
      </c>
      <c r="E23" s="105"/>
      <c r="F23" s="105"/>
      <c r="G23" s="106"/>
      <c r="H23" s="43"/>
      <c r="J23" s="21"/>
      <c r="K23" s="39" t="s">
        <v>277</v>
      </c>
      <c r="L23" s="101" t="s">
        <v>291</v>
      </c>
      <c r="M23" s="101"/>
      <c r="N23" s="101"/>
      <c r="O23" s="41" t="s">
        <v>18</v>
      </c>
      <c r="P23" s="22"/>
    </row>
    <row r="24" spans="2:16" ht="18.75" customHeight="1" thickTop="1" x14ac:dyDescent="0.35">
      <c r="B24" s="21"/>
      <c r="C24" s="57">
        <v>1</v>
      </c>
      <c r="D24" s="124" t="s">
        <v>320</v>
      </c>
      <c r="E24" s="125"/>
      <c r="F24" s="125"/>
      <c r="G24" s="126"/>
      <c r="H24" s="37"/>
      <c r="I24" s="28"/>
      <c r="J24" s="38"/>
      <c r="K24" s="57">
        <v>1</v>
      </c>
      <c r="L24" s="127" t="str">
        <f>D24</f>
        <v>Interpreta y utiliza los números naturales y
racionales en su representación fraccionaria
para formular y resolver problemas aditivos,
multiplicativos y que involucren operaciones
de potenciación.</v>
      </c>
      <c r="M24" s="128"/>
      <c r="N24" s="129"/>
      <c r="O24" s="53" t="s">
        <v>19</v>
      </c>
      <c r="P24" s="22"/>
    </row>
    <row r="25" spans="2:16" ht="18.75" customHeight="1" x14ac:dyDescent="0.35">
      <c r="B25" s="21"/>
      <c r="C25" s="58">
        <v>2</v>
      </c>
      <c r="D25" s="110" t="s">
        <v>321</v>
      </c>
      <c r="E25" s="111"/>
      <c r="F25" s="111"/>
      <c r="G25" s="112"/>
      <c r="H25" s="37"/>
      <c r="I25" s="28"/>
      <c r="J25" s="38"/>
      <c r="K25" s="58">
        <v>2</v>
      </c>
      <c r="L25" s="113" t="str">
        <f t="shared" ref="L25:L43" si="0">D25</f>
        <v>Describe y desarrolla estrategias (algoritmos,
propiedades de las operaciones básicas y sus
relaciones) para hacer estimaciones y cálculos
al solucionar problemas de potenciación.</v>
      </c>
      <c r="M25" s="114"/>
      <c r="N25" s="115"/>
      <c r="O25" s="53" t="s">
        <v>19</v>
      </c>
      <c r="P25" s="22"/>
    </row>
    <row r="26" spans="2:16" ht="18.75" customHeight="1" x14ac:dyDescent="0.35">
      <c r="B26" s="21"/>
      <c r="C26" s="58">
        <v>3</v>
      </c>
      <c r="D26" s="110" t="s">
        <v>322</v>
      </c>
      <c r="E26" s="111"/>
      <c r="F26" s="111"/>
      <c r="G26" s="112"/>
      <c r="H26" s="37"/>
      <c r="I26" s="28"/>
      <c r="J26" s="38"/>
      <c r="K26" s="59">
        <v>3</v>
      </c>
      <c r="L26" s="113" t="str">
        <f t="shared" si="0"/>
        <v>Compara y ordena números fraccionarios a
través de diversas interpretaciones, recursos
y representaciones</v>
      </c>
      <c r="M26" s="114"/>
      <c r="N26" s="115"/>
      <c r="O26" s="53" t="s">
        <v>19</v>
      </c>
      <c r="P26" s="22"/>
    </row>
    <row r="27" spans="2:16" ht="18.75" customHeight="1" x14ac:dyDescent="0.35">
      <c r="B27" s="21"/>
      <c r="C27" s="58">
        <v>4</v>
      </c>
      <c r="D27" s="110" t="s">
        <v>323</v>
      </c>
      <c r="E27" s="111"/>
      <c r="F27" s="111"/>
      <c r="G27" s="112"/>
      <c r="H27" s="37"/>
      <c r="I27" s="28"/>
      <c r="J27" s="38"/>
      <c r="K27" s="58">
        <v>4</v>
      </c>
      <c r="L27" s="113" t="str">
        <f t="shared" si="0"/>
        <v>Justifica relaciones entre superficie y volumen,
respecto a dimensiones de figuras y sólidos, y
elige las unidades apropiadas según el tipo de
medición (directa e indirecta), los instrumentos
y los procedimientos.</v>
      </c>
      <c r="M27" s="114"/>
      <c r="N27" s="115"/>
      <c r="O27" s="53" t="s">
        <v>19</v>
      </c>
      <c r="P27" s="22"/>
    </row>
    <row r="28" spans="2:16" ht="18.75" customHeight="1" x14ac:dyDescent="0.35">
      <c r="B28" s="21"/>
      <c r="C28" s="58">
        <v>5</v>
      </c>
      <c r="D28" s="110" t="s">
        <v>324</v>
      </c>
      <c r="E28" s="111"/>
      <c r="F28" s="111"/>
      <c r="G28" s="112"/>
      <c r="H28" s="37"/>
      <c r="I28" s="28"/>
      <c r="J28" s="38"/>
      <c r="K28" s="58">
        <v>5</v>
      </c>
      <c r="L28" s="113" t="str">
        <f t="shared" si="0"/>
        <v>Explica las relaciones entre el perímetro y el
área de diferentes figuras (variaciones en
el perímetro no implican variaciones en el
área y viceversa) a partir de mediciones,
superposición de figuras, cálculo, entre otras.</v>
      </c>
      <c r="M28" s="114"/>
      <c r="N28" s="115"/>
      <c r="O28" s="53" t="s">
        <v>19</v>
      </c>
      <c r="P28" s="22"/>
    </row>
    <row r="29" spans="2:16" ht="18.75" customHeight="1" x14ac:dyDescent="0.35">
      <c r="B29" s="21"/>
      <c r="C29" s="58">
        <v>6</v>
      </c>
      <c r="D29" s="110" t="s">
        <v>325</v>
      </c>
      <c r="E29" s="111"/>
      <c r="F29" s="111"/>
      <c r="G29" s="112"/>
      <c r="H29" s="37"/>
      <c r="I29" s="28"/>
      <c r="J29" s="38"/>
      <c r="K29" s="59">
        <v>6</v>
      </c>
      <c r="L29" s="113" t="str">
        <f t="shared" si="0"/>
        <v>Identifica y describe propiedades que
caracterizan un cuerpo en términos de la
bidimensionalidad y la tridimensionalidad
y resuelve problemas en relación con la
composición y descomposición de las formas.</v>
      </c>
      <c r="M29" s="114"/>
      <c r="N29" s="115"/>
      <c r="O29" s="53" t="s">
        <v>19</v>
      </c>
      <c r="P29" s="22"/>
    </row>
    <row r="30" spans="2:16" ht="18.75" customHeight="1" x14ac:dyDescent="0.35">
      <c r="B30" s="21"/>
      <c r="C30" s="58">
        <v>7</v>
      </c>
      <c r="D30" s="110" t="s">
        <v>326</v>
      </c>
      <c r="E30" s="111"/>
      <c r="F30" s="111"/>
      <c r="G30" s="112"/>
      <c r="H30" s="37"/>
      <c r="I30" s="28"/>
      <c r="J30" s="38"/>
      <c r="K30" s="58">
        <v>7</v>
      </c>
      <c r="L30" s="113" t="str">
        <f t="shared" si="0"/>
        <v>Resuelve y propone situaciones en las que
es necesario describir y localizar la posición
y la trayectoria de un objeto con referencia
al plano cartesiano.</v>
      </c>
      <c r="M30" s="114"/>
      <c r="N30" s="115"/>
      <c r="O30" s="53" t="s">
        <v>19</v>
      </c>
      <c r="P30" s="22"/>
    </row>
    <row r="31" spans="2:16" ht="18.75" customHeight="1" x14ac:dyDescent="0.35">
      <c r="B31" s="21"/>
      <c r="C31" s="58">
        <v>8</v>
      </c>
      <c r="D31" s="110" t="s">
        <v>327</v>
      </c>
      <c r="E31" s="111"/>
      <c r="F31" s="111"/>
      <c r="G31" s="112"/>
      <c r="H31" s="37"/>
      <c r="I31" s="28"/>
      <c r="J31" s="38"/>
      <c r="K31" s="58">
        <v>8</v>
      </c>
      <c r="L31" s="113" t="str">
        <f t="shared" si="0"/>
        <v>Describe e interpreta variaciones de
dependencia entre cantidades y las representa
por medio de gráficas.</v>
      </c>
      <c r="M31" s="114"/>
      <c r="N31" s="115"/>
      <c r="O31" s="53" t="s">
        <v>19</v>
      </c>
      <c r="P31" s="22"/>
    </row>
    <row r="32" spans="2:16" ht="18.75" customHeight="1" x14ac:dyDescent="0.35">
      <c r="B32" s="21"/>
      <c r="C32" s="58">
        <v>9</v>
      </c>
      <c r="D32" s="110" t="s">
        <v>328</v>
      </c>
      <c r="E32" s="111"/>
      <c r="F32" s="111"/>
      <c r="G32" s="112"/>
      <c r="H32" s="37"/>
      <c r="I32" s="28"/>
      <c r="J32" s="38"/>
      <c r="K32" s="59">
        <v>9</v>
      </c>
      <c r="L32" s="113" t="str">
        <f t="shared" si="0"/>
        <v>Utiliza operaciones no convencionales,
encuentra propiedades y resuelve ecuaciones
en donde están involucradas</v>
      </c>
      <c r="M32" s="114"/>
      <c r="N32" s="115"/>
      <c r="O32" s="53" t="s">
        <v>19</v>
      </c>
      <c r="P32" s="22"/>
    </row>
    <row r="33" spans="2:16" ht="18.75" customHeight="1" x14ac:dyDescent="0.35">
      <c r="B33" s="21"/>
      <c r="C33" s="58">
        <v>10</v>
      </c>
      <c r="D33" s="110" t="s">
        <v>329</v>
      </c>
      <c r="E33" s="111"/>
      <c r="F33" s="111"/>
      <c r="G33" s="112"/>
      <c r="H33" s="37"/>
      <c r="I33" s="28"/>
      <c r="J33" s="38"/>
      <c r="K33" s="58">
        <v>10</v>
      </c>
      <c r="L33" s="113" t="str">
        <f t="shared" si="0"/>
        <v xml:space="preserve">Formula preguntas que requieren comparar
dos grupos de datos, para lo cual recolecta,
organiza y usa tablas de frecuencia, gráficos
de barras, circulares, de línea, entre otros.
Analiza la información presentada y comunica
los resultados. </v>
      </c>
      <c r="M33" s="114"/>
      <c r="N33" s="115"/>
      <c r="O33" s="53" t="s">
        <v>19</v>
      </c>
      <c r="P33" s="22"/>
    </row>
    <row r="34" spans="2:16" ht="18.75" customHeight="1" x14ac:dyDescent="0.35">
      <c r="B34" s="21"/>
      <c r="C34" s="58">
        <v>11</v>
      </c>
      <c r="D34" s="110" t="s">
        <v>330</v>
      </c>
      <c r="E34" s="111"/>
      <c r="F34" s="111"/>
      <c r="G34" s="112"/>
      <c r="H34" s="37"/>
      <c r="I34" s="28"/>
      <c r="J34" s="38"/>
      <c r="K34" s="58">
        <v>11</v>
      </c>
      <c r="L34" s="113" t="str">
        <f t="shared" si="0"/>
        <v xml:space="preserve">Utiliza la media y la mediana para resolver
problemas en los que se requiere presentar
o resumir el comportamiento de un conjunto
de datos.
</v>
      </c>
      <c r="M34" s="114"/>
      <c r="N34" s="115"/>
      <c r="O34" s="53" t="s">
        <v>19</v>
      </c>
      <c r="P34" s="22"/>
    </row>
    <row r="35" spans="2:16" ht="18.75" customHeight="1" x14ac:dyDescent="0.35">
      <c r="B35" s="21"/>
      <c r="C35" s="58">
        <v>12</v>
      </c>
      <c r="D35" s="110" t="s">
        <v>331</v>
      </c>
      <c r="E35" s="111"/>
      <c r="F35" s="111"/>
      <c r="G35" s="112"/>
      <c r="H35" s="37"/>
      <c r="I35" s="28"/>
      <c r="J35" s="38"/>
      <c r="K35" s="59">
        <v>12</v>
      </c>
      <c r="L35" s="113" t="str">
        <f t="shared" si="0"/>
        <v xml:space="preserve">Predice la posibilidad de ocurrencia de
un evento simple a partir de la relación
entre los elementos del espacio muestral y
los elementos del evento definido. </v>
      </c>
      <c r="M35" s="114"/>
      <c r="N35" s="115"/>
      <c r="O35" s="53" t="s">
        <v>19</v>
      </c>
      <c r="P35" s="22"/>
    </row>
    <row r="36" spans="2:16" ht="18.75" customHeight="1" x14ac:dyDescent="0.35">
      <c r="B36" s="21"/>
      <c r="C36" s="58">
        <v>13</v>
      </c>
      <c r="D36" s="110"/>
      <c r="E36" s="111"/>
      <c r="F36" s="111"/>
      <c r="G36" s="112"/>
      <c r="H36" s="37"/>
      <c r="I36" s="28"/>
      <c r="J36" s="38"/>
      <c r="K36" s="59">
        <v>13</v>
      </c>
      <c r="L36" s="113">
        <f t="shared" si="0"/>
        <v>0</v>
      </c>
      <c r="M36" s="114"/>
      <c r="N36" s="115"/>
      <c r="O36" s="53"/>
      <c r="P36" s="22"/>
    </row>
    <row r="37" spans="2:16" ht="18.75" customHeight="1" x14ac:dyDescent="0.35">
      <c r="B37" s="21"/>
      <c r="C37" s="58">
        <v>14</v>
      </c>
      <c r="D37" s="110"/>
      <c r="E37" s="111"/>
      <c r="F37" s="111"/>
      <c r="G37" s="112"/>
      <c r="H37" s="37"/>
      <c r="I37" s="28"/>
      <c r="J37" s="38"/>
      <c r="K37" s="58">
        <v>14</v>
      </c>
      <c r="L37" s="113">
        <f t="shared" si="0"/>
        <v>0</v>
      </c>
      <c r="M37" s="114"/>
      <c r="N37" s="115"/>
      <c r="O37" s="53"/>
      <c r="P37" s="22"/>
    </row>
    <row r="38" spans="2:16" ht="18.75" customHeight="1" x14ac:dyDescent="0.35">
      <c r="B38" s="21"/>
      <c r="C38" s="58">
        <v>15</v>
      </c>
      <c r="D38" s="110"/>
      <c r="E38" s="111"/>
      <c r="F38" s="111"/>
      <c r="G38" s="112"/>
      <c r="H38" s="37"/>
      <c r="I38" s="28"/>
      <c r="J38" s="38"/>
      <c r="K38" s="59">
        <v>15</v>
      </c>
      <c r="L38" s="113">
        <f t="shared" si="0"/>
        <v>0</v>
      </c>
      <c r="M38" s="114"/>
      <c r="N38" s="115"/>
      <c r="O38" s="53"/>
      <c r="P38" s="22"/>
    </row>
    <row r="39" spans="2:16" ht="18.75" customHeight="1" x14ac:dyDescent="0.35">
      <c r="B39" s="21"/>
      <c r="C39" s="58">
        <v>16</v>
      </c>
      <c r="D39" s="110"/>
      <c r="E39" s="111"/>
      <c r="F39" s="111"/>
      <c r="G39" s="112"/>
      <c r="H39" s="37"/>
      <c r="I39" s="28"/>
      <c r="J39" s="38"/>
      <c r="K39" s="58">
        <v>16</v>
      </c>
      <c r="L39" s="113">
        <f t="shared" si="0"/>
        <v>0</v>
      </c>
      <c r="M39" s="114"/>
      <c r="N39" s="115"/>
      <c r="O39" s="53"/>
      <c r="P39" s="22"/>
    </row>
    <row r="40" spans="2:16" ht="18.75" customHeight="1" x14ac:dyDescent="0.35">
      <c r="B40" s="21"/>
      <c r="C40" s="58">
        <v>17</v>
      </c>
      <c r="D40" s="110"/>
      <c r="E40" s="111"/>
      <c r="F40" s="111"/>
      <c r="G40" s="112"/>
      <c r="H40" s="37"/>
      <c r="I40" s="28"/>
      <c r="J40" s="38"/>
      <c r="K40" s="58">
        <v>17</v>
      </c>
      <c r="L40" s="113">
        <f t="shared" si="0"/>
        <v>0</v>
      </c>
      <c r="M40" s="114"/>
      <c r="N40" s="115"/>
      <c r="O40" s="53"/>
      <c r="P40" s="22"/>
    </row>
    <row r="41" spans="2:16" ht="18.75" customHeight="1" x14ac:dyDescent="0.35">
      <c r="B41" s="21"/>
      <c r="C41" s="58">
        <v>18</v>
      </c>
      <c r="D41" s="110"/>
      <c r="E41" s="111"/>
      <c r="F41" s="111"/>
      <c r="G41" s="112"/>
      <c r="H41" s="37"/>
      <c r="I41" s="28"/>
      <c r="J41" s="38"/>
      <c r="K41" s="59">
        <v>18</v>
      </c>
      <c r="L41" s="113">
        <f t="shared" si="0"/>
        <v>0</v>
      </c>
      <c r="M41" s="114"/>
      <c r="N41" s="115"/>
      <c r="O41" s="53"/>
      <c r="P41" s="22"/>
    </row>
    <row r="42" spans="2:16" ht="18.75" customHeight="1" x14ac:dyDescent="0.35">
      <c r="B42" s="21"/>
      <c r="C42" s="58">
        <v>19</v>
      </c>
      <c r="D42" s="110"/>
      <c r="E42" s="111"/>
      <c r="F42" s="111"/>
      <c r="G42" s="112"/>
      <c r="H42" s="37"/>
      <c r="I42" s="28"/>
      <c r="J42" s="38"/>
      <c r="K42" s="58">
        <v>19</v>
      </c>
      <c r="L42" s="113">
        <f t="shared" si="0"/>
        <v>0</v>
      </c>
      <c r="M42" s="114"/>
      <c r="N42" s="115"/>
      <c r="O42" s="53"/>
      <c r="P42" s="22"/>
    </row>
    <row r="43" spans="2:16" ht="18.75" customHeight="1" thickBot="1" x14ac:dyDescent="0.4">
      <c r="B43" s="21"/>
      <c r="C43" s="60">
        <v>20</v>
      </c>
      <c r="D43" s="119"/>
      <c r="E43" s="120"/>
      <c r="F43" s="120"/>
      <c r="G43" s="121"/>
      <c r="H43" s="37"/>
      <c r="I43" s="28"/>
      <c r="J43" s="38"/>
      <c r="K43" s="60">
        <v>20</v>
      </c>
      <c r="L43" s="116">
        <f t="shared" si="0"/>
        <v>0</v>
      </c>
      <c r="M43" s="117"/>
      <c r="N43" s="118"/>
      <c r="O43" s="54"/>
      <c r="P43" s="22"/>
    </row>
    <row r="44" spans="2:16" ht="9" customHeight="1" thickTop="1" thickBot="1" x14ac:dyDescent="0.4">
      <c r="B44" s="23"/>
      <c r="C44" s="18"/>
      <c r="D44" s="18"/>
      <c r="E44" s="18"/>
      <c r="F44" s="18"/>
      <c r="G44" s="18"/>
      <c r="H44" s="24"/>
      <c r="I44" s="17"/>
      <c r="J44" s="23"/>
      <c r="K44" s="131"/>
      <c r="L44" s="131"/>
      <c r="M44" s="18"/>
      <c r="N44" s="18"/>
      <c r="O44" s="18"/>
      <c r="P44" s="24"/>
    </row>
    <row r="45" spans="2:16" ht="9" customHeight="1" thickTop="1" thickBot="1" x14ac:dyDescent="0.4">
      <c r="K45" s="132"/>
      <c r="L45" s="132"/>
    </row>
    <row r="46" spans="2:16" ht="16.5" thickTop="1" thickBot="1" x14ac:dyDescent="0.4">
      <c r="B46" s="83" t="s">
        <v>292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5"/>
    </row>
    <row r="47" spans="2:16" ht="9" customHeight="1" thickTop="1" x14ac:dyDescent="0.35">
      <c r="B47" s="25"/>
      <c r="C47" s="26"/>
      <c r="D47" s="26"/>
      <c r="E47" s="26"/>
      <c r="F47" s="26"/>
      <c r="G47" s="26"/>
      <c r="H47" s="26"/>
      <c r="I47" s="26"/>
      <c r="J47" s="26"/>
      <c r="K47" s="130"/>
      <c r="L47" s="130"/>
      <c r="M47" s="26"/>
      <c r="N47" s="26"/>
      <c r="O47" s="26"/>
      <c r="P47" s="27"/>
    </row>
    <row r="48" spans="2:16" ht="30" customHeight="1" x14ac:dyDescent="0.35">
      <c r="B48" s="21"/>
      <c r="C48" s="102" t="s">
        <v>293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47"/>
    </row>
    <row r="49" spans="2:17" ht="9" customHeight="1" thickBot="1" x14ac:dyDescent="0.4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5.5" thickTop="1" thickBot="1" x14ac:dyDescent="0.4">
      <c r="B50" s="21"/>
      <c r="C50" s="46"/>
      <c r="D50" s="48" t="s">
        <v>277</v>
      </c>
      <c r="E50" s="104" t="s">
        <v>291</v>
      </c>
      <c r="F50" s="105"/>
      <c r="G50" s="105"/>
      <c r="H50" s="105"/>
      <c r="I50" s="105"/>
      <c r="J50" s="105"/>
      <c r="K50" s="106"/>
      <c r="L50" s="48" t="s">
        <v>18</v>
      </c>
      <c r="M50" s="104" t="s">
        <v>280</v>
      </c>
      <c r="N50" s="106"/>
      <c r="O50" s="46"/>
      <c r="P50" s="47"/>
    </row>
    <row r="51" spans="2:17" ht="18.75" customHeight="1" thickTop="1" x14ac:dyDescent="0.35">
      <c r="B51" s="21"/>
      <c r="C51" s="50">
        <f>IF(L51="No trabajado",1,0)</f>
        <v>0</v>
      </c>
      <c r="D51" s="57">
        <v>1</v>
      </c>
      <c r="E51" s="107" t="str">
        <f>D24</f>
        <v>Interpreta y utiliza los números naturales y
racionales en su representación fraccionaria
para formular y resolver problemas aditivos,
multiplicativos y que involucren operaciones
de potenciación.</v>
      </c>
      <c r="F51" s="108"/>
      <c r="G51" s="108"/>
      <c r="H51" s="108"/>
      <c r="I51" s="108"/>
      <c r="J51" s="108"/>
      <c r="K51" s="109"/>
      <c r="L51" s="63" t="str">
        <f t="shared" ref="L51:L70" si="1">O24</f>
        <v>Trabajado</v>
      </c>
      <c r="M51" s="133" t="s">
        <v>281</v>
      </c>
      <c r="N51" s="134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18.75" customHeight="1" x14ac:dyDescent="0.35">
      <c r="B52" s="21"/>
      <c r="C52" s="50">
        <f t="shared" ref="C52:C70" si="2">IF(L52="No trabajado",1,0)</f>
        <v>0</v>
      </c>
      <c r="D52" s="59">
        <v>2</v>
      </c>
      <c r="E52" s="95" t="str">
        <f t="shared" ref="E52:E70" si="3">D25</f>
        <v>Describe y desarrolla estrategias (algoritmos,
propiedades de las operaciones básicas y sus
relaciones) para hacer estimaciones y cálculos
al solucionar problemas de potenciación.</v>
      </c>
      <c r="F52" s="96"/>
      <c r="G52" s="96"/>
      <c r="H52" s="96"/>
      <c r="I52" s="96"/>
      <c r="J52" s="96"/>
      <c r="K52" s="97"/>
      <c r="L52" s="55" t="str">
        <f t="shared" si="1"/>
        <v>Trabajado</v>
      </c>
      <c r="M52" s="86" t="s">
        <v>282</v>
      </c>
      <c r="N52" s="87"/>
      <c r="O52" s="50">
        <f t="shared" ref="O52:O70" si="4">IF(M52="Bajo",1,0)</f>
        <v>0</v>
      </c>
      <c r="P52" s="52">
        <f t="shared" ref="P52:P70" si="5">IF(M52="Básico",-3,0)</f>
        <v>-3</v>
      </c>
      <c r="Q52" s="49">
        <f t="shared" ref="Q52:Q70" si="6">C52+O52+P52</f>
        <v>-3</v>
      </c>
    </row>
    <row r="53" spans="2:17" ht="18.75" customHeight="1" x14ac:dyDescent="0.35">
      <c r="B53" s="21"/>
      <c r="C53" s="50">
        <f t="shared" si="2"/>
        <v>0</v>
      </c>
      <c r="D53" s="59">
        <v>3</v>
      </c>
      <c r="E53" s="95" t="str">
        <f t="shared" si="3"/>
        <v>Compara y ordena números fraccionarios a
través de diversas interpretaciones, recursos
y representaciones</v>
      </c>
      <c r="F53" s="96"/>
      <c r="G53" s="96"/>
      <c r="H53" s="96"/>
      <c r="I53" s="96"/>
      <c r="J53" s="96"/>
      <c r="K53" s="97"/>
      <c r="L53" s="55" t="str">
        <f t="shared" si="1"/>
        <v>Trabajado</v>
      </c>
      <c r="M53" s="86" t="s">
        <v>282</v>
      </c>
      <c r="N53" s="87"/>
      <c r="O53" s="50">
        <f t="shared" si="4"/>
        <v>0</v>
      </c>
      <c r="P53" s="52">
        <f t="shared" si="5"/>
        <v>-3</v>
      </c>
      <c r="Q53" s="49">
        <f t="shared" si="6"/>
        <v>-3</v>
      </c>
    </row>
    <row r="54" spans="2:17" ht="18.75" customHeight="1" x14ac:dyDescent="0.35">
      <c r="B54" s="21"/>
      <c r="C54" s="50">
        <f t="shared" si="2"/>
        <v>0</v>
      </c>
      <c r="D54" s="59">
        <v>4</v>
      </c>
      <c r="E54" s="95" t="str">
        <f t="shared" si="3"/>
        <v>Justifica relaciones entre superficie y volumen,
respecto a dimensiones de figuras y sólidos, y
elige las unidades apropiadas según el tipo de
medición (directa e indirecta), los instrumentos
y los procedimientos.</v>
      </c>
      <c r="F54" s="96"/>
      <c r="G54" s="96"/>
      <c r="H54" s="96"/>
      <c r="I54" s="96"/>
      <c r="J54" s="96"/>
      <c r="K54" s="97"/>
      <c r="L54" s="55" t="str">
        <f t="shared" si="1"/>
        <v>Trabajado</v>
      </c>
      <c r="M54" s="86" t="s">
        <v>281</v>
      </c>
      <c r="N54" s="87"/>
      <c r="O54" s="50">
        <f t="shared" si="4"/>
        <v>0</v>
      </c>
      <c r="P54" s="52">
        <f t="shared" si="5"/>
        <v>0</v>
      </c>
      <c r="Q54" s="49">
        <f t="shared" si="6"/>
        <v>0</v>
      </c>
    </row>
    <row r="55" spans="2:17" ht="18.75" customHeight="1" x14ac:dyDescent="0.35">
      <c r="B55" s="21"/>
      <c r="C55" s="50">
        <f t="shared" si="2"/>
        <v>0</v>
      </c>
      <c r="D55" s="59">
        <v>5</v>
      </c>
      <c r="E55" s="95" t="str">
        <f t="shared" si="3"/>
        <v>Explica las relaciones entre el perímetro y el
área de diferentes figuras (variaciones en
el perímetro no implican variaciones en el
área y viceversa) a partir de mediciones,
superposición de figuras, cálculo, entre otras.</v>
      </c>
      <c r="F55" s="96"/>
      <c r="G55" s="96"/>
      <c r="H55" s="96"/>
      <c r="I55" s="96"/>
      <c r="J55" s="96"/>
      <c r="K55" s="97"/>
      <c r="L55" s="55" t="str">
        <f t="shared" si="1"/>
        <v>Trabajado</v>
      </c>
      <c r="M55" s="86" t="s">
        <v>282</v>
      </c>
      <c r="N55" s="87"/>
      <c r="O55" s="50">
        <f t="shared" si="4"/>
        <v>0</v>
      </c>
      <c r="P55" s="52">
        <f t="shared" si="5"/>
        <v>-3</v>
      </c>
      <c r="Q55" s="49">
        <f t="shared" si="6"/>
        <v>-3</v>
      </c>
    </row>
    <row r="56" spans="2:17" ht="18.75" customHeight="1" x14ac:dyDescent="0.35">
      <c r="B56" s="21"/>
      <c r="C56" s="50">
        <f t="shared" si="2"/>
        <v>0</v>
      </c>
      <c r="D56" s="59">
        <v>6</v>
      </c>
      <c r="E56" s="95" t="str">
        <f t="shared" si="3"/>
        <v>Identifica y describe propiedades que
caracterizan un cuerpo en términos de la
bidimensionalidad y la tridimensionalidad
y resuelve problemas en relación con la
composición y descomposición de las formas.</v>
      </c>
      <c r="F56" s="96"/>
      <c r="G56" s="96"/>
      <c r="H56" s="96"/>
      <c r="I56" s="96"/>
      <c r="J56" s="96"/>
      <c r="K56" s="97"/>
      <c r="L56" s="55" t="str">
        <f t="shared" si="1"/>
        <v>Trabajado</v>
      </c>
      <c r="M56" s="86" t="s">
        <v>281</v>
      </c>
      <c r="N56" s="87"/>
      <c r="O56" s="50">
        <f t="shared" si="4"/>
        <v>0</v>
      </c>
      <c r="P56" s="52">
        <f t="shared" si="5"/>
        <v>0</v>
      </c>
      <c r="Q56" s="49">
        <f t="shared" si="6"/>
        <v>0</v>
      </c>
    </row>
    <row r="57" spans="2:17" ht="18.75" customHeight="1" x14ac:dyDescent="0.35">
      <c r="B57" s="21"/>
      <c r="C57" s="50">
        <f t="shared" si="2"/>
        <v>0</v>
      </c>
      <c r="D57" s="59">
        <v>7</v>
      </c>
      <c r="E57" s="95" t="str">
        <f t="shared" si="3"/>
        <v>Resuelve y propone situaciones en las que
es necesario describir y localizar la posición
y la trayectoria de un objeto con referencia
al plano cartesiano.</v>
      </c>
      <c r="F57" s="96"/>
      <c r="G57" s="96"/>
      <c r="H57" s="96"/>
      <c r="I57" s="96"/>
      <c r="J57" s="96"/>
      <c r="K57" s="97"/>
      <c r="L57" s="55" t="str">
        <f t="shared" si="1"/>
        <v>Trabajado</v>
      </c>
      <c r="M57" s="86" t="s">
        <v>282</v>
      </c>
      <c r="N57" s="87"/>
      <c r="O57" s="50">
        <f t="shared" si="4"/>
        <v>0</v>
      </c>
      <c r="P57" s="52">
        <f t="shared" si="5"/>
        <v>-3</v>
      </c>
      <c r="Q57" s="49">
        <f t="shared" si="6"/>
        <v>-3</v>
      </c>
    </row>
    <row r="58" spans="2:17" ht="18.75" customHeight="1" x14ac:dyDescent="0.35">
      <c r="B58" s="21"/>
      <c r="C58" s="50">
        <f t="shared" si="2"/>
        <v>0</v>
      </c>
      <c r="D58" s="59">
        <v>8</v>
      </c>
      <c r="E58" s="95" t="str">
        <f t="shared" si="3"/>
        <v>Describe e interpreta variaciones de
dependencia entre cantidades y las representa
por medio de gráficas.</v>
      </c>
      <c r="F58" s="96"/>
      <c r="G58" s="96"/>
      <c r="H58" s="96"/>
      <c r="I58" s="96"/>
      <c r="J58" s="96"/>
      <c r="K58" s="97"/>
      <c r="L58" s="55" t="str">
        <f t="shared" si="1"/>
        <v>Trabajado</v>
      </c>
      <c r="M58" s="86" t="s">
        <v>281</v>
      </c>
      <c r="N58" s="87"/>
      <c r="O58" s="50">
        <f t="shared" si="4"/>
        <v>0</v>
      </c>
      <c r="P58" s="52">
        <f t="shared" si="5"/>
        <v>0</v>
      </c>
      <c r="Q58" s="49">
        <f t="shared" si="6"/>
        <v>0</v>
      </c>
    </row>
    <row r="59" spans="2:17" ht="18.75" customHeight="1" x14ac:dyDescent="0.35">
      <c r="B59" s="21"/>
      <c r="C59" s="50">
        <f t="shared" si="2"/>
        <v>0</v>
      </c>
      <c r="D59" s="59">
        <v>9</v>
      </c>
      <c r="E59" s="95" t="str">
        <f t="shared" si="3"/>
        <v>Utiliza operaciones no convencionales,
encuentra propiedades y resuelve ecuaciones
en donde están involucradas</v>
      </c>
      <c r="F59" s="96"/>
      <c r="G59" s="96"/>
      <c r="H59" s="96"/>
      <c r="I59" s="96"/>
      <c r="J59" s="96"/>
      <c r="K59" s="97"/>
      <c r="L59" s="55" t="str">
        <f t="shared" si="1"/>
        <v>Trabajado</v>
      </c>
      <c r="M59" s="86" t="s">
        <v>281</v>
      </c>
      <c r="N59" s="87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18.75" customHeight="1" x14ac:dyDescent="0.35">
      <c r="B60" s="21"/>
      <c r="C60" s="50">
        <f t="shared" si="2"/>
        <v>0</v>
      </c>
      <c r="D60" s="59">
        <v>10</v>
      </c>
      <c r="E60" s="95" t="str">
        <f t="shared" si="3"/>
        <v xml:space="preserve">Formula preguntas que requieren comparar
dos grupos de datos, para lo cual recolecta,
organiza y usa tablas de frecuencia, gráficos
de barras, circulares, de línea, entre otros.
Analiza la información presentada y comunica
los resultados. </v>
      </c>
      <c r="F60" s="96"/>
      <c r="G60" s="96"/>
      <c r="H60" s="96"/>
      <c r="I60" s="96"/>
      <c r="J60" s="96"/>
      <c r="K60" s="97"/>
      <c r="L60" s="55" t="str">
        <f t="shared" si="1"/>
        <v>Trabajado</v>
      </c>
      <c r="M60" s="86" t="s">
        <v>282</v>
      </c>
      <c r="N60" s="87"/>
      <c r="O60" s="50">
        <f t="shared" si="4"/>
        <v>0</v>
      </c>
      <c r="P60" s="52">
        <f t="shared" si="5"/>
        <v>-3</v>
      </c>
      <c r="Q60" s="49">
        <f t="shared" si="6"/>
        <v>-3</v>
      </c>
    </row>
    <row r="61" spans="2:17" ht="18.75" customHeight="1" x14ac:dyDescent="0.35">
      <c r="B61" s="21"/>
      <c r="C61" s="50">
        <f t="shared" si="2"/>
        <v>0</v>
      </c>
      <c r="D61" s="59">
        <v>11</v>
      </c>
      <c r="E61" s="95" t="str">
        <f t="shared" si="3"/>
        <v xml:space="preserve">Utiliza la media y la mediana para resolver
problemas en los que se requiere presentar
o resumir el comportamiento de un conjunto
de datos.
</v>
      </c>
      <c r="F61" s="96"/>
      <c r="G61" s="96"/>
      <c r="H61" s="96"/>
      <c r="I61" s="96"/>
      <c r="J61" s="96"/>
      <c r="K61" s="97"/>
      <c r="L61" s="55" t="str">
        <f t="shared" si="1"/>
        <v>Trabajado</v>
      </c>
      <c r="M61" s="86" t="s">
        <v>281</v>
      </c>
      <c r="N61" s="87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35">
      <c r="B62" s="21"/>
      <c r="C62" s="50">
        <f t="shared" si="2"/>
        <v>0</v>
      </c>
      <c r="D62" s="59">
        <v>12</v>
      </c>
      <c r="E62" s="95" t="str">
        <f t="shared" si="3"/>
        <v xml:space="preserve">Predice la posibilidad de ocurrencia de
un evento simple a partir de la relación
entre los elementos del espacio muestral y
los elementos del evento definido. </v>
      </c>
      <c r="F62" s="96"/>
      <c r="G62" s="96"/>
      <c r="H62" s="96"/>
      <c r="I62" s="96"/>
      <c r="J62" s="96"/>
      <c r="K62" s="97"/>
      <c r="L62" s="55" t="str">
        <f t="shared" si="1"/>
        <v>Trabajado</v>
      </c>
      <c r="M62" s="86" t="s">
        <v>281</v>
      </c>
      <c r="N62" s="87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35">
      <c r="B63" s="21"/>
      <c r="C63" s="50">
        <f t="shared" si="2"/>
        <v>0</v>
      </c>
      <c r="D63" s="59">
        <v>13</v>
      </c>
      <c r="E63" s="95">
        <f t="shared" si="3"/>
        <v>0</v>
      </c>
      <c r="F63" s="96"/>
      <c r="G63" s="96"/>
      <c r="H63" s="96"/>
      <c r="I63" s="96"/>
      <c r="J63" s="96"/>
      <c r="K63" s="97"/>
      <c r="L63" s="55">
        <f t="shared" si="1"/>
        <v>0</v>
      </c>
      <c r="M63" s="86"/>
      <c r="N63" s="87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35">
      <c r="B64" s="21"/>
      <c r="C64" s="50">
        <f t="shared" si="2"/>
        <v>0</v>
      </c>
      <c r="D64" s="59">
        <v>14</v>
      </c>
      <c r="E64" s="95">
        <f t="shared" si="3"/>
        <v>0</v>
      </c>
      <c r="F64" s="96"/>
      <c r="G64" s="96"/>
      <c r="H64" s="96"/>
      <c r="I64" s="96"/>
      <c r="J64" s="96"/>
      <c r="K64" s="97"/>
      <c r="L64" s="55">
        <f t="shared" si="1"/>
        <v>0</v>
      </c>
      <c r="M64" s="86"/>
      <c r="N64" s="87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35">
      <c r="B65" s="21"/>
      <c r="C65" s="50">
        <f t="shared" si="2"/>
        <v>0</v>
      </c>
      <c r="D65" s="59">
        <v>15</v>
      </c>
      <c r="E65" s="95">
        <f t="shared" si="3"/>
        <v>0</v>
      </c>
      <c r="F65" s="96"/>
      <c r="G65" s="96"/>
      <c r="H65" s="96"/>
      <c r="I65" s="96"/>
      <c r="J65" s="96"/>
      <c r="K65" s="97"/>
      <c r="L65" s="55">
        <f t="shared" si="1"/>
        <v>0</v>
      </c>
      <c r="M65" s="86"/>
      <c r="N65" s="87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35">
      <c r="B66" s="21"/>
      <c r="C66" s="50">
        <f t="shared" si="2"/>
        <v>0</v>
      </c>
      <c r="D66" s="59">
        <v>16</v>
      </c>
      <c r="E66" s="95">
        <f t="shared" si="3"/>
        <v>0</v>
      </c>
      <c r="F66" s="96"/>
      <c r="G66" s="96"/>
      <c r="H66" s="96"/>
      <c r="I66" s="96"/>
      <c r="J66" s="96"/>
      <c r="K66" s="97"/>
      <c r="L66" s="55">
        <f t="shared" si="1"/>
        <v>0</v>
      </c>
      <c r="M66" s="86"/>
      <c r="N66" s="87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35">
      <c r="B67" s="21"/>
      <c r="C67" s="50">
        <f t="shared" si="2"/>
        <v>0</v>
      </c>
      <c r="D67" s="59">
        <v>17</v>
      </c>
      <c r="E67" s="95">
        <f t="shared" si="3"/>
        <v>0</v>
      </c>
      <c r="F67" s="96"/>
      <c r="G67" s="96"/>
      <c r="H67" s="96"/>
      <c r="I67" s="96"/>
      <c r="J67" s="96"/>
      <c r="K67" s="97"/>
      <c r="L67" s="55">
        <f t="shared" si="1"/>
        <v>0</v>
      </c>
      <c r="M67" s="86"/>
      <c r="N67" s="87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35">
      <c r="B68" s="21"/>
      <c r="C68" s="50">
        <f t="shared" si="2"/>
        <v>0</v>
      </c>
      <c r="D68" s="59">
        <v>18</v>
      </c>
      <c r="E68" s="95">
        <f t="shared" si="3"/>
        <v>0</v>
      </c>
      <c r="F68" s="96"/>
      <c r="G68" s="96"/>
      <c r="H68" s="96"/>
      <c r="I68" s="96"/>
      <c r="J68" s="96"/>
      <c r="K68" s="97"/>
      <c r="L68" s="55">
        <f t="shared" si="1"/>
        <v>0</v>
      </c>
      <c r="M68" s="86"/>
      <c r="N68" s="87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35">
      <c r="B69" s="21"/>
      <c r="C69" s="50">
        <f t="shared" si="2"/>
        <v>0</v>
      </c>
      <c r="D69" s="59">
        <v>19</v>
      </c>
      <c r="E69" s="95">
        <f t="shared" si="3"/>
        <v>0</v>
      </c>
      <c r="F69" s="96"/>
      <c r="G69" s="96"/>
      <c r="H69" s="96"/>
      <c r="I69" s="96"/>
      <c r="J69" s="96"/>
      <c r="K69" s="97"/>
      <c r="L69" s="55">
        <f t="shared" si="1"/>
        <v>0</v>
      </c>
      <c r="M69" s="86"/>
      <c r="N69" s="87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4">
      <c r="B70" s="21"/>
      <c r="C70" s="50">
        <f t="shared" si="2"/>
        <v>0</v>
      </c>
      <c r="D70" s="60">
        <v>20</v>
      </c>
      <c r="E70" s="98">
        <f t="shared" si="3"/>
        <v>0</v>
      </c>
      <c r="F70" s="99"/>
      <c r="G70" s="99"/>
      <c r="H70" s="99"/>
      <c r="I70" s="99"/>
      <c r="J70" s="99"/>
      <c r="K70" s="100"/>
      <c r="L70" s="56">
        <f t="shared" si="1"/>
        <v>0</v>
      </c>
      <c r="M70" s="88"/>
      <c r="N70" s="89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4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4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4">
      <c r="B73" s="90" t="s">
        <v>285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2"/>
    </row>
    <row r="74" spans="2:17" ht="9" customHeight="1" thickTop="1" x14ac:dyDescent="0.3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35">
      <c r="B75" s="21"/>
      <c r="C75" s="93" t="s">
        <v>286</v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22"/>
    </row>
    <row r="76" spans="2:17" ht="9" customHeight="1" thickBot="1" x14ac:dyDescent="0.4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4"/>
    <row r="78" spans="2:17" ht="16.5" thickTop="1" thickBot="1" x14ac:dyDescent="0.4">
      <c r="B78" s="83" t="s">
        <v>278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5"/>
    </row>
    <row r="79" spans="2:17" ht="9" customHeight="1" thickTop="1" x14ac:dyDescent="0.3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35">
      <c r="B80" s="21"/>
      <c r="C80" s="82" t="s">
        <v>332</v>
      </c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22"/>
    </row>
    <row r="81" spans="2:16" ht="45" customHeight="1" x14ac:dyDescent="0.35">
      <c r="B81" s="21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22"/>
    </row>
    <row r="82" spans="2:16" ht="45" customHeight="1" x14ac:dyDescent="0.35">
      <c r="B82" s="21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22"/>
    </row>
    <row r="83" spans="2:16" ht="9" customHeight="1" thickBot="1" x14ac:dyDescent="0.4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" thickTop="1" x14ac:dyDescent="0.35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00000000-0002-0000-0000-000000000000}">
      <formula1>Grado</formula1>
    </dataValidation>
    <dataValidation type="list" allowBlank="1" showInputMessage="1" showErrorMessage="1" sqref="O24:O43" xr:uid="{00000000-0002-0000-0000-000001000000}">
      <formula1>Estado</formula1>
    </dataValidation>
    <dataValidation type="list" allowBlank="1" showInputMessage="1" showErrorMessage="1" sqref="M51:N70" xr:uid="{00000000-0002-0000-0000-000002000000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80"/>
  <sheetViews>
    <sheetView showGridLines="0" showRowColHeaders="0" showRuler="0" view="pageLayout" zoomScale="115" zoomScaleNormal="100" zoomScalePageLayoutView="115" workbookViewId="0">
      <selection activeCell="N78" sqref="N78:O78"/>
    </sheetView>
  </sheetViews>
  <sheetFormatPr baseColWidth="10" defaultRowHeight="14.5" x14ac:dyDescent="0.35"/>
  <cols>
    <col min="1" max="1" width="2" customWidth="1"/>
    <col min="2" max="2" width="2.1796875" customWidth="1"/>
    <col min="3" max="3" width="13.7265625" customWidth="1"/>
    <col min="4" max="4" width="14.453125" customWidth="1"/>
    <col min="5" max="5" width="2.1796875" customWidth="1"/>
    <col min="7" max="7" width="9" customWidth="1"/>
    <col min="8" max="8" width="1.54296875" customWidth="1"/>
    <col min="9" max="9" width="2.54296875" customWidth="1"/>
    <col min="10" max="10" width="1.54296875" customWidth="1"/>
    <col min="11" max="11" width="9.26953125" customWidth="1"/>
    <col min="12" max="12" width="15.7265625" customWidth="1"/>
    <col min="13" max="13" width="2.1796875" customWidth="1"/>
    <col min="14" max="14" width="16.7265625" customWidth="1"/>
    <col min="15" max="15" width="15.1796875" customWidth="1"/>
    <col min="16" max="17" width="2.1796875" customWidth="1"/>
  </cols>
  <sheetData>
    <row r="1" spans="2:16" ht="18" customHeight="1" thickTop="1" thickBot="1" x14ac:dyDescent="0.4">
      <c r="B1" s="139" t="s">
        <v>315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1"/>
    </row>
    <row r="2" spans="2:16" ht="9" customHeight="1" thickTop="1" thickBot="1" x14ac:dyDescent="0.4"/>
    <row r="3" spans="2:16" ht="18.75" customHeight="1" thickTop="1" thickBot="1" x14ac:dyDescent="0.4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3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35">
      <c r="B5" s="67"/>
      <c r="C5" s="175" t="s">
        <v>279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68"/>
      <c r="P5" s="22"/>
    </row>
    <row r="6" spans="2:16" ht="9" customHeight="1" thickBot="1" x14ac:dyDescent="0.4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5.5" thickTop="1" thickBot="1" x14ac:dyDescent="0.4">
      <c r="B7" s="70"/>
      <c r="C7" s="176" t="s">
        <v>10</v>
      </c>
      <c r="D7" s="176"/>
      <c r="E7" s="69"/>
      <c r="F7" s="136" t="s">
        <v>317</v>
      </c>
      <c r="G7" s="177"/>
      <c r="H7" s="177"/>
      <c r="I7" s="177"/>
      <c r="J7" s="177"/>
      <c r="K7" s="178"/>
      <c r="L7" s="71" t="s">
        <v>13</v>
      </c>
      <c r="M7" s="72"/>
      <c r="N7" s="136">
        <v>254206001102</v>
      </c>
      <c r="O7" s="178"/>
      <c r="P7" s="22"/>
    </row>
    <row r="8" spans="2:16" ht="9" customHeight="1" thickTop="1" thickBot="1" x14ac:dyDescent="0.4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5.5" thickTop="1" thickBot="1" x14ac:dyDescent="0.4">
      <c r="B9" s="70"/>
      <c r="C9" s="176" t="s">
        <v>12</v>
      </c>
      <c r="D9" s="176"/>
      <c r="E9" s="69"/>
      <c r="F9" s="136" t="s">
        <v>272</v>
      </c>
      <c r="G9" s="177"/>
      <c r="H9" s="177"/>
      <c r="I9" s="177"/>
      <c r="J9" s="177"/>
      <c r="K9" s="178"/>
      <c r="L9" s="71" t="s">
        <v>14</v>
      </c>
      <c r="M9" s="72"/>
      <c r="N9" s="136" t="s">
        <v>333</v>
      </c>
      <c r="O9" s="178"/>
      <c r="P9" s="22"/>
    </row>
    <row r="10" spans="2:16" ht="9" customHeight="1" thickTop="1" thickBot="1" x14ac:dyDescent="0.4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4"/>
    <row r="12" spans="2:16" ht="16.5" thickTop="1" thickBot="1" x14ac:dyDescent="0.4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3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5">
      <c r="B14" s="21"/>
      <c r="C14" s="175" t="s">
        <v>294</v>
      </c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68"/>
      <c r="P14" s="22"/>
    </row>
    <row r="15" spans="2:16" ht="9" customHeight="1" thickBot="1" x14ac:dyDescent="0.4">
      <c r="B15" s="21"/>
      <c r="P15" s="22"/>
    </row>
    <row r="16" spans="2:16" ht="15.5" thickTop="1" thickBot="1" x14ac:dyDescent="0.4">
      <c r="B16" s="21"/>
      <c r="C16" s="69"/>
      <c r="D16" s="71" t="s">
        <v>0</v>
      </c>
      <c r="E16" s="69"/>
      <c r="F16" s="65"/>
      <c r="G16" s="74"/>
      <c r="H16" s="74"/>
      <c r="I16" s="74" t="s">
        <v>334</v>
      </c>
      <c r="J16" s="74"/>
      <c r="K16" s="75"/>
      <c r="L16" s="76" t="s">
        <v>295</v>
      </c>
      <c r="M16" s="72"/>
      <c r="N16" s="65"/>
      <c r="O16" s="75"/>
      <c r="P16" s="22"/>
    </row>
    <row r="17" spans="2:16" ht="9" customHeight="1" thickTop="1" thickBot="1" x14ac:dyDescent="0.4">
      <c r="B17" s="21"/>
      <c r="P17" s="22"/>
    </row>
    <row r="18" spans="2:16" ht="15.5" thickTop="1" thickBot="1" x14ac:dyDescent="0.4">
      <c r="B18" s="21"/>
      <c r="C18" s="69"/>
      <c r="D18" s="71" t="s">
        <v>296</v>
      </c>
      <c r="E18" s="69"/>
      <c r="F18" s="65"/>
      <c r="G18" s="74"/>
      <c r="H18" s="74" t="s">
        <v>27</v>
      </c>
      <c r="I18" s="74"/>
      <c r="J18" s="74"/>
      <c r="K18" s="75"/>
      <c r="L18" s="76" t="s">
        <v>297</v>
      </c>
      <c r="M18" s="72"/>
      <c r="N18" s="65"/>
      <c r="O18" s="75"/>
      <c r="P18" s="22"/>
    </row>
    <row r="19" spans="2:16" ht="9" customHeight="1" thickTop="1" thickBot="1" x14ac:dyDescent="0.4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4"/>
    <row r="21" spans="2:16" ht="16.5" thickTop="1" thickBot="1" x14ac:dyDescent="0.4">
      <c r="B21" s="83" t="s">
        <v>298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5"/>
    </row>
    <row r="22" spans="2:16" ht="6.75" customHeight="1" thickTop="1" x14ac:dyDescent="0.35">
      <c r="B22" s="21"/>
      <c r="P22" s="27"/>
    </row>
    <row r="23" spans="2:16" ht="23.25" customHeight="1" x14ac:dyDescent="0.35">
      <c r="B23" s="21"/>
      <c r="C23" s="169" t="s">
        <v>299</v>
      </c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1"/>
      <c r="P23" s="22"/>
    </row>
    <row r="24" spans="2:16" ht="9" customHeight="1" thickBot="1" x14ac:dyDescent="0.4">
      <c r="B24" s="21"/>
      <c r="G24" s="77"/>
      <c r="H24" s="77"/>
      <c r="I24" s="77"/>
      <c r="J24" s="77"/>
      <c r="K24" s="77"/>
      <c r="P24" s="22"/>
    </row>
    <row r="25" spans="2:16" ht="15.5" thickTop="1" thickBot="1" x14ac:dyDescent="0.4">
      <c r="B25" s="21"/>
      <c r="C25" s="64" t="s">
        <v>277</v>
      </c>
      <c r="D25" s="104" t="s">
        <v>300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22"/>
    </row>
    <row r="26" spans="2:16" ht="18.75" customHeight="1" thickTop="1" x14ac:dyDescent="0.35">
      <c r="B26" s="21"/>
      <c r="C26" s="78">
        <v>1</v>
      </c>
      <c r="D26" s="172" t="s">
        <v>321</v>
      </c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8"/>
      <c r="P26" s="22"/>
    </row>
    <row r="27" spans="2:16" ht="18.75" customHeight="1" x14ac:dyDescent="0.35">
      <c r="B27" s="21"/>
      <c r="C27" s="79">
        <v>2</v>
      </c>
      <c r="D27" s="173" t="s">
        <v>322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2"/>
      <c r="P27" s="22"/>
    </row>
    <row r="28" spans="2:16" ht="18.75" customHeight="1" x14ac:dyDescent="0.35">
      <c r="B28" s="21"/>
      <c r="C28" s="79">
        <v>3</v>
      </c>
      <c r="D28" s="173" t="s">
        <v>335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2"/>
      <c r="P28" s="22"/>
    </row>
    <row r="29" spans="2:16" ht="18.75" customHeight="1" x14ac:dyDescent="0.35">
      <c r="B29" s="21"/>
      <c r="C29" s="79">
        <v>4</v>
      </c>
      <c r="D29" s="173" t="s">
        <v>326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2"/>
      <c r="P29" s="22"/>
    </row>
    <row r="30" spans="2:16" ht="18.75" customHeight="1" thickBot="1" x14ac:dyDescent="0.4">
      <c r="B30" s="21"/>
      <c r="C30" s="80">
        <v>5</v>
      </c>
      <c r="D30" s="174" t="s">
        <v>329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8"/>
      <c r="P30" s="22"/>
    </row>
    <row r="31" spans="2:16" ht="9" customHeight="1" thickTop="1" thickBot="1" x14ac:dyDescent="0.4">
      <c r="B31" s="23"/>
      <c r="C31" s="18"/>
      <c r="D31" s="18"/>
      <c r="E31" s="18"/>
      <c r="F31" s="18"/>
      <c r="G31" s="18"/>
      <c r="H31" s="81"/>
      <c r="I31" s="81"/>
      <c r="J31" s="81"/>
      <c r="K31" s="131"/>
      <c r="L31" s="131"/>
      <c r="M31" s="18"/>
      <c r="N31" s="18"/>
      <c r="O31" s="18"/>
      <c r="P31" s="24"/>
    </row>
    <row r="32" spans="2:16" ht="78" customHeight="1" thickTop="1" thickBot="1" x14ac:dyDescent="0.4">
      <c r="K32" s="132"/>
      <c r="L32" s="132"/>
    </row>
    <row r="33" spans="2:16" ht="16.5" thickTop="1" thickBot="1" x14ac:dyDescent="0.4">
      <c r="B33" s="83" t="s">
        <v>301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</row>
    <row r="34" spans="2:16" ht="15" thickTop="1" x14ac:dyDescent="0.35">
      <c r="B34" s="21"/>
      <c r="P34" s="27"/>
    </row>
    <row r="35" spans="2:16" ht="21" customHeight="1" x14ac:dyDescent="0.35">
      <c r="B35" s="21"/>
      <c r="C35" s="169" t="s">
        <v>302</v>
      </c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1"/>
      <c r="P35" s="22"/>
    </row>
    <row r="36" spans="2:16" ht="15" thickBot="1" x14ac:dyDescent="0.4">
      <c r="B36" s="21"/>
      <c r="H36" s="77"/>
      <c r="I36" s="77"/>
      <c r="J36" s="77"/>
      <c r="P36" s="22"/>
    </row>
    <row r="37" spans="2:16" ht="15.5" thickTop="1" thickBot="1" x14ac:dyDescent="0.4">
      <c r="B37" s="21"/>
      <c r="C37" s="64" t="s">
        <v>277</v>
      </c>
      <c r="D37" s="159" t="s">
        <v>300</v>
      </c>
      <c r="E37" s="160"/>
      <c r="F37" s="160"/>
      <c r="G37" s="160"/>
      <c r="H37" s="160"/>
      <c r="I37" s="161"/>
      <c r="J37" s="160" t="s">
        <v>303</v>
      </c>
      <c r="K37" s="160"/>
      <c r="L37" s="160"/>
      <c r="M37" s="160"/>
      <c r="N37" s="160"/>
      <c r="O37" s="161"/>
      <c r="P37" s="22"/>
    </row>
    <row r="38" spans="2:16" ht="15" thickTop="1" x14ac:dyDescent="0.35">
      <c r="B38" s="21"/>
      <c r="C38" s="78">
        <v>1</v>
      </c>
      <c r="D38" s="163" t="str">
        <f>D26</f>
        <v>Describe y desarrolla estrategias (algoritmos,
propiedades de las operaciones básicas y sus
relaciones) para hacer estimaciones y cálculos
al solucionar problemas de potenciación.</v>
      </c>
      <c r="E38" s="164"/>
      <c r="F38" s="164"/>
      <c r="G38" s="164"/>
      <c r="H38" s="164"/>
      <c r="I38" s="165"/>
      <c r="J38" s="167" t="s">
        <v>336</v>
      </c>
      <c r="K38" s="167"/>
      <c r="L38" s="167"/>
      <c r="M38" s="167"/>
      <c r="N38" s="167"/>
      <c r="O38" s="168"/>
      <c r="P38" s="22"/>
    </row>
    <row r="39" spans="2:16" x14ac:dyDescent="0.35">
      <c r="B39" s="21"/>
      <c r="C39" s="79">
        <v>2</v>
      </c>
      <c r="D39" s="147" t="str">
        <f t="shared" ref="D39:D42" si="0">D27</f>
        <v>Compara y ordena números fraccionarios a
través de diversas interpretaciones, recursos
y representaciones</v>
      </c>
      <c r="E39" s="148"/>
      <c r="F39" s="148"/>
      <c r="G39" s="148"/>
      <c r="H39" s="148"/>
      <c r="I39" s="149"/>
      <c r="J39" s="151" t="s">
        <v>336</v>
      </c>
      <c r="K39" s="151"/>
      <c r="L39" s="151"/>
      <c r="M39" s="151"/>
      <c r="N39" s="151"/>
      <c r="O39" s="152"/>
      <c r="P39" s="22"/>
    </row>
    <row r="40" spans="2:16" x14ac:dyDescent="0.35">
      <c r="B40" s="21"/>
      <c r="C40" s="79">
        <v>3</v>
      </c>
      <c r="D40" s="147" t="str">
        <f t="shared" si="0"/>
        <v>Explica las relaciones entre el perímetro y el
área de diferentes figuras (variaciones en
el perímetro no implican variaciones en el
área y viceversa) a partir de mediciones,
superposición de figuras, cálculo, entre otras</v>
      </c>
      <c r="E40" s="148"/>
      <c r="F40" s="148"/>
      <c r="G40" s="148"/>
      <c r="H40" s="148"/>
      <c r="I40" s="149"/>
      <c r="J40" s="151" t="s">
        <v>336</v>
      </c>
      <c r="K40" s="151"/>
      <c r="L40" s="151"/>
      <c r="M40" s="151"/>
      <c r="N40" s="151"/>
      <c r="O40" s="152"/>
      <c r="P40" s="22"/>
    </row>
    <row r="41" spans="2:16" x14ac:dyDescent="0.35">
      <c r="B41" s="21"/>
      <c r="C41" s="79">
        <v>4</v>
      </c>
      <c r="D41" s="147" t="str">
        <f t="shared" si="0"/>
        <v>Resuelve y propone situaciones en las que
es necesario describir y localizar la posición
y la trayectoria de un objeto con referencia
al plano cartesiano.</v>
      </c>
      <c r="E41" s="148"/>
      <c r="F41" s="148"/>
      <c r="G41" s="148"/>
      <c r="H41" s="148"/>
      <c r="I41" s="149"/>
      <c r="J41" s="151" t="s">
        <v>336</v>
      </c>
      <c r="K41" s="151"/>
      <c r="L41" s="151"/>
      <c r="M41" s="151"/>
      <c r="N41" s="151"/>
      <c r="O41" s="152"/>
      <c r="P41" s="22"/>
    </row>
    <row r="42" spans="2:16" ht="15" thickBot="1" x14ac:dyDescent="0.4">
      <c r="B42" s="21"/>
      <c r="C42" s="80">
        <v>5</v>
      </c>
      <c r="D42" s="153" t="str">
        <f t="shared" si="0"/>
        <v xml:space="preserve">Formula preguntas que requieren comparar
dos grupos de datos, para lo cual recolecta,
organiza y usa tablas de frecuencia, gráficos
de barras, circulares, de línea, entre otros.
Analiza la información presentada y comunica
los resultados. </v>
      </c>
      <c r="E42" s="154"/>
      <c r="F42" s="154"/>
      <c r="G42" s="154"/>
      <c r="H42" s="154"/>
      <c r="I42" s="155"/>
      <c r="J42" s="157" t="s">
        <v>336</v>
      </c>
      <c r="K42" s="157"/>
      <c r="L42" s="157"/>
      <c r="M42" s="157"/>
      <c r="N42" s="157"/>
      <c r="O42" s="158"/>
      <c r="P42" s="22"/>
    </row>
    <row r="43" spans="2:16" ht="15.5" thickTop="1" thickBot="1" x14ac:dyDescent="0.4">
      <c r="B43" s="23"/>
      <c r="C43" s="18"/>
      <c r="D43" s="18"/>
      <c r="E43" s="18"/>
      <c r="F43" s="18"/>
      <c r="G43" s="18"/>
      <c r="H43" s="18"/>
      <c r="I43" s="18"/>
      <c r="J43" s="81"/>
      <c r="K43" s="131"/>
      <c r="L43" s="131"/>
      <c r="M43" s="18"/>
      <c r="N43" s="18"/>
      <c r="O43" s="18"/>
      <c r="P43" s="24"/>
    </row>
    <row r="44" spans="2:16" ht="15.5" thickTop="1" thickBot="1" x14ac:dyDescent="0.4"/>
    <row r="45" spans="2:16" ht="16.5" thickTop="1" thickBot="1" x14ac:dyDescent="0.4">
      <c r="B45" s="83" t="s">
        <v>304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5"/>
    </row>
    <row r="46" spans="2:16" ht="15" thickTop="1" x14ac:dyDescent="0.35">
      <c r="B46" s="21"/>
      <c r="P46" s="27"/>
    </row>
    <row r="47" spans="2:16" ht="32.25" customHeight="1" x14ac:dyDescent="0.35">
      <c r="B47" s="21"/>
      <c r="C47" s="169" t="s">
        <v>305</v>
      </c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1"/>
      <c r="P47" s="22"/>
    </row>
    <row r="48" spans="2:16" ht="15" thickBot="1" x14ac:dyDescent="0.4">
      <c r="B48" s="21"/>
      <c r="H48" s="77"/>
      <c r="I48" s="77"/>
      <c r="J48" s="77"/>
      <c r="P48" s="22"/>
    </row>
    <row r="49" spans="2:16" ht="15.5" thickTop="1" thickBot="1" x14ac:dyDescent="0.4">
      <c r="B49" s="21"/>
      <c r="C49" s="64" t="s">
        <v>277</v>
      </c>
      <c r="D49" s="159" t="s">
        <v>300</v>
      </c>
      <c r="E49" s="160"/>
      <c r="F49" s="160"/>
      <c r="G49" s="160"/>
      <c r="H49" s="160"/>
      <c r="I49" s="161"/>
      <c r="J49" s="160" t="s">
        <v>306</v>
      </c>
      <c r="K49" s="160"/>
      <c r="L49" s="160"/>
      <c r="M49" s="160"/>
      <c r="N49" s="160"/>
      <c r="O49" s="161"/>
      <c r="P49" s="22"/>
    </row>
    <row r="50" spans="2:16" ht="15" thickTop="1" x14ac:dyDescent="0.35">
      <c r="B50" s="21"/>
      <c r="C50" s="78">
        <v>1</v>
      </c>
      <c r="D50" s="163" t="str">
        <f>D38</f>
        <v>Describe y desarrolla estrategias (algoritmos,
propiedades de las operaciones básicas y sus
relaciones) para hacer estimaciones y cálculos
al solucionar problemas de potenciación.</v>
      </c>
      <c r="E50" s="164"/>
      <c r="F50" s="164"/>
      <c r="G50" s="164"/>
      <c r="H50" s="164"/>
      <c r="I50" s="165"/>
      <c r="J50" s="167" t="s">
        <v>337</v>
      </c>
      <c r="K50" s="167"/>
      <c r="L50" s="167"/>
      <c r="M50" s="167"/>
      <c r="N50" s="167"/>
      <c r="O50" s="168"/>
      <c r="P50" s="22"/>
    </row>
    <row r="51" spans="2:16" x14ac:dyDescent="0.35">
      <c r="B51" s="21"/>
      <c r="C51" s="79">
        <v>2</v>
      </c>
      <c r="D51" s="147" t="str">
        <f t="shared" ref="D51:D54" si="1">D39</f>
        <v>Compara y ordena números fraccionarios a
través de diversas interpretaciones, recursos
y representaciones</v>
      </c>
      <c r="E51" s="148"/>
      <c r="F51" s="148"/>
      <c r="G51" s="148"/>
      <c r="H51" s="148"/>
      <c r="I51" s="149"/>
      <c r="J51" s="151"/>
      <c r="K51" s="151"/>
      <c r="L51" s="151"/>
      <c r="M51" s="151"/>
      <c r="N51" s="151"/>
      <c r="O51" s="152"/>
      <c r="P51" s="22"/>
    </row>
    <row r="52" spans="2:16" x14ac:dyDescent="0.35">
      <c r="B52" s="21"/>
      <c r="C52" s="79">
        <v>3</v>
      </c>
      <c r="D52" s="147" t="str">
        <f t="shared" si="1"/>
        <v>Explica las relaciones entre el perímetro y el
área de diferentes figuras (variaciones en
el perímetro no implican variaciones en el
área y viceversa) a partir de mediciones,
superposición de figuras, cálculo, entre otras</v>
      </c>
      <c r="E52" s="148"/>
      <c r="F52" s="148"/>
      <c r="G52" s="148"/>
      <c r="H52" s="148"/>
      <c r="I52" s="149"/>
      <c r="J52" s="151"/>
      <c r="K52" s="151"/>
      <c r="L52" s="151"/>
      <c r="M52" s="151"/>
      <c r="N52" s="151"/>
      <c r="O52" s="152"/>
      <c r="P52" s="22"/>
    </row>
    <row r="53" spans="2:16" x14ac:dyDescent="0.35">
      <c r="B53" s="21"/>
      <c r="C53" s="79">
        <v>4</v>
      </c>
      <c r="D53" s="147" t="str">
        <f t="shared" si="1"/>
        <v>Resuelve y propone situaciones en las que
es necesario describir y localizar la posición
y la trayectoria de un objeto con referencia
al plano cartesiano.</v>
      </c>
      <c r="E53" s="148"/>
      <c r="F53" s="148"/>
      <c r="G53" s="148"/>
      <c r="H53" s="148"/>
      <c r="I53" s="149"/>
      <c r="J53" s="151"/>
      <c r="K53" s="151"/>
      <c r="L53" s="151"/>
      <c r="M53" s="151"/>
      <c r="N53" s="151"/>
      <c r="O53" s="152"/>
      <c r="P53" s="22"/>
    </row>
    <row r="54" spans="2:16" ht="15" thickBot="1" x14ac:dyDescent="0.4">
      <c r="B54" s="21"/>
      <c r="C54" s="80">
        <v>5</v>
      </c>
      <c r="D54" s="153" t="str">
        <f t="shared" si="1"/>
        <v xml:space="preserve">Formula preguntas que requieren comparar
dos grupos de datos, para lo cual recolecta,
organiza y usa tablas de frecuencia, gráficos
de barras, circulares, de línea, entre otros.
Analiza la información presentada y comunica
los resultados. </v>
      </c>
      <c r="E54" s="154"/>
      <c r="F54" s="154"/>
      <c r="G54" s="154"/>
      <c r="H54" s="154"/>
      <c r="I54" s="155"/>
      <c r="J54" s="157"/>
      <c r="K54" s="157"/>
      <c r="L54" s="157"/>
      <c r="M54" s="157"/>
      <c r="N54" s="157"/>
      <c r="O54" s="158"/>
      <c r="P54" s="22"/>
    </row>
    <row r="55" spans="2:16" ht="15.5" thickTop="1" thickBot="1" x14ac:dyDescent="0.4">
      <c r="B55" s="23"/>
      <c r="C55" s="18"/>
      <c r="D55" s="18"/>
      <c r="E55" s="18"/>
      <c r="F55" s="18"/>
      <c r="G55" s="18"/>
      <c r="H55" s="81"/>
      <c r="I55" s="81"/>
      <c r="J55" s="81"/>
      <c r="K55" s="131"/>
      <c r="L55" s="131"/>
      <c r="M55" s="18"/>
      <c r="N55" s="18"/>
      <c r="O55" s="18"/>
      <c r="P55" s="24"/>
    </row>
    <row r="56" spans="2:16" ht="113.25" customHeight="1" thickTop="1" thickBot="1" x14ac:dyDescent="0.4"/>
    <row r="57" spans="2:16" ht="16.5" thickTop="1" thickBot="1" x14ac:dyDescent="0.4">
      <c r="B57" s="83" t="s">
        <v>307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5"/>
    </row>
    <row r="58" spans="2:16" ht="15" thickTop="1" x14ac:dyDescent="0.35">
      <c r="B58" s="21"/>
      <c r="P58" s="27"/>
    </row>
    <row r="59" spans="2:16" x14ac:dyDescent="0.35">
      <c r="B59" s="21"/>
      <c r="C59" s="169" t="s">
        <v>308</v>
      </c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1"/>
      <c r="P59" s="22"/>
    </row>
    <row r="60" spans="2:16" ht="15" thickBot="1" x14ac:dyDescent="0.4">
      <c r="B60" s="21"/>
      <c r="H60" s="77"/>
      <c r="I60" s="77"/>
      <c r="J60" s="77"/>
      <c r="P60" s="22"/>
    </row>
    <row r="61" spans="2:16" ht="15.5" thickTop="1" thickBot="1" x14ac:dyDescent="0.4">
      <c r="B61" s="21"/>
      <c r="C61" s="64" t="s">
        <v>277</v>
      </c>
      <c r="D61" s="159" t="s">
        <v>300</v>
      </c>
      <c r="E61" s="160"/>
      <c r="F61" s="160"/>
      <c r="G61" s="160"/>
      <c r="H61" s="160"/>
      <c r="I61" s="161"/>
      <c r="J61" s="162" t="s">
        <v>309</v>
      </c>
      <c r="K61" s="162"/>
      <c r="L61" s="162"/>
      <c r="M61" s="162"/>
      <c r="N61" s="162" t="s">
        <v>310</v>
      </c>
      <c r="O61" s="162"/>
      <c r="P61" s="22"/>
    </row>
    <row r="62" spans="2:16" ht="15" thickTop="1" x14ac:dyDescent="0.35">
      <c r="B62" s="21"/>
      <c r="C62" s="78">
        <v>1</v>
      </c>
      <c r="D62" s="163" t="str">
        <f>D50</f>
        <v>Describe y desarrolla estrategias (algoritmos,
propiedades de las operaciones básicas y sus
relaciones) para hacer estimaciones y cálculos
al solucionar problemas de potenciación.</v>
      </c>
      <c r="E62" s="164"/>
      <c r="F62" s="164"/>
      <c r="G62" s="164"/>
      <c r="H62" s="164"/>
      <c r="I62" s="165"/>
      <c r="J62" s="166" t="s">
        <v>338</v>
      </c>
      <c r="K62" s="167"/>
      <c r="L62" s="167"/>
      <c r="M62" s="168"/>
      <c r="N62" s="166" t="s">
        <v>339</v>
      </c>
      <c r="O62" s="168"/>
      <c r="P62" s="22"/>
    </row>
    <row r="63" spans="2:16" x14ac:dyDescent="0.35">
      <c r="B63" s="21"/>
      <c r="C63" s="79">
        <v>2</v>
      </c>
      <c r="D63" s="147" t="str">
        <f t="shared" ref="D63:D66" si="2">D51</f>
        <v>Compara y ordena números fraccionarios a
través de diversas interpretaciones, recursos
y representaciones</v>
      </c>
      <c r="E63" s="148"/>
      <c r="F63" s="148"/>
      <c r="G63" s="148"/>
      <c r="H63" s="148"/>
      <c r="I63" s="149"/>
      <c r="J63" s="150" t="s">
        <v>338</v>
      </c>
      <c r="K63" s="151"/>
      <c r="L63" s="151"/>
      <c r="M63" s="152"/>
      <c r="N63" s="150" t="s">
        <v>339</v>
      </c>
      <c r="O63" s="152"/>
      <c r="P63" s="22"/>
    </row>
    <row r="64" spans="2:16" x14ac:dyDescent="0.35">
      <c r="B64" s="21"/>
      <c r="C64" s="79">
        <v>3</v>
      </c>
      <c r="D64" s="147" t="str">
        <f t="shared" si="2"/>
        <v>Explica las relaciones entre el perímetro y el
área de diferentes figuras (variaciones en
el perímetro no implican variaciones en el
área y viceversa) a partir de mediciones,
superposición de figuras, cálculo, entre otras</v>
      </c>
      <c r="E64" s="148"/>
      <c r="F64" s="148"/>
      <c r="G64" s="148"/>
      <c r="H64" s="148"/>
      <c r="I64" s="149"/>
      <c r="J64" s="150" t="s">
        <v>338</v>
      </c>
      <c r="K64" s="151"/>
      <c r="L64" s="151"/>
      <c r="M64" s="152"/>
      <c r="N64" s="150" t="s">
        <v>339</v>
      </c>
      <c r="O64" s="152"/>
      <c r="P64" s="22"/>
    </row>
    <row r="65" spans="2:16" x14ac:dyDescent="0.35">
      <c r="B65" s="21"/>
      <c r="C65" s="79">
        <v>4</v>
      </c>
      <c r="D65" s="147" t="str">
        <f t="shared" si="2"/>
        <v>Resuelve y propone situaciones en las que
es necesario describir y localizar la posición
y la trayectoria de un objeto con referencia
al plano cartesiano.</v>
      </c>
      <c r="E65" s="148"/>
      <c r="F65" s="148"/>
      <c r="G65" s="148"/>
      <c r="H65" s="148"/>
      <c r="I65" s="149"/>
      <c r="J65" s="150" t="s">
        <v>338</v>
      </c>
      <c r="K65" s="151"/>
      <c r="L65" s="151"/>
      <c r="M65" s="152"/>
      <c r="N65" s="150" t="s">
        <v>339</v>
      </c>
      <c r="O65" s="152"/>
      <c r="P65" s="22"/>
    </row>
    <row r="66" spans="2:16" ht="15" thickBot="1" x14ac:dyDescent="0.4">
      <c r="B66" s="21"/>
      <c r="C66" s="80">
        <v>5</v>
      </c>
      <c r="D66" s="153" t="str">
        <f t="shared" si="2"/>
        <v xml:space="preserve">Formula preguntas que requieren comparar
dos grupos de datos, para lo cual recolecta,
organiza y usa tablas de frecuencia, gráficos
de barras, circulares, de línea, entre otros.
Analiza la información presentada y comunica
los resultados. </v>
      </c>
      <c r="E66" s="154"/>
      <c r="F66" s="154"/>
      <c r="G66" s="154"/>
      <c r="H66" s="154"/>
      <c r="I66" s="155"/>
      <c r="J66" s="156" t="s">
        <v>338</v>
      </c>
      <c r="K66" s="157"/>
      <c r="L66" s="157"/>
      <c r="M66" s="158"/>
      <c r="N66" s="156" t="s">
        <v>339</v>
      </c>
      <c r="O66" s="158"/>
      <c r="P66" s="22"/>
    </row>
    <row r="67" spans="2:16" ht="15.5" thickTop="1" thickBot="1" x14ac:dyDescent="0.4">
      <c r="B67" s="23"/>
      <c r="C67" s="18"/>
      <c r="D67" s="18"/>
      <c r="E67" s="18"/>
      <c r="F67" s="18"/>
      <c r="G67" s="18"/>
      <c r="H67" s="81"/>
      <c r="I67" s="81"/>
      <c r="J67" s="81"/>
      <c r="K67" s="131"/>
      <c r="L67" s="131"/>
      <c r="M67" s="18"/>
      <c r="N67" s="18"/>
      <c r="O67" s="18"/>
      <c r="P67" s="24"/>
    </row>
    <row r="68" spans="2:16" ht="15.5" thickTop="1" thickBot="1" x14ac:dyDescent="0.4"/>
    <row r="69" spans="2:16" ht="16.5" thickTop="1" thickBot="1" x14ac:dyDescent="0.4">
      <c r="B69" s="83" t="s">
        <v>311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5"/>
    </row>
    <row r="70" spans="2:16" ht="15" thickTop="1" x14ac:dyDescent="0.35">
      <c r="B70" s="21"/>
      <c r="P70" s="27"/>
    </row>
    <row r="71" spans="2:16" x14ac:dyDescent="0.35">
      <c r="B71" s="21"/>
      <c r="C71" s="169" t="s">
        <v>312</v>
      </c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1"/>
      <c r="P71" s="22"/>
    </row>
    <row r="72" spans="2:16" ht="15" thickBot="1" x14ac:dyDescent="0.4">
      <c r="B72" s="21"/>
      <c r="H72" s="77"/>
      <c r="I72" s="77"/>
      <c r="J72" s="77"/>
      <c r="P72" s="22"/>
    </row>
    <row r="73" spans="2:16" ht="15.5" thickTop="1" thickBot="1" x14ac:dyDescent="0.4">
      <c r="B73" s="21"/>
      <c r="C73" s="64" t="s">
        <v>277</v>
      </c>
      <c r="D73" s="159" t="s">
        <v>300</v>
      </c>
      <c r="E73" s="160"/>
      <c r="F73" s="160"/>
      <c r="G73" s="160"/>
      <c r="H73" s="160"/>
      <c r="I73" s="161"/>
      <c r="J73" s="162" t="s">
        <v>313</v>
      </c>
      <c r="K73" s="162"/>
      <c r="L73" s="162"/>
      <c r="M73" s="162"/>
      <c r="N73" s="162" t="s">
        <v>314</v>
      </c>
      <c r="O73" s="162"/>
      <c r="P73" s="22"/>
    </row>
    <row r="74" spans="2:16" ht="15" thickTop="1" x14ac:dyDescent="0.35">
      <c r="B74" s="21"/>
      <c r="C74" s="78">
        <v>1</v>
      </c>
      <c r="D74" s="163" t="str">
        <f>D62</f>
        <v>Describe y desarrolla estrategias (algoritmos,
propiedades de las operaciones básicas y sus
relaciones) para hacer estimaciones y cálculos
al solucionar problemas de potenciación.</v>
      </c>
      <c r="E74" s="164"/>
      <c r="F74" s="164"/>
      <c r="G74" s="164"/>
      <c r="H74" s="164"/>
      <c r="I74" s="165"/>
      <c r="J74" s="166" t="s">
        <v>340</v>
      </c>
      <c r="K74" s="167"/>
      <c r="L74" s="167"/>
      <c r="M74" s="168"/>
      <c r="N74" s="166" t="s">
        <v>341</v>
      </c>
      <c r="O74" s="168"/>
      <c r="P74" s="22"/>
    </row>
    <row r="75" spans="2:16" x14ac:dyDescent="0.35">
      <c r="B75" s="21"/>
      <c r="C75" s="79">
        <v>2</v>
      </c>
      <c r="D75" s="147" t="str">
        <f t="shared" ref="D75:D78" si="3">D63</f>
        <v>Compara y ordena números fraccionarios a
través de diversas interpretaciones, recursos
y representaciones</v>
      </c>
      <c r="E75" s="148"/>
      <c r="F75" s="148"/>
      <c r="G75" s="148"/>
      <c r="H75" s="148"/>
      <c r="I75" s="149"/>
      <c r="J75" s="150" t="s">
        <v>340</v>
      </c>
      <c r="K75" s="151"/>
      <c r="L75" s="151"/>
      <c r="M75" s="152"/>
      <c r="N75" s="150" t="s">
        <v>341</v>
      </c>
      <c r="O75" s="152"/>
      <c r="P75" s="22"/>
    </row>
    <row r="76" spans="2:16" x14ac:dyDescent="0.35">
      <c r="B76" s="21"/>
      <c r="C76" s="79">
        <v>3</v>
      </c>
      <c r="D76" s="147" t="str">
        <f t="shared" si="3"/>
        <v>Explica las relaciones entre el perímetro y el
área de diferentes figuras (variaciones en
el perímetro no implican variaciones en el
área y viceversa) a partir de mediciones,
superposición de figuras, cálculo, entre otras</v>
      </c>
      <c r="E76" s="148"/>
      <c r="F76" s="148"/>
      <c r="G76" s="148"/>
      <c r="H76" s="148"/>
      <c r="I76" s="149"/>
      <c r="J76" s="150" t="s">
        <v>340</v>
      </c>
      <c r="K76" s="151"/>
      <c r="L76" s="151"/>
      <c r="M76" s="152"/>
      <c r="N76" s="150" t="s">
        <v>341</v>
      </c>
      <c r="O76" s="152"/>
      <c r="P76" s="22"/>
    </row>
    <row r="77" spans="2:16" x14ac:dyDescent="0.35">
      <c r="B77" s="21"/>
      <c r="C77" s="79">
        <v>4</v>
      </c>
      <c r="D77" s="147" t="str">
        <f t="shared" si="3"/>
        <v>Resuelve y propone situaciones en las que
es necesario describir y localizar la posición
y la trayectoria de un objeto con referencia
al plano cartesiano.</v>
      </c>
      <c r="E77" s="148"/>
      <c r="F77" s="148"/>
      <c r="G77" s="148"/>
      <c r="H77" s="148"/>
      <c r="I77" s="149"/>
      <c r="J77" s="150" t="s">
        <v>340</v>
      </c>
      <c r="K77" s="151"/>
      <c r="L77" s="151"/>
      <c r="M77" s="152"/>
      <c r="N77" s="150" t="s">
        <v>341</v>
      </c>
      <c r="O77" s="152"/>
      <c r="P77" s="22"/>
    </row>
    <row r="78" spans="2:16" ht="15" thickBot="1" x14ac:dyDescent="0.4">
      <c r="B78" s="21"/>
      <c r="C78" s="80">
        <v>5</v>
      </c>
      <c r="D78" s="153" t="str">
        <f t="shared" si="3"/>
        <v xml:space="preserve">Formula preguntas que requieren comparar
dos grupos de datos, para lo cual recolecta,
organiza y usa tablas de frecuencia, gráficos
de barras, circulares, de línea, entre otros.
Analiza la información presentada y comunica
los resultados. </v>
      </c>
      <c r="E78" s="154"/>
      <c r="F78" s="154"/>
      <c r="G78" s="154"/>
      <c r="H78" s="154"/>
      <c r="I78" s="155"/>
      <c r="J78" s="156" t="s">
        <v>340</v>
      </c>
      <c r="K78" s="157"/>
      <c r="L78" s="157"/>
      <c r="M78" s="158"/>
      <c r="N78" s="156" t="s">
        <v>341</v>
      </c>
      <c r="O78" s="158"/>
      <c r="P78" s="22"/>
    </row>
    <row r="79" spans="2:16" ht="15.5" thickTop="1" thickBot="1" x14ac:dyDescent="0.4">
      <c r="B79" s="23"/>
      <c r="C79" s="18"/>
      <c r="D79" s="18"/>
      <c r="E79" s="18"/>
      <c r="F79" s="18"/>
      <c r="G79" s="18"/>
      <c r="H79" s="81"/>
      <c r="I79" s="81"/>
      <c r="J79" s="81"/>
      <c r="K79" s="131"/>
      <c r="L79" s="131"/>
      <c r="M79" s="18"/>
      <c r="N79" s="18"/>
      <c r="O79" s="18"/>
      <c r="P79" s="24"/>
    </row>
    <row r="80" spans="2:16" ht="15" thickTop="1" x14ac:dyDescent="0.35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00000000-0002-0000-0100-000000000000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60"/>
  <sheetViews>
    <sheetView topLeftCell="A76" workbookViewId="0">
      <selection activeCell="B99" sqref="B99"/>
    </sheetView>
  </sheetViews>
  <sheetFormatPr baseColWidth="10" defaultColWidth="11.453125" defaultRowHeight="14" x14ac:dyDescent="0.3"/>
  <cols>
    <col min="1" max="1" width="17.453125" style="13" customWidth="1"/>
    <col min="2" max="4" width="7.26953125" style="13" customWidth="1"/>
    <col min="5" max="5" width="20.54296875" style="13" customWidth="1"/>
    <col min="6" max="9" width="7.26953125" style="13" customWidth="1"/>
    <col min="10" max="10" width="29.453125" style="13" bestFit="1" customWidth="1"/>
    <col min="11" max="12" width="7.26953125" style="13" customWidth="1"/>
    <col min="13" max="16384" width="11.453125" style="2"/>
  </cols>
  <sheetData>
    <row r="1" spans="1:12" x14ac:dyDescent="0.3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3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3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3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3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3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3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3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3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3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3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3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3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3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3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3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3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3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3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3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3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3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3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3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3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3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3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3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3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3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3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3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3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3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3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3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3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3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3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3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3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3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3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3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3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3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3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3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3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3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3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3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3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3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3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3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3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3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3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3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3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3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3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3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3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3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3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3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3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3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3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3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3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3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3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3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3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3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3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3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3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3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3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3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3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3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3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3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3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3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3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3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3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3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3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3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3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3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3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3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3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3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3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3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3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3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3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3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3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3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3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3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3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3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3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3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3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3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3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3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3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3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3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3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3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3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3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3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3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3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3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3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3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3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3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3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3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3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3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3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3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3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3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3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3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3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3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3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3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3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3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3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3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3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3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3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3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3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3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3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3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3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3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3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3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3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3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3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3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3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3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3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3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3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3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3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3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3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3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3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3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3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3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3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3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3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3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3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3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3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3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3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3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3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3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3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3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3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3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3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3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3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3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3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3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3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3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3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3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3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3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3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3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3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3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3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3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3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3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3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3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3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3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3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3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3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3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3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3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3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3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3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3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3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3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3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3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3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3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3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3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3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3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3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3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3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3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3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3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3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3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3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3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3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3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3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3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3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3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3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3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3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3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3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3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3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3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3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3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3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3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3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3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3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3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3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3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3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3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3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3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3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3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3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3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3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3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3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3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3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3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3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3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3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3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3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3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3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3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3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3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3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3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3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3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3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3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3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3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3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3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3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3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3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3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3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3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3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3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3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3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3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3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3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3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3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3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3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3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3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3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3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3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3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3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3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3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3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3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3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3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3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3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3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3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3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3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3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3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3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3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3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3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3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3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3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3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3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3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3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3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3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3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3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3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3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3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3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3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3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3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3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3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3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3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3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3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3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3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3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3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3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3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3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3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3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3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3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3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3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3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3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3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3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3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3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3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3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3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3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3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3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3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3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3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3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3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3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3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3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3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3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3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3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3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3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3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3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3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3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3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3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3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3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3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3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3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3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3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3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3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3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3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3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3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3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3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3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3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3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3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3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3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3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3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3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3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3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3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3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3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3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3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3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3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3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3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3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3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3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3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3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3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3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3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3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3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3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3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3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3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3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3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3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3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3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3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3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3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3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3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3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3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3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3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3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3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3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3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3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3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3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3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3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3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3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3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3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3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3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3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3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3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3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3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3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3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3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3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3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3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3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3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3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3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3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3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3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3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3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3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3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3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3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3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3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3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3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3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3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3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3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3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3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3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3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3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3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3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3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3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3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3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3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3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3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3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3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3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3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3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3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3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3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3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3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3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3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3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3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3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3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3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3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3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3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3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3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3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3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3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3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3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3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3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3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3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3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3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3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3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3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3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3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3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3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3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3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3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3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3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3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3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3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3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3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3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3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3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3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3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3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3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3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3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3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3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3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3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3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3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3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3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3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3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3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3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3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3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3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3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3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3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3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3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3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3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3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3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3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3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3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3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3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3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3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3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3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3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3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3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3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3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3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3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3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3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3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3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3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3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3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3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3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3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3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3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3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3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3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3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3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3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3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3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3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3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3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3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3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3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3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3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3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3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3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3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3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3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3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3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3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3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3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3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3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3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3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3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3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3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3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3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3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3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3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3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3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3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3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3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3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3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3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3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3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3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3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3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3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3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3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3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3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3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3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3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3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3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3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3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3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3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3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3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3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3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3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3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3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3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3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3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3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3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3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3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3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3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3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3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3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3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3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3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3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3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3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3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3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3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3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3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3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3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3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3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3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3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3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3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3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3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3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3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3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3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3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3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3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3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3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3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3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3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3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3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3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3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3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3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3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3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3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3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3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3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3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3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3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3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3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3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3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3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3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3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3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3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3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3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3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3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3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3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3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3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3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3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3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3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3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3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3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3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3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3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3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3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3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3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3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3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3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3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3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3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3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3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3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3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3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3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3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3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3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3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3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3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3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3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3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3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3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3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3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3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3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3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3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3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3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3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3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3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3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3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3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3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3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3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3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3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3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3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3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3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3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3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3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3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3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3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3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3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3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3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3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3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3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3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3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3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3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3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3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3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3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3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3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3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3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3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3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3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3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3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3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3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3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3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3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3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3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3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3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3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3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3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3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3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3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3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3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3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3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3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3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3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3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3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3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3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3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3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3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3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3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3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3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3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3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3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3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3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3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3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3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3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3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3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3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3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3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3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3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3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3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3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3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3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3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3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3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3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3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3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3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3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3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3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3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3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3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3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3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3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3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3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3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3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3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3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3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3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3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3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3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3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3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3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3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3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3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3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3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3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3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3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3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3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3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3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3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3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3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3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3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3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3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3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3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3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3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3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3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3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3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3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3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3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3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3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3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3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3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3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3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3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3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3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3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3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3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3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3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3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3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3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3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3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3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3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3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3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3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3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3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3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3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3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3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3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3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3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3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3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3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3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3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3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3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3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3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3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3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3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3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3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3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3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3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3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3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3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3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3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3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3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3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3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3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3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3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3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3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3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3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3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3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3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3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3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3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3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3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3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3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3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3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3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3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3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3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3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3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3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3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3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3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3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3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3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3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3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3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3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3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3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3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3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3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3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3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3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3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3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3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3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3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3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3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3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3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3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3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3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3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3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3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3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3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3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3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3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3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3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3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3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3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3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3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3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3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3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3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3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3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3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3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3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3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3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3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3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3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3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3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3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3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3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3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3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3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3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3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3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3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3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3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3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3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3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3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3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3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3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3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3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3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3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3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3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3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3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3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3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3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3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3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3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3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3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3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3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3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3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3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3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3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3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3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3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3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3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3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3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3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3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3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3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3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3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3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3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3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3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3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3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3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3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3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3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3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3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3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3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3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3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3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3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3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3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3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3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3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3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3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3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3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3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3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3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3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3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3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3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3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3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3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3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3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3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3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3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3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3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3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3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3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xmlns:xlrd2="http://schemas.microsoft.com/office/spreadsheetml/2017/richdata2"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D1" sqref="D1"/>
    </sheetView>
  </sheetViews>
  <sheetFormatPr baseColWidth="10" defaultColWidth="11.453125" defaultRowHeight="14" x14ac:dyDescent="0.3"/>
  <cols>
    <col min="1" max="2" width="11.453125" style="2"/>
    <col min="3" max="3" width="12.7265625" style="2" bestFit="1" customWidth="1"/>
    <col min="4" max="4" width="13.7265625" style="2" customWidth="1"/>
    <col min="5" max="5" width="13.1796875" style="2" bestFit="1" customWidth="1"/>
    <col min="6" max="16384" width="11.453125" style="2"/>
  </cols>
  <sheetData>
    <row r="1" spans="1:5" x14ac:dyDescent="0.3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3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3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3">
      <c r="A4" s="2" t="s">
        <v>25</v>
      </c>
      <c r="D4" s="2" t="s">
        <v>282</v>
      </c>
      <c r="E4" s="2" t="s">
        <v>282</v>
      </c>
    </row>
    <row r="5" spans="1:5" x14ac:dyDescent="0.3">
      <c r="A5" s="2" t="s">
        <v>9</v>
      </c>
      <c r="D5" s="2" t="s">
        <v>283</v>
      </c>
      <c r="E5" s="2" t="s">
        <v>283</v>
      </c>
    </row>
    <row r="6" spans="1:5" x14ac:dyDescent="0.3">
      <c r="A6" s="2" t="s">
        <v>26</v>
      </c>
    </row>
    <row r="7" spans="1:5" x14ac:dyDescent="0.3">
      <c r="A7" s="2" t="s">
        <v>27</v>
      </c>
    </row>
    <row r="8" spans="1:5" x14ac:dyDescent="0.3">
      <c r="A8" s="2" t="s">
        <v>28</v>
      </c>
    </row>
    <row r="9" spans="1:5" x14ac:dyDescent="0.3">
      <c r="A9" s="2" t="s">
        <v>29</v>
      </c>
    </row>
    <row r="10" spans="1:5" x14ac:dyDescent="0.3">
      <c r="A10" s="2" t="s">
        <v>30</v>
      </c>
    </row>
    <row r="11" spans="1:5" x14ac:dyDescent="0.3">
      <c r="A11" s="2" t="s">
        <v>31</v>
      </c>
    </row>
    <row r="12" spans="1:5" x14ac:dyDescent="0.3">
      <c r="A12" s="2" t="s">
        <v>32</v>
      </c>
    </row>
    <row r="13" spans="1:5" x14ac:dyDescent="0.3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workbookViewId="0"/>
  </sheetViews>
  <sheetFormatPr baseColWidth="10" defaultRowHeight="14.5" x14ac:dyDescent="0.35"/>
  <sheetData>
    <row r="1" spans="1:2" x14ac:dyDescent="0.35">
      <c r="A1" t="s">
        <v>1</v>
      </c>
      <c r="B1" t="s">
        <v>5</v>
      </c>
    </row>
    <row r="2" spans="1:2" x14ac:dyDescent="0.35">
      <c r="A2" t="s">
        <v>8</v>
      </c>
      <c r="B2" t="s">
        <v>6</v>
      </c>
    </row>
    <row r="3" spans="1:2" x14ac:dyDescent="0.35">
      <c r="A3" t="s">
        <v>2</v>
      </c>
      <c r="B3" t="s">
        <v>4</v>
      </c>
    </row>
    <row r="4" spans="1:2" x14ac:dyDescent="0.3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9AB64A-65AA-4F23-9BDA-EDF5A7CBF83D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5e35b61e-a5f8-44a9-aaff-2fc46c026f46"/>
    <ds:schemaRef ds:uri="http://purl.org/dc/terms/"/>
    <ds:schemaRef ds:uri="http://schemas.openxmlformats.org/package/2006/metadata/core-properties"/>
    <ds:schemaRef ds:uri="http://purl.org/dc/elements/1.1/"/>
    <ds:schemaRef ds:uri="4fde59ad-047f-4d65-bef5-a48d308bcc6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USER</cp:lastModifiedBy>
  <cp:lastPrinted>2019-09-03T23:22:39Z</cp:lastPrinted>
  <dcterms:created xsi:type="dcterms:W3CDTF">2019-06-10T12:48:45Z</dcterms:created>
  <dcterms:modified xsi:type="dcterms:W3CDTF">2022-12-06T01:09:39Z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