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5E132397-25C5-41FC-908E-EE0B506A22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4-28" sheetId="3" r:id="rId2"/>
    <sheet name="2022-04-29" sheetId="4" r:id="rId3"/>
    <sheet name="2022-04-27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3" i="2" l="1"/>
  <c r="E47" i="2"/>
  <c r="E48" i="2" s="1"/>
  <c r="F47" i="2"/>
  <c r="F48" i="2" s="1"/>
  <c r="G47" i="2"/>
  <c r="G48" i="2" s="1"/>
  <c r="H47" i="2"/>
  <c r="H48" i="2" s="1"/>
  <c r="I47" i="2"/>
  <c r="I48" i="2" s="1"/>
  <c r="J47" i="2"/>
  <c r="J48" i="2" s="1"/>
  <c r="K47" i="2"/>
  <c r="K48" i="2" s="1"/>
  <c r="L47" i="2"/>
  <c r="L48" i="2" s="1"/>
  <c r="M47" i="2"/>
  <c r="M48" i="2" s="1"/>
  <c r="N47" i="2"/>
  <c r="N48" i="2" s="1"/>
  <c r="O47" i="2"/>
  <c r="O48" i="2" s="1"/>
  <c r="P47" i="2"/>
  <c r="P48" i="2" s="1"/>
  <c r="Q47" i="2"/>
  <c r="Q48" i="2" s="1"/>
  <c r="R47" i="2"/>
  <c r="R48" i="2" s="1"/>
  <c r="S47" i="2"/>
  <c r="S48" i="2" s="1"/>
  <c r="T47" i="2"/>
  <c r="U47" i="2"/>
  <c r="U48" i="2" s="1"/>
  <c r="V47" i="2"/>
  <c r="V48" i="2" s="1"/>
  <c r="W47" i="2"/>
  <c r="W48" i="2" s="1"/>
  <c r="D47" i="2"/>
  <c r="D48" i="2" s="1"/>
  <c r="E53" i="2"/>
  <c r="E54" i="2" s="1"/>
  <c r="F53" i="2"/>
  <c r="F54" i="2" s="1"/>
  <c r="G53" i="2"/>
  <c r="G54" i="2" s="1"/>
  <c r="H53" i="2"/>
  <c r="H54" i="2" s="1"/>
  <c r="I53" i="2"/>
  <c r="I54" i="2" s="1"/>
  <c r="J53" i="2"/>
  <c r="J54" i="2" s="1"/>
  <c r="K53" i="2"/>
  <c r="K54" i="2" s="1"/>
  <c r="L53" i="2"/>
  <c r="L54" i="2" s="1"/>
  <c r="M53" i="2"/>
  <c r="M54" i="2" s="1"/>
  <c r="N53" i="2"/>
  <c r="N54" i="2" s="1"/>
  <c r="O53" i="2"/>
  <c r="O54" i="2" s="1"/>
  <c r="P53" i="2"/>
  <c r="P54" i="2" s="1"/>
  <c r="Q53" i="2"/>
  <c r="Q54" i="2" s="1"/>
  <c r="R53" i="2"/>
  <c r="R54" i="2" s="1"/>
  <c r="S53" i="2"/>
  <c r="S54" i="2" s="1"/>
  <c r="T53" i="2"/>
  <c r="T54" i="2" s="1"/>
  <c r="U53" i="2"/>
  <c r="U54" i="2" s="1"/>
  <c r="V53" i="2"/>
  <c r="V54" i="2" s="1"/>
  <c r="W53" i="2"/>
  <c r="W54" i="2" s="1"/>
  <c r="D53" i="2"/>
  <c r="D54" i="2" s="1"/>
  <c r="E51" i="2"/>
  <c r="E52" i="2" s="1"/>
  <c r="F51" i="2"/>
  <c r="F52" i="2" s="1"/>
  <c r="G51" i="2"/>
  <c r="G52" i="2" s="1"/>
  <c r="H51" i="2"/>
  <c r="H52" i="2" s="1"/>
  <c r="I51" i="2"/>
  <c r="I52" i="2" s="1"/>
  <c r="J51" i="2"/>
  <c r="J52" i="2" s="1"/>
  <c r="K51" i="2"/>
  <c r="K52" i="2" s="1"/>
  <c r="L51" i="2"/>
  <c r="L52" i="2" s="1"/>
  <c r="M51" i="2"/>
  <c r="M52" i="2" s="1"/>
  <c r="N51" i="2"/>
  <c r="N52" i="2" s="1"/>
  <c r="O51" i="2"/>
  <c r="O52" i="2" s="1"/>
  <c r="P51" i="2"/>
  <c r="P52" i="2" s="1"/>
  <c r="Q51" i="2"/>
  <c r="Q52" i="2" s="1"/>
  <c r="R51" i="2"/>
  <c r="R52" i="2" s="1"/>
  <c r="S51" i="2"/>
  <c r="S52" i="2" s="1"/>
  <c r="T51" i="2"/>
  <c r="T52" i="2" s="1"/>
  <c r="U51" i="2"/>
  <c r="U52" i="2" s="1"/>
  <c r="V51" i="2"/>
  <c r="V52" i="2" s="1"/>
  <c r="W51" i="2"/>
  <c r="W52" i="2" s="1"/>
  <c r="D51" i="2"/>
  <c r="E55" i="2"/>
  <c r="E56" i="2" s="1"/>
  <c r="F55" i="2"/>
  <c r="F56" i="2" s="1"/>
  <c r="G55" i="2"/>
  <c r="G56" i="2" s="1"/>
  <c r="H55" i="2"/>
  <c r="H56" i="2" s="1"/>
  <c r="I55" i="2"/>
  <c r="I56" i="2" s="1"/>
  <c r="J55" i="2"/>
  <c r="J56" i="2" s="1"/>
  <c r="K55" i="2"/>
  <c r="K56" i="2" s="1"/>
  <c r="L55" i="2"/>
  <c r="L56" i="2" s="1"/>
  <c r="M55" i="2"/>
  <c r="M56" i="2" s="1"/>
  <c r="N55" i="2"/>
  <c r="N56" i="2" s="1"/>
  <c r="O55" i="2"/>
  <c r="O56" i="2" s="1"/>
  <c r="P55" i="2"/>
  <c r="P56" i="2" s="1"/>
  <c r="Q55" i="2"/>
  <c r="Q56" i="2" s="1"/>
  <c r="R55" i="2"/>
  <c r="R56" i="2" s="1"/>
  <c r="S55" i="2"/>
  <c r="S56" i="2" s="1"/>
  <c r="T55" i="2"/>
  <c r="T56" i="2" s="1"/>
  <c r="U55" i="2"/>
  <c r="U56" i="2" s="1"/>
  <c r="V55" i="2"/>
  <c r="V56" i="2" s="1"/>
  <c r="W55" i="2"/>
  <c r="W56" i="2" s="1"/>
  <c r="D55" i="2"/>
  <c r="D56" i="2" s="1"/>
  <c r="E49" i="2"/>
  <c r="E58" i="2" s="1"/>
  <c r="F49" i="2"/>
  <c r="F58" i="2" s="1"/>
  <c r="G49" i="2"/>
  <c r="G50" i="2" s="1"/>
  <c r="H49" i="2"/>
  <c r="H50" i="2" s="1"/>
  <c r="I49" i="2"/>
  <c r="I50" i="2" s="1"/>
  <c r="J49" i="2"/>
  <c r="J50" i="2" s="1"/>
  <c r="K49" i="2"/>
  <c r="K50" i="2" s="1"/>
  <c r="L49" i="2"/>
  <c r="L50" i="2" s="1"/>
  <c r="M49" i="2"/>
  <c r="M58" i="2" s="1"/>
  <c r="N49" i="2"/>
  <c r="N58" i="2" s="1"/>
  <c r="O49" i="2"/>
  <c r="O50" i="2" s="1"/>
  <c r="P49" i="2"/>
  <c r="P50" i="2" s="1"/>
  <c r="Q49" i="2"/>
  <c r="Q50" i="2" s="1"/>
  <c r="R49" i="2"/>
  <c r="R50" i="2" s="1"/>
  <c r="S49" i="2"/>
  <c r="S50" i="2" s="1"/>
  <c r="T49" i="2"/>
  <c r="T50" i="2" s="1"/>
  <c r="U49" i="2"/>
  <c r="U50" i="2" s="1"/>
  <c r="V49" i="2"/>
  <c r="V50" i="2" s="1"/>
  <c r="W49" i="2"/>
  <c r="W50" i="2" s="1"/>
  <c r="D49" i="2"/>
  <c r="X42" i="2"/>
  <c r="E45" i="2"/>
  <c r="E46" i="2" s="1"/>
  <c r="F45" i="2"/>
  <c r="F46" i="2" s="1"/>
  <c r="F63" i="2" s="1"/>
  <c r="G45" i="2"/>
  <c r="G46" i="2" s="1"/>
  <c r="H45" i="2"/>
  <c r="H46" i="2" s="1"/>
  <c r="I45" i="2"/>
  <c r="I46" i="2" s="1"/>
  <c r="J45" i="2"/>
  <c r="J46" i="2" s="1"/>
  <c r="K45" i="2"/>
  <c r="K46" i="2" s="1"/>
  <c r="K63" i="2" s="1"/>
  <c r="L45" i="2"/>
  <c r="L46" i="2" s="1"/>
  <c r="M45" i="2"/>
  <c r="M46" i="2" s="1"/>
  <c r="N45" i="2"/>
  <c r="N46" i="2" s="1"/>
  <c r="O45" i="2"/>
  <c r="O46" i="2" s="1"/>
  <c r="P45" i="2"/>
  <c r="P46" i="2" s="1"/>
  <c r="Q45" i="2"/>
  <c r="Q46" i="2" s="1"/>
  <c r="R45" i="2"/>
  <c r="R46" i="2" s="1"/>
  <c r="S45" i="2"/>
  <c r="S46" i="2" s="1"/>
  <c r="T45" i="2"/>
  <c r="T46" i="2" s="1"/>
  <c r="U45" i="2"/>
  <c r="U46" i="2" s="1"/>
  <c r="V45" i="2"/>
  <c r="V46" i="2" s="1"/>
  <c r="W45" i="2"/>
  <c r="W46" i="2" s="1"/>
  <c r="D45" i="2"/>
  <c r="L63" i="2" l="1"/>
  <c r="H63" i="2"/>
  <c r="S63" i="2"/>
  <c r="N63" i="2"/>
  <c r="L61" i="2"/>
  <c r="R58" i="2"/>
  <c r="H61" i="2"/>
  <c r="J58" i="2"/>
  <c r="Q58" i="2"/>
  <c r="I58" i="2"/>
  <c r="N50" i="2"/>
  <c r="F50" i="2"/>
  <c r="M50" i="2"/>
  <c r="E50" i="2"/>
  <c r="X49" i="2"/>
  <c r="X51" i="2"/>
  <c r="W58" i="2"/>
  <c r="X45" i="2"/>
  <c r="D50" i="2"/>
  <c r="X53" i="2"/>
  <c r="D52" i="2"/>
  <c r="V58" i="2"/>
  <c r="X55" i="2"/>
  <c r="U58" i="2"/>
  <c r="P58" i="2"/>
  <c r="L58" i="2"/>
  <c r="H58" i="2"/>
  <c r="T58" i="2"/>
  <c r="S58" i="2"/>
  <c r="O58" i="2"/>
  <c r="K58" i="2"/>
  <c r="G58" i="2"/>
  <c r="T48" i="2"/>
  <c r="X47" i="2"/>
  <c r="D58" i="2"/>
  <c r="D46" i="2"/>
  <c r="D61" i="2" s="1"/>
  <c r="D63" i="2" l="1"/>
  <c r="X58" i="2"/>
  <c r="X48" i="2" s="1"/>
  <c r="X46" i="2"/>
  <c r="X54" i="2" l="1"/>
  <c r="X56" i="2"/>
  <c r="X52" i="2"/>
  <c r="X50" i="2"/>
  <c r="X59" i="2" l="1"/>
</calcChain>
</file>

<file path=xl/sharedStrings.xml><?xml version="1.0" encoding="utf-8"?>
<sst xmlns="http://schemas.openxmlformats.org/spreadsheetml/2006/main" count="2301" uniqueCount="196">
  <si>
    <t>Establecimiento Educativo</t>
  </si>
  <si>
    <t>COL FRANCISCO FERNANDEZ DE CONTRERAS</t>
  </si>
  <si>
    <t>Sede</t>
  </si>
  <si>
    <t>Grado</t>
  </si>
  <si>
    <t>11</t>
  </si>
  <si>
    <t>Curso</t>
  </si>
  <si>
    <t>1102</t>
  </si>
  <si>
    <t>Instrumento</t>
  </si>
  <si>
    <t>Matemáticas</t>
  </si>
  <si>
    <t>Cuadernillo</t>
  </si>
  <si>
    <t>Componente</t>
  </si>
  <si>
    <t>Estadística</t>
  </si>
  <si>
    <t>Geometría</t>
  </si>
  <si>
    <t>Álgebra y cálculo</t>
  </si>
  <si>
    <t>Competencia</t>
  </si>
  <si>
    <t>Formulación y ejecución-Estadística</t>
  </si>
  <si>
    <t>Interpretación-Estadística</t>
  </si>
  <si>
    <t>Argumentación-Geometría</t>
  </si>
  <si>
    <t>Formulación y ejecución-Geometría</t>
  </si>
  <si>
    <t>Argumentación-Álgebra y cálculo</t>
  </si>
  <si>
    <t>Formulación y ejecución-Álgebra y cálculo</t>
  </si>
  <si>
    <t>Interpretación-Álgebra y cálculo</t>
  </si>
  <si>
    <t>Afirmación</t>
  </si>
  <si>
    <t>Frente a un problema que involucre información cuantitativa, plantea e implementa estrategias que lleven a soluciones adecuadas.</t>
  </si>
  <si>
    <t>Comprende y transforma la información cuantitativa y esquemática presentada en distintos formatos.</t>
  </si>
  <si>
    <t>Valida procedimientos y  estrategias matemáticas utilizadas para dar solución a problemas.</t>
  </si>
  <si>
    <t>Evidencia</t>
  </si>
  <si>
    <t>Resuelve un problema que involucra información cuantitativa o esquemática.</t>
  </si>
  <si>
    <t>Transforma la representación de una o más piezas de información.</t>
  </si>
  <si>
    <t>Da cuenta de las características básicas de la información presentada en diferentes formatos como series, gráficas, tablas y esquemas.</t>
  </si>
  <si>
    <t>Establece la validez o pertinencia de una solución propuesta a un problema dado.</t>
  </si>
  <si>
    <t>Plantea afirmaciones que sustentan o refutan una interpretación dada a la información disponible en el marco de la solución de un problema.</t>
  </si>
  <si>
    <t>Argumenta a favor o en contra de un procedimiento para resolver un problema a la luz de criterios presentados o establecidos.</t>
  </si>
  <si>
    <t>Ejecuta un plan de solución para un problema que involucra información cuantitativa o esquemática.</t>
  </si>
  <si>
    <t>Diseña planes para la solución de problemas que involucran información cuantitativa o esquemática.</t>
  </si>
  <si>
    <t>ID Estudiante</t>
  </si>
  <si>
    <t>Nombres y Apellidos</t>
  </si>
  <si>
    <t>Item</t>
  </si>
  <si>
    <t>I_099130R</t>
  </si>
  <si>
    <t>I_1124256</t>
  </si>
  <si>
    <t>I_1760342</t>
  </si>
  <si>
    <t>I_1120275</t>
  </si>
  <si>
    <t>I_1552803</t>
  </si>
  <si>
    <t>I_1368968</t>
  </si>
  <si>
    <t>I_1565321</t>
  </si>
  <si>
    <t>I_1746189</t>
  </si>
  <si>
    <t>I_1565197</t>
  </si>
  <si>
    <t>I_1565143</t>
  </si>
  <si>
    <t>I_1442702</t>
  </si>
  <si>
    <t>I_1588613</t>
  </si>
  <si>
    <t>I_1746256</t>
  </si>
  <si>
    <t>I_136928R</t>
  </si>
  <si>
    <t>I_1746238</t>
  </si>
  <si>
    <t>I_1442585</t>
  </si>
  <si>
    <t>I_1546943</t>
  </si>
  <si>
    <t>I_1730696</t>
  </si>
  <si>
    <t>I_1760444</t>
  </si>
  <si>
    <t>I_1307660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</si>
  <si>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</si>
  <si>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</si>
  <si>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</si>
  <si>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</si>
  <si>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</si>
  <si>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4539853</t>
  </si>
  <si>
    <t>DANY ALEJANDRO DOVALES MANRIQUE</t>
  </si>
  <si>
    <t>D</t>
  </si>
  <si>
    <t>A</t>
  </si>
  <si>
    <t>B</t>
  </si>
  <si>
    <t>C</t>
  </si>
  <si>
    <t>65%</t>
  </si>
  <si>
    <t>0%</t>
  </si>
  <si>
    <t>2022-04-28</t>
  </si>
  <si>
    <t>Online</t>
  </si>
  <si>
    <t>4539863</t>
  </si>
  <si>
    <t>ZHARICK STEFANY PEREZ QUINTERO</t>
  </si>
  <si>
    <t>40%</t>
  </si>
  <si>
    <t>4542409</t>
  </si>
  <si>
    <t>YISED CATALINA SANCHEZ SANCHEZ</t>
  </si>
  <si>
    <t>4543654</t>
  </si>
  <si>
    <t>SANTIAGO ANDRES CASTELLANOS RODRIGUEZ</t>
  </si>
  <si>
    <t>70%</t>
  </si>
  <si>
    <t>4544876</t>
  </si>
  <si>
    <t>MARYURI   ANGARITA ROBLES</t>
  </si>
  <si>
    <t>O</t>
  </si>
  <si>
    <t>10%</t>
  </si>
  <si>
    <t>4546134</t>
  </si>
  <si>
    <t>JOHAN ANDREY SANGUINO AMAYA</t>
  </si>
  <si>
    <t>4546203</t>
  </si>
  <si>
    <t>KEYNER ALEXANDER VEGA LAZARO</t>
  </si>
  <si>
    <t>4547350</t>
  </si>
  <si>
    <t>YIMMI   MARTINEZ MORA</t>
  </si>
  <si>
    <t>60%</t>
  </si>
  <si>
    <t>4548772</t>
  </si>
  <si>
    <t>YESICA PAOLA CORONEL MALDONADO</t>
  </si>
  <si>
    <t>4551135</t>
  </si>
  <si>
    <t>DIANA KARINA QUINTANA PALLARES</t>
  </si>
  <si>
    <t>4552339</t>
  </si>
  <si>
    <t>MARIA JOSE SANCHEZ SANCHEZ</t>
  </si>
  <si>
    <t>15%</t>
  </si>
  <si>
    <t>4552345</t>
  </si>
  <si>
    <t>KAREN DAYANA AREVALO RODRIGUEZ</t>
  </si>
  <si>
    <t>4552371</t>
  </si>
  <si>
    <t>ANYI LISETH SARABIA SANJUAN</t>
  </si>
  <si>
    <t>50%</t>
  </si>
  <si>
    <t>4554866</t>
  </si>
  <si>
    <t>JUAN PABLO RIZO VEGA</t>
  </si>
  <si>
    <t>55%</t>
  </si>
  <si>
    <t>4554892</t>
  </si>
  <si>
    <t>HERMES ALEJANDRO RODRIGUEZ PAEZ</t>
  </si>
  <si>
    <t>2875055</t>
  </si>
  <si>
    <t>SARA LUCIA BUELVAS LOPEZ</t>
  </si>
  <si>
    <t>2022-04-29</t>
  </si>
  <si>
    <t>4539839</t>
  </si>
  <si>
    <t>DANIA YINETH GUERRERO ALVAREZ</t>
  </si>
  <si>
    <t>75%</t>
  </si>
  <si>
    <t>4541164</t>
  </si>
  <si>
    <t>VICTOR ALONSO TORRA NAVARRO</t>
  </si>
  <si>
    <t>4544847</t>
  </si>
  <si>
    <t>JONATHAN SAID GALVIS QUINTERO</t>
  </si>
  <si>
    <t>45%</t>
  </si>
  <si>
    <t>4544869</t>
  </si>
  <si>
    <t>SERGIO LUIS ROJAS CASTRILLO</t>
  </si>
  <si>
    <t>4546181</t>
  </si>
  <si>
    <t>ANGIE YULIANA QUINTERO ARENGAS</t>
  </si>
  <si>
    <t>20%</t>
  </si>
  <si>
    <t>4547341</t>
  </si>
  <si>
    <t>ANDREA CAMILA BAYONA RUEDAS</t>
  </si>
  <si>
    <t>35%</t>
  </si>
  <si>
    <t>4548702</t>
  </si>
  <si>
    <t>DAIXON JOSE LEAL SANCHEZ</t>
  </si>
  <si>
    <t>4554891</t>
  </si>
  <si>
    <t>JUAN DAVID ACOSTA SANCHEZ</t>
  </si>
  <si>
    <t>4543665</t>
  </si>
  <si>
    <t>JAIME ANDRES TARAZONA SANCHEZ</t>
  </si>
  <si>
    <t>2022-04-27</t>
  </si>
  <si>
    <t>Opción de clave correcta</t>
  </si>
  <si>
    <t>Total correctas grupal</t>
  </si>
  <si>
    <t>% correctas grupal</t>
  </si>
  <si>
    <t>80%</t>
  </si>
  <si>
    <t>13.33%</t>
  </si>
  <si>
    <t>26.67%</t>
  </si>
  <si>
    <t>6.67%</t>
  </si>
  <si>
    <t>86.67%</t>
  </si>
  <si>
    <t>73.33%</t>
  </si>
  <si>
    <t>93.33%</t>
  </si>
  <si>
    <t>% omisiones grupal</t>
  </si>
  <si>
    <t>% de respuestas opción: A</t>
  </si>
  <si>
    <t>66.67%</t>
  </si>
  <si>
    <t>% de respuestas opción: B</t>
  </si>
  <si>
    <t>% de respuestas opción: C</t>
  </si>
  <si>
    <t>% de respuestas opción: D</t>
  </si>
  <si>
    <t>22.22%</t>
  </si>
  <si>
    <t>11.11%</t>
  </si>
  <si>
    <t>77.78%</t>
  </si>
  <si>
    <t>88.89%</t>
  </si>
  <si>
    <t>55.56%</t>
  </si>
  <si>
    <t>33.33%</t>
  </si>
  <si>
    <t>100%</t>
  </si>
  <si>
    <t>Total Correctas</t>
  </si>
  <si>
    <t>TOTAL ESTUDIANTES</t>
  </si>
  <si>
    <t>RTAS CORRECTAS</t>
  </si>
  <si>
    <t>% Correctas</t>
  </si>
  <si>
    <t>Total Omisiones</t>
  </si>
  <si>
    <t>Total rtas por A</t>
  </si>
  <si>
    <t>Total por A</t>
  </si>
  <si>
    <t>Total por B</t>
  </si>
  <si>
    <t>Total por C</t>
  </si>
  <si>
    <t>Total Por D</t>
  </si>
  <si>
    <t>Total Rtas</t>
  </si>
  <si>
    <t>Prom Rtas Correctas</t>
  </si>
  <si>
    <t>COMPONENTE</t>
  </si>
  <si>
    <t>COMPETENCIA</t>
  </si>
  <si>
    <t>ESTADISTICA</t>
  </si>
  <si>
    <t>FORMULACION Y EJEC</t>
  </si>
  <si>
    <t>INTERPRETACION</t>
  </si>
  <si>
    <t>GEOMETRIA</t>
  </si>
  <si>
    <t>ARGUMENTACION</t>
  </si>
  <si>
    <t>FORM Y EJEC</t>
  </si>
  <si>
    <t>ALGEBRA Y CALCULO</t>
  </si>
  <si>
    <t>FORMULACION Y EJECUCION</t>
  </si>
  <si>
    <t>% Correctas por Compo</t>
  </si>
  <si>
    <t>% Correctas por Compet</t>
  </si>
  <si>
    <t>% de Omisiones</t>
  </si>
  <si>
    <t>% Rtas por A</t>
  </si>
  <si>
    <t>Total Rtas por B</t>
  </si>
  <si>
    <t>% Rtas por B</t>
  </si>
  <si>
    <t>Total Rtas por C</t>
  </si>
  <si>
    <t>% Rtas por C</t>
  </si>
  <si>
    <t>Total Rtas por D</t>
  </si>
  <si>
    <t>% Rtas por D</t>
  </si>
  <si>
    <t>% Omisiones</t>
  </si>
  <si>
    <t>% por A</t>
  </si>
  <si>
    <t>% por B</t>
  </si>
  <si>
    <t>% por C</t>
  </si>
  <si>
    <t>% por D</t>
  </si>
  <si>
    <t>%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</si>
</sst>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NumberFormat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3" borderId="1" xfId="0" applyFill="1" applyBorder="1"/>
    <xf numFmtId="0" fontId="0" fillId="2" borderId="1" xfId="0" applyFill="1" applyBorder="1"/>
    <xf numFmtId="0" fontId="0" fillId="0" borderId="1" xfId="0" applyBorder="1"/>
    <xf numFmtId="0" fontId="0" fillId="5" borderId="1" xfId="0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9" fontId="0" fillId="0" borderId="0" xfId="1" applyFont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4" xfId="0" applyFill="1" applyBorder="1"/>
    <xf numFmtId="164" fontId="0" fillId="6" borderId="1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Fill="1" applyBorder="1"/>
    <xf numFmtId="0" fontId="0" fillId="0" borderId="5" xfId="0" applyFill="1" applyBorder="1"/>
    <xf numFmtId="0" fontId="0" fillId="0" borderId="6" xfId="0" applyFill="1" applyBorder="1" applyAlignment="1">
      <alignment horizontal="center"/>
    </xf>
    <xf numFmtId="0" fontId="0" fillId="7" borderId="1" xfId="0" applyFill="1" applyBorder="1"/>
    <xf numFmtId="0" fontId="0" fillId="8" borderId="1" xfId="0" applyFill="1" applyBorder="1"/>
    <xf numFmtId="164" fontId="0" fillId="8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2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16D87-DDC3-4535-AB44-0DC66C59B7BF}">
  <dimension ref="A6:AB63"/>
  <sheetViews>
    <sheetView tabSelected="1" topLeftCell="C40" workbookViewId="0">
      <selection activeCell="D63" sqref="D63:E63"/>
    </sheetView>
  </sheetViews>
  <sheetFormatPr baseColWidth="10" defaultRowHeight="15" x14ac:dyDescent="0.25"/>
  <cols>
    <col min="1" max="1" width="8.85546875" customWidth="1"/>
    <col min="2" max="2" width="42" bestFit="1" customWidth="1"/>
    <col min="3" max="3" width="23.42578125" bestFit="1" customWidth="1"/>
    <col min="25" max="25" width="19.85546875" customWidth="1"/>
  </cols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12</v>
      </c>
      <c r="I11" t="s">
        <v>12</v>
      </c>
      <c r="J11" t="s">
        <v>12</v>
      </c>
      <c r="K11" t="s">
        <v>12</v>
      </c>
      <c r="L11" t="s">
        <v>13</v>
      </c>
      <c r="M11" t="s">
        <v>13</v>
      </c>
      <c r="N11" t="s">
        <v>13</v>
      </c>
      <c r="O11" t="s">
        <v>13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17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20</v>
      </c>
      <c r="Q12" t="s">
        <v>20</v>
      </c>
      <c r="R12" t="s">
        <v>20</v>
      </c>
      <c r="S12" t="s">
        <v>21</v>
      </c>
      <c r="T12" t="s">
        <v>21</v>
      </c>
      <c r="U12" t="s">
        <v>21</v>
      </c>
      <c r="V12" t="s">
        <v>21</v>
      </c>
      <c r="W12" t="s">
        <v>21</v>
      </c>
    </row>
    <row r="13" spans="1:28" x14ac:dyDescent="0.25">
      <c r="C13" t="s">
        <v>22</v>
      </c>
      <c r="D13" t="s">
        <v>23</v>
      </c>
      <c r="E13" t="s">
        <v>23</v>
      </c>
      <c r="F13" t="s">
        <v>24</v>
      </c>
      <c r="G13" t="s">
        <v>24</v>
      </c>
      <c r="H13" t="s">
        <v>25</v>
      </c>
      <c r="I13" t="s">
        <v>25</v>
      </c>
      <c r="J13" t="s">
        <v>25</v>
      </c>
      <c r="K13" t="s">
        <v>23</v>
      </c>
      <c r="L13" t="s">
        <v>25</v>
      </c>
      <c r="M13" t="s">
        <v>25</v>
      </c>
      <c r="N13" t="s">
        <v>23</v>
      </c>
      <c r="O13" t="s">
        <v>23</v>
      </c>
      <c r="P13" t="s">
        <v>23</v>
      </c>
      <c r="Q13" t="s">
        <v>23</v>
      </c>
      <c r="R13" t="s">
        <v>23</v>
      </c>
      <c r="S13" t="s">
        <v>24</v>
      </c>
      <c r="T13" t="s">
        <v>24</v>
      </c>
      <c r="U13" t="s">
        <v>24</v>
      </c>
      <c r="V13" t="s">
        <v>24</v>
      </c>
      <c r="W13" t="s">
        <v>24</v>
      </c>
    </row>
    <row r="14" spans="1:28" x14ac:dyDescent="0.25">
      <c r="C14" t="s">
        <v>26</v>
      </c>
      <c r="D14" t="s">
        <v>27</v>
      </c>
      <c r="E14" t="s">
        <v>27</v>
      </c>
      <c r="F14" t="s">
        <v>28</v>
      </c>
      <c r="G14" t="s">
        <v>29</v>
      </c>
      <c r="H14" t="s">
        <v>30</v>
      </c>
      <c r="I14" t="s">
        <v>31</v>
      </c>
      <c r="J14" t="s">
        <v>30</v>
      </c>
      <c r="K14" t="s">
        <v>27</v>
      </c>
      <c r="L14" t="s">
        <v>32</v>
      </c>
      <c r="M14" t="s">
        <v>32</v>
      </c>
      <c r="N14" t="s">
        <v>33</v>
      </c>
      <c r="O14" t="s">
        <v>34</v>
      </c>
      <c r="P14" t="s">
        <v>27</v>
      </c>
      <c r="Q14" t="s">
        <v>34</v>
      </c>
      <c r="R14" t="s">
        <v>34</v>
      </c>
      <c r="S14" t="s">
        <v>28</v>
      </c>
      <c r="T14" t="s">
        <v>28</v>
      </c>
      <c r="U14" t="s">
        <v>29</v>
      </c>
      <c r="V14" t="s">
        <v>29</v>
      </c>
      <c r="W14" t="s">
        <v>29</v>
      </c>
    </row>
    <row r="15" spans="1:28" x14ac:dyDescent="0.25">
      <c r="A15" s="1" t="s">
        <v>35</v>
      </c>
      <c r="B15" s="1" t="s">
        <v>36</v>
      </c>
      <c r="C15" s="1" t="s">
        <v>37</v>
      </c>
      <c r="D15" s="5" t="s">
        <v>38</v>
      </c>
      <c r="E15" s="5" t="s">
        <v>39</v>
      </c>
      <c r="F15" s="5" t="s">
        <v>40</v>
      </c>
      <c r="G15" s="5" t="s">
        <v>41</v>
      </c>
      <c r="H15" s="5" t="s">
        <v>42</v>
      </c>
      <c r="I15" s="5" t="s">
        <v>43</v>
      </c>
      <c r="J15" s="5" t="s">
        <v>44</v>
      </c>
      <c r="K15" s="5" t="s">
        <v>45</v>
      </c>
      <c r="L15" s="5" t="s">
        <v>46</v>
      </c>
      <c r="M15" s="5" t="s">
        <v>47</v>
      </c>
      <c r="N15" s="5" t="s">
        <v>48</v>
      </c>
      <c r="O15" s="5" t="s">
        <v>49</v>
      </c>
      <c r="P15" s="5" t="s">
        <v>50</v>
      </c>
      <c r="Q15" s="5" t="s">
        <v>51</v>
      </c>
      <c r="R15" s="5" t="s">
        <v>52</v>
      </c>
      <c r="S15" s="5" t="s">
        <v>53</v>
      </c>
      <c r="T15" s="5" t="s">
        <v>54</v>
      </c>
      <c r="U15" s="5" t="s">
        <v>55</v>
      </c>
      <c r="V15" s="5" t="s">
        <v>56</v>
      </c>
      <c r="W15" s="5" t="s">
        <v>57</v>
      </c>
      <c r="X15" s="6" t="s">
        <v>58</v>
      </c>
      <c r="Y15" s="6" t="s">
        <v>59</v>
      </c>
      <c r="Z15" s="6" t="s">
        <v>60</v>
      </c>
      <c r="AA15" s="7" t="s">
        <v>61</v>
      </c>
      <c r="AB15" s="7" t="s">
        <v>62</v>
      </c>
    </row>
    <row r="16" spans="1:28" x14ac:dyDescent="0.25">
      <c r="A16" s="1" t="s">
        <v>63</v>
      </c>
      <c r="B16" s="1" t="s">
        <v>64</v>
      </c>
      <c r="C16" s="1"/>
      <c r="D16" s="5" t="s">
        <v>65</v>
      </c>
      <c r="E16" s="5" t="s">
        <v>66</v>
      </c>
      <c r="F16" s="5" t="s">
        <v>66</v>
      </c>
      <c r="G16" s="5" t="s">
        <v>65</v>
      </c>
      <c r="H16" s="5" t="s">
        <v>65</v>
      </c>
      <c r="I16" s="5" t="s">
        <v>67</v>
      </c>
      <c r="J16" s="5" t="s">
        <v>68</v>
      </c>
      <c r="K16" s="5" t="s">
        <v>68</v>
      </c>
      <c r="L16" s="5" t="s">
        <v>65</v>
      </c>
      <c r="M16" s="5" t="s">
        <v>67</v>
      </c>
      <c r="N16" s="5" t="s">
        <v>65</v>
      </c>
      <c r="O16" s="5" t="s">
        <v>67</v>
      </c>
      <c r="P16" s="5" t="s">
        <v>66</v>
      </c>
      <c r="Q16" s="5" t="s">
        <v>68</v>
      </c>
      <c r="R16" s="5" t="s">
        <v>66</v>
      </c>
      <c r="S16" s="5" t="s">
        <v>66</v>
      </c>
      <c r="T16" s="5" t="s">
        <v>66</v>
      </c>
      <c r="U16" s="5" t="s">
        <v>67</v>
      </c>
      <c r="V16" s="5" t="s">
        <v>68</v>
      </c>
      <c r="W16" s="5" t="s">
        <v>68</v>
      </c>
      <c r="X16" s="6">
        <v>13</v>
      </c>
      <c r="Y16" s="6" t="s">
        <v>69</v>
      </c>
      <c r="Z16" s="6" t="s">
        <v>70</v>
      </c>
      <c r="AA16" s="7" t="s">
        <v>71</v>
      </c>
      <c r="AB16" s="7" t="s">
        <v>72</v>
      </c>
    </row>
    <row r="17" spans="1:28" x14ac:dyDescent="0.25">
      <c r="A17" s="1" t="s">
        <v>73</v>
      </c>
      <c r="B17" s="1" t="s">
        <v>74</v>
      </c>
      <c r="C17" s="1"/>
      <c r="D17" s="5" t="s">
        <v>65</v>
      </c>
      <c r="E17" s="5" t="s">
        <v>67</v>
      </c>
      <c r="F17" s="5" t="s">
        <v>65</v>
      </c>
      <c r="G17" s="5" t="s">
        <v>68</v>
      </c>
      <c r="H17" s="5" t="s">
        <v>68</v>
      </c>
      <c r="I17" s="5" t="s">
        <v>67</v>
      </c>
      <c r="J17" s="5" t="s">
        <v>66</v>
      </c>
      <c r="K17" s="5" t="s">
        <v>65</v>
      </c>
      <c r="L17" s="5" t="s">
        <v>66</v>
      </c>
      <c r="M17" s="5" t="s">
        <v>67</v>
      </c>
      <c r="N17" s="5" t="s">
        <v>68</v>
      </c>
      <c r="O17" s="5" t="s">
        <v>67</v>
      </c>
      <c r="P17" s="5" t="s">
        <v>66</v>
      </c>
      <c r="Q17" s="5" t="s">
        <v>67</v>
      </c>
      <c r="R17" s="5" t="s">
        <v>68</v>
      </c>
      <c r="S17" s="5" t="s">
        <v>66</v>
      </c>
      <c r="T17" s="5" t="s">
        <v>66</v>
      </c>
      <c r="U17" s="5" t="s">
        <v>68</v>
      </c>
      <c r="V17" s="5" t="s">
        <v>66</v>
      </c>
      <c r="W17" s="5" t="s">
        <v>65</v>
      </c>
      <c r="X17" s="6">
        <v>8</v>
      </c>
      <c r="Y17" s="6" t="s">
        <v>75</v>
      </c>
      <c r="Z17" s="6" t="s">
        <v>70</v>
      </c>
      <c r="AA17" s="7" t="s">
        <v>71</v>
      </c>
      <c r="AB17" s="7" t="s">
        <v>72</v>
      </c>
    </row>
    <row r="18" spans="1:28" x14ac:dyDescent="0.25">
      <c r="A18" s="1" t="s">
        <v>76</v>
      </c>
      <c r="B18" s="1" t="s">
        <v>77</v>
      </c>
      <c r="C18" s="1"/>
      <c r="D18" s="5" t="s">
        <v>65</v>
      </c>
      <c r="E18" s="5" t="s">
        <v>66</v>
      </c>
      <c r="F18" s="5" t="s">
        <v>66</v>
      </c>
      <c r="G18" s="5" t="s">
        <v>65</v>
      </c>
      <c r="H18" s="5" t="s">
        <v>68</v>
      </c>
      <c r="I18" s="5" t="s">
        <v>67</v>
      </c>
      <c r="J18" s="5" t="s">
        <v>68</v>
      </c>
      <c r="K18" s="5" t="s">
        <v>68</v>
      </c>
      <c r="L18" s="5" t="s">
        <v>65</v>
      </c>
      <c r="M18" s="5" t="s">
        <v>67</v>
      </c>
      <c r="N18" s="5" t="s">
        <v>65</v>
      </c>
      <c r="O18" s="5" t="s">
        <v>67</v>
      </c>
      <c r="P18" s="5" t="s">
        <v>66</v>
      </c>
      <c r="Q18" s="5" t="s">
        <v>68</v>
      </c>
      <c r="R18" s="5" t="s">
        <v>66</v>
      </c>
      <c r="S18" s="5" t="s">
        <v>66</v>
      </c>
      <c r="T18" s="5" t="s">
        <v>66</v>
      </c>
      <c r="U18" s="5" t="s">
        <v>67</v>
      </c>
      <c r="V18" s="5" t="s">
        <v>68</v>
      </c>
      <c r="W18" s="5" t="s">
        <v>65</v>
      </c>
      <c r="X18" s="6">
        <v>13</v>
      </c>
      <c r="Y18" s="6" t="s">
        <v>69</v>
      </c>
      <c r="Z18" s="6" t="s">
        <v>70</v>
      </c>
      <c r="AA18" s="7" t="s">
        <v>71</v>
      </c>
      <c r="AB18" s="7" t="s">
        <v>72</v>
      </c>
    </row>
    <row r="19" spans="1:28" x14ac:dyDescent="0.25">
      <c r="A19" s="1" t="s">
        <v>78</v>
      </c>
      <c r="B19" s="1" t="s">
        <v>79</v>
      </c>
      <c r="C19" s="1"/>
      <c r="D19" s="5" t="s">
        <v>68</v>
      </c>
      <c r="E19" s="5" t="s">
        <v>67</v>
      </c>
      <c r="F19" s="5" t="s">
        <v>65</v>
      </c>
      <c r="G19" s="5" t="s">
        <v>67</v>
      </c>
      <c r="H19" s="5" t="s">
        <v>66</v>
      </c>
      <c r="I19" s="5" t="s">
        <v>67</v>
      </c>
      <c r="J19" s="5" t="s">
        <v>65</v>
      </c>
      <c r="K19" s="5" t="s">
        <v>68</v>
      </c>
      <c r="L19" s="5" t="s">
        <v>67</v>
      </c>
      <c r="M19" s="5" t="s">
        <v>68</v>
      </c>
      <c r="N19" s="5" t="s">
        <v>65</v>
      </c>
      <c r="O19" s="5" t="s">
        <v>67</v>
      </c>
      <c r="P19" s="5" t="s">
        <v>67</v>
      </c>
      <c r="Q19" s="5" t="s">
        <v>68</v>
      </c>
      <c r="R19" s="5" t="s">
        <v>66</v>
      </c>
      <c r="S19" s="5" t="s">
        <v>67</v>
      </c>
      <c r="T19" s="5" t="s">
        <v>66</v>
      </c>
      <c r="U19" s="5" t="s">
        <v>67</v>
      </c>
      <c r="V19" s="5" t="s">
        <v>68</v>
      </c>
      <c r="W19" s="5" t="s">
        <v>68</v>
      </c>
      <c r="X19" s="6">
        <v>14</v>
      </c>
      <c r="Y19" s="6" t="s">
        <v>80</v>
      </c>
      <c r="Z19" s="6" t="s">
        <v>70</v>
      </c>
      <c r="AA19" s="7" t="s">
        <v>71</v>
      </c>
      <c r="AB19" s="7" t="s">
        <v>72</v>
      </c>
    </row>
    <row r="20" spans="1:28" x14ac:dyDescent="0.25">
      <c r="A20" s="1" t="s">
        <v>81</v>
      </c>
      <c r="B20" s="1" t="s">
        <v>82</v>
      </c>
      <c r="C20" s="1"/>
      <c r="D20" s="5" t="s">
        <v>65</v>
      </c>
      <c r="E20" s="5" t="s">
        <v>83</v>
      </c>
      <c r="F20" s="5" t="s">
        <v>66</v>
      </c>
      <c r="G20" s="5" t="s">
        <v>83</v>
      </c>
      <c r="H20" s="5" t="s">
        <v>65</v>
      </c>
      <c r="I20" s="5" t="s">
        <v>67</v>
      </c>
      <c r="J20" s="5" t="s">
        <v>68</v>
      </c>
      <c r="K20" s="5" t="s">
        <v>68</v>
      </c>
      <c r="L20" s="5" t="s">
        <v>66</v>
      </c>
      <c r="M20" s="5" t="s">
        <v>67</v>
      </c>
      <c r="N20" s="5" t="s">
        <v>65</v>
      </c>
      <c r="O20" s="5" t="s">
        <v>67</v>
      </c>
      <c r="P20" s="5" t="s">
        <v>66</v>
      </c>
      <c r="Q20" s="5" t="s">
        <v>68</v>
      </c>
      <c r="R20" s="5" t="s">
        <v>66</v>
      </c>
      <c r="S20" s="5" t="s">
        <v>66</v>
      </c>
      <c r="T20" s="5" t="s">
        <v>66</v>
      </c>
      <c r="U20" s="5" t="s">
        <v>67</v>
      </c>
      <c r="V20" s="5" t="s">
        <v>68</v>
      </c>
      <c r="W20" s="5" t="s">
        <v>68</v>
      </c>
      <c r="X20" s="6">
        <v>13</v>
      </c>
      <c r="Y20" s="6" t="s">
        <v>69</v>
      </c>
      <c r="Z20" s="6" t="s">
        <v>84</v>
      </c>
      <c r="AA20" s="7" t="s">
        <v>71</v>
      </c>
      <c r="AB20" s="7" t="s">
        <v>72</v>
      </c>
    </row>
    <row r="21" spans="1:28" x14ac:dyDescent="0.25">
      <c r="A21" s="1" t="s">
        <v>85</v>
      </c>
      <c r="B21" s="1" t="s">
        <v>86</v>
      </c>
      <c r="C21" s="1"/>
      <c r="D21" s="5" t="s">
        <v>65</v>
      </c>
      <c r="E21" s="5" t="s">
        <v>66</v>
      </c>
      <c r="F21" s="5" t="s">
        <v>66</v>
      </c>
      <c r="G21" s="5" t="s">
        <v>65</v>
      </c>
      <c r="H21" s="5" t="s">
        <v>68</v>
      </c>
      <c r="I21" s="5" t="s">
        <v>67</v>
      </c>
      <c r="J21" s="5" t="s">
        <v>68</v>
      </c>
      <c r="K21" s="5" t="s">
        <v>68</v>
      </c>
      <c r="L21" s="5" t="s">
        <v>65</v>
      </c>
      <c r="M21" s="5" t="s">
        <v>67</v>
      </c>
      <c r="N21" s="5" t="s">
        <v>65</v>
      </c>
      <c r="O21" s="5" t="s">
        <v>67</v>
      </c>
      <c r="P21" s="5" t="s">
        <v>66</v>
      </c>
      <c r="Q21" s="5" t="s">
        <v>68</v>
      </c>
      <c r="R21" s="5" t="s">
        <v>66</v>
      </c>
      <c r="S21" s="5" t="s">
        <v>66</v>
      </c>
      <c r="T21" s="5" t="s">
        <v>66</v>
      </c>
      <c r="U21" s="5" t="s">
        <v>67</v>
      </c>
      <c r="V21" s="5" t="s">
        <v>65</v>
      </c>
      <c r="W21" s="5" t="s">
        <v>68</v>
      </c>
      <c r="X21" s="6">
        <v>13</v>
      </c>
      <c r="Y21" s="6" t="s">
        <v>69</v>
      </c>
      <c r="Z21" s="6" t="s">
        <v>70</v>
      </c>
      <c r="AA21" s="7" t="s">
        <v>71</v>
      </c>
      <c r="AB21" s="7" t="s">
        <v>72</v>
      </c>
    </row>
    <row r="22" spans="1:28" x14ac:dyDescent="0.25">
      <c r="A22" s="1" t="s">
        <v>87</v>
      </c>
      <c r="B22" s="1" t="s">
        <v>88</v>
      </c>
      <c r="C22" s="1"/>
      <c r="D22" s="5" t="s">
        <v>65</v>
      </c>
      <c r="E22" s="5" t="s">
        <v>66</v>
      </c>
      <c r="F22" s="5" t="s">
        <v>66</v>
      </c>
      <c r="G22" s="5" t="s">
        <v>65</v>
      </c>
      <c r="H22" s="5" t="s">
        <v>65</v>
      </c>
      <c r="I22" s="5" t="s">
        <v>67</v>
      </c>
      <c r="J22" s="5" t="s">
        <v>68</v>
      </c>
      <c r="K22" s="5" t="s">
        <v>68</v>
      </c>
      <c r="L22" s="5" t="s">
        <v>65</v>
      </c>
      <c r="M22" s="5" t="s">
        <v>67</v>
      </c>
      <c r="N22" s="5" t="s">
        <v>65</v>
      </c>
      <c r="O22" s="5" t="s">
        <v>67</v>
      </c>
      <c r="P22" s="5" t="s">
        <v>66</v>
      </c>
      <c r="Q22" s="5" t="s">
        <v>68</v>
      </c>
      <c r="R22" s="5" t="s">
        <v>66</v>
      </c>
      <c r="S22" s="5" t="s">
        <v>66</v>
      </c>
      <c r="T22" s="5" t="s">
        <v>66</v>
      </c>
      <c r="U22" s="5" t="s">
        <v>67</v>
      </c>
      <c r="V22" s="5" t="s">
        <v>68</v>
      </c>
      <c r="W22" s="5" t="s">
        <v>68</v>
      </c>
      <c r="X22" s="6">
        <v>13</v>
      </c>
      <c r="Y22" s="6" t="s">
        <v>69</v>
      </c>
      <c r="Z22" s="6" t="s">
        <v>70</v>
      </c>
      <c r="AA22" s="7" t="s">
        <v>71</v>
      </c>
      <c r="AB22" s="7" t="s">
        <v>72</v>
      </c>
    </row>
    <row r="23" spans="1:28" x14ac:dyDescent="0.25">
      <c r="A23" s="1" t="s">
        <v>89</v>
      </c>
      <c r="B23" s="1" t="s">
        <v>90</v>
      </c>
      <c r="C23" s="1"/>
      <c r="D23" s="5" t="s">
        <v>65</v>
      </c>
      <c r="E23" s="5" t="s">
        <v>66</v>
      </c>
      <c r="F23" s="5" t="s">
        <v>66</v>
      </c>
      <c r="G23" s="5" t="s">
        <v>65</v>
      </c>
      <c r="H23" s="5" t="s">
        <v>65</v>
      </c>
      <c r="I23" s="5" t="s">
        <v>67</v>
      </c>
      <c r="J23" s="5" t="s">
        <v>68</v>
      </c>
      <c r="K23" s="5" t="s">
        <v>68</v>
      </c>
      <c r="L23" s="5" t="s">
        <v>65</v>
      </c>
      <c r="M23" s="5" t="s">
        <v>67</v>
      </c>
      <c r="N23" s="5" t="s">
        <v>65</v>
      </c>
      <c r="O23" s="5" t="s">
        <v>67</v>
      </c>
      <c r="P23" s="5" t="s">
        <v>66</v>
      </c>
      <c r="Q23" s="5" t="s">
        <v>68</v>
      </c>
      <c r="R23" s="5" t="s">
        <v>66</v>
      </c>
      <c r="S23" s="5" t="s">
        <v>66</v>
      </c>
      <c r="T23" s="5" t="s">
        <v>66</v>
      </c>
      <c r="U23" s="5" t="s">
        <v>67</v>
      </c>
      <c r="V23" s="5" t="s">
        <v>65</v>
      </c>
      <c r="W23" s="5" t="s">
        <v>68</v>
      </c>
      <c r="X23" s="6">
        <v>12</v>
      </c>
      <c r="Y23" s="6" t="s">
        <v>91</v>
      </c>
      <c r="Z23" s="6" t="s">
        <v>70</v>
      </c>
      <c r="AA23" s="7" t="s">
        <v>71</v>
      </c>
      <c r="AB23" s="7" t="s">
        <v>72</v>
      </c>
    </row>
    <row r="24" spans="1:28" x14ac:dyDescent="0.25">
      <c r="A24" s="1" t="s">
        <v>92</v>
      </c>
      <c r="B24" s="1" t="s">
        <v>93</v>
      </c>
      <c r="C24" s="1"/>
      <c r="D24" s="5" t="s">
        <v>65</v>
      </c>
      <c r="E24" s="5" t="s">
        <v>66</v>
      </c>
      <c r="F24" s="5" t="s">
        <v>66</v>
      </c>
      <c r="G24" s="5" t="s">
        <v>65</v>
      </c>
      <c r="H24" s="5" t="s">
        <v>65</v>
      </c>
      <c r="I24" s="5" t="s">
        <v>67</v>
      </c>
      <c r="J24" s="5" t="s">
        <v>68</v>
      </c>
      <c r="K24" s="5" t="s">
        <v>68</v>
      </c>
      <c r="L24" s="5" t="s">
        <v>65</v>
      </c>
      <c r="M24" s="5" t="s">
        <v>67</v>
      </c>
      <c r="N24" s="5" t="s">
        <v>65</v>
      </c>
      <c r="O24" s="5" t="s">
        <v>67</v>
      </c>
      <c r="P24" s="5" t="s">
        <v>66</v>
      </c>
      <c r="Q24" s="5" t="s">
        <v>68</v>
      </c>
      <c r="R24" s="5" t="s">
        <v>66</v>
      </c>
      <c r="S24" s="5" t="s">
        <v>66</v>
      </c>
      <c r="T24" s="5" t="s">
        <v>66</v>
      </c>
      <c r="U24" s="5" t="s">
        <v>67</v>
      </c>
      <c r="V24" s="5" t="s">
        <v>68</v>
      </c>
      <c r="W24" s="5" t="s">
        <v>68</v>
      </c>
      <c r="X24" s="6">
        <v>13</v>
      </c>
      <c r="Y24" s="6" t="s">
        <v>69</v>
      </c>
      <c r="Z24" s="6" t="s">
        <v>70</v>
      </c>
      <c r="AA24" s="7" t="s">
        <v>71</v>
      </c>
      <c r="AB24" s="7" t="s">
        <v>72</v>
      </c>
    </row>
    <row r="25" spans="1:28" x14ac:dyDescent="0.25">
      <c r="A25" s="1" t="s">
        <v>94</v>
      </c>
      <c r="B25" s="1" t="s">
        <v>95</v>
      </c>
      <c r="C25" s="1"/>
      <c r="D25" s="5" t="s">
        <v>65</v>
      </c>
      <c r="E25" s="5" t="s">
        <v>66</v>
      </c>
      <c r="F25" s="5" t="s">
        <v>66</v>
      </c>
      <c r="G25" s="5" t="s">
        <v>65</v>
      </c>
      <c r="H25" s="5" t="s">
        <v>65</v>
      </c>
      <c r="I25" s="5" t="s">
        <v>67</v>
      </c>
      <c r="J25" s="5" t="s">
        <v>68</v>
      </c>
      <c r="K25" s="5" t="s">
        <v>68</v>
      </c>
      <c r="L25" s="5" t="s">
        <v>65</v>
      </c>
      <c r="M25" s="5" t="s">
        <v>67</v>
      </c>
      <c r="N25" s="5" t="s">
        <v>65</v>
      </c>
      <c r="O25" s="5" t="s">
        <v>67</v>
      </c>
      <c r="P25" s="5" t="s">
        <v>66</v>
      </c>
      <c r="Q25" s="5" t="s">
        <v>68</v>
      </c>
      <c r="R25" s="5" t="s">
        <v>66</v>
      </c>
      <c r="S25" s="5" t="s">
        <v>66</v>
      </c>
      <c r="T25" s="5" t="s">
        <v>66</v>
      </c>
      <c r="U25" s="5" t="s">
        <v>67</v>
      </c>
      <c r="V25" s="5" t="s">
        <v>68</v>
      </c>
      <c r="W25" s="5" t="s">
        <v>68</v>
      </c>
      <c r="X25" s="6">
        <v>13</v>
      </c>
      <c r="Y25" s="6" t="s">
        <v>69</v>
      </c>
      <c r="Z25" s="6" t="s">
        <v>70</v>
      </c>
      <c r="AA25" s="7" t="s">
        <v>71</v>
      </c>
      <c r="AB25" s="7" t="s">
        <v>72</v>
      </c>
    </row>
    <row r="26" spans="1:28" x14ac:dyDescent="0.25">
      <c r="A26" s="1" t="s">
        <v>96</v>
      </c>
      <c r="B26" s="1" t="s">
        <v>97</v>
      </c>
      <c r="C26" s="1"/>
      <c r="D26" s="5" t="s">
        <v>68</v>
      </c>
      <c r="E26" s="5" t="s">
        <v>65</v>
      </c>
      <c r="F26" s="5" t="s">
        <v>67</v>
      </c>
      <c r="G26" s="5" t="s">
        <v>67</v>
      </c>
      <c r="H26" s="5" t="s">
        <v>68</v>
      </c>
      <c r="I26" s="5" t="s">
        <v>65</v>
      </c>
      <c r="J26" s="5" t="s">
        <v>65</v>
      </c>
      <c r="K26" s="5" t="s">
        <v>68</v>
      </c>
      <c r="L26" s="5" t="s">
        <v>67</v>
      </c>
      <c r="M26" s="5" t="s">
        <v>66</v>
      </c>
      <c r="N26" s="5" t="s">
        <v>66</v>
      </c>
      <c r="O26" s="5" t="s">
        <v>65</v>
      </c>
      <c r="P26" s="5" t="s">
        <v>67</v>
      </c>
      <c r="Q26" s="5" t="s">
        <v>65</v>
      </c>
      <c r="R26" s="5" t="s">
        <v>67</v>
      </c>
      <c r="S26" s="5" t="s">
        <v>66</v>
      </c>
      <c r="T26" s="5" t="s">
        <v>65</v>
      </c>
      <c r="U26" s="5" t="s">
        <v>68</v>
      </c>
      <c r="V26" s="5" t="s">
        <v>65</v>
      </c>
      <c r="W26" s="5" t="s">
        <v>65</v>
      </c>
      <c r="X26" s="6">
        <v>3</v>
      </c>
      <c r="Y26" s="6" t="s">
        <v>98</v>
      </c>
      <c r="Z26" s="6" t="s">
        <v>70</v>
      </c>
      <c r="AA26" s="7" t="s">
        <v>71</v>
      </c>
      <c r="AB26" s="7" t="s">
        <v>72</v>
      </c>
    </row>
    <row r="27" spans="1:28" x14ac:dyDescent="0.25">
      <c r="A27" s="1" t="s">
        <v>99</v>
      </c>
      <c r="B27" s="1" t="s">
        <v>100</v>
      </c>
      <c r="C27" s="1"/>
      <c r="D27" s="5" t="s">
        <v>65</v>
      </c>
      <c r="E27" s="5" t="s">
        <v>66</v>
      </c>
      <c r="F27" s="5" t="s">
        <v>66</v>
      </c>
      <c r="G27" s="5" t="s">
        <v>65</v>
      </c>
      <c r="H27" s="5" t="s">
        <v>65</v>
      </c>
      <c r="I27" s="5" t="s">
        <v>67</v>
      </c>
      <c r="J27" s="5" t="s">
        <v>68</v>
      </c>
      <c r="K27" s="5" t="s">
        <v>68</v>
      </c>
      <c r="L27" s="5" t="s">
        <v>65</v>
      </c>
      <c r="M27" s="5" t="s">
        <v>67</v>
      </c>
      <c r="N27" s="5" t="s">
        <v>65</v>
      </c>
      <c r="O27" s="5" t="s">
        <v>67</v>
      </c>
      <c r="P27" s="5" t="s">
        <v>66</v>
      </c>
      <c r="Q27" s="5" t="s">
        <v>68</v>
      </c>
      <c r="R27" s="5" t="s">
        <v>66</v>
      </c>
      <c r="S27" s="5" t="s">
        <v>66</v>
      </c>
      <c r="T27" s="5" t="s">
        <v>66</v>
      </c>
      <c r="U27" s="5" t="s">
        <v>67</v>
      </c>
      <c r="V27" s="5" t="s">
        <v>68</v>
      </c>
      <c r="W27" s="5" t="s">
        <v>68</v>
      </c>
      <c r="X27" s="6">
        <v>13</v>
      </c>
      <c r="Y27" s="6" t="s">
        <v>69</v>
      </c>
      <c r="Z27" s="6" t="s">
        <v>70</v>
      </c>
      <c r="AA27" s="7" t="s">
        <v>71</v>
      </c>
      <c r="AB27" s="7" t="s">
        <v>72</v>
      </c>
    </row>
    <row r="28" spans="1:28" x14ac:dyDescent="0.25">
      <c r="A28" s="1" t="s">
        <v>101</v>
      </c>
      <c r="B28" s="1" t="s">
        <v>102</v>
      </c>
      <c r="C28" s="1"/>
      <c r="D28" s="5" t="s">
        <v>68</v>
      </c>
      <c r="E28" s="5" t="s">
        <v>66</v>
      </c>
      <c r="F28" s="5" t="s">
        <v>65</v>
      </c>
      <c r="G28" s="5" t="s">
        <v>65</v>
      </c>
      <c r="H28" s="5" t="s">
        <v>67</v>
      </c>
      <c r="I28" s="5" t="s">
        <v>65</v>
      </c>
      <c r="J28" s="5" t="s">
        <v>65</v>
      </c>
      <c r="K28" s="5" t="s">
        <v>68</v>
      </c>
      <c r="L28" s="5" t="s">
        <v>66</v>
      </c>
      <c r="M28" s="5" t="s">
        <v>65</v>
      </c>
      <c r="N28" s="5" t="s">
        <v>67</v>
      </c>
      <c r="O28" s="5" t="s">
        <v>67</v>
      </c>
      <c r="P28" s="5" t="s">
        <v>66</v>
      </c>
      <c r="Q28" s="5" t="s">
        <v>68</v>
      </c>
      <c r="R28" s="5" t="s">
        <v>66</v>
      </c>
      <c r="S28" s="5" t="s">
        <v>67</v>
      </c>
      <c r="T28" s="5" t="s">
        <v>66</v>
      </c>
      <c r="U28" s="5" t="s">
        <v>67</v>
      </c>
      <c r="V28" s="5" t="s">
        <v>68</v>
      </c>
      <c r="W28" s="5" t="s">
        <v>68</v>
      </c>
      <c r="X28" s="6">
        <v>10</v>
      </c>
      <c r="Y28" s="6" t="s">
        <v>103</v>
      </c>
      <c r="Z28" s="6" t="s">
        <v>70</v>
      </c>
      <c r="AA28" s="7" t="s">
        <v>71</v>
      </c>
      <c r="AB28" s="7" t="s">
        <v>72</v>
      </c>
    </row>
    <row r="29" spans="1:28" x14ac:dyDescent="0.25">
      <c r="A29" s="1" t="s">
        <v>104</v>
      </c>
      <c r="B29" s="1" t="s">
        <v>105</v>
      </c>
      <c r="C29" s="1"/>
      <c r="D29" s="5" t="s">
        <v>65</v>
      </c>
      <c r="E29" s="5" t="s">
        <v>65</v>
      </c>
      <c r="F29" s="5" t="s">
        <v>65</v>
      </c>
      <c r="G29" s="5" t="s">
        <v>66</v>
      </c>
      <c r="H29" s="5" t="s">
        <v>65</v>
      </c>
      <c r="I29" s="5" t="s">
        <v>67</v>
      </c>
      <c r="J29" s="5" t="s">
        <v>68</v>
      </c>
      <c r="K29" s="5" t="s">
        <v>67</v>
      </c>
      <c r="L29" s="5" t="s">
        <v>67</v>
      </c>
      <c r="M29" s="5" t="s">
        <v>67</v>
      </c>
      <c r="N29" s="5" t="s">
        <v>66</v>
      </c>
      <c r="O29" s="5" t="s">
        <v>67</v>
      </c>
      <c r="P29" s="5" t="s">
        <v>66</v>
      </c>
      <c r="Q29" s="5" t="s">
        <v>67</v>
      </c>
      <c r="R29" s="5" t="s">
        <v>66</v>
      </c>
      <c r="S29" s="5" t="s">
        <v>66</v>
      </c>
      <c r="T29" s="5" t="s">
        <v>68</v>
      </c>
      <c r="U29" s="5" t="s">
        <v>67</v>
      </c>
      <c r="V29" s="5" t="s">
        <v>68</v>
      </c>
      <c r="W29" s="5" t="s">
        <v>68</v>
      </c>
      <c r="X29" s="6">
        <v>11</v>
      </c>
      <c r="Y29" s="6" t="s">
        <v>106</v>
      </c>
      <c r="Z29" s="6" t="s">
        <v>70</v>
      </c>
      <c r="AA29" s="7" t="s">
        <v>71</v>
      </c>
      <c r="AB29" s="7" t="s">
        <v>72</v>
      </c>
    </row>
    <row r="30" spans="1:28" x14ac:dyDescent="0.25">
      <c r="A30" s="1" t="s">
        <v>107</v>
      </c>
      <c r="B30" s="1" t="s">
        <v>108</v>
      </c>
      <c r="C30" s="1"/>
      <c r="D30" s="5" t="s">
        <v>65</v>
      </c>
      <c r="E30" s="5" t="s">
        <v>66</v>
      </c>
      <c r="F30" s="5" t="s">
        <v>66</v>
      </c>
      <c r="G30" s="5" t="s">
        <v>65</v>
      </c>
      <c r="H30" s="5" t="s">
        <v>65</v>
      </c>
      <c r="I30" s="5" t="s">
        <v>67</v>
      </c>
      <c r="J30" s="5" t="s">
        <v>68</v>
      </c>
      <c r="K30" s="5" t="s">
        <v>68</v>
      </c>
      <c r="L30" s="5" t="s">
        <v>65</v>
      </c>
      <c r="M30" s="5" t="s">
        <v>67</v>
      </c>
      <c r="N30" s="5" t="s">
        <v>65</v>
      </c>
      <c r="O30" s="5" t="s">
        <v>67</v>
      </c>
      <c r="P30" s="5" t="s">
        <v>66</v>
      </c>
      <c r="Q30" s="5" t="s">
        <v>68</v>
      </c>
      <c r="R30" s="5" t="s">
        <v>66</v>
      </c>
      <c r="S30" s="5" t="s">
        <v>66</v>
      </c>
      <c r="T30" s="5" t="s">
        <v>66</v>
      </c>
      <c r="U30" s="5" t="s">
        <v>67</v>
      </c>
      <c r="V30" s="5" t="s">
        <v>68</v>
      </c>
      <c r="W30" s="5" t="s">
        <v>68</v>
      </c>
      <c r="X30" s="6">
        <v>13</v>
      </c>
      <c r="Y30" s="6" t="s">
        <v>69</v>
      </c>
      <c r="Z30" s="6" t="s">
        <v>70</v>
      </c>
      <c r="AA30" s="7" t="s">
        <v>71</v>
      </c>
      <c r="AB30" s="7" t="s">
        <v>72</v>
      </c>
    </row>
    <row r="31" spans="1:28" x14ac:dyDescent="0.25">
      <c r="A31" s="1" t="s">
        <v>109</v>
      </c>
      <c r="B31" s="1" t="s">
        <v>110</v>
      </c>
      <c r="C31" s="1"/>
      <c r="D31" s="5" t="s">
        <v>68</v>
      </c>
      <c r="E31" s="5" t="s">
        <v>66</v>
      </c>
      <c r="F31" s="5" t="s">
        <v>66</v>
      </c>
      <c r="G31" s="5" t="s">
        <v>67</v>
      </c>
      <c r="H31" s="5" t="s">
        <v>67</v>
      </c>
      <c r="I31" s="5" t="s">
        <v>66</v>
      </c>
      <c r="J31" s="5" t="s">
        <v>65</v>
      </c>
      <c r="K31" s="5" t="s">
        <v>67</v>
      </c>
      <c r="L31" s="5" t="s">
        <v>67</v>
      </c>
      <c r="M31" s="5" t="s">
        <v>68</v>
      </c>
      <c r="N31" s="5" t="s">
        <v>66</v>
      </c>
      <c r="O31" s="5" t="s">
        <v>68</v>
      </c>
      <c r="P31" s="5" t="s">
        <v>68</v>
      </c>
      <c r="Q31" s="5" t="s">
        <v>66</v>
      </c>
      <c r="R31" s="5" t="s">
        <v>68</v>
      </c>
      <c r="S31" s="5" t="s">
        <v>68</v>
      </c>
      <c r="T31" s="5" t="s">
        <v>66</v>
      </c>
      <c r="U31" s="5" t="s">
        <v>67</v>
      </c>
      <c r="V31" s="5" t="s">
        <v>65</v>
      </c>
      <c r="W31" s="5" t="s">
        <v>65</v>
      </c>
      <c r="X31" s="6">
        <v>2</v>
      </c>
      <c r="Y31" s="6" t="s">
        <v>84</v>
      </c>
      <c r="Z31" s="6" t="s">
        <v>70</v>
      </c>
      <c r="AA31" s="7" t="s">
        <v>111</v>
      </c>
      <c r="AB31" s="7" t="s">
        <v>72</v>
      </c>
    </row>
    <row r="32" spans="1:28" x14ac:dyDescent="0.25">
      <c r="A32" s="1" t="s">
        <v>112</v>
      </c>
      <c r="B32" s="1" t="s">
        <v>113</v>
      </c>
      <c r="C32" s="1"/>
      <c r="D32" s="5" t="s">
        <v>65</v>
      </c>
      <c r="E32" s="5" t="s">
        <v>67</v>
      </c>
      <c r="F32" s="5" t="s">
        <v>65</v>
      </c>
      <c r="G32" s="5" t="s">
        <v>67</v>
      </c>
      <c r="H32" s="5" t="s">
        <v>65</v>
      </c>
      <c r="I32" s="5" t="s">
        <v>67</v>
      </c>
      <c r="J32" s="5" t="s">
        <v>68</v>
      </c>
      <c r="K32" s="5" t="s">
        <v>68</v>
      </c>
      <c r="L32" s="5" t="s">
        <v>65</v>
      </c>
      <c r="M32" s="5" t="s">
        <v>67</v>
      </c>
      <c r="N32" s="5" t="s">
        <v>65</v>
      </c>
      <c r="O32" s="5" t="s">
        <v>67</v>
      </c>
      <c r="P32" s="5" t="s">
        <v>66</v>
      </c>
      <c r="Q32" s="5" t="s">
        <v>68</v>
      </c>
      <c r="R32" s="5" t="s">
        <v>66</v>
      </c>
      <c r="S32" s="5" t="s">
        <v>67</v>
      </c>
      <c r="T32" s="5" t="s">
        <v>66</v>
      </c>
      <c r="U32" s="5" t="s">
        <v>68</v>
      </c>
      <c r="V32" s="5" t="s">
        <v>68</v>
      </c>
      <c r="W32" s="5" t="s">
        <v>68</v>
      </c>
      <c r="X32" s="6">
        <v>15</v>
      </c>
      <c r="Y32" s="6" t="s">
        <v>114</v>
      </c>
      <c r="Z32" s="6" t="s">
        <v>70</v>
      </c>
      <c r="AA32" s="7" t="s">
        <v>111</v>
      </c>
      <c r="AB32" s="7" t="s">
        <v>72</v>
      </c>
    </row>
    <row r="33" spans="1:28" x14ac:dyDescent="0.25">
      <c r="A33" s="1" t="s">
        <v>115</v>
      </c>
      <c r="B33" s="1" t="s">
        <v>116</v>
      </c>
      <c r="C33" s="1"/>
      <c r="D33" s="5" t="s">
        <v>68</v>
      </c>
      <c r="E33" s="5" t="s">
        <v>67</v>
      </c>
      <c r="F33" s="5" t="s">
        <v>66</v>
      </c>
      <c r="G33" s="5" t="s">
        <v>67</v>
      </c>
      <c r="H33" s="5" t="s">
        <v>66</v>
      </c>
      <c r="I33" s="5" t="s">
        <v>67</v>
      </c>
      <c r="J33" s="5" t="s">
        <v>65</v>
      </c>
      <c r="K33" s="5" t="s">
        <v>68</v>
      </c>
      <c r="L33" s="5" t="s">
        <v>67</v>
      </c>
      <c r="M33" s="5" t="s">
        <v>68</v>
      </c>
      <c r="N33" s="5" t="s">
        <v>65</v>
      </c>
      <c r="O33" s="5" t="s">
        <v>67</v>
      </c>
      <c r="P33" s="5" t="s">
        <v>66</v>
      </c>
      <c r="Q33" s="5" t="s">
        <v>67</v>
      </c>
      <c r="R33" s="5" t="s">
        <v>66</v>
      </c>
      <c r="S33" s="5" t="s">
        <v>66</v>
      </c>
      <c r="T33" s="5" t="s">
        <v>66</v>
      </c>
      <c r="U33" s="5" t="s">
        <v>67</v>
      </c>
      <c r="V33" s="5" t="s">
        <v>68</v>
      </c>
      <c r="W33" s="5" t="s">
        <v>68</v>
      </c>
      <c r="X33" s="6">
        <v>10</v>
      </c>
      <c r="Y33" s="6" t="s">
        <v>103</v>
      </c>
      <c r="Z33" s="6" t="s">
        <v>70</v>
      </c>
      <c r="AA33" s="7" t="s">
        <v>111</v>
      </c>
      <c r="AB33" s="7" t="s">
        <v>72</v>
      </c>
    </row>
    <row r="34" spans="1:28" x14ac:dyDescent="0.25">
      <c r="A34" s="1" t="s">
        <v>117</v>
      </c>
      <c r="B34" s="1" t="s">
        <v>118</v>
      </c>
      <c r="C34" s="1"/>
      <c r="D34" s="5" t="s">
        <v>68</v>
      </c>
      <c r="E34" s="5" t="s">
        <v>67</v>
      </c>
      <c r="F34" s="5" t="s">
        <v>66</v>
      </c>
      <c r="G34" s="5" t="s">
        <v>67</v>
      </c>
      <c r="H34" s="5" t="s">
        <v>66</v>
      </c>
      <c r="I34" s="5" t="s">
        <v>67</v>
      </c>
      <c r="J34" s="5" t="s">
        <v>65</v>
      </c>
      <c r="K34" s="5" t="s">
        <v>68</v>
      </c>
      <c r="L34" s="5" t="s">
        <v>67</v>
      </c>
      <c r="M34" s="5" t="s">
        <v>68</v>
      </c>
      <c r="N34" s="5" t="s">
        <v>65</v>
      </c>
      <c r="O34" s="5" t="s">
        <v>67</v>
      </c>
      <c r="P34" s="5" t="s">
        <v>66</v>
      </c>
      <c r="Q34" s="5" t="s">
        <v>67</v>
      </c>
      <c r="R34" s="5" t="s">
        <v>66</v>
      </c>
      <c r="S34" s="5" t="s">
        <v>66</v>
      </c>
      <c r="T34" s="5" t="s">
        <v>66</v>
      </c>
      <c r="U34" s="5" t="s">
        <v>67</v>
      </c>
      <c r="V34" s="5" t="s">
        <v>67</v>
      </c>
      <c r="W34" s="5" t="s">
        <v>68</v>
      </c>
      <c r="X34" s="6">
        <v>9</v>
      </c>
      <c r="Y34" s="6" t="s">
        <v>119</v>
      </c>
      <c r="Z34" s="6" t="s">
        <v>70</v>
      </c>
      <c r="AA34" s="7" t="s">
        <v>111</v>
      </c>
      <c r="AB34" s="7" t="s">
        <v>72</v>
      </c>
    </row>
    <row r="35" spans="1:28" x14ac:dyDescent="0.25">
      <c r="A35" s="1" t="s">
        <v>120</v>
      </c>
      <c r="B35" s="1" t="s">
        <v>121</v>
      </c>
      <c r="C35" s="1"/>
      <c r="D35" s="5" t="s">
        <v>68</v>
      </c>
      <c r="E35" s="5" t="s">
        <v>67</v>
      </c>
      <c r="F35" s="5" t="s">
        <v>66</v>
      </c>
      <c r="G35" s="5" t="s">
        <v>67</v>
      </c>
      <c r="H35" s="5" t="s">
        <v>66</v>
      </c>
      <c r="I35" s="5" t="s">
        <v>67</v>
      </c>
      <c r="J35" s="5" t="s">
        <v>65</v>
      </c>
      <c r="K35" s="5" t="s">
        <v>68</v>
      </c>
      <c r="L35" s="5" t="s">
        <v>67</v>
      </c>
      <c r="M35" s="5" t="s">
        <v>68</v>
      </c>
      <c r="N35" s="5" t="s">
        <v>65</v>
      </c>
      <c r="O35" s="5" t="s">
        <v>67</v>
      </c>
      <c r="P35" s="5" t="s">
        <v>66</v>
      </c>
      <c r="Q35" s="5" t="s">
        <v>67</v>
      </c>
      <c r="R35" s="5" t="s">
        <v>66</v>
      </c>
      <c r="S35" s="5" t="s">
        <v>66</v>
      </c>
      <c r="T35" s="5" t="s">
        <v>66</v>
      </c>
      <c r="U35" s="5" t="s">
        <v>67</v>
      </c>
      <c r="V35" s="5" t="s">
        <v>68</v>
      </c>
      <c r="W35" s="5" t="s">
        <v>68</v>
      </c>
      <c r="X35" s="6">
        <v>10</v>
      </c>
      <c r="Y35" s="6" t="s">
        <v>103</v>
      </c>
      <c r="Z35" s="6" t="s">
        <v>70</v>
      </c>
      <c r="AA35" s="7" t="s">
        <v>111</v>
      </c>
      <c r="AB35" s="7" t="s">
        <v>72</v>
      </c>
    </row>
    <row r="36" spans="1:28" x14ac:dyDescent="0.25">
      <c r="A36" s="1" t="s">
        <v>122</v>
      </c>
      <c r="B36" s="1" t="s">
        <v>123</v>
      </c>
      <c r="C36" s="1"/>
      <c r="D36" s="5" t="s">
        <v>68</v>
      </c>
      <c r="E36" s="5" t="s">
        <v>66</v>
      </c>
      <c r="F36" s="5" t="s">
        <v>66</v>
      </c>
      <c r="G36" s="5" t="s">
        <v>67</v>
      </c>
      <c r="H36" s="5" t="s">
        <v>65</v>
      </c>
      <c r="I36" s="5" t="s">
        <v>68</v>
      </c>
      <c r="J36" s="5" t="s">
        <v>65</v>
      </c>
      <c r="K36" s="5" t="s">
        <v>67</v>
      </c>
      <c r="L36" s="5" t="s">
        <v>66</v>
      </c>
      <c r="M36" s="5" t="s">
        <v>68</v>
      </c>
      <c r="N36" s="5" t="s">
        <v>66</v>
      </c>
      <c r="O36" s="5" t="s">
        <v>66</v>
      </c>
      <c r="P36" s="5" t="s">
        <v>67</v>
      </c>
      <c r="Q36" s="5" t="s">
        <v>68</v>
      </c>
      <c r="R36" s="5" t="s">
        <v>68</v>
      </c>
      <c r="S36" s="5" t="s">
        <v>66</v>
      </c>
      <c r="T36" s="5" t="s">
        <v>68</v>
      </c>
      <c r="U36" s="5" t="s">
        <v>67</v>
      </c>
      <c r="V36" s="5" t="s">
        <v>68</v>
      </c>
      <c r="W36" s="5" t="s">
        <v>65</v>
      </c>
      <c r="X36" s="6">
        <v>4</v>
      </c>
      <c r="Y36" s="6" t="s">
        <v>124</v>
      </c>
      <c r="Z36" s="6" t="s">
        <v>70</v>
      </c>
      <c r="AA36" s="7" t="s">
        <v>111</v>
      </c>
      <c r="AB36" s="7" t="s">
        <v>72</v>
      </c>
    </row>
    <row r="37" spans="1:28" x14ac:dyDescent="0.25">
      <c r="A37" s="1" t="s">
        <v>125</v>
      </c>
      <c r="B37" s="1" t="s">
        <v>126</v>
      </c>
      <c r="C37" s="1"/>
      <c r="D37" s="5" t="s">
        <v>65</v>
      </c>
      <c r="E37" s="5" t="s">
        <v>65</v>
      </c>
      <c r="F37" s="5" t="s">
        <v>66</v>
      </c>
      <c r="G37" s="5" t="s">
        <v>66</v>
      </c>
      <c r="H37" s="5" t="s">
        <v>68</v>
      </c>
      <c r="I37" s="5" t="s">
        <v>66</v>
      </c>
      <c r="J37" s="5" t="s">
        <v>68</v>
      </c>
      <c r="K37" s="5" t="s">
        <v>65</v>
      </c>
      <c r="L37" s="5" t="s">
        <v>66</v>
      </c>
      <c r="M37" s="5" t="s">
        <v>68</v>
      </c>
      <c r="N37" s="5" t="s">
        <v>66</v>
      </c>
      <c r="O37" s="5" t="s">
        <v>68</v>
      </c>
      <c r="P37" s="5" t="s">
        <v>66</v>
      </c>
      <c r="Q37" s="5" t="s">
        <v>66</v>
      </c>
      <c r="R37" s="5" t="s">
        <v>66</v>
      </c>
      <c r="S37" s="5" t="s">
        <v>66</v>
      </c>
      <c r="T37" s="5" t="s">
        <v>68</v>
      </c>
      <c r="U37" s="5" t="s">
        <v>67</v>
      </c>
      <c r="V37" s="5" t="s">
        <v>68</v>
      </c>
      <c r="W37" s="5" t="s">
        <v>65</v>
      </c>
      <c r="X37" s="6">
        <v>7</v>
      </c>
      <c r="Y37" s="6" t="s">
        <v>127</v>
      </c>
      <c r="Z37" s="6" t="s">
        <v>70</v>
      </c>
      <c r="AA37" s="7" t="s">
        <v>111</v>
      </c>
      <c r="AB37" s="7" t="s">
        <v>72</v>
      </c>
    </row>
    <row r="38" spans="1:28" x14ac:dyDescent="0.25">
      <c r="A38" s="1" t="s">
        <v>128</v>
      </c>
      <c r="B38" s="1" t="s">
        <v>129</v>
      </c>
      <c r="C38" s="1"/>
      <c r="D38" s="5" t="s">
        <v>68</v>
      </c>
      <c r="E38" s="5" t="s">
        <v>67</v>
      </c>
      <c r="F38" s="5" t="s">
        <v>66</v>
      </c>
      <c r="G38" s="5" t="s">
        <v>67</v>
      </c>
      <c r="H38" s="5" t="s">
        <v>66</v>
      </c>
      <c r="I38" s="5" t="s">
        <v>67</v>
      </c>
      <c r="J38" s="5" t="s">
        <v>65</v>
      </c>
      <c r="K38" s="5" t="s">
        <v>68</v>
      </c>
      <c r="L38" s="5" t="s">
        <v>67</v>
      </c>
      <c r="M38" s="5" t="s">
        <v>68</v>
      </c>
      <c r="N38" s="5" t="s">
        <v>65</v>
      </c>
      <c r="O38" s="5" t="s">
        <v>67</v>
      </c>
      <c r="P38" s="5" t="s">
        <v>66</v>
      </c>
      <c r="Q38" s="5" t="s">
        <v>67</v>
      </c>
      <c r="R38" s="5" t="s">
        <v>66</v>
      </c>
      <c r="S38" s="5" t="s">
        <v>66</v>
      </c>
      <c r="T38" s="5" t="s">
        <v>66</v>
      </c>
      <c r="U38" s="5" t="s">
        <v>67</v>
      </c>
      <c r="V38" s="5" t="s">
        <v>67</v>
      </c>
      <c r="W38" s="5" t="s">
        <v>68</v>
      </c>
      <c r="X38" s="6">
        <v>9</v>
      </c>
      <c r="Y38" s="6" t="s">
        <v>119</v>
      </c>
      <c r="Z38" s="6" t="s">
        <v>70</v>
      </c>
      <c r="AA38" s="7" t="s">
        <v>111</v>
      </c>
      <c r="AB38" s="7" t="s">
        <v>72</v>
      </c>
    </row>
    <row r="39" spans="1:28" x14ac:dyDescent="0.25">
      <c r="A39" s="1" t="s">
        <v>130</v>
      </c>
      <c r="B39" s="1" t="s">
        <v>131</v>
      </c>
      <c r="C39" s="1"/>
      <c r="D39" s="5" t="s">
        <v>68</v>
      </c>
      <c r="E39" s="5" t="s">
        <v>67</v>
      </c>
      <c r="F39" s="5" t="s">
        <v>66</v>
      </c>
      <c r="G39" s="5" t="s">
        <v>67</v>
      </c>
      <c r="H39" s="5" t="s">
        <v>66</v>
      </c>
      <c r="I39" s="5" t="s">
        <v>67</v>
      </c>
      <c r="J39" s="5" t="s">
        <v>65</v>
      </c>
      <c r="K39" s="5" t="s">
        <v>68</v>
      </c>
      <c r="L39" s="5" t="s">
        <v>67</v>
      </c>
      <c r="M39" s="5" t="s">
        <v>68</v>
      </c>
      <c r="N39" s="5" t="s">
        <v>65</v>
      </c>
      <c r="O39" s="5" t="s">
        <v>67</v>
      </c>
      <c r="P39" s="5" t="s">
        <v>66</v>
      </c>
      <c r="Q39" s="5" t="s">
        <v>67</v>
      </c>
      <c r="R39" s="5" t="s">
        <v>66</v>
      </c>
      <c r="S39" s="5" t="s">
        <v>66</v>
      </c>
      <c r="T39" s="5" t="s">
        <v>66</v>
      </c>
      <c r="U39" s="5" t="s">
        <v>67</v>
      </c>
      <c r="V39" s="5" t="s">
        <v>67</v>
      </c>
      <c r="W39" s="5" t="s">
        <v>68</v>
      </c>
      <c r="X39" s="6">
        <v>9</v>
      </c>
      <c r="Y39" s="6" t="s">
        <v>119</v>
      </c>
      <c r="Z39" s="6" t="s">
        <v>70</v>
      </c>
      <c r="AA39" s="7" t="s">
        <v>111</v>
      </c>
      <c r="AB39" s="7" t="s">
        <v>72</v>
      </c>
    </row>
    <row r="40" spans="1:28" x14ac:dyDescent="0.25">
      <c r="A40" s="1" t="s">
        <v>132</v>
      </c>
      <c r="B40" s="1" t="s">
        <v>133</v>
      </c>
      <c r="C40" s="1"/>
      <c r="D40" s="5" t="s">
        <v>65</v>
      </c>
      <c r="E40" s="5" t="s">
        <v>67</v>
      </c>
      <c r="F40" s="5" t="s">
        <v>65</v>
      </c>
      <c r="G40" s="5" t="s">
        <v>67</v>
      </c>
      <c r="H40" s="5" t="s">
        <v>68</v>
      </c>
      <c r="I40" s="5" t="s">
        <v>68</v>
      </c>
      <c r="J40" s="5" t="s">
        <v>67</v>
      </c>
      <c r="K40" s="5" t="s">
        <v>65</v>
      </c>
      <c r="L40" s="5" t="s">
        <v>68</v>
      </c>
      <c r="M40" s="5" t="s">
        <v>65</v>
      </c>
      <c r="N40" s="5" t="s">
        <v>67</v>
      </c>
      <c r="O40" s="5" t="s">
        <v>67</v>
      </c>
      <c r="P40" s="5" t="s">
        <v>67</v>
      </c>
      <c r="Q40" s="5" t="s">
        <v>67</v>
      </c>
      <c r="R40" s="5" t="s">
        <v>65</v>
      </c>
      <c r="S40" s="5" t="s">
        <v>67</v>
      </c>
      <c r="T40" s="5" t="s">
        <v>66</v>
      </c>
      <c r="U40" s="5" t="s">
        <v>67</v>
      </c>
      <c r="V40" s="5" t="s">
        <v>66</v>
      </c>
      <c r="W40" s="5" t="s">
        <v>68</v>
      </c>
      <c r="X40" s="6">
        <v>11</v>
      </c>
      <c r="Y40" s="6" t="s">
        <v>106</v>
      </c>
      <c r="Z40" s="6" t="s">
        <v>70</v>
      </c>
      <c r="AA40" s="7" t="s">
        <v>134</v>
      </c>
      <c r="AB40" s="7" t="s">
        <v>72</v>
      </c>
    </row>
    <row r="41" spans="1:28" x14ac:dyDescent="0.25"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x14ac:dyDescent="0.25">
      <c r="B42" s="2" t="s">
        <v>159</v>
      </c>
      <c r="C42" s="2">
        <v>25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8" t="s">
        <v>160</v>
      </c>
      <c r="X42" s="8">
        <f>SUM(X16:X40)</f>
        <v>261</v>
      </c>
      <c r="Y42" s="7"/>
      <c r="Z42" s="10"/>
      <c r="AA42" s="7"/>
      <c r="AB42" s="7"/>
    </row>
    <row r="43" spans="1:28" x14ac:dyDescent="0.25">
      <c r="B43" s="24"/>
      <c r="C43" s="25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26"/>
      <c r="X43" s="9">
        <f>AVERAGE(X16:X40)</f>
        <v>10.44</v>
      </c>
      <c r="Y43" s="9" t="s">
        <v>169</v>
      </c>
      <c r="Z43" s="10"/>
      <c r="AA43" s="7"/>
      <c r="AB43" s="7"/>
    </row>
    <row r="44" spans="1:28" x14ac:dyDescent="0.25">
      <c r="C44" s="20" t="s">
        <v>135</v>
      </c>
      <c r="D44" s="14" t="s">
        <v>65</v>
      </c>
      <c r="E44" s="14" t="s">
        <v>67</v>
      </c>
      <c r="F44" s="14" t="s">
        <v>65</v>
      </c>
      <c r="G44" s="14" t="s">
        <v>66</v>
      </c>
      <c r="H44" s="14" t="s">
        <v>68</v>
      </c>
      <c r="I44" s="14" t="s">
        <v>67</v>
      </c>
      <c r="J44" s="14" t="s">
        <v>68</v>
      </c>
      <c r="K44" s="14" t="s">
        <v>68</v>
      </c>
      <c r="L44" s="14" t="s">
        <v>68</v>
      </c>
      <c r="M44" s="14" t="s">
        <v>67</v>
      </c>
      <c r="N44" s="14" t="s">
        <v>65</v>
      </c>
      <c r="O44" s="14" t="s">
        <v>67</v>
      </c>
      <c r="P44" s="14" t="s">
        <v>67</v>
      </c>
      <c r="Q44" s="14" t="s">
        <v>68</v>
      </c>
      <c r="R44" s="14" t="s">
        <v>66</v>
      </c>
      <c r="S44" s="14" t="s">
        <v>67</v>
      </c>
      <c r="T44" s="14" t="s">
        <v>66</v>
      </c>
      <c r="U44" s="14" t="s">
        <v>67</v>
      </c>
      <c r="V44" s="14" t="s">
        <v>68</v>
      </c>
      <c r="W44" s="14" t="s">
        <v>68</v>
      </c>
      <c r="X44" s="7"/>
      <c r="Y44" s="7"/>
      <c r="Z44" s="7"/>
      <c r="AA44" s="7"/>
      <c r="AB44" s="7"/>
    </row>
    <row r="45" spans="1:28" x14ac:dyDescent="0.25">
      <c r="C45" s="13" t="s">
        <v>158</v>
      </c>
      <c r="D45" s="14">
        <f t="shared" ref="D45:W45" si="0">COUNTIF(D16:D40,D44)</f>
        <v>15</v>
      </c>
      <c r="E45" s="14">
        <f t="shared" si="0"/>
        <v>9</v>
      </c>
      <c r="F45" s="14">
        <f t="shared" si="0"/>
        <v>6</v>
      </c>
      <c r="G45" s="14">
        <f t="shared" si="0"/>
        <v>2</v>
      </c>
      <c r="H45" s="14">
        <f t="shared" si="0"/>
        <v>6</v>
      </c>
      <c r="I45" s="14">
        <f t="shared" si="0"/>
        <v>19</v>
      </c>
      <c r="J45" s="14">
        <f t="shared" si="0"/>
        <v>13</v>
      </c>
      <c r="K45" s="14">
        <f t="shared" si="0"/>
        <v>19</v>
      </c>
      <c r="L45" s="14">
        <f t="shared" si="0"/>
        <v>1</v>
      </c>
      <c r="M45" s="14">
        <f t="shared" si="0"/>
        <v>13</v>
      </c>
      <c r="N45" s="14">
        <f t="shared" si="0"/>
        <v>17</v>
      </c>
      <c r="O45" s="14">
        <f t="shared" si="0"/>
        <v>21</v>
      </c>
      <c r="P45" s="14">
        <f t="shared" si="0"/>
        <v>4</v>
      </c>
      <c r="Q45" s="14">
        <f t="shared" si="0"/>
        <v>14</v>
      </c>
      <c r="R45" s="14">
        <f t="shared" si="0"/>
        <v>20</v>
      </c>
      <c r="S45" s="14">
        <f t="shared" si="0"/>
        <v>4</v>
      </c>
      <c r="T45" s="14">
        <f t="shared" si="0"/>
        <v>21</v>
      </c>
      <c r="U45" s="14">
        <f t="shared" si="0"/>
        <v>22</v>
      </c>
      <c r="V45" s="14">
        <f t="shared" si="0"/>
        <v>16</v>
      </c>
      <c r="W45" s="15">
        <f t="shared" si="0"/>
        <v>19</v>
      </c>
      <c r="X45" s="14">
        <f>SUM(D45:W45)</f>
        <v>261</v>
      </c>
      <c r="Y45" s="19" t="s">
        <v>158</v>
      </c>
      <c r="Z45" s="7"/>
      <c r="AA45" s="7"/>
      <c r="AB45" s="7"/>
    </row>
    <row r="46" spans="1:28" x14ac:dyDescent="0.25">
      <c r="C46" s="13" t="s">
        <v>161</v>
      </c>
      <c r="D46" s="21">
        <f>(D45*100)/$C42</f>
        <v>60</v>
      </c>
      <c r="E46" s="21">
        <f t="shared" ref="E46:W46" si="1">(E45*100)/$C42</f>
        <v>36</v>
      </c>
      <c r="F46" s="21">
        <f t="shared" si="1"/>
        <v>24</v>
      </c>
      <c r="G46" s="21">
        <f t="shared" si="1"/>
        <v>8</v>
      </c>
      <c r="H46" s="21">
        <f t="shared" si="1"/>
        <v>24</v>
      </c>
      <c r="I46" s="21">
        <f t="shared" si="1"/>
        <v>76</v>
      </c>
      <c r="J46" s="21">
        <f t="shared" si="1"/>
        <v>52</v>
      </c>
      <c r="K46" s="21">
        <f t="shared" si="1"/>
        <v>76</v>
      </c>
      <c r="L46" s="21">
        <f t="shared" si="1"/>
        <v>4</v>
      </c>
      <c r="M46" s="21">
        <f t="shared" si="1"/>
        <v>52</v>
      </c>
      <c r="N46" s="21">
        <f t="shared" si="1"/>
        <v>68</v>
      </c>
      <c r="O46" s="21">
        <f t="shared" si="1"/>
        <v>84</v>
      </c>
      <c r="P46" s="21">
        <f t="shared" si="1"/>
        <v>16</v>
      </c>
      <c r="Q46" s="21">
        <f t="shared" si="1"/>
        <v>56</v>
      </c>
      <c r="R46" s="21">
        <f t="shared" si="1"/>
        <v>80</v>
      </c>
      <c r="S46" s="21">
        <f t="shared" si="1"/>
        <v>16</v>
      </c>
      <c r="T46" s="21">
        <f t="shared" si="1"/>
        <v>84</v>
      </c>
      <c r="U46" s="21">
        <f t="shared" si="1"/>
        <v>88</v>
      </c>
      <c r="V46" s="21">
        <f t="shared" si="1"/>
        <v>64</v>
      </c>
      <c r="W46" s="21">
        <f t="shared" si="1"/>
        <v>76</v>
      </c>
      <c r="X46" s="14">
        <f>(X45*100)/$X58</f>
        <v>52.2</v>
      </c>
      <c r="Y46" s="19" t="s">
        <v>161</v>
      </c>
      <c r="Z46" s="7"/>
      <c r="AA46" s="7"/>
      <c r="AB46" s="7"/>
    </row>
    <row r="47" spans="1:28" x14ac:dyDescent="0.25">
      <c r="C47" s="4" t="s">
        <v>162</v>
      </c>
      <c r="D47" s="11">
        <f>COUNTIF(D16:D42,"o")</f>
        <v>0</v>
      </c>
      <c r="E47" s="11">
        <f t="shared" ref="E47:W47" si="2">COUNTIF(E16:E42,"o")</f>
        <v>1</v>
      </c>
      <c r="F47" s="11">
        <f t="shared" si="2"/>
        <v>0</v>
      </c>
      <c r="G47" s="11">
        <f t="shared" si="2"/>
        <v>1</v>
      </c>
      <c r="H47" s="11">
        <f t="shared" si="2"/>
        <v>0</v>
      </c>
      <c r="I47" s="11">
        <f t="shared" si="2"/>
        <v>0</v>
      </c>
      <c r="J47" s="11">
        <f t="shared" si="2"/>
        <v>0</v>
      </c>
      <c r="K47" s="11">
        <f t="shared" si="2"/>
        <v>0</v>
      </c>
      <c r="L47" s="11">
        <f t="shared" si="2"/>
        <v>0</v>
      </c>
      <c r="M47" s="11">
        <f t="shared" si="2"/>
        <v>0</v>
      </c>
      <c r="N47" s="11">
        <f t="shared" si="2"/>
        <v>0</v>
      </c>
      <c r="O47" s="11">
        <f t="shared" si="2"/>
        <v>0</v>
      </c>
      <c r="P47" s="11">
        <f t="shared" si="2"/>
        <v>0</v>
      </c>
      <c r="Q47" s="11">
        <f t="shared" si="2"/>
        <v>0</v>
      </c>
      <c r="R47" s="11">
        <f t="shared" si="2"/>
        <v>0</v>
      </c>
      <c r="S47" s="11">
        <f t="shared" si="2"/>
        <v>0</v>
      </c>
      <c r="T47" s="11">
        <f t="shared" si="2"/>
        <v>0</v>
      </c>
      <c r="U47" s="11">
        <f t="shared" si="2"/>
        <v>0</v>
      </c>
      <c r="V47" s="11">
        <f t="shared" si="2"/>
        <v>0</v>
      </c>
      <c r="W47" s="16">
        <f t="shared" si="2"/>
        <v>0</v>
      </c>
      <c r="X47" s="11">
        <f>SUM(D47:W47)</f>
        <v>2</v>
      </c>
      <c r="Y47" s="18" t="s">
        <v>162</v>
      </c>
      <c r="Z47" s="7"/>
      <c r="AA47" s="7"/>
      <c r="AB47" s="7"/>
    </row>
    <row r="48" spans="1:28" x14ac:dyDescent="0.25">
      <c r="C48" s="4" t="s">
        <v>182</v>
      </c>
      <c r="D48" s="22">
        <f>(D47*100)/$C42</f>
        <v>0</v>
      </c>
      <c r="E48" s="22">
        <f t="shared" ref="E48:W48" si="3">(E47*100)/$C42</f>
        <v>4</v>
      </c>
      <c r="F48" s="22">
        <f t="shared" si="3"/>
        <v>0</v>
      </c>
      <c r="G48" s="22">
        <f t="shared" si="3"/>
        <v>4</v>
      </c>
      <c r="H48" s="22">
        <f t="shared" si="3"/>
        <v>0</v>
      </c>
      <c r="I48" s="22">
        <f t="shared" si="3"/>
        <v>0</v>
      </c>
      <c r="J48" s="22">
        <f t="shared" si="3"/>
        <v>0</v>
      </c>
      <c r="K48" s="22">
        <f t="shared" si="3"/>
        <v>0</v>
      </c>
      <c r="L48" s="22">
        <f t="shared" si="3"/>
        <v>0</v>
      </c>
      <c r="M48" s="22">
        <f t="shared" si="3"/>
        <v>0</v>
      </c>
      <c r="N48" s="22">
        <f t="shared" si="3"/>
        <v>0</v>
      </c>
      <c r="O48" s="22">
        <f t="shared" si="3"/>
        <v>0</v>
      </c>
      <c r="P48" s="22">
        <f t="shared" si="3"/>
        <v>0</v>
      </c>
      <c r="Q48" s="22">
        <f t="shared" si="3"/>
        <v>0</v>
      </c>
      <c r="R48" s="22">
        <f t="shared" si="3"/>
        <v>0</v>
      </c>
      <c r="S48" s="22">
        <f t="shared" si="3"/>
        <v>0</v>
      </c>
      <c r="T48" s="22">
        <f t="shared" si="3"/>
        <v>0</v>
      </c>
      <c r="U48" s="22">
        <f t="shared" si="3"/>
        <v>0</v>
      </c>
      <c r="V48" s="22">
        <f t="shared" si="3"/>
        <v>0</v>
      </c>
      <c r="W48" s="22">
        <f t="shared" si="3"/>
        <v>0</v>
      </c>
      <c r="X48" s="11">
        <f>(X47*100)/$X58</f>
        <v>0.4</v>
      </c>
      <c r="Y48" s="18" t="s">
        <v>190</v>
      </c>
      <c r="Z48" s="7"/>
      <c r="AA48" s="7"/>
      <c r="AB48" s="7"/>
    </row>
    <row r="49" spans="3:28" x14ac:dyDescent="0.25">
      <c r="C49" s="3" t="s">
        <v>163</v>
      </c>
      <c r="D49" s="12">
        <f>COUNTIF(D16:D40,"A")</f>
        <v>0</v>
      </c>
      <c r="E49" s="12">
        <f t="shared" ref="E49:W49" si="4">COUNTIF(E16:E40,"A")</f>
        <v>12</v>
      </c>
      <c r="F49" s="12">
        <f t="shared" si="4"/>
        <v>18</v>
      </c>
      <c r="G49" s="12">
        <f t="shared" si="4"/>
        <v>2</v>
      </c>
      <c r="H49" s="12">
        <f t="shared" si="4"/>
        <v>6</v>
      </c>
      <c r="I49" s="12">
        <f t="shared" si="4"/>
        <v>2</v>
      </c>
      <c r="J49" s="12">
        <f t="shared" si="4"/>
        <v>1</v>
      </c>
      <c r="K49" s="12">
        <f t="shared" si="4"/>
        <v>0</v>
      </c>
      <c r="L49" s="12">
        <f t="shared" si="4"/>
        <v>5</v>
      </c>
      <c r="M49" s="12">
        <f t="shared" si="4"/>
        <v>1</v>
      </c>
      <c r="N49" s="12">
        <f t="shared" si="4"/>
        <v>5</v>
      </c>
      <c r="O49" s="12">
        <f t="shared" si="4"/>
        <v>1</v>
      </c>
      <c r="P49" s="12">
        <f t="shared" si="4"/>
        <v>20</v>
      </c>
      <c r="Q49" s="12">
        <f t="shared" si="4"/>
        <v>2</v>
      </c>
      <c r="R49" s="12">
        <f t="shared" si="4"/>
        <v>20</v>
      </c>
      <c r="S49" s="12">
        <f t="shared" si="4"/>
        <v>20</v>
      </c>
      <c r="T49" s="12">
        <f t="shared" si="4"/>
        <v>21</v>
      </c>
      <c r="U49" s="12">
        <f t="shared" si="4"/>
        <v>0</v>
      </c>
      <c r="V49" s="12">
        <f t="shared" si="4"/>
        <v>2</v>
      </c>
      <c r="W49" s="17">
        <f t="shared" si="4"/>
        <v>0</v>
      </c>
      <c r="X49" s="12">
        <f>SUM(D49:W49)</f>
        <v>138</v>
      </c>
      <c r="Y49" s="30" t="s">
        <v>164</v>
      </c>
      <c r="Z49" s="7"/>
      <c r="AA49" s="7"/>
      <c r="AB49" s="7"/>
    </row>
    <row r="50" spans="3:28" x14ac:dyDescent="0.25">
      <c r="C50" s="3" t="s">
        <v>183</v>
      </c>
      <c r="D50" s="23">
        <f>(D49*100)/$C42</f>
        <v>0</v>
      </c>
      <c r="E50" s="23">
        <f t="shared" ref="E50:W50" si="5">(E49*100)/$C42</f>
        <v>48</v>
      </c>
      <c r="F50" s="23">
        <f t="shared" si="5"/>
        <v>72</v>
      </c>
      <c r="G50" s="23">
        <f t="shared" si="5"/>
        <v>8</v>
      </c>
      <c r="H50" s="23">
        <f t="shared" si="5"/>
        <v>24</v>
      </c>
      <c r="I50" s="23">
        <f t="shared" si="5"/>
        <v>8</v>
      </c>
      <c r="J50" s="23">
        <f t="shared" si="5"/>
        <v>4</v>
      </c>
      <c r="K50" s="23">
        <f t="shared" si="5"/>
        <v>0</v>
      </c>
      <c r="L50" s="23">
        <f t="shared" si="5"/>
        <v>20</v>
      </c>
      <c r="M50" s="23">
        <f t="shared" si="5"/>
        <v>4</v>
      </c>
      <c r="N50" s="23">
        <f t="shared" si="5"/>
        <v>20</v>
      </c>
      <c r="O50" s="23">
        <f t="shared" si="5"/>
        <v>4</v>
      </c>
      <c r="P50" s="23">
        <f t="shared" si="5"/>
        <v>80</v>
      </c>
      <c r="Q50" s="23">
        <f t="shared" si="5"/>
        <v>8</v>
      </c>
      <c r="R50" s="23">
        <f t="shared" si="5"/>
        <v>80</v>
      </c>
      <c r="S50" s="23">
        <f t="shared" si="5"/>
        <v>80</v>
      </c>
      <c r="T50" s="23">
        <f t="shared" si="5"/>
        <v>84</v>
      </c>
      <c r="U50" s="23">
        <f t="shared" si="5"/>
        <v>0</v>
      </c>
      <c r="V50" s="23">
        <f t="shared" si="5"/>
        <v>8</v>
      </c>
      <c r="W50" s="23">
        <f t="shared" si="5"/>
        <v>0</v>
      </c>
      <c r="X50" s="12">
        <f>(X49*100)/$X58</f>
        <v>27.6</v>
      </c>
      <c r="Y50" s="30" t="s">
        <v>191</v>
      </c>
      <c r="Z50" s="7"/>
      <c r="AA50" s="7"/>
      <c r="AB50" s="7"/>
    </row>
    <row r="51" spans="3:28" x14ac:dyDescent="0.25">
      <c r="C51" s="4" t="s">
        <v>184</v>
      </c>
      <c r="D51" s="11">
        <f>COUNTIF(D16:D40,"B")</f>
        <v>0</v>
      </c>
      <c r="E51" s="11">
        <f t="shared" ref="E51:W51" si="6">COUNTIF(E16:E40,"B")</f>
        <v>9</v>
      </c>
      <c r="F51" s="11">
        <f t="shared" si="6"/>
        <v>1</v>
      </c>
      <c r="G51" s="11">
        <f t="shared" si="6"/>
        <v>11</v>
      </c>
      <c r="H51" s="11">
        <f t="shared" si="6"/>
        <v>2</v>
      </c>
      <c r="I51" s="11">
        <f t="shared" si="6"/>
        <v>19</v>
      </c>
      <c r="J51" s="11">
        <f t="shared" si="6"/>
        <v>1</v>
      </c>
      <c r="K51" s="11">
        <f t="shared" si="6"/>
        <v>3</v>
      </c>
      <c r="L51" s="11">
        <f t="shared" si="6"/>
        <v>9</v>
      </c>
      <c r="M51" s="11">
        <f t="shared" si="6"/>
        <v>13</v>
      </c>
      <c r="N51" s="11">
        <f t="shared" si="6"/>
        <v>2</v>
      </c>
      <c r="O51" s="11">
        <f t="shared" si="6"/>
        <v>21</v>
      </c>
      <c r="P51" s="11">
        <f t="shared" si="6"/>
        <v>4</v>
      </c>
      <c r="Q51" s="11">
        <f t="shared" si="6"/>
        <v>8</v>
      </c>
      <c r="R51" s="11">
        <f t="shared" si="6"/>
        <v>1</v>
      </c>
      <c r="S51" s="11">
        <f t="shared" si="6"/>
        <v>4</v>
      </c>
      <c r="T51" s="11">
        <f t="shared" si="6"/>
        <v>0</v>
      </c>
      <c r="U51" s="11">
        <f t="shared" si="6"/>
        <v>22</v>
      </c>
      <c r="V51" s="11">
        <f t="shared" si="6"/>
        <v>3</v>
      </c>
      <c r="W51" s="16">
        <f t="shared" si="6"/>
        <v>0</v>
      </c>
      <c r="X51" s="11">
        <f>SUM(D51:W51)</f>
        <v>133</v>
      </c>
      <c r="Y51" s="18" t="s">
        <v>165</v>
      </c>
      <c r="Z51" s="7"/>
      <c r="AA51" s="7"/>
      <c r="AB51" s="7"/>
    </row>
    <row r="52" spans="3:28" x14ac:dyDescent="0.25">
      <c r="C52" s="4" t="s">
        <v>185</v>
      </c>
      <c r="D52" s="22">
        <f>(D51*100)/$C42</f>
        <v>0</v>
      </c>
      <c r="E52" s="22">
        <f t="shared" ref="E52:W52" si="7">(E51*100)/$C42</f>
        <v>36</v>
      </c>
      <c r="F52" s="22">
        <f t="shared" si="7"/>
        <v>4</v>
      </c>
      <c r="G52" s="22">
        <f t="shared" si="7"/>
        <v>44</v>
      </c>
      <c r="H52" s="22">
        <f t="shared" si="7"/>
        <v>8</v>
      </c>
      <c r="I52" s="22">
        <f t="shared" si="7"/>
        <v>76</v>
      </c>
      <c r="J52" s="22">
        <f t="shared" si="7"/>
        <v>4</v>
      </c>
      <c r="K52" s="22">
        <f t="shared" si="7"/>
        <v>12</v>
      </c>
      <c r="L52" s="22">
        <f t="shared" si="7"/>
        <v>36</v>
      </c>
      <c r="M52" s="22">
        <f t="shared" si="7"/>
        <v>52</v>
      </c>
      <c r="N52" s="22">
        <f t="shared" si="7"/>
        <v>8</v>
      </c>
      <c r="O52" s="22">
        <f t="shared" si="7"/>
        <v>84</v>
      </c>
      <c r="P52" s="22">
        <f t="shared" si="7"/>
        <v>16</v>
      </c>
      <c r="Q52" s="22">
        <f t="shared" si="7"/>
        <v>32</v>
      </c>
      <c r="R52" s="22">
        <f t="shared" si="7"/>
        <v>4</v>
      </c>
      <c r="S52" s="22">
        <f t="shared" si="7"/>
        <v>16</v>
      </c>
      <c r="T52" s="22">
        <f t="shared" si="7"/>
        <v>0</v>
      </c>
      <c r="U52" s="22">
        <f t="shared" si="7"/>
        <v>88</v>
      </c>
      <c r="V52" s="22">
        <f t="shared" si="7"/>
        <v>12</v>
      </c>
      <c r="W52" s="22">
        <f t="shared" si="7"/>
        <v>0</v>
      </c>
      <c r="X52" s="11">
        <f>(X51*100)/$X58</f>
        <v>26.6</v>
      </c>
      <c r="Y52" s="18" t="s">
        <v>192</v>
      </c>
      <c r="Z52" s="7"/>
      <c r="AA52" s="7"/>
      <c r="AB52" s="7"/>
    </row>
    <row r="53" spans="3:28" x14ac:dyDescent="0.25">
      <c r="C53" s="3" t="s">
        <v>186</v>
      </c>
      <c r="D53" s="12">
        <f>COUNTIF(D16:D40,"C")</f>
        <v>10</v>
      </c>
      <c r="E53" s="12">
        <f t="shared" ref="E53:W53" si="8">COUNTIF(E16:E40,"C")</f>
        <v>0</v>
      </c>
      <c r="F53" s="12">
        <f t="shared" si="8"/>
        <v>0</v>
      </c>
      <c r="G53" s="12">
        <f t="shared" si="8"/>
        <v>1</v>
      </c>
      <c r="H53" s="12">
        <f t="shared" si="8"/>
        <v>6</v>
      </c>
      <c r="I53" s="12">
        <f t="shared" si="8"/>
        <v>2</v>
      </c>
      <c r="J53" s="12">
        <f t="shared" si="8"/>
        <v>13</v>
      </c>
      <c r="K53" s="12">
        <f t="shared" si="8"/>
        <v>19</v>
      </c>
      <c r="L53" s="12">
        <f t="shared" si="8"/>
        <v>1</v>
      </c>
      <c r="M53" s="12">
        <f t="shared" si="8"/>
        <v>9</v>
      </c>
      <c r="N53" s="12">
        <f t="shared" si="8"/>
        <v>1</v>
      </c>
      <c r="O53" s="12">
        <f t="shared" si="8"/>
        <v>2</v>
      </c>
      <c r="P53" s="12">
        <f t="shared" si="8"/>
        <v>1</v>
      </c>
      <c r="Q53" s="12">
        <f t="shared" si="8"/>
        <v>14</v>
      </c>
      <c r="R53" s="12">
        <f t="shared" si="8"/>
        <v>3</v>
      </c>
      <c r="S53" s="12">
        <f t="shared" si="8"/>
        <v>1</v>
      </c>
      <c r="T53" s="12">
        <f t="shared" si="8"/>
        <v>3</v>
      </c>
      <c r="U53" s="12">
        <f t="shared" si="8"/>
        <v>3</v>
      </c>
      <c r="V53" s="12">
        <f t="shared" si="8"/>
        <v>16</v>
      </c>
      <c r="W53" s="17">
        <f t="shared" si="8"/>
        <v>19</v>
      </c>
      <c r="X53" s="12">
        <f>SUM(D53:W53)</f>
        <v>124</v>
      </c>
      <c r="Y53" s="30" t="s">
        <v>166</v>
      </c>
      <c r="Z53" s="7"/>
      <c r="AA53" s="7"/>
      <c r="AB53" s="7"/>
    </row>
    <row r="54" spans="3:28" x14ac:dyDescent="0.25">
      <c r="C54" s="3" t="s">
        <v>187</v>
      </c>
      <c r="D54" s="23">
        <f>(D53*100)/$C42</f>
        <v>40</v>
      </c>
      <c r="E54" s="23">
        <f t="shared" ref="E54:W54" si="9">(E53*100)/$C42</f>
        <v>0</v>
      </c>
      <c r="F54" s="23">
        <f t="shared" si="9"/>
        <v>0</v>
      </c>
      <c r="G54" s="23">
        <f t="shared" si="9"/>
        <v>4</v>
      </c>
      <c r="H54" s="23">
        <f t="shared" si="9"/>
        <v>24</v>
      </c>
      <c r="I54" s="23">
        <f t="shared" si="9"/>
        <v>8</v>
      </c>
      <c r="J54" s="23">
        <f t="shared" si="9"/>
        <v>52</v>
      </c>
      <c r="K54" s="23">
        <f t="shared" si="9"/>
        <v>76</v>
      </c>
      <c r="L54" s="23">
        <f t="shared" si="9"/>
        <v>4</v>
      </c>
      <c r="M54" s="23">
        <f t="shared" si="9"/>
        <v>36</v>
      </c>
      <c r="N54" s="23">
        <f t="shared" si="9"/>
        <v>4</v>
      </c>
      <c r="O54" s="23">
        <f t="shared" si="9"/>
        <v>8</v>
      </c>
      <c r="P54" s="23">
        <f t="shared" si="9"/>
        <v>4</v>
      </c>
      <c r="Q54" s="23">
        <f t="shared" si="9"/>
        <v>56</v>
      </c>
      <c r="R54" s="23">
        <f t="shared" si="9"/>
        <v>12</v>
      </c>
      <c r="S54" s="23">
        <f t="shared" si="9"/>
        <v>4</v>
      </c>
      <c r="T54" s="23">
        <f t="shared" si="9"/>
        <v>12</v>
      </c>
      <c r="U54" s="23">
        <f t="shared" si="9"/>
        <v>12</v>
      </c>
      <c r="V54" s="23">
        <f t="shared" si="9"/>
        <v>64</v>
      </c>
      <c r="W54" s="23">
        <f t="shared" si="9"/>
        <v>76</v>
      </c>
      <c r="X54" s="12">
        <f>(X53*100)/$X58</f>
        <v>24.8</v>
      </c>
      <c r="Y54" s="30" t="s">
        <v>193</v>
      </c>
      <c r="Z54" s="7"/>
      <c r="AA54" s="7"/>
      <c r="AB54" s="7"/>
    </row>
    <row r="55" spans="3:28" x14ac:dyDescent="0.25">
      <c r="C55" s="4" t="s">
        <v>188</v>
      </c>
      <c r="D55" s="11">
        <f>COUNTIF(D16:D40,"D")</f>
        <v>15</v>
      </c>
      <c r="E55" s="11">
        <f t="shared" ref="E55:W55" si="10">COUNTIF(E16:E40,"D")</f>
        <v>3</v>
      </c>
      <c r="F55" s="11">
        <f t="shared" si="10"/>
        <v>6</v>
      </c>
      <c r="G55" s="11">
        <f t="shared" si="10"/>
        <v>10</v>
      </c>
      <c r="H55" s="11">
        <f t="shared" si="10"/>
        <v>11</v>
      </c>
      <c r="I55" s="11">
        <f t="shared" si="10"/>
        <v>2</v>
      </c>
      <c r="J55" s="11">
        <f t="shared" si="10"/>
        <v>10</v>
      </c>
      <c r="K55" s="11">
        <f t="shared" si="10"/>
        <v>3</v>
      </c>
      <c r="L55" s="11">
        <f t="shared" si="10"/>
        <v>10</v>
      </c>
      <c r="M55" s="11">
        <f t="shared" si="10"/>
        <v>2</v>
      </c>
      <c r="N55" s="11">
        <f t="shared" si="10"/>
        <v>17</v>
      </c>
      <c r="O55" s="11">
        <f t="shared" si="10"/>
        <v>1</v>
      </c>
      <c r="P55" s="11">
        <f t="shared" si="10"/>
        <v>0</v>
      </c>
      <c r="Q55" s="11">
        <f t="shared" si="10"/>
        <v>1</v>
      </c>
      <c r="R55" s="11">
        <f t="shared" si="10"/>
        <v>1</v>
      </c>
      <c r="S55" s="11">
        <f t="shared" si="10"/>
        <v>0</v>
      </c>
      <c r="T55" s="11">
        <f t="shared" si="10"/>
        <v>1</v>
      </c>
      <c r="U55" s="11">
        <f t="shared" si="10"/>
        <v>0</v>
      </c>
      <c r="V55" s="11">
        <f t="shared" si="10"/>
        <v>4</v>
      </c>
      <c r="W55" s="16">
        <f t="shared" si="10"/>
        <v>6</v>
      </c>
      <c r="X55" s="11">
        <f>SUM(D55:W55)</f>
        <v>103</v>
      </c>
      <c r="Y55" s="18" t="s">
        <v>167</v>
      </c>
      <c r="Z55" s="7"/>
      <c r="AA55" s="7"/>
      <c r="AB55" s="7"/>
    </row>
    <row r="56" spans="3:28" x14ac:dyDescent="0.25">
      <c r="C56" s="4" t="s">
        <v>189</v>
      </c>
      <c r="D56" s="22">
        <f>(D55*100)/$C42</f>
        <v>60</v>
      </c>
      <c r="E56" s="22">
        <f t="shared" ref="E56:W56" si="11">(E55*100)/$C42</f>
        <v>12</v>
      </c>
      <c r="F56" s="22">
        <f t="shared" si="11"/>
        <v>24</v>
      </c>
      <c r="G56" s="22">
        <f t="shared" si="11"/>
        <v>40</v>
      </c>
      <c r="H56" s="22">
        <f t="shared" si="11"/>
        <v>44</v>
      </c>
      <c r="I56" s="22">
        <f t="shared" si="11"/>
        <v>8</v>
      </c>
      <c r="J56" s="22">
        <f t="shared" si="11"/>
        <v>40</v>
      </c>
      <c r="K56" s="22">
        <f t="shared" si="11"/>
        <v>12</v>
      </c>
      <c r="L56" s="22">
        <f t="shared" si="11"/>
        <v>40</v>
      </c>
      <c r="M56" s="22">
        <f t="shared" si="11"/>
        <v>8</v>
      </c>
      <c r="N56" s="22">
        <f t="shared" si="11"/>
        <v>68</v>
      </c>
      <c r="O56" s="22">
        <f t="shared" si="11"/>
        <v>4</v>
      </c>
      <c r="P56" s="22">
        <f t="shared" si="11"/>
        <v>0</v>
      </c>
      <c r="Q56" s="22">
        <f t="shared" si="11"/>
        <v>4</v>
      </c>
      <c r="R56" s="22">
        <f t="shared" si="11"/>
        <v>4</v>
      </c>
      <c r="S56" s="22">
        <f t="shared" si="11"/>
        <v>0</v>
      </c>
      <c r="T56" s="22">
        <f t="shared" si="11"/>
        <v>4</v>
      </c>
      <c r="U56" s="22">
        <f t="shared" si="11"/>
        <v>0</v>
      </c>
      <c r="V56" s="22">
        <f t="shared" si="11"/>
        <v>16</v>
      </c>
      <c r="W56" s="22">
        <f t="shared" si="11"/>
        <v>24</v>
      </c>
      <c r="X56" s="11">
        <f>(X55*100)/$X58</f>
        <v>20.6</v>
      </c>
      <c r="Y56" s="18" t="s">
        <v>194</v>
      </c>
      <c r="Z56" s="7"/>
      <c r="AA56" s="7"/>
      <c r="AB56" s="7"/>
    </row>
    <row r="57" spans="3:28" x14ac:dyDescent="0.25"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12"/>
      <c r="Y57" s="30"/>
      <c r="Z57" s="7"/>
      <c r="AA57" s="7"/>
      <c r="AB57" s="7"/>
    </row>
    <row r="58" spans="3:28" x14ac:dyDescent="0.25">
      <c r="C58" s="4" t="s">
        <v>159</v>
      </c>
      <c r="D58" s="11">
        <f>D47+D49+D51+D53+D55</f>
        <v>25</v>
      </c>
      <c r="E58" s="11">
        <f t="shared" ref="E58:W58" si="12">E47+E49+E51+E53+E55</f>
        <v>25</v>
      </c>
      <c r="F58" s="11">
        <f t="shared" si="12"/>
        <v>25</v>
      </c>
      <c r="G58" s="11">
        <f t="shared" si="12"/>
        <v>25</v>
      </c>
      <c r="H58" s="11">
        <f t="shared" si="12"/>
        <v>25</v>
      </c>
      <c r="I58" s="11">
        <f t="shared" si="12"/>
        <v>25</v>
      </c>
      <c r="J58" s="11">
        <f t="shared" si="12"/>
        <v>25</v>
      </c>
      <c r="K58" s="11">
        <f t="shared" si="12"/>
        <v>25</v>
      </c>
      <c r="L58" s="11">
        <f t="shared" si="12"/>
        <v>25</v>
      </c>
      <c r="M58" s="11">
        <f t="shared" si="12"/>
        <v>25</v>
      </c>
      <c r="N58" s="11">
        <f t="shared" si="12"/>
        <v>25</v>
      </c>
      <c r="O58" s="11">
        <f t="shared" si="12"/>
        <v>25</v>
      </c>
      <c r="P58" s="11">
        <f t="shared" si="12"/>
        <v>25</v>
      </c>
      <c r="Q58" s="11">
        <f t="shared" si="12"/>
        <v>25</v>
      </c>
      <c r="R58" s="11">
        <f t="shared" si="12"/>
        <v>25</v>
      </c>
      <c r="S58" s="11">
        <f t="shared" si="12"/>
        <v>25</v>
      </c>
      <c r="T58" s="11">
        <f t="shared" si="12"/>
        <v>25</v>
      </c>
      <c r="U58" s="11">
        <f t="shared" si="12"/>
        <v>25</v>
      </c>
      <c r="V58" s="11">
        <f t="shared" si="12"/>
        <v>25</v>
      </c>
      <c r="W58" s="16">
        <f t="shared" si="12"/>
        <v>25</v>
      </c>
      <c r="X58" s="11">
        <f>X47+X49+X51+X53+X55</f>
        <v>500</v>
      </c>
      <c r="Y58" s="18" t="s">
        <v>168</v>
      </c>
      <c r="Z58" s="7"/>
      <c r="AA58" s="7"/>
      <c r="AB58" s="7"/>
    </row>
    <row r="59" spans="3:28" x14ac:dyDescent="0.25">
      <c r="X59" s="11">
        <f>X48+X50+X52+X54+X56</f>
        <v>100</v>
      </c>
      <c r="Y59" s="18" t="s">
        <v>195</v>
      </c>
    </row>
    <row r="60" spans="3:28" x14ac:dyDescent="0.25">
      <c r="C60" s="27" t="s">
        <v>170</v>
      </c>
      <c r="D60" s="33" t="s">
        <v>172</v>
      </c>
      <c r="E60" s="33"/>
      <c r="F60" s="33"/>
      <c r="G60" s="33"/>
      <c r="H60" s="33" t="s">
        <v>175</v>
      </c>
      <c r="I60" s="33"/>
      <c r="J60" s="33"/>
      <c r="K60" s="33"/>
      <c r="L60" s="33" t="s">
        <v>178</v>
      </c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</row>
    <row r="61" spans="3:28" x14ac:dyDescent="0.25">
      <c r="C61" s="27" t="s">
        <v>180</v>
      </c>
      <c r="D61" s="34">
        <f>AVERAGE(D46:G46)</f>
        <v>32</v>
      </c>
      <c r="E61" s="33"/>
      <c r="F61" s="33"/>
      <c r="G61" s="33"/>
      <c r="H61" s="34">
        <f>AVERAGE(H46:K46)</f>
        <v>57</v>
      </c>
      <c r="I61" s="33"/>
      <c r="J61" s="33"/>
      <c r="K61" s="33"/>
      <c r="L61" s="34">
        <f>AVERAGE(L46:W46)</f>
        <v>57.333333333333336</v>
      </c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</row>
    <row r="62" spans="3:28" x14ac:dyDescent="0.25">
      <c r="C62" s="28" t="s">
        <v>171</v>
      </c>
      <c r="D62" s="32" t="s">
        <v>173</v>
      </c>
      <c r="E62" s="32"/>
      <c r="F62" s="32" t="s">
        <v>174</v>
      </c>
      <c r="G62" s="32"/>
      <c r="H62" s="32" t="s">
        <v>176</v>
      </c>
      <c r="I62" s="32"/>
      <c r="J62" s="32"/>
      <c r="K62" s="28" t="s">
        <v>177</v>
      </c>
      <c r="L62" s="32" t="s">
        <v>176</v>
      </c>
      <c r="M62" s="32"/>
      <c r="N62" s="32" t="s">
        <v>179</v>
      </c>
      <c r="O62" s="32"/>
      <c r="P62" s="32"/>
      <c r="Q62" s="32"/>
      <c r="R62" s="32"/>
      <c r="S62" s="32" t="s">
        <v>174</v>
      </c>
      <c r="T62" s="32"/>
      <c r="U62" s="32"/>
      <c r="V62" s="32"/>
      <c r="W62" s="32"/>
    </row>
    <row r="63" spans="3:28" x14ac:dyDescent="0.25">
      <c r="C63" s="28" t="s">
        <v>181</v>
      </c>
      <c r="D63" s="31">
        <f>AVERAGE(D46:E46)</f>
        <v>48</v>
      </c>
      <c r="E63" s="32"/>
      <c r="F63" s="31">
        <f>AVERAGE(F46:G46)</f>
        <v>16</v>
      </c>
      <c r="G63" s="32"/>
      <c r="H63" s="31">
        <f>AVERAGE(H46:J46)</f>
        <v>50.666666666666664</v>
      </c>
      <c r="I63" s="32"/>
      <c r="J63" s="32"/>
      <c r="K63" s="29">
        <f>AVERAGE(K46)</f>
        <v>76</v>
      </c>
      <c r="L63" s="31">
        <f>AVERAGE(L46:M46)</f>
        <v>28</v>
      </c>
      <c r="M63" s="32"/>
      <c r="N63" s="31">
        <f>AVERAGE(N46:R46)</f>
        <v>60.8</v>
      </c>
      <c r="O63" s="32"/>
      <c r="P63" s="32"/>
      <c r="Q63" s="32"/>
      <c r="R63" s="32"/>
      <c r="S63" s="31">
        <f>AVERAGE(S46:W46)</f>
        <v>65.599999999999994</v>
      </c>
      <c r="T63" s="32"/>
      <c r="U63" s="32"/>
      <c r="V63" s="32"/>
      <c r="W63" s="32"/>
    </row>
  </sheetData>
  <mergeCells count="18">
    <mergeCell ref="F63:G63"/>
    <mergeCell ref="D63:E63"/>
    <mergeCell ref="H63:J63"/>
    <mergeCell ref="D61:G61"/>
    <mergeCell ref="H61:K61"/>
    <mergeCell ref="L61:W61"/>
    <mergeCell ref="D60:G60"/>
    <mergeCell ref="D62:E62"/>
    <mergeCell ref="F62:G62"/>
    <mergeCell ref="H60:K60"/>
    <mergeCell ref="H62:J62"/>
    <mergeCell ref="L63:M63"/>
    <mergeCell ref="N63:R63"/>
    <mergeCell ref="S63:W63"/>
    <mergeCell ref="L60:W60"/>
    <mergeCell ref="L62:M62"/>
    <mergeCell ref="N62:R62"/>
    <mergeCell ref="S62:W62"/>
  </mergeCells>
  <conditionalFormatting sqref="D16:D40">
    <cfRule type="cellIs" dxfId="20" priority="21" operator="equal">
      <formula>$D$44</formula>
    </cfRule>
  </conditionalFormatting>
  <conditionalFormatting sqref="E16:E40">
    <cfRule type="cellIs" dxfId="19" priority="20" operator="equal">
      <formula>$E$44</formula>
    </cfRule>
  </conditionalFormatting>
  <conditionalFormatting sqref="F16:F40">
    <cfRule type="cellIs" dxfId="18" priority="19" operator="equal">
      <formula>$F$44</formula>
    </cfRule>
  </conditionalFormatting>
  <conditionalFormatting sqref="G16:G40">
    <cfRule type="cellIs" dxfId="17" priority="18" operator="equal">
      <formula>$G$44</formula>
    </cfRule>
  </conditionalFormatting>
  <conditionalFormatting sqref="H16:H40">
    <cfRule type="cellIs" dxfId="16" priority="17" operator="equal">
      <formula>$H$44</formula>
    </cfRule>
  </conditionalFormatting>
  <conditionalFormatting sqref="I16:I40">
    <cfRule type="cellIs" dxfId="15" priority="16" operator="equal">
      <formula>$I$44</formula>
    </cfRule>
  </conditionalFormatting>
  <conditionalFormatting sqref="J16:J40">
    <cfRule type="cellIs" dxfId="14" priority="15" operator="equal">
      <formula>$J$44</formula>
    </cfRule>
  </conditionalFormatting>
  <conditionalFormatting sqref="K16:K40">
    <cfRule type="cellIs" dxfId="13" priority="14" operator="equal">
      <formula>$K$44</formula>
    </cfRule>
  </conditionalFormatting>
  <conditionalFormatting sqref="L16:L40">
    <cfRule type="cellIs" dxfId="12" priority="13" operator="equal">
      <formula>$L$44</formula>
    </cfRule>
  </conditionalFormatting>
  <conditionalFormatting sqref="M16:M40">
    <cfRule type="cellIs" dxfId="11" priority="12" operator="equal">
      <formula>$M$44</formula>
    </cfRule>
  </conditionalFormatting>
  <conditionalFormatting sqref="N16:N40">
    <cfRule type="cellIs" dxfId="10" priority="11" operator="equal">
      <formula>$N$44</formula>
    </cfRule>
  </conditionalFormatting>
  <conditionalFormatting sqref="O16:O40">
    <cfRule type="cellIs" dxfId="9" priority="10" operator="equal">
      <formula>$O$44</formula>
    </cfRule>
  </conditionalFormatting>
  <conditionalFormatting sqref="P16:P40">
    <cfRule type="cellIs" dxfId="8" priority="9" operator="equal">
      <formula>$P$44</formula>
    </cfRule>
  </conditionalFormatting>
  <conditionalFormatting sqref="Q16:Q40">
    <cfRule type="cellIs" dxfId="7" priority="8" operator="equal">
      <formula>$Q$44</formula>
    </cfRule>
  </conditionalFormatting>
  <conditionalFormatting sqref="R16:R40">
    <cfRule type="cellIs" dxfId="6" priority="7" operator="equal">
      <formula>$R$44</formula>
    </cfRule>
  </conditionalFormatting>
  <conditionalFormatting sqref="S16:S40">
    <cfRule type="cellIs" dxfId="5" priority="6" operator="equal">
      <formula>$S$44</formula>
    </cfRule>
  </conditionalFormatting>
  <conditionalFormatting sqref="T16:T40">
    <cfRule type="cellIs" dxfId="4" priority="5" operator="equal">
      <formula>$T$44</formula>
    </cfRule>
  </conditionalFormatting>
  <conditionalFormatting sqref="U16:U40">
    <cfRule type="cellIs" dxfId="3" priority="4" operator="equal">
      <formula>$U$44</formula>
    </cfRule>
  </conditionalFormatting>
  <conditionalFormatting sqref="V17:V40">
    <cfRule type="cellIs" dxfId="2" priority="3" operator="equal">
      <formula>$V$44</formula>
    </cfRule>
  </conditionalFormatting>
  <conditionalFormatting sqref="W16:W40">
    <cfRule type="cellIs" dxfId="1" priority="2" operator="equal">
      <formula>$W$44</formula>
    </cfRule>
  </conditionalFormatting>
  <conditionalFormatting sqref="D16:W40">
    <cfRule type="cellIs" dxfId="0" priority="1" operator="equal">
      <formula>"o"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F808-DED0-4904-97FC-67C35E67DA70}">
  <dimension ref="A6:AB40"/>
  <sheetViews>
    <sheetView workbookViewId="0">
      <selection activeCell="D34" sqref="D34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12</v>
      </c>
      <c r="I11" t="s">
        <v>12</v>
      </c>
      <c r="J11" t="s">
        <v>12</v>
      </c>
      <c r="K11" t="s">
        <v>12</v>
      </c>
      <c r="L11" t="s">
        <v>13</v>
      </c>
      <c r="M11" t="s">
        <v>13</v>
      </c>
      <c r="N11" t="s">
        <v>13</v>
      </c>
      <c r="O11" t="s">
        <v>13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17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20</v>
      </c>
      <c r="Q12" t="s">
        <v>20</v>
      </c>
      <c r="R12" t="s">
        <v>20</v>
      </c>
      <c r="S12" t="s">
        <v>21</v>
      </c>
      <c r="T12" t="s">
        <v>21</v>
      </c>
      <c r="U12" t="s">
        <v>21</v>
      </c>
      <c r="V12" t="s">
        <v>21</v>
      </c>
      <c r="W12" t="s">
        <v>21</v>
      </c>
    </row>
    <row r="13" spans="1:28" x14ac:dyDescent="0.25">
      <c r="C13" t="s">
        <v>22</v>
      </c>
      <c r="D13" t="s">
        <v>23</v>
      </c>
      <c r="E13" t="s">
        <v>23</v>
      </c>
      <c r="F13" t="s">
        <v>24</v>
      </c>
      <c r="G13" t="s">
        <v>24</v>
      </c>
      <c r="H13" t="s">
        <v>25</v>
      </c>
      <c r="I13" t="s">
        <v>25</v>
      </c>
      <c r="J13" t="s">
        <v>25</v>
      </c>
      <c r="K13" t="s">
        <v>23</v>
      </c>
      <c r="L13" t="s">
        <v>25</v>
      </c>
      <c r="M13" t="s">
        <v>25</v>
      </c>
      <c r="N13" t="s">
        <v>23</v>
      </c>
      <c r="O13" t="s">
        <v>23</v>
      </c>
      <c r="P13" t="s">
        <v>23</v>
      </c>
      <c r="Q13" t="s">
        <v>23</v>
      </c>
      <c r="R13" t="s">
        <v>23</v>
      </c>
      <c r="S13" t="s">
        <v>24</v>
      </c>
      <c r="T13" t="s">
        <v>24</v>
      </c>
      <c r="U13" t="s">
        <v>24</v>
      </c>
      <c r="V13" t="s">
        <v>24</v>
      </c>
      <c r="W13" t="s">
        <v>24</v>
      </c>
    </row>
    <row r="14" spans="1:28" x14ac:dyDescent="0.25">
      <c r="C14" t="s">
        <v>26</v>
      </c>
      <c r="D14" t="s">
        <v>27</v>
      </c>
      <c r="E14" t="s">
        <v>27</v>
      </c>
      <c r="F14" t="s">
        <v>28</v>
      </c>
      <c r="G14" t="s">
        <v>29</v>
      </c>
      <c r="H14" t="s">
        <v>30</v>
      </c>
      <c r="I14" t="s">
        <v>31</v>
      </c>
      <c r="J14" t="s">
        <v>30</v>
      </c>
      <c r="K14" t="s">
        <v>27</v>
      </c>
      <c r="L14" t="s">
        <v>32</v>
      </c>
      <c r="M14" t="s">
        <v>32</v>
      </c>
      <c r="N14" t="s">
        <v>33</v>
      </c>
      <c r="O14" t="s">
        <v>34</v>
      </c>
      <c r="P14" t="s">
        <v>27</v>
      </c>
      <c r="Q14" t="s">
        <v>34</v>
      </c>
      <c r="R14" t="s">
        <v>34</v>
      </c>
      <c r="S14" t="s">
        <v>28</v>
      </c>
      <c r="T14" t="s">
        <v>28</v>
      </c>
      <c r="U14" t="s">
        <v>29</v>
      </c>
      <c r="V14" t="s">
        <v>29</v>
      </c>
      <c r="W14" t="s">
        <v>29</v>
      </c>
    </row>
    <row r="15" spans="1:28" x14ac:dyDescent="0.25">
      <c r="A15" t="s">
        <v>35</v>
      </c>
      <c r="B15" t="s">
        <v>36</v>
      </c>
      <c r="C15" t="s">
        <v>37</v>
      </c>
      <c r="D15" t="s">
        <v>38</v>
      </c>
      <c r="E15" t="s">
        <v>39</v>
      </c>
      <c r="F15" t="s">
        <v>40</v>
      </c>
      <c r="G15" t="s">
        <v>41</v>
      </c>
      <c r="H15" t="s">
        <v>42</v>
      </c>
      <c r="I15" t="s">
        <v>43</v>
      </c>
      <c r="J15" t="s">
        <v>44</v>
      </c>
      <c r="K15" t="s">
        <v>45</v>
      </c>
      <c r="L15" t="s">
        <v>46</v>
      </c>
      <c r="M15" t="s">
        <v>47</v>
      </c>
      <c r="N15" t="s">
        <v>48</v>
      </c>
      <c r="O15" t="s">
        <v>49</v>
      </c>
      <c r="P15" t="s">
        <v>50</v>
      </c>
      <c r="Q15" t="s">
        <v>51</v>
      </c>
      <c r="R15" t="s">
        <v>52</v>
      </c>
      <c r="S15" t="s">
        <v>53</v>
      </c>
      <c r="T15" t="s">
        <v>54</v>
      </c>
      <c r="U15" t="s">
        <v>55</v>
      </c>
      <c r="V15" t="s">
        <v>56</v>
      </c>
      <c r="W15" t="s">
        <v>57</v>
      </c>
      <c r="X15" t="s">
        <v>58</v>
      </c>
      <c r="Y15" t="s">
        <v>59</v>
      </c>
      <c r="Z15" t="s">
        <v>60</v>
      </c>
      <c r="AA15" t="s">
        <v>61</v>
      </c>
      <c r="AB15" t="s">
        <v>62</v>
      </c>
    </row>
    <row r="16" spans="1:28" x14ac:dyDescent="0.25">
      <c r="A16" t="s">
        <v>63</v>
      </c>
      <c r="B16" t="s">
        <v>64</v>
      </c>
      <c r="D16" t="s">
        <v>65</v>
      </c>
      <c r="E16" t="s">
        <v>66</v>
      </c>
      <c r="F16" t="s">
        <v>66</v>
      </c>
      <c r="G16" t="s">
        <v>65</v>
      </c>
      <c r="H16" t="s">
        <v>65</v>
      </c>
      <c r="I16" t="s">
        <v>67</v>
      </c>
      <c r="J16" t="s">
        <v>68</v>
      </c>
      <c r="K16" t="s">
        <v>68</v>
      </c>
      <c r="L16" t="s">
        <v>65</v>
      </c>
      <c r="M16" t="s">
        <v>67</v>
      </c>
      <c r="N16" t="s">
        <v>65</v>
      </c>
      <c r="O16" t="s">
        <v>67</v>
      </c>
      <c r="P16" t="s">
        <v>66</v>
      </c>
      <c r="Q16" t="s">
        <v>68</v>
      </c>
      <c r="R16" t="s">
        <v>66</v>
      </c>
      <c r="S16" t="s">
        <v>66</v>
      </c>
      <c r="T16" t="s">
        <v>66</v>
      </c>
      <c r="U16" t="s">
        <v>67</v>
      </c>
      <c r="V16" t="s">
        <v>68</v>
      </c>
      <c r="W16" t="s">
        <v>68</v>
      </c>
      <c r="X16">
        <v>13</v>
      </c>
      <c r="Y16" t="s">
        <v>69</v>
      </c>
      <c r="Z16" t="s">
        <v>70</v>
      </c>
      <c r="AA16" t="s">
        <v>71</v>
      </c>
      <c r="AB16" t="s">
        <v>72</v>
      </c>
    </row>
    <row r="17" spans="1:28" x14ac:dyDescent="0.25">
      <c r="A17" t="s">
        <v>73</v>
      </c>
      <c r="B17" t="s">
        <v>74</v>
      </c>
      <c r="D17" t="s">
        <v>65</v>
      </c>
      <c r="E17" t="s">
        <v>67</v>
      </c>
      <c r="F17" t="s">
        <v>65</v>
      </c>
      <c r="G17" t="s">
        <v>68</v>
      </c>
      <c r="H17" t="s">
        <v>68</v>
      </c>
      <c r="I17" t="s">
        <v>67</v>
      </c>
      <c r="J17" t="s">
        <v>66</v>
      </c>
      <c r="K17" t="s">
        <v>65</v>
      </c>
      <c r="L17" t="s">
        <v>66</v>
      </c>
      <c r="M17" t="s">
        <v>67</v>
      </c>
      <c r="N17" t="s">
        <v>68</v>
      </c>
      <c r="O17" t="s">
        <v>67</v>
      </c>
      <c r="P17" t="s">
        <v>66</v>
      </c>
      <c r="Q17" t="s">
        <v>67</v>
      </c>
      <c r="R17" t="s">
        <v>68</v>
      </c>
      <c r="S17" t="s">
        <v>66</v>
      </c>
      <c r="T17" t="s">
        <v>66</v>
      </c>
      <c r="U17" t="s">
        <v>68</v>
      </c>
      <c r="V17" t="s">
        <v>66</v>
      </c>
      <c r="W17" t="s">
        <v>65</v>
      </c>
      <c r="X17">
        <v>8</v>
      </c>
      <c r="Y17" t="s">
        <v>75</v>
      </c>
      <c r="Z17" t="s">
        <v>70</v>
      </c>
      <c r="AA17" t="s">
        <v>71</v>
      </c>
      <c r="AB17" t="s">
        <v>72</v>
      </c>
    </row>
    <row r="18" spans="1:28" x14ac:dyDescent="0.25">
      <c r="A18" t="s">
        <v>76</v>
      </c>
      <c r="B18" t="s">
        <v>77</v>
      </c>
      <c r="D18" t="s">
        <v>65</v>
      </c>
      <c r="E18" t="s">
        <v>66</v>
      </c>
      <c r="F18" t="s">
        <v>66</v>
      </c>
      <c r="G18" t="s">
        <v>65</v>
      </c>
      <c r="H18" t="s">
        <v>68</v>
      </c>
      <c r="I18" t="s">
        <v>67</v>
      </c>
      <c r="J18" t="s">
        <v>68</v>
      </c>
      <c r="K18" t="s">
        <v>68</v>
      </c>
      <c r="L18" t="s">
        <v>65</v>
      </c>
      <c r="M18" t="s">
        <v>67</v>
      </c>
      <c r="N18" t="s">
        <v>65</v>
      </c>
      <c r="O18" t="s">
        <v>67</v>
      </c>
      <c r="P18" t="s">
        <v>66</v>
      </c>
      <c r="Q18" t="s">
        <v>68</v>
      </c>
      <c r="R18" t="s">
        <v>66</v>
      </c>
      <c r="S18" t="s">
        <v>66</v>
      </c>
      <c r="T18" t="s">
        <v>66</v>
      </c>
      <c r="U18" t="s">
        <v>67</v>
      </c>
      <c r="V18" t="s">
        <v>68</v>
      </c>
      <c r="W18" t="s">
        <v>65</v>
      </c>
      <c r="X18">
        <v>13</v>
      </c>
      <c r="Y18" t="s">
        <v>69</v>
      </c>
      <c r="Z18" t="s">
        <v>70</v>
      </c>
      <c r="AA18" t="s">
        <v>71</v>
      </c>
      <c r="AB18" t="s">
        <v>72</v>
      </c>
    </row>
    <row r="19" spans="1:28" x14ac:dyDescent="0.25">
      <c r="A19" t="s">
        <v>78</v>
      </c>
      <c r="B19" t="s">
        <v>79</v>
      </c>
      <c r="D19" t="s">
        <v>68</v>
      </c>
      <c r="E19" t="s">
        <v>67</v>
      </c>
      <c r="F19" t="s">
        <v>65</v>
      </c>
      <c r="G19" t="s">
        <v>67</v>
      </c>
      <c r="H19" t="s">
        <v>66</v>
      </c>
      <c r="I19" t="s">
        <v>67</v>
      </c>
      <c r="J19" t="s">
        <v>65</v>
      </c>
      <c r="K19" t="s">
        <v>68</v>
      </c>
      <c r="L19" t="s">
        <v>67</v>
      </c>
      <c r="M19" t="s">
        <v>68</v>
      </c>
      <c r="N19" t="s">
        <v>65</v>
      </c>
      <c r="O19" t="s">
        <v>67</v>
      </c>
      <c r="P19" t="s">
        <v>67</v>
      </c>
      <c r="Q19" t="s">
        <v>68</v>
      </c>
      <c r="R19" t="s">
        <v>66</v>
      </c>
      <c r="S19" t="s">
        <v>67</v>
      </c>
      <c r="T19" t="s">
        <v>66</v>
      </c>
      <c r="U19" t="s">
        <v>67</v>
      </c>
      <c r="V19" t="s">
        <v>68</v>
      </c>
      <c r="W19" t="s">
        <v>68</v>
      </c>
      <c r="X19">
        <v>14</v>
      </c>
      <c r="Y19" t="s">
        <v>80</v>
      </c>
      <c r="Z19" t="s">
        <v>70</v>
      </c>
      <c r="AA19" t="s">
        <v>71</v>
      </c>
      <c r="AB19" t="s">
        <v>72</v>
      </c>
    </row>
    <row r="20" spans="1:28" x14ac:dyDescent="0.25">
      <c r="A20" t="s">
        <v>81</v>
      </c>
      <c r="B20" t="s">
        <v>82</v>
      </c>
      <c r="D20" t="s">
        <v>65</v>
      </c>
      <c r="E20" t="s">
        <v>83</v>
      </c>
      <c r="F20" t="s">
        <v>66</v>
      </c>
      <c r="G20" t="s">
        <v>83</v>
      </c>
      <c r="H20" t="s">
        <v>65</v>
      </c>
      <c r="I20" t="s">
        <v>67</v>
      </c>
      <c r="J20" t="s">
        <v>68</v>
      </c>
      <c r="K20" t="s">
        <v>68</v>
      </c>
      <c r="L20" t="s">
        <v>66</v>
      </c>
      <c r="M20" t="s">
        <v>67</v>
      </c>
      <c r="N20" t="s">
        <v>65</v>
      </c>
      <c r="O20" t="s">
        <v>67</v>
      </c>
      <c r="P20" t="s">
        <v>66</v>
      </c>
      <c r="Q20" t="s">
        <v>68</v>
      </c>
      <c r="R20" t="s">
        <v>66</v>
      </c>
      <c r="S20" t="s">
        <v>66</v>
      </c>
      <c r="T20" t="s">
        <v>66</v>
      </c>
      <c r="U20" t="s">
        <v>67</v>
      </c>
      <c r="V20" t="s">
        <v>68</v>
      </c>
      <c r="W20" t="s">
        <v>68</v>
      </c>
      <c r="X20">
        <v>13</v>
      </c>
      <c r="Y20" t="s">
        <v>69</v>
      </c>
      <c r="Z20" t="s">
        <v>84</v>
      </c>
      <c r="AA20" t="s">
        <v>71</v>
      </c>
      <c r="AB20" t="s">
        <v>72</v>
      </c>
    </row>
    <row r="21" spans="1:28" x14ac:dyDescent="0.25">
      <c r="A21" t="s">
        <v>85</v>
      </c>
      <c r="B21" t="s">
        <v>86</v>
      </c>
      <c r="D21" t="s">
        <v>65</v>
      </c>
      <c r="E21" t="s">
        <v>66</v>
      </c>
      <c r="F21" t="s">
        <v>66</v>
      </c>
      <c r="G21" t="s">
        <v>65</v>
      </c>
      <c r="H21" t="s">
        <v>68</v>
      </c>
      <c r="I21" t="s">
        <v>67</v>
      </c>
      <c r="J21" t="s">
        <v>68</v>
      </c>
      <c r="K21" t="s">
        <v>68</v>
      </c>
      <c r="L21" t="s">
        <v>65</v>
      </c>
      <c r="M21" t="s">
        <v>67</v>
      </c>
      <c r="N21" t="s">
        <v>65</v>
      </c>
      <c r="O21" t="s">
        <v>67</v>
      </c>
      <c r="P21" t="s">
        <v>66</v>
      </c>
      <c r="Q21" t="s">
        <v>68</v>
      </c>
      <c r="R21" t="s">
        <v>66</v>
      </c>
      <c r="S21" t="s">
        <v>66</v>
      </c>
      <c r="T21" t="s">
        <v>66</v>
      </c>
      <c r="U21" t="s">
        <v>67</v>
      </c>
      <c r="V21" t="s">
        <v>65</v>
      </c>
      <c r="W21" t="s">
        <v>68</v>
      </c>
      <c r="X21">
        <v>13</v>
      </c>
      <c r="Y21" t="s">
        <v>69</v>
      </c>
      <c r="Z21" t="s">
        <v>70</v>
      </c>
      <c r="AA21" t="s">
        <v>71</v>
      </c>
      <c r="AB21" t="s">
        <v>72</v>
      </c>
    </row>
    <row r="22" spans="1:28" x14ac:dyDescent="0.25">
      <c r="A22" t="s">
        <v>87</v>
      </c>
      <c r="B22" t="s">
        <v>88</v>
      </c>
      <c r="D22" t="s">
        <v>65</v>
      </c>
      <c r="E22" t="s">
        <v>66</v>
      </c>
      <c r="F22" t="s">
        <v>66</v>
      </c>
      <c r="G22" t="s">
        <v>65</v>
      </c>
      <c r="H22" t="s">
        <v>65</v>
      </c>
      <c r="I22" t="s">
        <v>67</v>
      </c>
      <c r="J22" t="s">
        <v>68</v>
      </c>
      <c r="K22" t="s">
        <v>68</v>
      </c>
      <c r="L22" t="s">
        <v>65</v>
      </c>
      <c r="M22" t="s">
        <v>67</v>
      </c>
      <c r="N22" t="s">
        <v>65</v>
      </c>
      <c r="O22" t="s">
        <v>67</v>
      </c>
      <c r="P22" t="s">
        <v>66</v>
      </c>
      <c r="Q22" t="s">
        <v>68</v>
      </c>
      <c r="R22" t="s">
        <v>66</v>
      </c>
      <c r="S22" t="s">
        <v>66</v>
      </c>
      <c r="T22" t="s">
        <v>66</v>
      </c>
      <c r="U22" t="s">
        <v>67</v>
      </c>
      <c r="V22" t="s">
        <v>68</v>
      </c>
      <c r="W22" t="s">
        <v>68</v>
      </c>
      <c r="X22">
        <v>13</v>
      </c>
      <c r="Y22" t="s">
        <v>69</v>
      </c>
      <c r="Z22" t="s">
        <v>70</v>
      </c>
      <c r="AA22" t="s">
        <v>71</v>
      </c>
      <c r="AB22" t="s">
        <v>72</v>
      </c>
    </row>
    <row r="23" spans="1:28" x14ac:dyDescent="0.25">
      <c r="A23" t="s">
        <v>89</v>
      </c>
      <c r="B23" t="s">
        <v>90</v>
      </c>
      <c r="D23" t="s">
        <v>65</v>
      </c>
      <c r="E23" t="s">
        <v>66</v>
      </c>
      <c r="F23" t="s">
        <v>66</v>
      </c>
      <c r="G23" t="s">
        <v>65</v>
      </c>
      <c r="H23" t="s">
        <v>65</v>
      </c>
      <c r="I23" t="s">
        <v>67</v>
      </c>
      <c r="J23" t="s">
        <v>68</v>
      </c>
      <c r="K23" t="s">
        <v>68</v>
      </c>
      <c r="L23" t="s">
        <v>65</v>
      </c>
      <c r="M23" t="s">
        <v>67</v>
      </c>
      <c r="N23" t="s">
        <v>65</v>
      </c>
      <c r="O23" t="s">
        <v>67</v>
      </c>
      <c r="P23" t="s">
        <v>66</v>
      </c>
      <c r="Q23" t="s">
        <v>68</v>
      </c>
      <c r="R23" t="s">
        <v>66</v>
      </c>
      <c r="S23" t="s">
        <v>66</v>
      </c>
      <c r="T23" t="s">
        <v>66</v>
      </c>
      <c r="U23" t="s">
        <v>67</v>
      </c>
      <c r="V23" t="s">
        <v>65</v>
      </c>
      <c r="W23" t="s">
        <v>68</v>
      </c>
      <c r="X23">
        <v>12</v>
      </c>
      <c r="Y23" t="s">
        <v>91</v>
      </c>
      <c r="Z23" t="s">
        <v>70</v>
      </c>
      <c r="AA23" t="s">
        <v>71</v>
      </c>
      <c r="AB23" t="s">
        <v>72</v>
      </c>
    </row>
    <row r="24" spans="1:28" x14ac:dyDescent="0.25">
      <c r="A24" t="s">
        <v>92</v>
      </c>
      <c r="B24" t="s">
        <v>93</v>
      </c>
      <c r="D24" t="s">
        <v>65</v>
      </c>
      <c r="E24" t="s">
        <v>66</v>
      </c>
      <c r="F24" t="s">
        <v>66</v>
      </c>
      <c r="G24" t="s">
        <v>65</v>
      </c>
      <c r="H24" t="s">
        <v>65</v>
      </c>
      <c r="I24" t="s">
        <v>67</v>
      </c>
      <c r="J24" t="s">
        <v>68</v>
      </c>
      <c r="K24" t="s">
        <v>68</v>
      </c>
      <c r="L24" t="s">
        <v>65</v>
      </c>
      <c r="M24" t="s">
        <v>67</v>
      </c>
      <c r="N24" t="s">
        <v>65</v>
      </c>
      <c r="O24" t="s">
        <v>67</v>
      </c>
      <c r="P24" t="s">
        <v>66</v>
      </c>
      <c r="Q24" t="s">
        <v>68</v>
      </c>
      <c r="R24" t="s">
        <v>66</v>
      </c>
      <c r="S24" t="s">
        <v>66</v>
      </c>
      <c r="T24" t="s">
        <v>66</v>
      </c>
      <c r="U24" t="s">
        <v>67</v>
      </c>
      <c r="V24" t="s">
        <v>68</v>
      </c>
      <c r="W24" t="s">
        <v>68</v>
      </c>
      <c r="X24">
        <v>13</v>
      </c>
      <c r="Y24" t="s">
        <v>69</v>
      </c>
      <c r="Z24" t="s">
        <v>70</v>
      </c>
      <c r="AA24" t="s">
        <v>71</v>
      </c>
      <c r="AB24" t="s">
        <v>72</v>
      </c>
    </row>
    <row r="25" spans="1:28" x14ac:dyDescent="0.25">
      <c r="A25" t="s">
        <v>94</v>
      </c>
      <c r="B25" t="s">
        <v>95</v>
      </c>
      <c r="D25" t="s">
        <v>65</v>
      </c>
      <c r="E25" t="s">
        <v>66</v>
      </c>
      <c r="F25" t="s">
        <v>66</v>
      </c>
      <c r="G25" t="s">
        <v>65</v>
      </c>
      <c r="H25" t="s">
        <v>65</v>
      </c>
      <c r="I25" t="s">
        <v>67</v>
      </c>
      <c r="J25" t="s">
        <v>68</v>
      </c>
      <c r="K25" t="s">
        <v>68</v>
      </c>
      <c r="L25" t="s">
        <v>65</v>
      </c>
      <c r="M25" t="s">
        <v>67</v>
      </c>
      <c r="N25" t="s">
        <v>65</v>
      </c>
      <c r="O25" t="s">
        <v>67</v>
      </c>
      <c r="P25" t="s">
        <v>66</v>
      </c>
      <c r="Q25" t="s">
        <v>68</v>
      </c>
      <c r="R25" t="s">
        <v>66</v>
      </c>
      <c r="S25" t="s">
        <v>66</v>
      </c>
      <c r="T25" t="s">
        <v>66</v>
      </c>
      <c r="U25" t="s">
        <v>67</v>
      </c>
      <c r="V25" t="s">
        <v>68</v>
      </c>
      <c r="W25" t="s">
        <v>68</v>
      </c>
      <c r="X25">
        <v>13</v>
      </c>
      <c r="Y25" t="s">
        <v>69</v>
      </c>
      <c r="Z25" t="s">
        <v>70</v>
      </c>
      <c r="AA25" t="s">
        <v>71</v>
      </c>
      <c r="AB25" t="s">
        <v>72</v>
      </c>
    </row>
    <row r="26" spans="1:28" x14ac:dyDescent="0.25">
      <c r="A26" t="s">
        <v>96</v>
      </c>
      <c r="B26" t="s">
        <v>97</v>
      </c>
      <c r="D26" t="s">
        <v>68</v>
      </c>
      <c r="E26" t="s">
        <v>65</v>
      </c>
      <c r="F26" t="s">
        <v>67</v>
      </c>
      <c r="G26" t="s">
        <v>67</v>
      </c>
      <c r="H26" t="s">
        <v>68</v>
      </c>
      <c r="I26" t="s">
        <v>65</v>
      </c>
      <c r="J26" t="s">
        <v>65</v>
      </c>
      <c r="K26" t="s">
        <v>68</v>
      </c>
      <c r="L26" t="s">
        <v>67</v>
      </c>
      <c r="M26" t="s">
        <v>66</v>
      </c>
      <c r="N26" t="s">
        <v>66</v>
      </c>
      <c r="O26" t="s">
        <v>65</v>
      </c>
      <c r="P26" t="s">
        <v>67</v>
      </c>
      <c r="Q26" t="s">
        <v>65</v>
      </c>
      <c r="R26" t="s">
        <v>67</v>
      </c>
      <c r="S26" t="s">
        <v>66</v>
      </c>
      <c r="T26" t="s">
        <v>65</v>
      </c>
      <c r="U26" t="s">
        <v>68</v>
      </c>
      <c r="V26" t="s">
        <v>65</v>
      </c>
      <c r="W26" t="s">
        <v>65</v>
      </c>
      <c r="X26">
        <v>3</v>
      </c>
      <c r="Y26" t="s">
        <v>98</v>
      </c>
      <c r="Z26" t="s">
        <v>70</v>
      </c>
      <c r="AA26" t="s">
        <v>71</v>
      </c>
      <c r="AB26" t="s">
        <v>72</v>
      </c>
    </row>
    <row r="27" spans="1:28" x14ac:dyDescent="0.25">
      <c r="A27" t="s">
        <v>99</v>
      </c>
      <c r="B27" t="s">
        <v>100</v>
      </c>
      <c r="D27" t="s">
        <v>65</v>
      </c>
      <c r="E27" t="s">
        <v>66</v>
      </c>
      <c r="F27" t="s">
        <v>66</v>
      </c>
      <c r="G27" t="s">
        <v>65</v>
      </c>
      <c r="H27" t="s">
        <v>65</v>
      </c>
      <c r="I27" t="s">
        <v>67</v>
      </c>
      <c r="J27" t="s">
        <v>68</v>
      </c>
      <c r="K27" t="s">
        <v>68</v>
      </c>
      <c r="L27" t="s">
        <v>65</v>
      </c>
      <c r="M27" t="s">
        <v>67</v>
      </c>
      <c r="N27" t="s">
        <v>65</v>
      </c>
      <c r="O27" t="s">
        <v>67</v>
      </c>
      <c r="P27" t="s">
        <v>66</v>
      </c>
      <c r="Q27" t="s">
        <v>68</v>
      </c>
      <c r="R27" t="s">
        <v>66</v>
      </c>
      <c r="S27" t="s">
        <v>66</v>
      </c>
      <c r="T27" t="s">
        <v>66</v>
      </c>
      <c r="U27" t="s">
        <v>67</v>
      </c>
      <c r="V27" t="s">
        <v>68</v>
      </c>
      <c r="W27" t="s">
        <v>68</v>
      </c>
      <c r="X27">
        <v>13</v>
      </c>
      <c r="Y27" t="s">
        <v>69</v>
      </c>
      <c r="Z27" t="s">
        <v>70</v>
      </c>
      <c r="AA27" t="s">
        <v>71</v>
      </c>
      <c r="AB27" t="s">
        <v>72</v>
      </c>
    </row>
    <row r="28" spans="1:28" x14ac:dyDescent="0.25">
      <c r="A28" t="s">
        <v>101</v>
      </c>
      <c r="B28" t="s">
        <v>102</v>
      </c>
      <c r="D28" t="s">
        <v>68</v>
      </c>
      <c r="E28" t="s">
        <v>66</v>
      </c>
      <c r="F28" t="s">
        <v>65</v>
      </c>
      <c r="G28" t="s">
        <v>65</v>
      </c>
      <c r="H28" t="s">
        <v>67</v>
      </c>
      <c r="I28" t="s">
        <v>65</v>
      </c>
      <c r="J28" t="s">
        <v>65</v>
      </c>
      <c r="K28" t="s">
        <v>68</v>
      </c>
      <c r="L28" t="s">
        <v>66</v>
      </c>
      <c r="M28" t="s">
        <v>65</v>
      </c>
      <c r="N28" t="s">
        <v>67</v>
      </c>
      <c r="O28" t="s">
        <v>67</v>
      </c>
      <c r="P28" t="s">
        <v>66</v>
      </c>
      <c r="Q28" t="s">
        <v>68</v>
      </c>
      <c r="R28" t="s">
        <v>66</v>
      </c>
      <c r="S28" t="s">
        <v>67</v>
      </c>
      <c r="T28" t="s">
        <v>66</v>
      </c>
      <c r="U28" t="s">
        <v>67</v>
      </c>
      <c r="V28" t="s">
        <v>68</v>
      </c>
      <c r="W28" t="s">
        <v>68</v>
      </c>
      <c r="X28">
        <v>10</v>
      </c>
      <c r="Y28" t="s">
        <v>103</v>
      </c>
      <c r="Z28" t="s">
        <v>70</v>
      </c>
      <c r="AA28" t="s">
        <v>71</v>
      </c>
      <c r="AB28" t="s">
        <v>72</v>
      </c>
    </row>
    <row r="29" spans="1:28" x14ac:dyDescent="0.25">
      <c r="A29" t="s">
        <v>104</v>
      </c>
      <c r="B29" t="s">
        <v>105</v>
      </c>
      <c r="D29" t="s">
        <v>65</v>
      </c>
      <c r="E29" t="s">
        <v>65</v>
      </c>
      <c r="F29" t="s">
        <v>65</v>
      </c>
      <c r="G29" t="s">
        <v>66</v>
      </c>
      <c r="H29" t="s">
        <v>65</v>
      </c>
      <c r="I29" t="s">
        <v>67</v>
      </c>
      <c r="J29" t="s">
        <v>68</v>
      </c>
      <c r="K29" t="s">
        <v>67</v>
      </c>
      <c r="L29" t="s">
        <v>67</v>
      </c>
      <c r="M29" t="s">
        <v>67</v>
      </c>
      <c r="N29" t="s">
        <v>66</v>
      </c>
      <c r="O29" t="s">
        <v>67</v>
      </c>
      <c r="P29" t="s">
        <v>66</v>
      </c>
      <c r="Q29" t="s">
        <v>67</v>
      </c>
      <c r="R29" t="s">
        <v>66</v>
      </c>
      <c r="S29" t="s">
        <v>66</v>
      </c>
      <c r="T29" t="s">
        <v>68</v>
      </c>
      <c r="U29" t="s">
        <v>67</v>
      </c>
      <c r="V29" t="s">
        <v>68</v>
      </c>
      <c r="W29" t="s">
        <v>68</v>
      </c>
      <c r="X29">
        <v>11</v>
      </c>
      <c r="Y29" t="s">
        <v>106</v>
      </c>
      <c r="Z29" t="s">
        <v>70</v>
      </c>
      <c r="AA29" t="s">
        <v>71</v>
      </c>
      <c r="AB29" t="s">
        <v>72</v>
      </c>
    </row>
    <row r="30" spans="1:28" x14ac:dyDescent="0.25">
      <c r="A30" t="s">
        <v>107</v>
      </c>
      <c r="B30" t="s">
        <v>108</v>
      </c>
      <c r="D30" t="s">
        <v>65</v>
      </c>
      <c r="E30" t="s">
        <v>66</v>
      </c>
      <c r="F30" t="s">
        <v>66</v>
      </c>
      <c r="G30" t="s">
        <v>65</v>
      </c>
      <c r="H30" t="s">
        <v>65</v>
      </c>
      <c r="I30" t="s">
        <v>67</v>
      </c>
      <c r="J30" t="s">
        <v>68</v>
      </c>
      <c r="K30" t="s">
        <v>68</v>
      </c>
      <c r="L30" t="s">
        <v>65</v>
      </c>
      <c r="M30" t="s">
        <v>67</v>
      </c>
      <c r="N30" t="s">
        <v>65</v>
      </c>
      <c r="O30" t="s">
        <v>67</v>
      </c>
      <c r="P30" t="s">
        <v>66</v>
      </c>
      <c r="Q30" t="s">
        <v>68</v>
      </c>
      <c r="R30" t="s">
        <v>66</v>
      </c>
      <c r="S30" t="s">
        <v>66</v>
      </c>
      <c r="T30" t="s">
        <v>66</v>
      </c>
      <c r="U30" t="s">
        <v>67</v>
      </c>
      <c r="V30" t="s">
        <v>68</v>
      </c>
      <c r="W30" t="s">
        <v>68</v>
      </c>
      <c r="X30">
        <v>13</v>
      </c>
      <c r="Y30" t="s">
        <v>69</v>
      </c>
      <c r="Z30" t="s">
        <v>70</v>
      </c>
      <c r="AA30" t="s">
        <v>71</v>
      </c>
      <c r="AB30" t="s">
        <v>72</v>
      </c>
    </row>
    <row r="33" spans="3:23" x14ac:dyDescent="0.25">
      <c r="C33" t="s">
        <v>135</v>
      </c>
      <c r="D33" t="s">
        <v>65</v>
      </c>
      <c r="E33" t="s">
        <v>67</v>
      </c>
      <c r="F33" t="s">
        <v>65</v>
      </c>
      <c r="G33" t="s">
        <v>66</v>
      </c>
      <c r="H33" t="s">
        <v>68</v>
      </c>
      <c r="I33" t="s">
        <v>67</v>
      </c>
      <c r="J33" t="s">
        <v>68</v>
      </c>
      <c r="K33" t="s">
        <v>68</v>
      </c>
      <c r="L33" t="s">
        <v>68</v>
      </c>
      <c r="M33" t="s">
        <v>67</v>
      </c>
      <c r="N33" t="s">
        <v>65</v>
      </c>
      <c r="O33" t="s">
        <v>67</v>
      </c>
      <c r="P33" t="s">
        <v>67</v>
      </c>
      <c r="Q33" t="s">
        <v>68</v>
      </c>
      <c r="R33" t="s">
        <v>66</v>
      </c>
      <c r="S33" t="s">
        <v>67</v>
      </c>
      <c r="T33" t="s">
        <v>66</v>
      </c>
      <c r="U33" t="s">
        <v>67</v>
      </c>
      <c r="V33" t="s">
        <v>68</v>
      </c>
      <c r="W33" t="s">
        <v>68</v>
      </c>
    </row>
    <row r="34" spans="3:23" x14ac:dyDescent="0.25">
      <c r="C34" t="s">
        <v>136</v>
      </c>
      <c r="D34">
        <v>12</v>
      </c>
      <c r="E34">
        <v>2</v>
      </c>
      <c r="F34">
        <v>4</v>
      </c>
      <c r="G34">
        <v>1</v>
      </c>
      <c r="H34">
        <v>4</v>
      </c>
      <c r="I34">
        <v>13</v>
      </c>
      <c r="J34">
        <v>11</v>
      </c>
      <c r="K34">
        <v>13</v>
      </c>
      <c r="L34">
        <v>0</v>
      </c>
      <c r="M34">
        <v>12</v>
      </c>
      <c r="N34">
        <v>11</v>
      </c>
      <c r="O34">
        <v>14</v>
      </c>
      <c r="P34">
        <v>2</v>
      </c>
      <c r="Q34">
        <v>12</v>
      </c>
      <c r="R34">
        <v>13</v>
      </c>
      <c r="S34">
        <v>2</v>
      </c>
      <c r="T34">
        <v>13</v>
      </c>
      <c r="U34">
        <v>13</v>
      </c>
      <c r="V34">
        <v>11</v>
      </c>
      <c r="W34">
        <v>12</v>
      </c>
    </row>
    <row r="35" spans="3:23" x14ac:dyDescent="0.25">
      <c r="C35" t="s">
        <v>137</v>
      </c>
      <c r="D35" t="s">
        <v>138</v>
      </c>
      <c r="E35" t="s">
        <v>139</v>
      </c>
      <c r="F35" t="s">
        <v>140</v>
      </c>
      <c r="G35" t="s">
        <v>141</v>
      </c>
      <c r="H35" t="s">
        <v>140</v>
      </c>
      <c r="I35" t="s">
        <v>142</v>
      </c>
      <c r="J35" t="s">
        <v>143</v>
      </c>
      <c r="K35" t="s">
        <v>142</v>
      </c>
      <c r="L35" t="s">
        <v>70</v>
      </c>
      <c r="M35" t="s">
        <v>138</v>
      </c>
      <c r="N35" t="s">
        <v>143</v>
      </c>
      <c r="O35" t="s">
        <v>144</v>
      </c>
      <c r="P35" t="s">
        <v>139</v>
      </c>
      <c r="Q35" t="s">
        <v>138</v>
      </c>
      <c r="R35" t="s">
        <v>142</v>
      </c>
      <c r="S35" t="s">
        <v>139</v>
      </c>
      <c r="T35" t="s">
        <v>142</v>
      </c>
      <c r="U35" t="s">
        <v>142</v>
      </c>
      <c r="V35" t="s">
        <v>143</v>
      </c>
      <c r="W35" t="s">
        <v>138</v>
      </c>
    </row>
    <row r="36" spans="3:23" x14ac:dyDescent="0.25">
      <c r="C36" t="s">
        <v>145</v>
      </c>
      <c r="D36" t="s">
        <v>70</v>
      </c>
      <c r="E36" t="s">
        <v>141</v>
      </c>
      <c r="F36" t="s">
        <v>70</v>
      </c>
      <c r="G36" t="s">
        <v>141</v>
      </c>
      <c r="H36" t="s">
        <v>70</v>
      </c>
      <c r="I36" t="s">
        <v>70</v>
      </c>
      <c r="J36" t="s">
        <v>70</v>
      </c>
      <c r="K36" t="s">
        <v>70</v>
      </c>
      <c r="L36" t="s">
        <v>70</v>
      </c>
      <c r="M36" t="s">
        <v>70</v>
      </c>
      <c r="N36" t="s">
        <v>70</v>
      </c>
      <c r="O36" t="s">
        <v>70</v>
      </c>
      <c r="P36" t="s">
        <v>70</v>
      </c>
      <c r="Q36" t="s">
        <v>70</v>
      </c>
      <c r="R36" t="s">
        <v>70</v>
      </c>
      <c r="S36" t="s">
        <v>70</v>
      </c>
      <c r="T36" t="s">
        <v>70</v>
      </c>
      <c r="U36" t="s">
        <v>70</v>
      </c>
      <c r="V36" t="s">
        <v>70</v>
      </c>
      <c r="W36" t="s">
        <v>70</v>
      </c>
    </row>
    <row r="37" spans="3:23" x14ac:dyDescent="0.25">
      <c r="C37" t="s">
        <v>146</v>
      </c>
      <c r="D37" t="s">
        <v>70</v>
      </c>
      <c r="E37" t="s">
        <v>147</v>
      </c>
      <c r="F37" t="s">
        <v>147</v>
      </c>
      <c r="G37" t="s">
        <v>141</v>
      </c>
      <c r="H37" t="s">
        <v>141</v>
      </c>
      <c r="I37" t="s">
        <v>70</v>
      </c>
      <c r="J37" t="s">
        <v>141</v>
      </c>
      <c r="K37" t="s">
        <v>70</v>
      </c>
      <c r="L37" t="s">
        <v>124</v>
      </c>
      <c r="M37" t="s">
        <v>141</v>
      </c>
      <c r="N37" t="s">
        <v>139</v>
      </c>
      <c r="O37" t="s">
        <v>70</v>
      </c>
      <c r="P37" t="s">
        <v>142</v>
      </c>
      <c r="Q37" t="s">
        <v>70</v>
      </c>
      <c r="R37" t="s">
        <v>142</v>
      </c>
      <c r="S37" t="s">
        <v>142</v>
      </c>
      <c r="T37" t="s">
        <v>142</v>
      </c>
      <c r="U37" t="s">
        <v>70</v>
      </c>
      <c r="V37" t="s">
        <v>141</v>
      </c>
      <c r="W37" t="s">
        <v>70</v>
      </c>
    </row>
    <row r="38" spans="3:23" x14ac:dyDescent="0.25">
      <c r="C38" t="s">
        <v>148</v>
      </c>
      <c r="D38" t="s">
        <v>70</v>
      </c>
      <c r="E38" t="s">
        <v>139</v>
      </c>
      <c r="F38" t="s">
        <v>141</v>
      </c>
      <c r="G38" t="s">
        <v>139</v>
      </c>
      <c r="H38" t="s">
        <v>141</v>
      </c>
      <c r="I38" t="s">
        <v>142</v>
      </c>
      <c r="J38" t="s">
        <v>70</v>
      </c>
      <c r="K38" t="s">
        <v>141</v>
      </c>
      <c r="L38" t="s">
        <v>124</v>
      </c>
      <c r="M38" t="s">
        <v>138</v>
      </c>
      <c r="N38" t="s">
        <v>141</v>
      </c>
      <c r="O38" t="s">
        <v>144</v>
      </c>
      <c r="P38" t="s">
        <v>139</v>
      </c>
      <c r="Q38" t="s">
        <v>139</v>
      </c>
      <c r="R38" t="s">
        <v>141</v>
      </c>
      <c r="S38" t="s">
        <v>139</v>
      </c>
      <c r="T38" t="s">
        <v>70</v>
      </c>
      <c r="U38" t="s">
        <v>142</v>
      </c>
      <c r="V38" t="s">
        <v>70</v>
      </c>
      <c r="W38" t="s">
        <v>70</v>
      </c>
    </row>
    <row r="39" spans="3:23" x14ac:dyDescent="0.25">
      <c r="C39" t="s">
        <v>149</v>
      </c>
      <c r="D39" t="s">
        <v>124</v>
      </c>
      <c r="E39" t="s">
        <v>70</v>
      </c>
      <c r="F39" t="s">
        <v>70</v>
      </c>
      <c r="G39" t="s">
        <v>141</v>
      </c>
      <c r="H39" t="s">
        <v>140</v>
      </c>
      <c r="I39" t="s">
        <v>70</v>
      </c>
      <c r="J39" t="s">
        <v>143</v>
      </c>
      <c r="K39" t="s">
        <v>142</v>
      </c>
      <c r="L39" t="s">
        <v>70</v>
      </c>
      <c r="M39" t="s">
        <v>141</v>
      </c>
      <c r="N39" t="s">
        <v>141</v>
      </c>
      <c r="O39" t="s">
        <v>70</v>
      </c>
      <c r="P39" t="s">
        <v>70</v>
      </c>
      <c r="Q39" t="s">
        <v>138</v>
      </c>
      <c r="R39" t="s">
        <v>141</v>
      </c>
      <c r="S39" t="s">
        <v>70</v>
      </c>
      <c r="T39" t="s">
        <v>141</v>
      </c>
      <c r="U39" t="s">
        <v>139</v>
      </c>
      <c r="V39" t="s">
        <v>143</v>
      </c>
      <c r="W39" t="s">
        <v>138</v>
      </c>
    </row>
    <row r="40" spans="3:23" x14ac:dyDescent="0.25">
      <c r="C40" t="s">
        <v>150</v>
      </c>
      <c r="D40" t="s">
        <v>138</v>
      </c>
      <c r="E40" t="s">
        <v>139</v>
      </c>
      <c r="F40" t="s">
        <v>140</v>
      </c>
      <c r="G40" t="s">
        <v>147</v>
      </c>
      <c r="H40" t="s">
        <v>91</v>
      </c>
      <c r="I40" t="s">
        <v>139</v>
      </c>
      <c r="J40" t="s">
        <v>124</v>
      </c>
      <c r="K40" t="s">
        <v>141</v>
      </c>
      <c r="L40" t="s">
        <v>91</v>
      </c>
      <c r="M40" t="s">
        <v>141</v>
      </c>
      <c r="N40" t="s">
        <v>143</v>
      </c>
      <c r="O40" t="s">
        <v>141</v>
      </c>
      <c r="P40" t="s">
        <v>70</v>
      </c>
      <c r="Q40" t="s">
        <v>141</v>
      </c>
      <c r="R40" t="s">
        <v>70</v>
      </c>
      <c r="S40" t="s">
        <v>70</v>
      </c>
      <c r="T40" t="s">
        <v>141</v>
      </c>
      <c r="U40" t="s">
        <v>70</v>
      </c>
      <c r="V40" t="s">
        <v>124</v>
      </c>
      <c r="W40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9538B-424B-4F04-B2C9-1C7D5041DF15}">
  <dimension ref="A6:AB34"/>
  <sheetViews>
    <sheetView workbookViewId="0">
      <selection activeCell="E36" sqref="E36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12</v>
      </c>
      <c r="I11" t="s">
        <v>12</v>
      </c>
      <c r="J11" t="s">
        <v>12</v>
      </c>
      <c r="K11" t="s">
        <v>12</v>
      </c>
      <c r="L11" t="s">
        <v>13</v>
      </c>
      <c r="M11" t="s">
        <v>13</v>
      </c>
      <c r="N11" t="s">
        <v>13</v>
      </c>
      <c r="O11" t="s">
        <v>13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17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20</v>
      </c>
      <c r="Q12" t="s">
        <v>20</v>
      </c>
      <c r="R12" t="s">
        <v>20</v>
      </c>
      <c r="S12" t="s">
        <v>21</v>
      </c>
      <c r="T12" t="s">
        <v>21</v>
      </c>
      <c r="U12" t="s">
        <v>21</v>
      </c>
      <c r="V12" t="s">
        <v>21</v>
      </c>
      <c r="W12" t="s">
        <v>21</v>
      </c>
    </row>
    <row r="13" spans="1:28" x14ac:dyDescent="0.25">
      <c r="C13" t="s">
        <v>22</v>
      </c>
      <c r="D13" t="s">
        <v>23</v>
      </c>
      <c r="E13" t="s">
        <v>23</v>
      </c>
      <c r="F13" t="s">
        <v>24</v>
      </c>
      <c r="G13" t="s">
        <v>24</v>
      </c>
      <c r="H13" t="s">
        <v>25</v>
      </c>
      <c r="I13" t="s">
        <v>25</v>
      </c>
      <c r="J13" t="s">
        <v>25</v>
      </c>
      <c r="K13" t="s">
        <v>23</v>
      </c>
      <c r="L13" t="s">
        <v>25</v>
      </c>
      <c r="M13" t="s">
        <v>25</v>
      </c>
      <c r="N13" t="s">
        <v>23</v>
      </c>
      <c r="O13" t="s">
        <v>23</v>
      </c>
      <c r="P13" t="s">
        <v>23</v>
      </c>
      <c r="Q13" t="s">
        <v>23</v>
      </c>
      <c r="R13" t="s">
        <v>23</v>
      </c>
      <c r="S13" t="s">
        <v>24</v>
      </c>
      <c r="T13" t="s">
        <v>24</v>
      </c>
      <c r="U13" t="s">
        <v>24</v>
      </c>
      <c r="V13" t="s">
        <v>24</v>
      </c>
      <c r="W13" t="s">
        <v>24</v>
      </c>
    </row>
    <row r="14" spans="1:28" x14ac:dyDescent="0.25">
      <c r="C14" t="s">
        <v>26</v>
      </c>
      <c r="D14" t="s">
        <v>27</v>
      </c>
      <c r="E14" t="s">
        <v>27</v>
      </c>
      <c r="F14" t="s">
        <v>28</v>
      </c>
      <c r="G14" t="s">
        <v>29</v>
      </c>
      <c r="H14" t="s">
        <v>30</v>
      </c>
      <c r="I14" t="s">
        <v>31</v>
      </c>
      <c r="J14" t="s">
        <v>30</v>
      </c>
      <c r="K14" t="s">
        <v>27</v>
      </c>
      <c r="L14" t="s">
        <v>32</v>
      </c>
      <c r="M14" t="s">
        <v>32</v>
      </c>
      <c r="N14" t="s">
        <v>33</v>
      </c>
      <c r="O14" t="s">
        <v>34</v>
      </c>
      <c r="P14" t="s">
        <v>27</v>
      </c>
      <c r="Q14" t="s">
        <v>34</v>
      </c>
      <c r="R14" t="s">
        <v>34</v>
      </c>
      <c r="S14" t="s">
        <v>28</v>
      </c>
      <c r="T14" t="s">
        <v>28</v>
      </c>
      <c r="U14" t="s">
        <v>29</v>
      </c>
      <c r="V14" t="s">
        <v>29</v>
      </c>
      <c r="W14" t="s">
        <v>29</v>
      </c>
    </row>
    <row r="15" spans="1:28" x14ac:dyDescent="0.25">
      <c r="A15" t="s">
        <v>35</v>
      </c>
      <c r="B15" t="s">
        <v>36</v>
      </c>
      <c r="C15" t="s">
        <v>37</v>
      </c>
      <c r="D15" t="s">
        <v>38</v>
      </c>
      <c r="E15" t="s">
        <v>39</v>
      </c>
      <c r="F15" t="s">
        <v>40</v>
      </c>
      <c r="G15" t="s">
        <v>41</v>
      </c>
      <c r="H15" t="s">
        <v>42</v>
      </c>
      <c r="I15" t="s">
        <v>43</v>
      </c>
      <c r="J15" t="s">
        <v>44</v>
      </c>
      <c r="K15" t="s">
        <v>45</v>
      </c>
      <c r="L15" t="s">
        <v>46</v>
      </c>
      <c r="M15" t="s">
        <v>47</v>
      </c>
      <c r="N15" t="s">
        <v>48</v>
      </c>
      <c r="O15" t="s">
        <v>49</v>
      </c>
      <c r="P15" t="s">
        <v>50</v>
      </c>
      <c r="Q15" t="s">
        <v>51</v>
      </c>
      <c r="R15" t="s">
        <v>52</v>
      </c>
      <c r="S15" t="s">
        <v>53</v>
      </c>
      <c r="T15" t="s">
        <v>54</v>
      </c>
      <c r="U15" t="s">
        <v>55</v>
      </c>
      <c r="V15" t="s">
        <v>56</v>
      </c>
      <c r="W15" t="s">
        <v>57</v>
      </c>
      <c r="X15" t="s">
        <v>58</v>
      </c>
      <c r="Y15" t="s">
        <v>59</v>
      </c>
      <c r="Z15" t="s">
        <v>60</v>
      </c>
      <c r="AA15" t="s">
        <v>61</v>
      </c>
      <c r="AB15" t="s">
        <v>62</v>
      </c>
    </row>
    <row r="16" spans="1:28" x14ac:dyDescent="0.25">
      <c r="A16" t="s">
        <v>109</v>
      </c>
      <c r="B16" t="s">
        <v>110</v>
      </c>
      <c r="D16" t="s">
        <v>68</v>
      </c>
      <c r="E16" t="s">
        <v>66</v>
      </c>
      <c r="F16" t="s">
        <v>66</v>
      </c>
      <c r="G16" t="s">
        <v>67</v>
      </c>
      <c r="H16" t="s">
        <v>67</v>
      </c>
      <c r="I16" t="s">
        <v>66</v>
      </c>
      <c r="J16" t="s">
        <v>65</v>
      </c>
      <c r="K16" t="s">
        <v>67</v>
      </c>
      <c r="L16" t="s">
        <v>67</v>
      </c>
      <c r="M16" t="s">
        <v>68</v>
      </c>
      <c r="N16" t="s">
        <v>66</v>
      </c>
      <c r="O16" t="s">
        <v>68</v>
      </c>
      <c r="P16" t="s">
        <v>68</v>
      </c>
      <c r="Q16" t="s">
        <v>66</v>
      </c>
      <c r="R16" t="s">
        <v>68</v>
      </c>
      <c r="S16" t="s">
        <v>68</v>
      </c>
      <c r="T16" t="s">
        <v>66</v>
      </c>
      <c r="U16" t="s">
        <v>67</v>
      </c>
      <c r="V16" t="s">
        <v>65</v>
      </c>
      <c r="W16" t="s">
        <v>65</v>
      </c>
      <c r="X16">
        <v>2</v>
      </c>
      <c r="Y16" t="s">
        <v>84</v>
      </c>
      <c r="Z16" t="s">
        <v>70</v>
      </c>
      <c r="AA16" t="s">
        <v>111</v>
      </c>
      <c r="AB16" t="s">
        <v>72</v>
      </c>
    </row>
    <row r="17" spans="1:28" x14ac:dyDescent="0.25">
      <c r="A17" t="s">
        <v>112</v>
      </c>
      <c r="B17" t="s">
        <v>113</v>
      </c>
      <c r="D17" t="s">
        <v>65</v>
      </c>
      <c r="E17" t="s">
        <v>67</v>
      </c>
      <c r="F17" t="s">
        <v>65</v>
      </c>
      <c r="G17" t="s">
        <v>67</v>
      </c>
      <c r="H17" t="s">
        <v>65</v>
      </c>
      <c r="I17" t="s">
        <v>67</v>
      </c>
      <c r="J17" t="s">
        <v>68</v>
      </c>
      <c r="K17" t="s">
        <v>68</v>
      </c>
      <c r="L17" t="s">
        <v>65</v>
      </c>
      <c r="M17" t="s">
        <v>67</v>
      </c>
      <c r="N17" t="s">
        <v>65</v>
      </c>
      <c r="O17" t="s">
        <v>67</v>
      </c>
      <c r="P17" t="s">
        <v>66</v>
      </c>
      <c r="Q17" t="s">
        <v>68</v>
      </c>
      <c r="R17" t="s">
        <v>66</v>
      </c>
      <c r="S17" t="s">
        <v>67</v>
      </c>
      <c r="T17" t="s">
        <v>66</v>
      </c>
      <c r="U17" t="s">
        <v>68</v>
      </c>
      <c r="V17" t="s">
        <v>68</v>
      </c>
      <c r="W17" t="s">
        <v>68</v>
      </c>
      <c r="X17">
        <v>15</v>
      </c>
      <c r="Y17" t="s">
        <v>114</v>
      </c>
      <c r="Z17" t="s">
        <v>70</v>
      </c>
      <c r="AA17" t="s">
        <v>111</v>
      </c>
      <c r="AB17" t="s">
        <v>72</v>
      </c>
    </row>
    <row r="18" spans="1:28" x14ac:dyDescent="0.25">
      <c r="A18" t="s">
        <v>115</v>
      </c>
      <c r="B18" t="s">
        <v>116</v>
      </c>
      <c r="D18" t="s">
        <v>68</v>
      </c>
      <c r="E18" t="s">
        <v>67</v>
      </c>
      <c r="F18" t="s">
        <v>66</v>
      </c>
      <c r="G18" t="s">
        <v>67</v>
      </c>
      <c r="H18" t="s">
        <v>66</v>
      </c>
      <c r="I18" t="s">
        <v>67</v>
      </c>
      <c r="J18" t="s">
        <v>65</v>
      </c>
      <c r="K18" t="s">
        <v>68</v>
      </c>
      <c r="L18" t="s">
        <v>67</v>
      </c>
      <c r="M18" t="s">
        <v>68</v>
      </c>
      <c r="N18" t="s">
        <v>65</v>
      </c>
      <c r="O18" t="s">
        <v>67</v>
      </c>
      <c r="P18" t="s">
        <v>66</v>
      </c>
      <c r="Q18" t="s">
        <v>67</v>
      </c>
      <c r="R18" t="s">
        <v>66</v>
      </c>
      <c r="S18" t="s">
        <v>66</v>
      </c>
      <c r="T18" t="s">
        <v>66</v>
      </c>
      <c r="U18" t="s">
        <v>67</v>
      </c>
      <c r="V18" t="s">
        <v>68</v>
      </c>
      <c r="W18" t="s">
        <v>68</v>
      </c>
      <c r="X18">
        <v>10</v>
      </c>
      <c r="Y18" t="s">
        <v>103</v>
      </c>
      <c r="Z18" t="s">
        <v>70</v>
      </c>
      <c r="AA18" t="s">
        <v>111</v>
      </c>
      <c r="AB18" t="s">
        <v>72</v>
      </c>
    </row>
    <row r="19" spans="1:28" x14ac:dyDescent="0.25">
      <c r="A19" t="s">
        <v>117</v>
      </c>
      <c r="B19" t="s">
        <v>118</v>
      </c>
      <c r="D19" t="s">
        <v>68</v>
      </c>
      <c r="E19" t="s">
        <v>67</v>
      </c>
      <c r="F19" t="s">
        <v>66</v>
      </c>
      <c r="G19" t="s">
        <v>67</v>
      </c>
      <c r="H19" t="s">
        <v>66</v>
      </c>
      <c r="I19" t="s">
        <v>67</v>
      </c>
      <c r="J19" t="s">
        <v>65</v>
      </c>
      <c r="K19" t="s">
        <v>68</v>
      </c>
      <c r="L19" t="s">
        <v>67</v>
      </c>
      <c r="M19" t="s">
        <v>68</v>
      </c>
      <c r="N19" t="s">
        <v>65</v>
      </c>
      <c r="O19" t="s">
        <v>67</v>
      </c>
      <c r="P19" t="s">
        <v>66</v>
      </c>
      <c r="Q19" t="s">
        <v>67</v>
      </c>
      <c r="R19" t="s">
        <v>66</v>
      </c>
      <c r="S19" t="s">
        <v>66</v>
      </c>
      <c r="T19" t="s">
        <v>66</v>
      </c>
      <c r="U19" t="s">
        <v>67</v>
      </c>
      <c r="V19" t="s">
        <v>67</v>
      </c>
      <c r="W19" t="s">
        <v>68</v>
      </c>
      <c r="X19">
        <v>9</v>
      </c>
      <c r="Y19" t="s">
        <v>119</v>
      </c>
      <c r="Z19" t="s">
        <v>70</v>
      </c>
      <c r="AA19" t="s">
        <v>111</v>
      </c>
      <c r="AB19" t="s">
        <v>72</v>
      </c>
    </row>
    <row r="20" spans="1:28" x14ac:dyDescent="0.25">
      <c r="A20" t="s">
        <v>120</v>
      </c>
      <c r="B20" t="s">
        <v>121</v>
      </c>
      <c r="D20" t="s">
        <v>68</v>
      </c>
      <c r="E20" t="s">
        <v>67</v>
      </c>
      <c r="F20" t="s">
        <v>66</v>
      </c>
      <c r="G20" t="s">
        <v>67</v>
      </c>
      <c r="H20" t="s">
        <v>66</v>
      </c>
      <c r="I20" t="s">
        <v>67</v>
      </c>
      <c r="J20" t="s">
        <v>65</v>
      </c>
      <c r="K20" t="s">
        <v>68</v>
      </c>
      <c r="L20" t="s">
        <v>67</v>
      </c>
      <c r="M20" t="s">
        <v>68</v>
      </c>
      <c r="N20" t="s">
        <v>65</v>
      </c>
      <c r="O20" t="s">
        <v>67</v>
      </c>
      <c r="P20" t="s">
        <v>66</v>
      </c>
      <c r="Q20" t="s">
        <v>67</v>
      </c>
      <c r="R20" t="s">
        <v>66</v>
      </c>
      <c r="S20" t="s">
        <v>66</v>
      </c>
      <c r="T20" t="s">
        <v>66</v>
      </c>
      <c r="U20" t="s">
        <v>67</v>
      </c>
      <c r="V20" t="s">
        <v>68</v>
      </c>
      <c r="W20" t="s">
        <v>68</v>
      </c>
      <c r="X20">
        <v>10</v>
      </c>
      <c r="Y20" t="s">
        <v>103</v>
      </c>
      <c r="Z20" t="s">
        <v>70</v>
      </c>
      <c r="AA20" t="s">
        <v>111</v>
      </c>
      <c r="AB20" t="s">
        <v>72</v>
      </c>
    </row>
    <row r="21" spans="1:28" x14ac:dyDescent="0.25">
      <c r="A21" t="s">
        <v>122</v>
      </c>
      <c r="B21" t="s">
        <v>123</v>
      </c>
      <c r="D21" t="s">
        <v>68</v>
      </c>
      <c r="E21" t="s">
        <v>66</v>
      </c>
      <c r="F21" t="s">
        <v>66</v>
      </c>
      <c r="G21" t="s">
        <v>67</v>
      </c>
      <c r="H21" t="s">
        <v>65</v>
      </c>
      <c r="I21" t="s">
        <v>68</v>
      </c>
      <c r="J21" t="s">
        <v>65</v>
      </c>
      <c r="K21" t="s">
        <v>67</v>
      </c>
      <c r="L21" t="s">
        <v>66</v>
      </c>
      <c r="M21" t="s">
        <v>68</v>
      </c>
      <c r="N21" t="s">
        <v>66</v>
      </c>
      <c r="O21" t="s">
        <v>66</v>
      </c>
      <c r="P21" t="s">
        <v>67</v>
      </c>
      <c r="Q21" t="s">
        <v>68</v>
      </c>
      <c r="R21" t="s">
        <v>68</v>
      </c>
      <c r="S21" t="s">
        <v>66</v>
      </c>
      <c r="T21" t="s">
        <v>68</v>
      </c>
      <c r="U21" t="s">
        <v>67</v>
      </c>
      <c r="V21" t="s">
        <v>68</v>
      </c>
      <c r="W21" t="s">
        <v>65</v>
      </c>
      <c r="X21">
        <v>4</v>
      </c>
      <c r="Y21" t="s">
        <v>124</v>
      </c>
      <c r="Z21" t="s">
        <v>70</v>
      </c>
      <c r="AA21" t="s">
        <v>111</v>
      </c>
      <c r="AB21" t="s">
        <v>72</v>
      </c>
    </row>
    <row r="22" spans="1:28" x14ac:dyDescent="0.25">
      <c r="A22" t="s">
        <v>125</v>
      </c>
      <c r="B22" t="s">
        <v>126</v>
      </c>
      <c r="D22" t="s">
        <v>65</v>
      </c>
      <c r="E22" t="s">
        <v>65</v>
      </c>
      <c r="F22" t="s">
        <v>66</v>
      </c>
      <c r="G22" t="s">
        <v>66</v>
      </c>
      <c r="H22" t="s">
        <v>68</v>
      </c>
      <c r="I22" t="s">
        <v>66</v>
      </c>
      <c r="J22" t="s">
        <v>68</v>
      </c>
      <c r="K22" t="s">
        <v>65</v>
      </c>
      <c r="L22" t="s">
        <v>66</v>
      </c>
      <c r="M22" t="s">
        <v>68</v>
      </c>
      <c r="N22" t="s">
        <v>66</v>
      </c>
      <c r="O22" t="s">
        <v>68</v>
      </c>
      <c r="P22" t="s">
        <v>66</v>
      </c>
      <c r="Q22" t="s">
        <v>66</v>
      </c>
      <c r="R22" t="s">
        <v>66</v>
      </c>
      <c r="S22" t="s">
        <v>66</v>
      </c>
      <c r="T22" t="s">
        <v>68</v>
      </c>
      <c r="U22" t="s">
        <v>67</v>
      </c>
      <c r="V22" t="s">
        <v>68</v>
      </c>
      <c r="W22" t="s">
        <v>65</v>
      </c>
      <c r="X22">
        <v>7</v>
      </c>
      <c r="Y22" t="s">
        <v>127</v>
      </c>
      <c r="Z22" t="s">
        <v>70</v>
      </c>
      <c r="AA22" t="s">
        <v>111</v>
      </c>
      <c r="AB22" t="s">
        <v>72</v>
      </c>
    </row>
    <row r="23" spans="1:28" x14ac:dyDescent="0.25">
      <c r="A23" t="s">
        <v>128</v>
      </c>
      <c r="B23" t="s">
        <v>129</v>
      </c>
      <c r="D23" t="s">
        <v>68</v>
      </c>
      <c r="E23" t="s">
        <v>67</v>
      </c>
      <c r="F23" t="s">
        <v>66</v>
      </c>
      <c r="G23" t="s">
        <v>67</v>
      </c>
      <c r="H23" t="s">
        <v>66</v>
      </c>
      <c r="I23" t="s">
        <v>67</v>
      </c>
      <c r="J23" t="s">
        <v>65</v>
      </c>
      <c r="K23" t="s">
        <v>68</v>
      </c>
      <c r="L23" t="s">
        <v>67</v>
      </c>
      <c r="M23" t="s">
        <v>68</v>
      </c>
      <c r="N23" t="s">
        <v>65</v>
      </c>
      <c r="O23" t="s">
        <v>67</v>
      </c>
      <c r="P23" t="s">
        <v>66</v>
      </c>
      <c r="Q23" t="s">
        <v>67</v>
      </c>
      <c r="R23" t="s">
        <v>66</v>
      </c>
      <c r="S23" t="s">
        <v>66</v>
      </c>
      <c r="T23" t="s">
        <v>66</v>
      </c>
      <c r="U23" t="s">
        <v>67</v>
      </c>
      <c r="V23" t="s">
        <v>67</v>
      </c>
      <c r="W23" t="s">
        <v>68</v>
      </c>
      <c r="X23">
        <v>9</v>
      </c>
      <c r="Y23" t="s">
        <v>119</v>
      </c>
      <c r="Z23" t="s">
        <v>70</v>
      </c>
      <c r="AA23" t="s">
        <v>111</v>
      </c>
      <c r="AB23" t="s">
        <v>72</v>
      </c>
    </row>
    <row r="24" spans="1:28" x14ac:dyDescent="0.25">
      <c r="A24" t="s">
        <v>130</v>
      </c>
      <c r="B24" t="s">
        <v>131</v>
      </c>
      <c r="D24" t="s">
        <v>68</v>
      </c>
      <c r="E24" t="s">
        <v>67</v>
      </c>
      <c r="F24" t="s">
        <v>66</v>
      </c>
      <c r="G24" t="s">
        <v>67</v>
      </c>
      <c r="H24" t="s">
        <v>66</v>
      </c>
      <c r="I24" t="s">
        <v>67</v>
      </c>
      <c r="J24" t="s">
        <v>65</v>
      </c>
      <c r="K24" t="s">
        <v>68</v>
      </c>
      <c r="L24" t="s">
        <v>67</v>
      </c>
      <c r="M24" t="s">
        <v>68</v>
      </c>
      <c r="N24" t="s">
        <v>65</v>
      </c>
      <c r="O24" t="s">
        <v>67</v>
      </c>
      <c r="P24" t="s">
        <v>66</v>
      </c>
      <c r="Q24" t="s">
        <v>67</v>
      </c>
      <c r="R24" t="s">
        <v>66</v>
      </c>
      <c r="S24" t="s">
        <v>66</v>
      </c>
      <c r="T24" t="s">
        <v>66</v>
      </c>
      <c r="U24" t="s">
        <v>67</v>
      </c>
      <c r="V24" t="s">
        <v>67</v>
      </c>
      <c r="W24" t="s">
        <v>68</v>
      </c>
      <c r="X24">
        <v>9</v>
      </c>
      <c r="Y24" t="s">
        <v>119</v>
      </c>
      <c r="Z24" t="s">
        <v>70</v>
      </c>
      <c r="AA24" t="s">
        <v>111</v>
      </c>
      <c r="AB24" t="s">
        <v>72</v>
      </c>
    </row>
    <row r="27" spans="1:28" x14ac:dyDescent="0.25">
      <c r="C27" t="s">
        <v>135</v>
      </c>
      <c r="D27" t="s">
        <v>65</v>
      </c>
      <c r="E27" t="s">
        <v>67</v>
      </c>
      <c r="F27" t="s">
        <v>65</v>
      </c>
      <c r="G27" t="s">
        <v>66</v>
      </c>
      <c r="H27" t="s">
        <v>68</v>
      </c>
      <c r="I27" t="s">
        <v>67</v>
      </c>
      <c r="J27" t="s">
        <v>68</v>
      </c>
      <c r="K27" t="s">
        <v>68</v>
      </c>
      <c r="L27" t="s">
        <v>68</v>
      </c>
      <c r="M27" t="s">
        <v>67</v>
      </c>
      <c r="N27" t="s">
        <v>65</v>
      </c>
      <c r="O27" t="s">
        <v>67</v>
      </c>
      <c r="P27" t="s">
        <v>67</v>
      </c>
      <c r="Q27" t="s">
        <v>68</v>
      </c>
      <c r="R27" t="s">
        <v>66</v>
      </c>
      <c r="S27" t="s">
        <v>67</v>
      </c>
      <c r="T27" t="s">
        <v>66</v>
      </c>
      <c r="U27" t="s">
        <v>67</v>
      </c>
      <c r="V27" t="s">
        <v>68</v>
      </c>
      <c r="W27" t="s">
        <v>68</v>
      </c>
    </row>
    <row r="28" spans="1:28" x14ac:dyDescent="0.25">
      <c r="C28" t="s">
        <v>136</v>
      </c>
      <c r="D28">
        <v>2</v>
      </c>
      <c r="E28">
        <v>6</v>
      </c>
      <c r="F28">
        <v>1</v>
      </c>
      <c r="G28">
        <v>1</v>
      </c>
      <c r="H28">
        <v>1</v>
      </c>
      <c r="I28">
        <v>6</v>
      </c>
      <c r="J28">
        <v>2</v>
      </c>
      <c r="K28">
        <v>6</v>
      </c>
      <c r="L28">
        <v>0</v>
      </c>
      <c r="M28">
        <v>1</v>
      </c>
      <c r="N28">
        <v>6</v>
      </c>
      <c r="O28">
        <v>6</v>
      </c>
      <c r="P28">
        <v>1</v>
      </c>
      <c r="Q28">
        <v>2</v>
      </c>
      <c r="R28">
        <v>7</v>
      </c>
      <c r="S28">
        <v>1</v>
      </c>
      <c r="T28">
        <v>7</v>
      </c>
      <c r="U28">
        <v>8</v>
      </c>
      <c r="V28">
        <v>5</v>
      </c>
      <c r="W28">
        <v>6</v>
      </c>
    </row>
    <row r="29" spans="1:28" x14ac:dyDescent="0.25">
      <c r="C29" t="s">
        <v>137</v>
      </c>
      <c r="D29" t="s">
        <v>151</v>
      </c>
      <c r="E29" t="s">
        <v>147</v>
      </c>
      <c r="F29" t="s">
        <v>152</v>
      </c>
      <c r="G29" t="s">
        <v>152</v>
      </c>
      <c r="H29" t="s">
        <v>152</v>
      </c>
      <c r="I29" t="s">
        <v>147</v>
      </c>
      <c r="J29" t="s">
        <v>151</v>
      </c>
      <c r="K29" t="s">
        <v>147</v>
      </c>
      <c r="L29" t="s">
        <v>70</v>
      </c>
      <c r="M29" t="s">
        <v>152</v>
      </c>
      <c r="N29" t="s">
        <v>147</v>
      </c>
      <c r="O29" t="s">
        <v>147</v>
      </c>
      <c r="P29" t="s">
        <v>152</v>
      </c>
      <c r="Q29" t="s">
        <v>151</v>
      </c>
      <c r="R29" t="s">
        <v>153</v>
      </c>
      <c r="S29" t="s">
        <v>152</v>
      </c>
      <c r="T29" t="s">
        <v>153</v>
      </c>
      <c r="U29" t="s">
        <v>154</v>
      </c>
      <c r="V29" t="s">
        <v>155</v>
      </c>
      <c r="W29" t="s">
        <v>147</v>
      </c>
    </row>
    <row r="30" spans="1:28" x14ac:dyDescent="0.25">
      <c r="C30" t="s">
        <v>145</v>
      </c>
      <c r="D30" t="s">
        <v>70</v>
      </c>
      <c r="E30" t="s">
        <v>70</v>
      </c>
      <c r="F30" t="s">
        <v>70</v>
      </c>
      <c r="G30" t="s">
        <v>70</v>
      </c>
      <c r="H30" t="s">
        <v>70</v>
      </c>
      <c r="I30" t="s">
        <v>70</v>
      </c>
      <c r="J30" t="s">
        <v>70</v>
      </c>
      <c r="K30" t="s">
        <v>70</v>
      </c>
      <c r="L30" t="s">
        <v>70</v>
      </c>
      <c r="M30" t="s">
        <v>70</v>
      </c>
      <c r="N30" t="s">
        <v>70</v>
      </c>
      <c r="O30" t="s">
        <v>70</v>
      </c>
      <c r="P30" t="s">
        <v>70</v>
      </c>
      <c r="Q30" t="s">
        <v>70</v>
      </c>
      <c r="R30" t="s">
        <v>70</v>
      </c>
      <c r="S30" t="s">
        <v>70</v>
      </c>
      <c r="T30" t="s">
        <v>70</v>
      </c>
      <c r="U30" t="s">
        <v>70</v>
      </c>
      <c r="V30" t="s">
        <v>70</v>
      </c>
      <c r="W30" t="s">
        <v>70</v>
      </c>
    </row>
    <row r="31" spans="1:28" x14ac:dyDescent="0.25">
      <c r="C31" t="s">
        <v>146</v>
      </c>
      <c r="D31" t="s">
        <v>70</v>
      </c>
      <c r="E31" t="s">
        <v>151</v>
      </c>
      <c r="F31" t="s">
        <v>154</v>
      </c>
      <c r="G31" t="s">
        <v>152</v>
      </c>
      <c r="H31" t="s">
        <v>155</v>
      </c>
      <c r="I31" t="s">
        <v>151</v>
      </c>
      <c r="J31" t="s">
        <v>70</v>
      </c>
      <c r="K31" t="s">
        <v>70</v>
      </c>
      <c r="L31" t="s">
        <v>151</v>
      </c>
      <c r="M31" t="s">
        <v>70</v>
      </c>
      <c r="N31" t="s">
        <v>156</v>
      </c>
      <c r="O31" t="s">
        <v>152</v>
      </c>
      <c r="P31" t="s">
        <v>153</v>
      </c>
      <c r="Q31" t="s">
        <v>151</v>
      </c>
      <c r="R31" t="s">
        <v>153</v>
      </c>
      <c r="S31" t="s">
        <v>153</v>
      </c>
      <c r="T31" t="s">
        <v>153</v>
      </c>
      <c r="U31" t="s">
        <v>70</v>
      </c>
      <c r="V31" t="s">
        <v>70</v>
      </c>
      <c r="W31" t="s">
        <v>70</v>
      </c>
    </row>
    <row r="32" spans="1:28" x14ac:dyDescent="0.25">
      <c r="C32" t="s">
        <v>148</v>
      </c>
      <c r="D32" t="s">
        <v>70</v>
      </c>
      <c r="E32" t="s">
        <v>147</v>
      </c>
      <c r="F32" t="s">
        <v>70</v>
      </c>
      <c r="G32" t="s">
        <v>154</v>
      </c>
      <c r="H32" t="s">
        <v>152</v>
      </c>
      <c r="I32" t="s">
        <v>147</v>
      </c>
      <c r="J32" t="s">
        <v>70</v>
      </c>
      <c r="K32" t="s">
        <v>151</v>
      </c>
      <c r="L32" t="s">
        <v>147</v>
      </c>
      <c r="M32" t="s">
        <v>152</v>
      </c>
      <c r="N32" t="s">
        <v>70</v>
      </c>
      <c r="O32" t="s">
        <v>147</v>
      </c>
      <c r="P32" t="s">
        <v>152</v>
      </c>
      <c r="Q32" t="s">
        <v>155</v>
      </c>
      <c r="R32" t="s">
        <v>70</v>
      </c>
      <c r="S32" t="s">
        <v>152</v>
      </c>
      <c r="T32" t="s">
        <v>70</v>
      </c>
      <c r="U32" t="s">
        <v>154</v>
      </c>
      <c r="V32" t="s">
        <v>156</v>
      </c>
      <c r="W32" t="s">
        <v>70</v>
      </c>
    </row>
    <row r="33" spans="3:23" x14ac:dyDescent="0.25">
      <c r="C33" t="s">
        <v>149</v>
      </c>
      <c r="D33" t="s">
        <v>153</v>
      </c>
      <c r="E33" t="s">
        <v>70</v>
      </c>
      <c r="F33" t="s">
        <v>70</v>
      </c>
      <c r="G33" t="s">
        <v>70</v>
      </c>
      <c r="H33" t="s">
        <v>152</v>
      </c>
      <c r="I33" t="s">
        <v>152</v>
      </c>
      <c r="J33" t="s">
        <v>151</v>
      </c>
      <c r="K33" t="s">
        <v>147</v>
      </c>
      <c r="L33" t="s">
        <v>70</v>
      </c>
      <c r="M33" t="s">
        <v>154</v>
      </c>
      <c r="N33" t="s">
        <v>70</v>
      </c>
      <c r="O33" t="s">
        <v>151</v>
      </c>
      <c r="P33" t="s">
        <v>152</v>
      </c>
      <c r="Q33" t="s">
        <v>151</v>
      </c>
      <c r="R33" t="s">
        <v>151</v>
      </c>
      <c r="S33" t="s">
        <v>152</v>
      </c>
      <c r="T33" t="s">
        <v>151</v>
      </c>
      <c r="U33" t="s">
        <v>152</v>
      </c>
      <c r="V33" t="s">
        <v>155</v>
      </c>
      <c r="W33" t="s">
        <v>147</v>
      </c>
    </row>
    <row r="34" spans="3:23" x14ac:dyDescent="0.25">
      <c r="C34" t="s">
        <v>150</v>
      </c>
      <c r="D34" t="s">
        <v>151</v>
      </c>
      <c r="E34" t="s">
        <v>152</v>
      </c>
      <c r="F34" t="s">
        <v>152</v>
      </c>
      <c r="G34" t="s">
        <v>70</v>
      </c>
      <c r="H34" t="s">
        <v>151</v>
      </c>
      <c r="I34" t="s">
        <v>70</v>
      </c>
      <c r="J34" t="s">
        <v>153</v>
      </c>
      <c r="K34" t="s">
        <v>152</v>
      </c>
      <c r="L34" t="s">
        <v>152</v>
      </c>
      <c r="M34" t="s">
        <v>70</v>
      </c>
      <c r="N34" t="s">
        <v>147</v>
      </c>
      <c r="O34" t="s">
        <v>70</v>
      </c>
      <c r="P34" t="s">
        <v>70</v>
      </c>
      <c r="Q34" t="s">
        <v>70</v>
      </c>
      <c r="R34" t="s">
        <v>70</v>
      </c>
      <c r="S34" t="s">
        <v>70</v>
      </c>
      <c r="T34" t="s">
        <v>70</v>
      </c>
      <c r="U34" t="s">
        <v>70</v>
      </c>
      <c r="V34" t="s">
        <v>152</v>
      </c>
      <c r="W34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85CEB-6421-4E14-9E61-48F68838A2B6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12</v>
      </c>
      <c r="I11" t="s">
        <v>12</v>
      </c>
      <c r="J11" t="s">
        <v>12</v>
      </c>
      <c r="K11" t="s">
        <v>12</v>
      </c>
      <c r="L11" t="s">
        <v>13</v>
      </c>
      <c r="M11" t="s">
        <v>13</v>
      </c>
      <c r="N11" t="s">
        <v>13</v>
      </c>
      <c r="O11" t="s">
        <v>13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17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20</v>
      </c>
      <c r="Q12" t="s">
        <v>20</v>
      </c>
      <c r="R12" t="s">
        <v>20</v>
      </c>
      <c r="S12" t="s">
        <v>21</v>
      </c>
      <c r="T12" t="s">
        <v>21</v>
      </c>
      <c r="U12" t="s">
        <v>21</v>
      </c>
      <c r="V12" t="s">
        <v>21</v>
      </c>
      <c r="W12" t="s">
        <v>21</v>
      </c>
    </row>
    <row r="13" spans="1:28" x14ac:dyDescent="0.25">
      <c r="C13" t="s">
        <v>22</v>
      </c>
      <c r="D13" t="s">
        <v>23</v>
      </c>
      <c r="E13" t="s">
        <v>23</v>
      </c>
      <c r="F13" t="s">
        <v>24</v>
      </c>
      <c r="G13" t="s">
        <v>24</v>
      </c>
      <c r="H13" t="s">
        <v>25</v>
      </c>
      <c r="I13" t="s">
        <v>25</v>
      </c>
      <c r="J13" t="s">
        <v>25</v>
      </c>
      <c r="K13" t="s">
        <v>23</v>
      </c>
      <c r="L13" t="s">
        <v>25</v>
      </c>
      <c r="M13" t="s">
        <v>25</v>
      </c>
      <c r="N13" t="s">
        <v>23</v>
      </c>
      <c r="O13" t="s">
        <v>23</v>
      </c>
      <c r="P13" t="s">
        <v>23</v>
      </c>
      <c r="Q13" t="s">
        <v>23</v>
      </c>
      <c r="R13" t="s">
        <v>23</v>
      </c>
      <c r="S13" t="s">
        <v>24</v>
      </c>
      <c r="T13" t="s">
        <v>24</v>
      </c>
      <c r="U13" t="s">
        <v>24</v>
      </c>
      <c r="V13" t="s">
        <v>24</v>
      </c>
      <c r="W13" t="s">
        <v>24</v>
      </c>
    </row>
    <row r="14" spans="1:28" x14ac:dyDescent="0.25">
      <c r="C14" t="s">
        <v>26</v>
      </c>
      <c r="D14" t="s">
        <v>27</v>
      </c>
      <c r="E14" t="s">
        <v>27</v>
      </c>
      <c r="F14" t="s">
        <v>28</v>
      </c>
      <c r="G14" t="s">
        <v>29</v>
      </c>
      <c r="H14" t="s">
        <v>30</v>
      </c>
      <c r="I14" t="s">
        <v>31</v>
      </c>
      <c r="J14" t="s">
        <v>30</v>
      </c>
      <c r="K14" t="s">
        <v>27</v>
      </c>
      <c r="L14" t="s">
        <v>32</v>
      </c>
      <c r="M14" t="s">
        <v>32</v>
      </c>
      <c r="N14" t="s">
        <v>33</v>
      </c>
      <c r="O14" t="s">
        <v>34</v>
      </c>
      <c r="P14" t="s">
        <v>27</v>
      </c>
      <c r="Q14" t="s">
        <v>34</v>
      </c>
      <c r="R14" t="s">
        <v>34</v>
      </c>
      <c r="S14" t="s">
        <v>28</v>
      </c>
      <c r="T14" t="s">
        <v>28</v>
      </c>
      <c r="U14" t="s">
        <v>29</v>
      </c>
      <c r="V14" t="s">
        <v>29</v>
      </c>
      <c r="W14" t="s">
        <v>29</v>
      </c>
    </row>
    <row r="15" spans="1:28" x14ac:dyDescent="0.25">
      <c r="A15" t="s">
        <v>35</v>
      </c>
      <c r="B15" t="s">
        <v>36</v>
      </c>
      <c r="C15" t="s">
        <v>37</v>
      </c>
      <c r="D15" t="s">
        <v>38</v>
      </c>
      <c r="E15" t="s">
        <v>39</v>
      </c>
      <c r="F15" t="s">
        <v>40</v>
      </c>
      <c r="G15" t="s">
        <v>41</v>
      </c>
      <c r="H15" t="s">
        <v>42</v>
      </c>
      <c r="I15" t="s">
        <v>43</v>
      </c>
      <c r="J15" t="s">
        <v>44</v>
      </c>
      <c r="K15" t="s">
        <v>45</v>
      </c>
      <c r="L15" t="s">
        <v>46</v>
      </c>
      <c r="M15" t="s">
        <v>47</v>
      </c>
      <c r="N15" t="s">
        <v>48</v>
      </c>
      <c r="O15" t="s">
        <v>49</v>
      </c>
      <c r="P15" t="s">
        <v>50</v>
      </c>
      <c r="Q15" t="s">
        <v>51</v>
      </c>
      <c r="R15" t="s">
        <v>52</v>
      </c>
      <c r="S15" t="s">
        <v>53</v>
      </c>
      <c r="T15" t="s">
        <v>54</v>
      </c>
      <c r="U15" t="s">
        <v>55</v>
      </c>
      <c r="V15" t="s">
        <v>56</v>
      </c>
      <c r="W15" t="s">
        <v>57</v>
      </c>
      <c r="X15" t="s">
        <v>58</v>
      </c>
      <c r="Y15" t="s">
        <v>59</v>
      </c>
      <c r="Z15" t="s">
        <v>60</v>
      </c>
      <c r="AA15" t="s">
        <v>61</v>
      </c>
      <c r="AB15" t="s">
        <v>62</v>
      </c>
    </row>
    <row r="16" spans="1:28" x14ac:dyDescent="0.25">
      <c r="A16" t="s">
        <v>132</v>
      </c>
      <c r="B16" t="s">
        <v>133</v>
      </c>
      <c r="D16" t="s">
        <v>65</v>
      </c>
      <c r="E16" t="s">
        <v>67</v>
      </c>
      <c r="F16" t="s">
        <v>65</v>
      </c>
      <c r="G16" t="s">
        <v>67</v>
      </c>
      <c r="H16" t="s">
        <v>68</v>
      </c>
      <c r="I16" t="s">
        <v>68</v>
      </c>
      <c r="J16" t="s">
        <v>67</v>
      </c>
      <c r="K16" t="s">
        <v>65</v>
      </c>
      <c r="L16" t="s">
        <v>68</v>
      </c>
      <c r="M16" t="s">
        <v>65</v>
      </c>
      <c r="N16" t="s">
        <v>67</v>
      </c>
      <c r="O16" t="s">
        <v>67</v>
      </c>
      <c r="P16" t="s">
        <v>67</v>
      </c>
      <c r="Q16" t="s">
        <v>67</v>
      </c>
      <c r="R16" t="s">
        <v>65</v>
      </c>
      <c r="S16" t="s">
        <v>67</v>
      </c>
      <c r="T16" t="s">
        <v>66</v>
      </c>
      <c r="U16" t="s">
        <v>67</v>
      </c>
      <c r="V16" t="s">
        <v>66</v>
      </c>
      <c r="W16" t="s">
        <v>68</v>
      </c>
      <c r="X16">
        <v>11</v>
      </c>
      <c r="Y16" t="s">
        <v>106</v>
      </c>
      <c r="Z16" t="s">
        <v>70</v>
      </c>
      <c r="AA16" t="s">
        <v>134</v>
      </c>
      <c r="AB16" t="s">
        <v>72</v>
      </c>
    </row>
    <row r="19" spans="3:23" x14ac:dyDescent="0.25">
      <c r="C19" t="s">
        <v>135</v>
      </c>
      <c r="D19" t="s">
        <v>65</v>
      </c>
      <c r="E19" t="s">
        <v>67</v>
      </c>
      <c r="F19" t="s">
        <v>65</v>
      </c>
      <c r="G19" t="s">
        <v>66</v>
      </c>
      <c r="H19" t="s">
        <v>68</v>
      </c>
      <c r="I19" t="s">
        <v>67</v>
      </c>
      <c r="J19" t="s">
        <v>68</v>
      </c>
      <c r="K19" t="s">
        <v>68</v>
      </c>
      <c r="L19" t="s">
        <v>68</v>
      </c>
      <c r="M19" t="s">
        <v>67</v>
      </c>
      <c r="N19" t="s">
        <v>65</v>
      </c>
      <c r="O19" t="s">
        <v>67</v>
      </c>
      <c r="P19" t="s">
        <v>67</v>
      </c>
      <c r="Q19" t="s">
        <v>68</v>
      </c>
      <c r="R19" t="s">
        <v>66</v>
      </c>
      <c r="S19" t="s">
        <v>67</v>
      </c>
      <c r="T19" t="s">
        <v>66</v>
      </c>
      <c r="U19" t="s">
        <v>67</v>
      </c>
      <c r="V19" t="s">
        <v>68</v>
      </c>
      <c r="W19" t="s">
        <v>68</v>
      </c>
    </row>
    <row r="20" spans="3:23" x14ac:dyDescent="0.25">
      <c r="C20" t="s">
        <v>136</v>
      </c>
      <c r="D20">
        <v>1</v>
      </c>
      <c r="E20">
        <v>1</v>
      </c>
      <c r="F20">
        <v>1</v>
      </c>
      <c r="G20">
        <v>0</v>
      </c>
      <c r="H20">
        <v>1</v>
      </c>
      <c r="I20">
        <v>0</v>
      </c>
      <c r="J20">
        <v>0</v>
      </c>
      <c r="K20">
        <v>0</v>
      </c>
      <c r="L20">
        <v>1</v>
      </c>
      <c r="M20">
        <v>0</v>
      </c>
      <c r="N20">
        <v>0</v>
      </c>
      <c r="O20">
        <v>1</v>
      </c>
      <c r="P20">
        <v>1</v>
      </c>
      <c r="Q20">
        <v>0</v>
      </c>
      <c r="R20">
        <v>0</v>
      </c>
      <c r="S20">
        <v>1</v>
      </c>
      <c r="T20">
        <v>1</v>
      </c>
      <c r="U20">
        <v>1</v>
      </c>
      <c r="V20">
        <v>0</v>
      </c>
      <c r="W20">
        <v>1</v>
      </c>
    </row>
    <row r="21" spans="3:23" x14ac:dyDescent="0.25">
      <c r="C21" t="s">
        <v>137</v>
      </c>
      <c r="D21" t="s">
        <v>157</v>
      </c>
      <c r="E21" t="s">
        <v>157</v>
      </c>
      <c r="F21" t="s">
        <v>157</v>
      </c>
      <c r="G21" t="s">
        <v>70</v>
      </c>
      <c r="H21" t="s">
        <v>157</v>
      </c>
      <c r="I21" t="s">
        <v>70</v>
      </c>
      <c r="J21" t="s">
        <v>70</v>
      </c>
      <c r="K21" t="s">
        <v>70</v>
      </c>
      <c r="L21" t="s">
        <v>157</v>
      </c>
      <c r="M21" t="s">
        <v>70</v>
      </c>
      <c r="N21" t="s">
        <v>70</v>
      </c>
      <c r="O21" t="s">
        <v>157</v>
      </c>
      <c r="P21" t="s">
        <v>157</v>
      </c>
      <c r="Q21" t="s">
        <v>70</v>
      </c>
      <c r="R21" t="s">
        <v>70</v>
      </c>
      <c r="S21" t="s">
        <v>157</v>
      </c>
      <c r="T21" t="s">
        <v>157</v>
      </c>
      <c r="U21" t="s">
        <v>157</v>
      </c>
      <c r="V21" t="s">
        <v>70</v>
      </c>
      <c r="W21" t="s">
        <v>157</v>
      </c>
    </row>
    <row r="22" spans="3:23" x14ac:dyDescent="0.25">
      <c r="C22" t="s">
        <v>145</v>
      </c>
      <c r="D22" t="s">
        <v>70</v>
      </c>
      <c r="E22" t="s">
        <v>70</v>
      </c>
      <c r="F22" t="s">
        <v>70</v>
      </c>
      <c r="G22" t="s">
        <v>70</v>
      </c>
      <c r="H22" t="s">
        <v>70</v>
      </c>
      <c r="I22" t="s">
        <v>70</v>
      </c>
      <c r="J22" t="s">
        <v>70</v>
      </c>
      <c r="K22" t="s">
        <v>70</v>
      </c>
      <c r="L22" t="s">
        <v>70</v>
      </c>
      <c r="M22" t="s">
        <v>70</v>
      </c>
      <c r="N22" t="s">
        <v>70</v>
      </c>
      <c r="O22" t="s">
        <v>70</v>
      </c>
      <c r="P22" t="s">
        <v>70</v>
      </c>
      <c r="Q22" t="s">
        <v>70</v>
      </c>
      <c r="R22" t="s">
        <v>70</v>
      </c>
      <c r="S22" t="s">
        <v>70</v>
      </c>
      <c r="T22" t="s">
        <v>70</v>
      </c>
      <c r="U22" t="s">
        <v>70</v>
      </c>
      <c r="V22" t="s">
        <v>70</v>
      </c>
      <c r="W22" t="s">
        <v>70</v>
      </c>
    </row>
    <row r="23" spans="3:23" x14ac:dyDescent="0.25">
      <c r="C23" t="s">
        <v>146</v>
      </c>
      <c r="D23" t="s">
        <v>70</v>
      </c>
      <c r="E23" t="s">
        <v>70</v>
      </c>
      <c r="F23" t="s">
        <v>70</v>
      </c>
      <c r="G23" t="s">
        <v>70</v>
      </c>
      <c r="H23" t="s">
        <v>70</v>
      </c>
      <c r="I23" t="s">
        <v>70</v>
      </c>
      <c r="J23" t="s">
        <v>70</v>
      </c>
      <c r="K23" t="s">
        <v>70</v>
      </c>
      <c r="L23" t="s">
        <v>70</v>
      </c>
      <c r="M23" t="s">
        <v>70</v>
      </c>
      <c r="N23" t="s">
        <v>70</v>
      </c>
      <c r="O23" t="s">
        <v>70</v>
      </c>
      <c r="P23" t="s">
        <v>70</v>
      </c>
      <c r="Q23" t="s">
        <v>70</v>
      </c>
      <c r="R23" t="s">
        <v>70</v>
      </c>
      <c r="S23" t="s">
        <v>70</v>
      </c>
      <c r="T23" t="s">
        <v>157</v>
      </c>
      <c r="U23" t="s">
        <v>70</v>
      </c>
      <c r="V23" t="s">
        <v>157</v>
      </c>
      <c r="W23" t="s">
        <v>70</v>
      </c>
    </row>
    <row r="24" spans="3:23" x14ac:dyDescent="0.25">
      <c r="C24" t="s">
        <v>148</v>
      </c>
      <c r="D24" t="s">
        <v>70</v>
      </c>
      <c r="E24" t="s">
        <v>157</v>
      </c>
      <c r="F24" t="s">
        <v>70</v>
      </c>
      <c r="G24" t="s">
        <v>157</v>
      </c>
      <c r="H24" t="s">
        <v>70</v>
      </c>
      <c r="I24" t="s">
        <v>70</v>
      </c>
      <c r="J24" t="s">
        <v>157</v>
      </c>
      <c r="K24" t="s">
        <v>70</v>
      </c>
      <c r="L24" t="s">
        <v>70</v>
      </c>
      <c r="M24" t="s">
        <v>70</v>
      </c>
      <c r="N24" t="s">
        <v>157</v>
      </c>
      <c r="O24" t="s">
        <v>157</v>
      </c>
      <c r="P24" t="s">
        <v>157</v>
      </c>
      <c r="Q24" t="s">
        <v>157</v>
      </c>
      <c r="R24" t="s">
        <v>70</v>
      </c>
      <c r="S24" t="s">
        <v>157</v>
      </c>
      <c r="T24" t="s">
        <v>70</v>
      </c>
      <c r="U24" t="s">
        <v>157</v>
      </c>
      <c r="V24" t="s">
        <v>70</v>
      </c>
      <c r="W24" t="s">
        <v>70</v>
      </c>
    </row>
    <row r="25" spans="3:23" x14ac:dyDescent="0.25">
      <c r="C25" t="s">
        <v>149</v>
      </c>
      <c r="D25" t="s">
        <v>70</v>
      </c>
      <c r="E25" t="s">
        <v>70</v>
      </c>
      <c r="F25" t="s">
        <v>70</v>
      </c>
      <c r="G25" t="s">
        <v>70</v>
      </c>
      <c r="H25" t="s">
        <v>157</v>
      </c>
      <c r="I25" t="s">
        <v>157</v>
      </c>
      <c r="J25" t="s">
        <v>70</v>
      </c>
      <c r="K25" t="s">
        <v>70</v>
      </c>
      <c r="L25" t="s">
        <v>157</v>
      </c>
      <c r="M25" t="s">
        <v>70</v>
      </c>
      <c r="N25" t="s">
        <v>70</v>
      </c>
      <c r="O25" t="s">
        <v>70</v>
      </c>
      <c r="P25" t="s">
        <v>70</v>
      </c>
      <c r="Q25" t="s">
        <v>70</v>
      </c>
      <c r="R25" t="s">
        <v>70</v>
      </c>
      <c r="S25" t="s">
        <v>70</v>
      </c>
      <c r="T25" t="s">
        <v>70</v>
      </c>
      <c r="U25" t="s">
        <v>70</v>
      </c>
      <c r="V25" t="s">
        <v>70</v>
      </c>
      <c r="W25" t="s">
        <v>157</v>
      </c>
    </row>
    <row r="26" spans="3:23" x14ac:dyDescent="0.25">
      <c r="C26" t="s">
        <v>150</v>
      </c>
      <c r="D26" t="s">
        <v>157</v>
      </c>
      <c r="E26" t="s">
        <v>70</v>
      </c>
      <c r="F26" t="s">
        <v>157</v>
      </c>
      <c r="G26" t="s">
        <v>70</v>
      </c>
      <c r="H26" t="s">
        <v>70</v>
      </c>
      <c r="I26" t="s">
        <v>70</v>
      </c>
      <c r="J26" t="s">
        <v>70</v>
      </c>
      <c r="K26" t="s">
        <v>157</v>
      </c>
      <c r="L26" t="s">
        <v>70</v>
      </c>
      <c r="M26" t="s">
        <v>157</v>
      </c>
      <c r="N26" t="s">
        <v>70</v>
      </c>
      <c r="O26" t="s">
        <v>70</v>
      </c>
      <c r="P26" t="s">
        <v>70</v>
      </c>
      <c r="Q26" t="s">
        <v>70</v>
      </c>
      <c r="R26" t="s">
        <v>157</v>
      </c>
      <c r="S26" t="s">
        <v>70</v>
      </c>
      <c r="T26" t="s">
        <v>70</v>
      </c>
      <c r="U26" t="s">
        <v>70</v>
      </c>
      <c r="V26" t="s">
        <v>70</v>
      </c>
      <c r="W26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Consolidado</vt:lpstr>
      <vt:lpstr>2022-04-28</vt:lpstr>
      <vt:lpstr>2022-04-29</vt:lpstr>
      <vt:lpstr>2022-04-27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2022-11-19T22:04:02Z</dcterms:modified>
</cp:coreProperties>
</file>