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C342C2DA-C453-4BA9-918A-2A0B92E69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4-30" sheetId="3" r:id="rId2"/>
    <sheet name="2022-04-28" sheetId="4" r:id="rId3"/>
    <sheet name="2022-04-29" sheetId="5" r:id="rId4"/>
    <sheet name="2022-05-05" sheetId="6" r:id="rId5"/>
    <sheet name="2022-04-27" sheetId="7" r:id="rId6"/>
    <sheet name="2022-05-04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7" i="2" l="1"/>
  <c r="E69" i="2"/>
  <c r="F69" i="2"/>
  <c r="G69" i="2"/>
  <c r="G70" i="2" s="1"/>
  <c r="H69" i="2"/>
  <c r="H70" i="2" s="1"/>
  <c r="I69" i="2"/>
  <c r="J69" i="2"/>
  <c r="K69" i="2"/>
  <c r="L69" i="2"/>
  <c r="L70" i="2" s="1"/>
  <c r="M69" i="2"/>
  <c r="N69" i="2"/>
  <c r="O69" i="2"/>
  <c r="P69" i="2"/>
  <c r="P70" i="2" s="1"/>
  <c r="Q69" i="2"/>
  <c r="R69" i="2"/>
  <c r="S69" i="2"/>
  <c r="S70" i="2" s="1"/>
  <c r="T69" i="2"/>
  <c r="T70" i="2" s="1"/>
  <c r="U69" i="2"/>
  <c r="V69" i="2"/>
  <c r="W69" i="2"/>
  <c r="W70" i="2" s="1"/>
  <c r="D69" i="2"/>
  <c r="D70" i="2" s="1"/>
  <c r="E67" i="2"/>
  <c r="F67" i="2"/>
  <c r="G67" i="2"/>
  <c r="G68" i="2" s="1"/>
  <c r="H67" i="2"/>
  <c r="H68" i="2" s="1"/>
  <c r="I67" i="2"/>
  <c r="J67" i="2"/>
  <c r="K67" i="2"/>
  <c r="K68" i="2" s="1"/>
  <c r="L67" i="2"/>
  <c r="L68" i="2" s="1"/>
  <c r="M67" i="2"/>
  <c r="N67" i="2"/>
  <c r="O67" i="2"/>
  <c r="O68" i="2" s="1"/>
  <c r="P67" i="2"/>
  <c r="Q67" i="2"/>
  <c r="R67" i="2"/>
  <c r="S67" i="2"/>
  <c r="T67" i="2"/>
  <c r="T68" i="2" s="1"/>
  <c r="U67" i="2"/>
  <c r="V67" i="2"/>
  <c r="W67" i="2"/>
  <c r="W68" i="2" s="1"/>
  <c r="D67" i="2"/>
  <c r="D68" i="2" s="1"/>
  <c r="E65" i="2"/>
  <c r="F65" i="2"/>
  <c r="G65" i="2"/>
  <c r="G66" i="2" s="1"/>
  <c r="H65" i="2"/>
  <c r="H66" i="2" s="1"/>
  <c r="I65" i="2"/>
  <c r="J65" i="2"/>
  <c r="K65" i="2"/>
  <c r="L65" i="2"/>
  <c r="M65" i="2"/>
  <c r="N65" i="2"/>
  <c r="O65" i="2"/>
  <c r="O66" i="2" s="1"/>
  <c r="P65" i="2"/>
  <c r="P66" i="2" s="1"/>
  <c r="Q65" i="2"/>
  <c r="R65" i="2"/>
  <c r="S65" i="2"/>
  <c r="S66" i="2" s="1"/>
  <c r="T65" i="2"/>
  <c r="T66" i="2" s="1"/>
  <c r="U65" i="2"/>
  <c r="V65" i="2"/>
  <c r="W65" i="2"/>
  <c r="W66" i="2" s="1"/>
  <c r="D65" i="2"/>
  <c r="E63" i="2"/>
  <c r="F63" i="2"/>
  <c r="G63" i="2"/>
  <c r="G64" i="2" s="1"/>
  <c r="H63" i="2"/>
  <c r="I63" i="2"/>
  <c r="J63" i="2"/>
  <c r="K63" i="2"/>
  <c r="L63" i="2"/>
  <c r="L64" i="2" s="1"/>
  <c r="M63" i="2"/>
  <c r="N63" i="2"/>
  <c r="O63" i="2"/>
  <c r="O64" i="2" s="1"/>
  <c r="P63" i="2"/>
  <c r="P64" i="2" s="1"/>
  <c r="Q63" i="2"/>
  <c r="R63" i="2"/>
  <c r="S63" i="2"/>
  <c r="T63" i="2"/>
  <c r="T64" i="2" s="1"/>
  <c r="U63" i="2"/>
  <c r="V63" i="2"/>
  <c r="W63" i="2"/>
  <c r="W64" i="2" s="1"/>
  <c r="D63" i="2"/>
  <c r="D64" i="2" s="1"/>
  <c r="E61" i="2"/>
  <c r="F61" i="2"/>
  <c r="G61" i="2"/>
  <c r="G62" i="2" s="1"/>
  <c r="H61" i="2"/>
  <c r="H72" i="2" s="1"/>
  <c r="I61" i="2"/>
  <c r="J61" i="2"/>
  <c r="K61" i="2"/>
  <c r="K72" i="2" s="1"/>
  <c r="L61" i="2"/>
  <c r="L72" i="2" s="1"/>
  <c r="M61" i="2"/>
  <c r="N61" i="2"/>
  <c r="O61" i="2"/>
  <c r="O72" i="2" s="1"/>
  <c r="P61" i="2"/>
  <c r="Q61" i="2"/>
  <c r="R61" i="2"/>
  <c r="S61" i="2"/>
  <c r="S62" i="2" s="1"/>
  <c r="T61" i="2"/>
  <c r="U61" i="2"/>
  <c r="V61" i="2"/>
  <c r="W61" i="2"/>
  <c r="W62" i="2" s="1"/>
  <c r="D61" i="2"/>
  <c r="E59" i="2"/>
  <c r="F59" i="2"/>
  <c r="G59" i="2"/>
  <c r="G60" i="2" s="1"/>
  <c r="H59" i="2"/>
  <c r="H60" i="2" s="1"/>
  <c r="I59" i="2"/>
  <c r="J59" i="2"/>
  <c r="K59" i="2"/>
  <c r="K60" i="2" s="1"/>
  <c r="L59" i="2"/>
  <c r="L60" i="2" s="1"/>
  <c r="L77" i="2" s="1"/>
  <c r="M59" i="2"/>
  <c r="M60" i="2" s="1"/>
  <c r="N59" i="2"/>
  <c r="O59" i="2"/>
  <c r="O60" i="2" s="1"/>
  <c r="O77" i="2" s="1"/>
  <c r="P59" i="2"/>
  <c r="Q59" i="2"/>
  <c r="Q60" i="2" s="1"/>
  <c r="Q77" i="2" s="1"/>
  <c r="R59" i="2"/>
  <c r="S59" i="2"/>
  <c r="S60" i="2" s="1"/>
  <c r="S77" i="2" s="1"/>
  <c r="T59" i="2"/>
  <c r="U59" i="2"/>
  <c r="U60" i="2" s="1"/>
  <c r="V59" i="2"/>
  <c r="W59" i="2"/>
  <c r="W60" i="2" s="1"/>
  <c r="D59" i="2"/>
  <c r="D60" i="2" s="1"/>
  <c r="D77" i="2" s="1"/>
  <c r="O70" i="2"/>
  <c r="K70" i="2"/>
  <c r="V70" i="2"/>
  <c r="U70" i="2"/>
  <c r="R70" i="2"/>
  <c r="Q70" i="2"/>
  <c r="N70" i="2"/>
  <c r="M70" i="2"/>
  <c r="J70" i="2"/>
  <c r="I70" i="2"/>
  <c r="F70" i="2"/>
  <c r="E70" i="2"/>
  <c r="U68" i="2"/>
  <c r="Q68" i="2"/>
  <c r="M68" i="2"/>
  <c r="I68" i="2"/>
  <c r="E68" i="2"/>
  <c r="V68" i="2"/>
  <c r="S68" i="2"/>
  <c r="R68" i="2"/>
  <c r="P68" i="2"/>
  <c r="N68" i="2"/>
  <c r="J68" i="2"/>
  <c r="F68" i="2"/>
  <c r="K66" i="2"/>
  <c r="V66" i="2"/>
  <c r="U66" i="2"/>
  <c r="R66" i="2"/>
  <c r="Q66" i="2"/>
  <c r="N66" i="2"/>
  <c r="M66" i="2"/>
  <c r="L66" i="2"/>
  <c r="J66" i="2"/>
  <c r="I66" i="2"/>
  <c r="F66" i="2"/>
  <c r="E66" i="2"/>
  <c r="U64" i="2"/>
  <c r="Q64" i="2"/>
  <c r="M64" i="2"/>
  <c r="I64" i="2"/>
  <c r="E64" i="2"/>
  <c r="V64" i="2"/>
  <c r="S64" i="2"/>
  <c r="R72" i="2"/>
  <c r="N72" i="2"/>
  <c r="K64" i="2"/>
  <c r="J72" i="2"/>
  <c r="H64" i="2"/>
  <c r="F64" i="2"/>
  <c r="V62" i="2"/>
  <c r="U72" i="2"/>
  <c r="R62" i="2"/>
  <c r="Q72" i="2"/>
  <c r="N62" i="2"/>
  <c r="M72" i="2"/>
  <c r="J62" i="2"/>
  <c r="I72" i="2"/>
  <c r="F62" i="2"/>
  <c r="E72" i="2"/>
  <c r="I60" i="2"/>
  <c r="E60" i="2"/>
  <c r="V60" i="2"/>
  <c r="T60" i="2"/>
  <c r="R60" i="2"/>
  <c r="P60" i="2"/>
  <c r="N60" i="2"/>
  <c r="J60" i="2"/>
  <c r="F60" i="2"/>
  <c r="X56" i="2"/>
  <c r="V77" i="2" l="1"/>
  <c r="E77" i="2"/>
  <c r="R75" i="2"/>
  <c r="H77" i="2"/>
  <c r="D75" i="2"/>
  <c r="L75" i="2"/>
  <c r="R77" i="2"/>
  <c r="K62" i="2"/>
  <c r="O62" i="2"/>
  <c r="X65" i="2"/>
  <c r="T72" i="2"/>
  <c r="P72" i="2"/>
  <c r="D72" i="2"/>
  <c r="G72" i="2"/>
  <c r="S72" i="2"/>
  <c r="W72" i="2"/>
  <c r="X61" i="2"/>
  <c r="X69" i="2"/>
  <c r="F72" i="2"/>
  <c r="V72" i="2"/>
  <c r="D62" i="2"/>
  <c r="H62" i="2"/>
  <c r="L62" i="2"/>
  <c r="P62" i="2"/>
  <c r="T62" i="2"/>
  <c r="J64" i="2"/>
  <c r="N64" i="2"/>
  <c r="R64" i="2"/>
  <c r="D66" i="2"/>
  <c r="X59" i="2"/>
  <c r="E62" i="2"/>
  <c r="I62" i="2"/>
  <c r="M62" i="2"/>
  <c r="Q62" i="2"/>
  <c r="U62" i="2"/>
  <c r="X63" i="2"/>
  <c r="X67" i="2"/>
  <c r="X72" i="2" l="1"/>
  <c r="X66" i="2" s="1"/>
  <c r="X68" i="2" l="1"/>
  <c r="X70" i="2"/>
  <c r="X64" i="2"/>
  <c r="X62" i="2"/>
  <c r="X60" i="2"/>
  <c r="X73" i="2" l="1"/>
</calcChain>
</file>

<file path=xl/sharedStrings.xml><?xml version="1.0" encoding="utf-8"?>
<sst xmlns="http://schemas.openxmlformats.org/spreadsheetml/2006/main" count="3844" uniqueCount="239">
  <si>
    <t>Establecimiento Educativo</t>
  </si>
  <si>
    <t>COL FRANCISCO FERNANDEZ DE CONTRERAS</t>
  </si>
  <si>
    <t>Sede</t>
  </si>
  <si>
    <t>Grado</t>
  </si>
  <si>
    <t>10</t>
  </si>
  <si>
    <t>Curso</t>
  </si>
  <si>
    <t>1001</t>
  </si>
  <si>
    <t>Instrumento</t>
  </si>
  <si>
    <t>Matemáticas</t>
  </si>
  <si>
    <t>Cuadernillo</t>
  </si>
  <si>
    <t>Componente</t>
  </si>
  <si>
    <t>Estadística</t>
  </si>
  <si>
    <t>Geometría</t>
  </si>
  <si>
    <t>Álgebra y cálculo</t>
  </si>
  <si>
    <t>Competencia</t>
  </si>
  <si>
    <t>Argumentación-Estadística</t>
  </si>
  <si>
    <t>Formulación y ejecución-Estadística</t>
  </si>
  <si>
    <t>Interpretación-Estadística</t>
  </si>
  <si>
    <t>Argumentación-Geometría</t>
  </si>
  <si>
    <t>Formulación y ejecución-Geometría</t>
  </si>
  <si>
    <t>Interpretación-Geometría</t>
  </si>
  <si>
    <t>Argumentación-Álgebra y cálculo</t>
  </si>
  <si>
    <t>Formulación y ejecución-Álgebra y cálculo</t>
  </si>
  <si>
    <t>Interpretación-Álgebra y cálculo</t>
  </si>
  <si>
    <t>Afirmación</t>
  </si>
  <si>
    <t>Valida procedimientos y  estrategias matemáticas utilizadas para dar solución a problemas.</t>
  </si>
  <si>
    <t>Frente a un problema que involucre información cuantitativa, plantea e implementa estrategias que lleven a soluciones adecuadas.</t>
  </si>
  <si>
    <t>Comprende y transforma la información cuantitativa y esquemática presentada en distintos formatos.</t>
  </si>
  <si>
    <t>Evidencia</t>
  </si>
  <si>
    <t>Establece la validez o pertinencia de una solución propuesta a un problema dado.</t>
  </si>
  <si>
    <t>Resuelve un problema que involucra información cuantitativa o esquemática.</t>
  </si>
  <si>
    <t>Da cuenta de las características básicas de la información presentada en diferentes formatos como series, gráficas, tablas y esquemas.</t>
  </si>
  <si>
    <t>Transforma la representación de una o más piezas de información.</t>
  </si>
  <si>
    <t>Argumenta a favor o en contra de un procedimiento para resolver un problema a la luz de criterios presentados o establecidos.</t>
  </si>
  <si>
    <t>Ejecuta un plan de solución para un problema que involucra información cuantitativa o esquemática.</t>
  </si>
  <si>
    <t>Diseña planes para la solución de problemas que involucran información cuantitativa o esquemática.</t>
  </si>
  <si>
    <t>ID Estudiante</t>
  </si>
  <si>
    <t>Nombres y Apellidos</t>
  </si>
  <si>
    <t>Item</t>
  </si>
  <si>
    <t>I_1845866</t>
  </si>
  <si>
    <t>I_1307674</t>
  </si>
  <si>
    <t>I_1762500</t>
  </si>
  <si>
    <t>I_1360127</t>
  </si>
  <si>
    <t>I_110832R</t>
  </si>
  <si>
    <t>I_1442777</t>
  </si>
  <si>
    <t>I_1359382</t>
  </si>
  <si>
    <t>I_1664915</t>
  </si>
  <si>
    <t>I_1845953</t>
  </si>
  <si>
    <t>I_1565134</t>
  </si>
  <si>
    <t>I_1852635</t>
  </si>
  <si>
    <t>I_098148R</t>
  </si>
  <si>
    <t>I_1368920</t>
  </si>
  <si>
    <t>I_1368949</t>
  </si>
  <si>
    <t>I_1730581</t>
  </si>
  <si>
    <t>I_1726068</t>
  </si>
  <si>
    <t>I_1746269</t>
  </si>
  <si>
    <t>I_098127R</t>
  </si>
  <si>
    <t>I_1442466</t>
  </si>
  <si>
    <t>I_129588R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</si>
  <si>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</si>
  <si>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</si>
  <si>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</si>
  <si>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</si>
  <si>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</si>
  <si>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4547423</t>
  </si>
  <si>
    <t>JUAN PABLO VERGEL ORTIZ</t>
  </si>
  <si>
    <t>B</t>
  </si>
  <si>
    <t>C</t>
  </si>
  <si>
    <t>A</t>
  </si>
  <si>
    <t>D</t>
  </si>
  <si>
    <t>25%</t>
  </si>
  <si>
    <t>0%</t>
  </si>
  <si>
    <t>2022-04-30</t>
  </si>
  <si>
    <t>Online</t>
  </si>
  <si>
    <t>3990784</t>
  </si>
  <si>
    <t>DARIAN NICOLAS CLAVIJO ROBAYO</t>
  </si>
  <si>
    <t>2022-04-28</t>
  </si>
  <si>
    <t>4539876</t>
  </si>
  <si>
    <t>SEBASTIAN   GAONA CARRASCAL</t>
  </si>
  <si>
    <t>30%</t>
  </si>
  <si>
    <t>4540978</t>
  </si>
  <si>
    <t>BRAYAN ANDRES CELON SERNA</t>
  </si>
  <si>
    <t>45%</t>
  </si>
  <si>
    <t>4541127</t>
  </si>
  <si>
    <t>SERGIO ANDRES MALVASEDA GARCIA</t>
  </si>
  <si>
    <t>40%</t>
  </si>
  <si>
    <t>4541166</t>
  </si>
  <si>
    <t>JHON ARLEY PINEDA VEGA</t>
  </si>
  <si>
    <t>4543591</t>
  </si>
  <si>
    <t>CARLOS DANILO PEREZ ROJAS</t>
  </si>
  <si>
    <t>50%</t>
  </si>
  <si>
    <t>4546192</t>
  </si>
  <si>
    <t>YULIANA   ARIAS OSORIO</t>
  </si>
  <si>
    <t>O</t>
  </si>
  <si>
    <t>35%</t>
  </si>
  <si>
    <t>5%</t>
  </si>
  <si>
    <t>4550043</t>
  </si>
  <si>
    <t>JUAN JOSE ZAMBRANO MANZANO</t>
  </si>
  <si>
    <t>4551155</t>
  </si>
  <si>
    <t>SILVIA JULIANA MALDONADO LOZANO</t>
  </si>
  <si>
    <t>4538612</t>
  </si>
  <si>
    <t>JOSE FRANCISCO MENDEZ MENDOZA</t>
  </si>
  <si>
    <t>2022-04-29</t>
  </si>
  <si>
    <t>4539862</t>
  </si>
  <si>
    <t>LAURA VALENTINA GUTIERREZ HERNANDEZ</t>
  </si>
  <si>
    <t>20%</t>
  </si>
  <si>
    <t>4541119</t>
  </si>
  <si>
    <t>FABIAN STEVEN DIAZ PARADA</t>
  </si>
  <si>
    <t>4543589</t>
  </si>
  <si>
    <t>DIEGO ANDRES QUINTERO SANCHEZ</t>
  </si>
  <si>
    <t>4543651</t>
  </si>
  <si>
    <t>ALVARO DE JESUS ALVAREZ MEJIA</t>
  </si>
  <si>
    <t>4543674</t>
  </si>
  <si>
    <t>FAILING PAOLA ALVERNIA SANTIAGO</t>
  </si>
  <si>
    <t>4544889</t>
  </si>
  <si>
    <t>YURITH DANIELA PEREZ PRADO</t>
  </si>
  <si>
    <t>4546113</t>
  </si>
  <si>
    <t>FAVER SEBASTIAN PACHECO VARGAS</t>
  </si>
  <si>
    <t>70%</t>
  </si>
  <si>
    <t>4546208</t>
  </si>
  <si>
    <t>KAROL VALENTINA PEÑARANDA FIGUEROA</t>
  </si>
  <si>
    <t>65%</t>
  </si>
  <si>
    <t>4546209</t>
  </si>
  <si>
    <t>MARYELY JIMENA ANGARITA LUNA</t>
  </si>
  <si>
    <t>4546219</t>
  </si>
  <si>
    <t>NICOL   CARVAJALINO SANJUAN</t>
  </si>
  <si>
    <t>4547426</t>
  </si>
  <si>
    <t>IVANNA SMIT GARCIA AMAYA</t>
  </si>
  <si>
    <t>4548712</t>
  </si>
  <si>
    <t>STIVEN JHOSED BAYONA SANTIAGO</t>
  </si>
  <si>
    <t>4551188</t>
  </si>
  <si>
    <t>RAFAEL DAVID VEGA ARAQUE</t>
  </si>
  <si>
    <t>4551191</t>
  </si>
  <si>
    <t>DANIELA ALEXANDRA PALLARES OSORIO</t>
  </si>
  <si>
    <t>4551193</t>
  </si>
  <si>
    <t>YULIETH DAYANA BARBOSA QUINTERO</t>
  </si>
  <si>
    <t>4551195</t>
  </si>
  <si>
    <t>WALTER JUNIOR BELEÑO RUEDA</t>
  </si>
  <si>
    <t>4552353</t>
  </si>
  <si>
    <t>KEITLY JOEGLYT GALINDEZ DIAZ</t>
  </si>
  <si>
    <t>4552418</t>
  </si>
  <si>
    <t>HANNA   CABARICO SALAZAR</t>
  </si>
  <si>
    <t>4554872</t>
  </si>
  <si>
    <t>TANIA JULIANA RUEDA RUEDAS</t>
  </si>
  <si>
    <t>10%</t>
  </si>
  <si>
    <t>4556061</t>
  </si>
  <si>
    <t>BREIDY JOHANNA ORTIZ QUINTERO</t>
  </si>
  <si>
    <t>21400893</t>
  </si>
  <si>
    <t>BREYCKER ALEXANDER APONTE GARCIA</t>
  </si>
  <si>
    <t>15%</t>
  </si>
  <si>
    <t>4548773</t>
  </si>
  <si>
    <t>YOCELIN ESTHER PINZON OLAVE</t>
  </si>
  <si>
    <t>2022-05-05</t>
  </si>
  <si>
    <t>4538631</t>
  </si>
  <si>
    <t>JOSE ALEJANDRO SALAZAR AMAYA</t>
  </si>
  <si>
    <t>2022-04-27</t>
  </si>
  <si>
    <t>4547387</t>
  </si>
  <si>
    <t>JUAN JOSE RAMIREZ ORTIZ</t>
  </si>
  <si>
    <t>4944049</t>
  </si>
  <si>
    <t>CARLOS ANDRES ANGARITA SOLANO</t>
  </si>
  <si>
    <t>4541170</t>
  </si>
  <si>
    <t>ANYELA DANIELA SANCHEZ CONTRERAS</t>
  </si>
  <si>
    <t>2022-05-04</t>
  </si>
  <si>
    <t>4546133</t>
  </si>
  <si>
    <t>JOSE ALEJANDRO QUINTERO RODRIGUEZ</t>
  </si>
  <si>
    <t>21236737</t>
  </si>
  <si>
    <t>ANDRES FELIPE ACOSTA QUINTERO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</si>
  <si>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</si>
  <si>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</si>
  <si>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</si>
  <si>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</si>
  <si>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</si>
  <si>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</si>
  <si>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</si>
  <si>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</si>
  <si>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</si>
  <si>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22.22%</t>
  </si>
  <si>
    <t>44.44%</t>
  </si>
  <si>
    <t>66.67%</t>
  </si>
  <si>
    <t>55.56%</t>
  </si>
  <si>
    <t>33.33%</t>
  </si>
  <si>
    <t>11.11%</t>
  </si>
  <si>
    <t>88.89%</t>
  </si>
  <si>
    <t>77.78%</t>
  </si>
  <si>
    <t>45.45%</t>
  </si>
  <si>
    <t>31.82%</t>
  </si>
  <si>
    <t>40.91%</t>
  </si>
  <si>
    <t>13.64%</t>
  </si>
  <si>
    <t>54.55%</t>
  </si>
  <si>
    <t>4.55%</t>
  </si>
  <si>
    <t>18.18%</t>
  </si>
  <si>
    <t>22.73%</t>
  </si>
  <si>
    <t>27.27%</t>
  </si>
  <si>
    <t>72.73%</t>
  </si>
  <si>
    <t>9.09%</t>
  </si>
  <si>
    <t>36.36%</t>
  </si>
  <si>
    <t>59.09%</t>
  </si>
  <si>
    <t>68.18%</t>
  </si>
  <si>
    <t>77.27%</t>
  </si>
  <si>
    <t>63.64%</t>
  </si>
  <si>
    <t>TOTAL ESTUDIANTES</t>
  </si>
  <si>
    <t>RTAS CORRECTAS</t>
  </si>
  <si>
    <t>Total Correctas</t>
  </si>
  <si>
    <t>% Correctas</t>
  </si>
  <si>
    <t>Total Omisiones</t>
  </si>
  <si>
    <t>Total rtas por A</t>
  </si>
  <si>
    <t>Total por A</t>
  </si>
  <si>
    <t>Total por B</t>
  </si>
  <si>
    <t>Total por C</t>
  </si>
  <si>
    <t>Total Por D</t>
  </si>
  <si>
    <t>Total Rtas</t>
  </si>
  <si>
    <t>Prom Rtas Correctas</t>
  </si>
  <si>
    <t>% de Omisiones</t>
  </si>
  <si>
    <t>% Rtas por A</t>
  </si>
  <si>
    <t>Total Rtas por B</t>
  </si>
  <si>
    <t>% Rtas por B</t>
  </si>
  <si>
    <t>Total Rtas por C</t>
  </si>
  <si>
    <t>% Rtas por C</t>
  </si>
  <si>
    <t>Total Rtas por D</t>
  </si>
  <si>
    <t>% Rtas por D</t>
  </si>
  <si>
    <t>% Omisiones</t>
  </si>
  <si>
    <t>% por A</t>
  </si>
  <si>
    <t>% por B</t>
  </si>
  <si>
    <t>% por C</t>
  </si>
  <si>
    <t>% por D</t>
  </si>
  <si>
    <t>% Total</t>
  </si>
  <si>
    <t>COMPONENTE</t>
  </si>
  <si>
    <t>ESTADISTICA</t>
  </si>
  <si>
    <t>GEOMETRIA</t>
  </si>
  <si>
    <t>ALGEBRA Y CALCULO</t>
  </si>
  <si>
    <t>% Correctas por Compon</t>
  </si>
  <si>
    <t>COMPETENCIA</t>
  </si>
  <si>
    <t>ARGUMENT</t>
  </si>
  <si>
    <t>FORMULACION Y EJECUCION</t>
  </si>
  <si>
    <t>INTERPRETACION</t>
  </si>
  <si>
    <t>ARGUMENTACION</t>
  </si>
  <si>
    <t>FORM Y EJECUCION</t>
  </si>
  <si>
    <t>INTERPRET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</si>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</sst>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64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6" borderId="2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7" borderId="1" xfId="0" applyFill="1" applyBorder="1"/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0E4F-7CAD-4888-AE21-4B1D8D085525}">
  <dimension ref="A6:AB77"/>
  <sheetViews>
    <sheetView tabSelected="1" topLeftCell="A43" workbookViewId="0">
      <selection activeCell="C53" sqref="C53"/>
    </sheetView>
  </sheetViews>
  <sheetFormatPr baseColWidth="10" defaultRowHeight="15" x14ac:dyDescent="0.25"/>
  <cols>
    <col min="2" max="2" width="40.42578125" bestFit="1" customWidth="1"/>
    <col min="3" max="3" width="22.85546875" bestFit="1" customWidth="1"/>
    <col min="25" max="25" width="19.14062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s="1" t="s">
        <v>36</v>
      </c>
      <c r="B15" s="1" t="s">
        <v>37</v>
      </c>
      <c r="C15" s="1" t="s">
        <v>38</v>
      </c>
      <c r="D15" s="2" t="s">
        <v>39</v>
      </c>
      <c r="E15" s="2" t="s">
        <v>40</v>
      </c>
      <c r="F15" s="2" t="s">
        <v>41</v>
      </c>
      <c r="G15" s="2" t="s">
        <v>42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  <c r="M15" s="2" t="s">
        <v>48</v>
      </c>
      <c r="N15" s="2" t="s">
        <v>49</v>
      </c>
      <c r="O15" s="2" t="s">
        <v>50</v>
      </c>
      <c r="P15" s="2" t="s">
        <v>51</v>
      </c>
      <c r="Q15" s="2" t="s">
        <v>52</v>
      </c>
      <c r="R15" s="2" t="s">
        <v>53</v>
      </c>
      <c r="S15" s="2" t="s">
        <v>54</v>
      </c>
      <c r="T15" s="2" t="s">
        <v>55</v>
      </c>
      <c r="U15" s="2" t="s">
        <v>56</v>
      </c>
      <c r="V15" s="2" t="s">
        <v>57</v>
      </c>
      <c r="W15" s="2" t="s">
        <v>58</v>
      </c>
      <c r="X15" s="5" t="s">
        <v>59</v>
      </c>
      <c r="Y15" s="5" t="s">
        <v>60</v>
      </c>
      <c r="Z15" s="5" t="s">
        <v>61</v>
      </c>
      <c r="AA15" t="s">
        <v>62</v>
      </c>
      <c r="AB15" t="s">
        <v>63</v>
      </c>
    </row>
    <row r="16" spans="1:28" x14ac:dyDescent="0.25">
      <c r="A16" s="1" t="s">
        <v>64</v>
      </c>
      <c r="B16" s="1" t="s">
        <v>65</v>
      </c>
      <c r="C16" s="1"/>
      <c r="D16" s="2" t="s">
        <v>66</v>
      </c>
      <c r="E16" s="2" t="s">
        <v>66</v>
      </c>
      <c r="F16" s="2" t="s">
        <v>67</v>
      </c>
      <c r="G16" s="2" t="s">
        <v>67</v>
      </c>
      <c r="H16" s="2" t="s">
        <v>66</v>
      </c>
      <c r="I16" s="2" t="s">
        <v>68</v>
      </c>
      <c r="J16" s="2" t="s">
        <v>68</v>
      </c>
      <c r="K16" s="2" t="s">
        <v>66</v>
      </c>
      <c r="L16" s="2" t="s">
        <v>68</v>
      </c>
      <c r="M16" s="2" t="s">
        <v>69</v>
      </c>
      <c r="N16" s="2" t="s">
        <v>67</v>
      </c>
      <c r="O16" s="2" t="s">
        <v>69</v>
      </c>
      <c r="P16" s="2" t="s">
        <v>66</v>
      </c>
      <c r="Q16" s="2" t="s">
        <v>67</v>
      </c>
      <c r="R16" s="2" t="s">
        <v>66</v>
      </c>
      <c r="S16" s="2" t="s">
        <v>67</v>
      </c>
      <c r="T16" s="2" t="s">
        <v>66</v>
      </c>
      <c r="U16" s="2" t="s">
        <v>69</v>
      </c>
      <c r="V16" s="2" t="s">
        <v>67</v>
      </c>
      <c r="W16" s="2" t="s">
        <v>67</v>
      </c>
      <c r="X16" s="5">
        <v>5</v>
      </c>
      <c r="Y16" s="5" t="s">
        <v>70</v>
      </c>
      <c r="Z16" s="5" t="s">
        <v>71</v>
      </c>
      <c r="AA16" t="s">
        <v>72</v>
      </c>
      <c r="AB16" t="s">
        <v>73</v>
      </c>
    </row>
    <row r="17" spans="1:28" x14ac:dyDescent="0.25">
      <c r="A17" s="1" t="s">
        <v>74</v>
      </c>
      <c r="B17" s="1" t="s">
        <v>75</v>
      </c>
      <c r="C17" s="1"/>
      <c r="D17" s="2" t="s">
        <v>69</v>
      </c>
      <c r="E17" s="2" t="s">
        <v>66</v>
      </c>
      <c r="F17" s="2" t="s">
        <v>67</v>
      </c>
      <c r="G17" s="2" t="s">
        <v>67</v>
      </c>
      <c r="H17" s="2" t="s">
        <v>67</v>
      </c>
      <c r="I17" s="2" t="s">
        <v>67</v>
      </c>
      <c r="J17" s="2" t="s">
        <v>66</v>
      </c>
      <c r="K17" s="2" t="s">
        <v>67</v>
      </c>
      <c r="L17" s="2" t="s">
        <v>66</v>
      </c>
      <c r="M17" s="2" t="s">
        <v>66</v>
      </c>
      <c r="N17" s="2" t="s">
        <v>68</v>
      </c>
      <c r="O17" s="2" t="s">
        <v>67</v>
      </c>
      <c r="P17" s="2" t="s">
        <v>66</v>
      </c>
      <c r="Q17" s="2" t="s">
        <v>67</v>
      </c>
      <c r="R17" s="2" t="s">
        <v>69</v>
      </c>
      <c r="S17" s="2" t="s">
        <v>67</v>
      </c>
      <c r="T17" s="2" t="s">
        <v>69</v>
      </c>
      <c r="U17" s="2" t="s">
        <v>66</v>
      </c>
      <c r="V17" s="2" t="s">
        <v>67</v>
      </c>
      <c r="W17" s="2" t="s">
        <v>67</v>
      </c>
      <c r="X17" s="5">
        <v>5</v>
      </c>
      <c r="Y17" s="5" t="s">
        <v>70</v>
      </c>
      <c r="Z17" s="5" t="s">
        <v>71</v>
      </c>
      <c r="AA17" t="s">
        <v>76</v>
      </c>
      <c r="AB17" t="s">
        <v>73</v>
      </c>
    </row>
    <row r="18" spans="1:28" x14ac:dyDescent="0.25">
      <c r="A18" s="1" t="s">
        <v>77</v>
      </c>
      <c r="B18" s="1" t="s">
        <v>78</v>
      </c>
      <c r="C18" s="1"/>
      <c r="D18" s="2" t="s">
        <v>67</v>
      </c>
      <c r="E18" s="2" t="s">
        <v>66</v>
      </c>
      <c r="F18" s="2" t="s">
        <v>68</v>
      </c>
      <c r="G18" s="2" t="s">
        <v>66</v>
      </c>
      <c r="H18" s="2" t="s">
        <v>66</v>
      </c>
      <c r="I18" s="2" t="s">
        <v>67</v>
      </c>
      <c r="J18" s="2" t="s">
        <v>66</v>
      </c>
      <c r="K18" s="2" t="s">
        <v>67</v>
      </c>
      <c r="L18" s="2" t="s">
        <v>69</v>
      </c>
      <c r="M18" s="2" t="s">
        <v>69</v>
      </c>
      <c r="N18" s="2" t="s">
        <v>66</v>
      </c>
      <c r="O18" s="2" t="s">
        <v>67</v>
      </c>
      <c r="P18" s="2" t="s">
        <v>68</v>
      </c>
      <c r="Q18" s="2" t="s">
        <v>68</v>
      </c>
      <c r="R18" s="2" t="s">
        <v>69</v>
      </c>
      <c r="S18" s="2" t="s">
        <v>68</v>
      </c>
      <c r="T18" s="2" t="s">
        <v>66</v>
      </c>
      <c r="U18" s="2" t="s">
        <v>66</v>
      </c>
      <c r="V18" s="2" t="s">
        <v>68</v>
      </c>
      <c r="W18" s="2" t="s">
        <v>69</v>
      </c>
      <c r="X18" s="5">
        <v>6</v>
      </c>
      <c r="Y18" s="5" t="s">
        <v>79</v>
      </c>
      <c r="Z18" s="5" t="s">
        <v>71</v>
      </c>
      <c r="AA18" t="s">
        <v>76</v>
      </c>
      <c r="AB18" t="s">
        <v>73</v>
      </c>
    </row>
    <row r="19" spans="1:28" x14ac:dyDescent="0.25">
      <c r="A19" s="1" t="s">
        <v>80</v>
      </c>
      <c r="B19" s="1" t="s">
        <v>81</v>
      </c>
      <c r="C19" s="1"/>
      <c r="D19" s="2" t="s">
        <v>69</v>
      </c>
      <c r="E19" s="2" t="s">
        <v>66</v>
      </c>
      <c r="F19" s="2" t="s">
        <v>67</v>
      </c>
      <c r="G19" s="2" t="s">
        <v>67</v>
      </c>
      <c r="H19" s="2" t="s">
        <v>66</v>
      </c>
      <c r="I19" s="2" t="s">
        <v>67</v>
      </c>
      <c r="J19" s="2" t="s">
        <v>66</v>
      </c>
      <c r="K19" s="2" t="s">
        <v>67</v>
      </c>
      <c r="L19" s="2" t="s">
        <v>68</v>
      </c>
      <c r="M19" s="2" t="s">
        <v>68</v>
      </c>
      <c r="N19" s="2" t="s">
        <v>66</v>
      </c>
      <c r="O19" s="2" t="s">
        <v>67</v>
      </c>
      <c r="P19" s="2" t="s">
        <v>68</v>
      </c>
      <c r="Q19" s="2" t="s">
        <v>67</v>
      </c>
      <c r="R19" s="2" t="s">
        <v>69</v>
      </c>
      <c r="S19" s="2" t="s">
        <v>67</v>
      </c>
      <c r="T19" s="2" t="s">
        <v>68</v>
      </c>
      <c r="U19" s="2" t="s">
        <v>68</v>
      </c>
      <c r="V19" s="2" t="s">
        <v>69</v>
      </c>
      <c r="W19" s="2" t="s">
        <v>68</v>
      </c>
      <c r="X19" s="5">
        <v>9</v>
      </c>
      <c r="Y19" s="5" t="s">
        <v>82</v>
      </c>
      <c r="Z19" s="5" t="s">
        <v>71</v>
      </c>
      <c r="AA19" t="s">
        <v>76</v>
      </c>
      <c r="AB19" t="s">
        <v>73</v>
      </c>
    </row>
    <row r="20" spans="1:28" x14ac:dyDescent="0.25">
      <c r="A20" s="1" t="s">
        <v>83</v>
      </c>
      <c r="B20" s="1" t="s">
        <v>84</v>
      </c>
      <c r="C20" s="1"/>
      <c r="D20" s="2" t="s">
        <v>67</v>
      </c>
      <c r="E20" s="2" t="s">
        <v>66</v>
      </c>
      <c r="F20" s="2" t="s">
        <v>68</v>
      </c>
      <c r="G20" s="2" t="s">
        <v>68</v>
      </c>
      <c r="H20" s="2" t="s">
        <v>66</v>
      </c>
      <c r="I20" s="2" t="s">
        <v>69</v>
      </c>
      <c r="J20" s="2" t="s">
        <v>67</v>
      </c>
      <c r="K20" s="2" t="s">
        <v>67</v>
      </c>
      <c r="L20" s="2" t="s">
        <v>67</v>
      </c>
      <c r="M20" s="2" t="s">
        <v>69</v>
      </c>
      <c r="N20" s="2" t="s">
        <v>68</v>
      </c>
      <c r="O20" s="2" t="s">
        <v>67</v>
      </c>
      <c r="P20" s="2" t="s">
        <v>67</v>
      </c>
      <c r="Q20" s="2" t="s">
        <v>68</v>
      </c>
      <c r="R20" s="2" t="s">
        <v>69</v>
      </c>
      <c r="S20" s="2" t="s">
        <v>67</v>
      </c>
      <c r="T20" s="2" t="s">
        <v>68</v>
      </c>
      <c r="U20" s="2" t="s">
        <v>69</v>
      </c>
      <c r="V20" s="2" t="s">
        <v>67</v>
      </c>
      <c r="W20" s="2" t="s">
        <v>67</v>
      </c>
      <c r="X20" s="5">
        <v>8</v>
      </c>
      <c r="Y20" s="5" t="s">
        <v>85</v>
      </c>
      <c r="Z20" s="5" t="s">
        <v>71</v>
      </c>
      <c r="AA20" t="s">
        <v>76</v>
      </c>
      <c r="AB20" t="s">
        <v>73</v>
      </c>
    </row>
    <row r="21" spans="1:28" x14ac:dyDescent="0.25">
      <c r="A21" s="1" t="s">
        <v>86</v>
      </c>
      <c r="B21" s="1" t="s">
        <v>87</v>
      </c>
      <c r="C21" s="1"/>
      <c r="D21" s="2" t="s">
        <v>67</v>
      </c>
      <c r="E21" s="2" t="s">
        <v>66</v>
      </c>
      <c r="F21" s="2" t="s">
        <v>68</v>
      </c>
      <c r="G21" s="2" t="s">
        <v>67</v>
      </c>
      <c r="H21" s="2" t="s">
        <v>68</v>
      </c>
      <c r="I21" s="2" t="s">
        <v>67</v>
      </c>
      <c r="J21" s="2" t="s">
        <v>67</v>
      </c>
      <c r="K21" s="2" t="s">
        <v>68</v>
      </c>
      <c r="L21" s="2" t="s">
        <v>67</v>
      </c>
      <c r="M21" s="2" t="s">
        <v>67</v>
      </c>
      <c r="N21" s="2" t="s">
        <v>66</v>
      </c>
      <c r="O21" s="2" t="s">
        <v>66</v>
      </c>
      <c r="P21" s="2" t="s">
        <v>68</v>
      </c>
      <c r="Q21" s="2" t="s">
        <v>66</v>
      </c>
      <c r="R21" s="2" t="s">
        <v>68</v>
      </c>
      <c r="S21" s="2" t="s">
        <v>68</v>
      </c>
      <c r="T21" s="2" t="s">
        <v>66</v>
      </c>
      <c r="U21" s="2" t="s">
        <v>66</v>
      </c>
      <c r="V21" s="2" t="s">
        <v>67</v>
      </c>
      <c r="W21" s="2" t="s">
        <v>69</v>
      </c>
      <c r="X21" s="5">
        <v>6</v>
      </c>
      <c r="Y21" s="5" t="s">
        <v>79</v>
      </c>
      <c r="Z21" s="5" t="s">
        <v>71</v>
      </c>
      <c r="AA21" t="s">
        <v>76</v>
      </c>
      <c r="AB21" t="s">
        <v>73</v>
      </c>
    </row>
    <row r="22" spans="1:28" x14ac:dyDescent="0.25">
      <c r="A22" s="1" t="s">
        <v>88</v>
      </c>
      <c r="B22" s="1" t="s">
        <v>89</v>
      </c>
      <c r="C22" s="1"/>
      <c r="D22" s="2" t="s">
        <v>66</v>
      </c>
      <c r="E22" s="2" t="s">
        <v>67</v>
      </c>
      <c r="F22" s="2" t="s">
        <v>67</v>
      </c>
      <c r="G22" s="2" t="s">
        <v>67</v>
      </c>
      <c r="H22" s="2" t="s">
        <v>67</v>
      </c>
      <c r="I22" s="2" t="s">
        <v>69</v>
      </c>
      <c r="J22" s="2" t="s">
        <v>67</v>
      </c>
      <c r="K22" s="2" t="s">
        <v>67</v>
      </c>
      <c r="L22" s="2" t="s">
        <v>67</v>
      </c>
      <c r="M22" s="2" t="s">
        <v>67</v>
      </c>
      <c r="N22" s="2" t="s">
        <v>66</v>
      </c>
      <c r="O22" s="2" t="s">
        <v>67</v>
      </c>
      <c r="P22" s="2" t="s">
        <v>67</v>
      </c>
      <c r="Q22" s="2" t="s">
        <v>68</v>
      </c>
      <c r="R22" s="2" t="s">
        <v>69</v>
      </c>
      <c r="S22" s="2" t="s">
        <v>66</v>
      </c>
      <c r="T22" s="2" t="s">
        <v>68</v>
      </c>
      <c r="U22" s="2" t="s">
        <v>66</v>
      </c>
      <c r="V22" s="2" t="s">
        <v>67</v>
      </c>
      <c r="W22" s="2" t="s">
        <v>69</v>
      </c>
      <c r="X22" s="5">
        <v>10</v>
      </c>
      <c r="Y22" s="5" t="s">
        <v>90</v>
      </c>
      <c r="Z22" s="5" t="s">
        <v>71</v>
      </c>
      <c r="AA22" t="s">
        <v>76</v>
      </c>
      <c r="AB22" t="s">
        <v>73</v>
      </c>
    </row>
    <row r="23" spans="1:28" x14ac:dyDescent="0.25">
      <c r="A23" s="1" t="s">
        <v>91</v>
      </c>
      <c r="B23" s="1" t="s">
        <v>92</v>
      </c>
      <c r="C23" s="1"/>
      <c r="D23" s="2" t="s">
        <v>67</v>
      </c>
      <c r="E23" s="2" t="s">
        <v>66</v>
      </c>
      <c r="F23" s="2" t="s">
        <v>68</v>
      </c>
      <c r="G23" s="2" t="s">
        <v>66</v>
      </c>
      <c r="H23" s="2" t="s">
        <v>66</v>
      </c>
      <c r="I23" s="2" t="s">
        <v>67</v>
      </c>
      <c r="J23" s="2" t="s">
        <v>67</v>
      </c>
      <c r="K23" s="2" t="s">
        <v>69</v>
      </c>
      <c r="L23" s="2" t="s">
        <v>68</v>
      </c>
      <c r="M23" s="2" t="s">
        <v>67</v>
      </c>
      <c r="N23" s="2" t="s">
        <v>66</v>
      </c>
      <c r="O23" s="2" t="s">
        <v>67</v>
      </c>
      <c r="P23" s="2" t="s">
        <v>93</v>
      </c>
      <c r="Q23" s="2" t="s">
        <v>69</v>
      </c>
      <c r="R23" s="2" t="s">
        <v>69</v>
      </c>
      <c r="S23" s="2" t="s">
        <v>67</v>
      </c>
      <c r="T23" s="2" t="s">
        <v>66</v>
      </c>
      <c r="U23" s="2" t="s">
        <v>66</v>
      </c>
      <c r="V23" s="2" t="s">
        <v>68</v>
      </c>
      <c r="W23" s="2" t="s">
        <v>69</v>
      </c>
      <c r="X23" s="5">
        <v>7</v>
      </c>
      <c r="Y23" s="5" t="s">
        <v>94</v>
      </c>
      <c r="Z23" s="5" t="s">
        <v>95</v>
      </c>
      <c r="AA23" t="s">
        <v>76</v>
      </c>
      <c r="AB23" t="s">
        <v>73</v>
      </c>
    </row>
    <row r="24" spans="1:28" x14ac:dyDescent="0.25">
      <c r="A24" s="1" t="s">
        <v>96</v>
      </c>
      <c r="B24" s="1" t="s">
        <v>97</v>
      </c>
      <c r="C24" s="1"/>
      <c r="D24" s="2" t="s">
        <v>66</v>
      </c>
      <c r="E24" s="2" t="s">
        <v>67</v>
      </c>
      <c r="F24" s="2" t="s">
        <v>67</v>
      </c>
      <c r="G24" s="2" t="s">
        <v>67</v>
      </c>
      <c r="H24" s="2" t="s">
        <v>67</v>
      </c>
      <c r="I24" s="2" t="s">
        <v>69</v>
      </c>
      <c r="J24" s="2" t="s">
        <v>67</v>
      </c>
      <c r="K24" s="2" t="s">
        <v>66</v>
      </c>
      <c r="L24" s="2" t="s">
        <v>67</v>
      </c>
      <c r="M24" s="2" t="s">
        <v>69</v>
      </c>
      <c r="N24" s="2" t="s">
        <v>66</v>
      </c>
      <c r="O24" s="2" t="s">
        <v>67</v>
      </c>
      <c r="P24" s="2" t="s">
        <v>67</v>
      </c>
      <c r="Q24" s="2" t="s">
        <v>68</v>
      </c>
      <c r="R24" s="2" t="s">
        <v>69</v>
      </c>
      <c r="S24" s="2" t="s">
        <v>66</v>
      </c>
      <c r="T24" s="2" t="s">
        <v>68</v>
      </c>
      <c r="U24" s="2" t="s">
        <v>66</v>
      </c>
      <c r="V24" s="2" t="s">
        <v>67</v>
      </c>
      <c r="W24" s="2" t="s">
        <v>69</v>
      </c>
      <c r="X24" s="5">
        <v>10</v>
      </c>
      <c r="Y24" s="5" t="s">
        <v>90</v>
      </c>
      <c r="Z24" s="5" t="s">
        <v>71</v>
      </c>
      <c r="AA24" t="s">
        <v>76</v>
      </c>
      <c r="AB24" t="s">
        <v>73</v>
      </c>
    </row>
    <row r="25" spans="1:28" x14ac:dyDescent="0.25">
      <c r="A25" s="1" t="s">
        <v>98</v>
      </c>
      <c r="B25" s="1" t="s">
        <v>99</v>
      </c>
      <c r="C25" s="1"/>
      <c r="D25" s="2" t="s">
        <v>66</v>
      </c>
      <c r="E25" s="2" t="s">
        <v>66</v>
      </c>
      <c r="F25" s="2" t="s">
        <v>68</v>
      </c>
      <c r="G25" s="2" t="s">
        <v>67</v>
      </c>
      <c r="H25" s="2" t="s">
        <v>66</v>
      </c>
      <c r="I25" s="2" t="s">
        <v>67</v>
      </c>
      <c r="J25" s="2" t="s">
        <v>66</v>
      </c>
      <c r="K25" s="2" t="s">
        <v>67</v>
      </c>
      <c r="L25" s="2" t="s">
        <v>68</v>
      </c>
      <c r="M25" s="2" t="s">
        <v>66</v>
      </c>
      <c r="N25" s="2" t="s">
        <v>68</v>
      </c>
      <c r="O25" s="2" t="s">
        <v>67</v>
      </c>
      <c r="P25" s="2" t="s">
        <v>68</v>
      </c>
      <c r="Q25" s="2" t="s">
        <v>67</v>
      </c>
      <c r="R25" s="2" t="s">
        <v>69</v>
      </c>
      <c r="S25" s="2" t="s">
        <v>67</v>
      </c>
      <c r="T25" s="2" t="s">
        <v>68</v>
      </c>
      <c r="U25" s="2" t="s">
        <v>66</v>
      </c>
      <c r="V25" s="2" t="s">
        <v>68</v>
      </c>
      <c r="W25" s="2" t="s">
        <v>68</v>
      </c>
      <c r="X25" s="5">
        <v>6</v>
      </c>
      <c r="Y25" s="5" t="s">
        <v>79</v>
      </c>
      <c r="Z25" s="5" t="s">
        <v>71</v>
      </c>
      <c r="AA25" t="s">
        <v>76</v>
      </c>
      <c r="AB25" t="s">
        <v>73</v>
      </c>
    </row>
    <row r="26" spans="1:28" x14ac:dyDescent="0.25">
      <c r="A26" s="1" t="s">
        <v>100</v>
      </c>
      <c r="B26" s="1" t="s">
        <v>101</v>
      </c>
      <c r="C26" s="1"/>
      <c r="D26" s="2" t="s">
        <v>66</v>
      </c>
      <c r="E26" s="2" t="s">
        <v>66</v>
      </c>
      <c r="F26" s="2" t="s">
        <v>67</v>
      </c>
      <c r="G26" s="2" t="s">
        <v>67</v>
      </c>
      <c r="H26" s="2" t="s">
        <v>67</v>
      </c>
      <c r="I26" s="2" t="s">
        <v>67</v>
      </c>
      <c r="J26" s="2" t="s">
        <v>67</v>
      </c>
      <c r="K26" s="2" t="s">
        <v>67</v>
      </c>
      <c r="L26" s="2" t="s">
        <v>66</v>
      </c>
      <c r="M26" s="2" t="s">
        <v>67</v>
      </c>
      <c r="N26" s="2" t="s">
        <v>93</v>
      </c>
      <c r="O26" s="2" t="s">
        <v>67</v>
      </c>
      <c r="P26" s="2" t="s">
        <v>66</v>
      </c>
      <c r="Q26" s="2" t="s">
        <v>68</v>
      </c>
      <c r="R26" s="2" t="s">
        <v>69</v>
      </c>
      <c r="S26" s="2" t="s">
        <v>66</v>
      </c>
      <c r="T26" s="2" t="s">
        <v>66</v>
      </c>
      <c r="U26" s="2" t="s">
        <v>66</v>
      </c>
      <c r="V26" s="2" t="s">
        <v>68</v>
      </c>
      <c r="W26" s="2" t="s">
        <v>66</v>
      </c>
      <c r="X26" s="5">
        <v>5</v>
      </c>
      <c r="Y26" s="5" t="s">
        <v>70</v>
      </c>
      <c r="Z26" s="5" t="s">
        <v>95</v>
      </c>
      <c r="AA26" t="s">
        <v>102</v>
      </c>
      <c r="AB26" t="s">
        <v>73</v>
      </c>
    </row>
    <row r="27" spans="1:28" x14ac:dyDescent="0.25">
      <c r="A27" s="1" t="s">
        <v>103</v>
      </c>
      <c r="B27" s="1" t="s">
        <v>104</v>
      </c>
      <c r="C27" s="1"/>
      <c r="D27" s="2" t="s">
        <v>66</v>
      </c>
      <c r="E27" s="2" t="s">
        <v>68</v>
      </c>
      <c r="F27" s="2" t="s">
        <v>68</v>
      </c>
      <c r="G27" s="2" t="s">
        <v>69</v>
      </c>
      <c r="H27" s="2" t="s">
        <v>68</v>
      </c>
      <c r="I27" s="2" t="s">
        <v>67</v>
      </c>
      <c r="J27" s="2" t="s">
        <v>67</v>
      </c>
      <c r="K27" s="2" t="s">
        <v>66</v>
      </c>
      <c r="L27" s="2" t="s">
        <v>69</v>
      </c>
      <c r="M27" s="2" t="s">
        <v>66</v>
      </c>
      <c r="N27" s="2" t="s">
        <v>67</v>
      </c>
      <c r="O27" s="2" t="s">
        <v>68</v>
      </c>
      <c r="P27" s="2" t="s">
        <v>68</v>
      </c>
      <c r="Q27" s="2" t="s">
        <v>67</v>
      </c>
      <c r="R27" s="2" t="s">
        <v>68</v>
      </c>
      <c r="S27" s="2" t="s">
        <v>67</v>
      </c>
      <c r="T27" s="2" t="s">
        <v>66</v>
      </c>
      <c r="U27" s="2" t="s">
        <v>68</v>
      </c>
      <c r="V27" s="2" t="s">
        <v>69</v>
      </c>
      <c r="W27" s="2" t="s">
        <v>66</v>
      </c>
      <c r="X27" s="5">
        <v>4</v>
      </c>
      <c r="Y27" s="5" t="s">
        <v>105</v>
      </c>
      <c r="Z27" s="5" t="s">
        <v>71</v>
      </c>
      <c r="AA27" t="s">
        <v>102</v>
      </c>
      <c r="AB27" t="s">
        <v>73</v>
      </c>
    </row>
    <row r="28" spans="1:28" x14ac:dyDescent="0.25">
      <c r="A28" s="1" t="s">
        <v>106</v>
      </c>
      <c r="B28" s="1" t="s">
        <v>107</v>
      </c>
      <c r="C28" s="1"/>
      <c r="D28" s="2" t="s">
        <v>69</v>
      </c>
      <c r="E28" s="2" t="s">
        <v>66</v>
      </c>
      <c r="F28" s="2" t="s">
        <v>68</v>
      </c>
      <c r="G28" s="2" t="s">
        <v>67</v>
      </c>
      <c r="H28" s="2" t="s">
        <v>66</v>
      </c>
      <c r="I28" s="2" t="s">
        <v>67</v>
      </c>
      <c r="J28" s="2" t="s">
        <v>66</v>
      </c>
      <c r="K28" s="2" t="s">
        <v>68</v>
      </c>
      <c r="L28" s="2" t="s">
        <v>66</v>
      </c>
      <c r="M28" s="2" t="s">
        <v>69</v>
      </c>
      <c r="N28" s="2" t="s">
        <v>66</v>
      </c>
      <c r="O28" s="2" t="s">
        <v>67</v>
      </c>
      <c r="P28" s="2" t="s">
        <v>68</v>
      </c>
      <c r="Q28" s="2" t="s">
        <v>67</v>
      </c>
      <c r="R28" s="2" t="s">
        <v>69</v>
      </c>
      <c r="S28" s="2" t="s">
        <v>66</v>
      </c>
      <c r="T28" s="2" t="s">
        <v>68</v>
      </c>
      <c r="U28" s="2" t="s">
        <v>67</v>
      </c>
      <c r="V28" s="2" t="s">
        <v>68</v>
      </c>
      <c r="W28" s="2" t="s">
        <v>67</v>
      </c>
      <c r="X28" s="5">
        <v>8</v>
      </c>
      <c r="Y28" s="5" t="s">
        <v>85</v>
      </c>
      <c r="Z28" s="5" t="s">
        <v>71</v>
      </c>
      <c r="AA28" t="s">
        <v>102</v>
      </c>
      <c r="AB28" t="s">
        <v>73</v>
      </c>
    </row>
    <row r="29" spans="1:28" x14ac:dyDescent="0.25">
      <c r="A29" s="1" t="s">
        <v>108</v>
      </c>
      <c r="B29" s="1" t="s">
        <v>109</v>
      </c>
      <c r="C29" s="1"/>
      <c r="D29" s="2" t="s">
        <v>66</v>
      </c>
      <c r="E29" s="2" t="s">
        <v>68</v>
      </c>
      <c r="F29" s="2" t="s">
        <v>66</v>
      </c>
      <c r="G29" s="2" t="s">
        <v>66</v>
      </c>
      <c r="H29" s="2" t="s">
        <v>66</v>
      </c>
      <c r="I29" s="2" t="s">
        <v>67</v>
      </c>
      <c r="J29" s="2" t="s">
        <v>68</v>
      </c>
      <c r="K29" s="2" t="s">
        <v>67</v>
      </c>
      <c r="L29" s="2" t="s">
        <v>69</v>
      </c>
      <c r="M29" s="2" t="s">
        <v>66</v>
      </c>
      <c r="N29" s="2" t="s">
        <v>68</v>
      </c>
      <c r="O29" s="2" t="s">
        <v>67</v>
      </c>
      <c r="P29" s="2" t="s">
        <v>67</v>
      </c>
      <c r="Q29" s="2" t="s">
        <v>67</v>
      </c>
      <c r="R29" s="2" t="s">
        <v>67</v>
      </c>
      <c r="S29" s="2" t="s">
        <v>66</v>
      </c>
      <c r="T29" s="2" t="s">
        <v>69</v>
      </c>
      <c r="U29" s="2" t="s">
        <v>69</v>
      </c>
      <c r="V29" s="2" t="s">
        <v>69</v>
      </c>
      <c r="W29" s="2" t="s">
        <v>66</v>
      </c>
      <c r="X29" s="5">
        <v>5</v>
      </c>
      <c r="Y29" s="5" t="s">
        <v>70</v>
      </c>
      <c r="Z29" s="5" t="s">
        <v>71</v>
      </c>
      <c r="AA29" t="s">
        <v>102</v>
      </c>
      <c r="AB29" t="s">
        <v>73</v>
      </c>
    </row>
    <row r="30" spans="1:28" x14ac:dyDescent="0.25">
      <c r="A30" s="1" t="s">
        <v>110</v>
      </c>
      <c r="B30" s="1" t="s">
        <v>111</v>
      </c>
      <c r="C30" s="1"/>
      <c r="D30" s="2" t="s">
        <v>66</v>
      </c>
      <c r="E30" s="2" t="s">
        <v>66</v>
      </c>
      <c r="F30" s="2" t="s">
        <v>67</v>
      </c>
      <c r="G30" s="2" t="s">
        <v>68</v>
      </c>
      <c r="H30" s="2" t="s">
        <v>66</v>
      </c>
      <c r="I30" s="2" t="s">
        <v>69</v>
      </c>
      <c r="J30" s="2" t="s">
        <v>67</v>
      </c>
      <c r="K30" s="2" t="s">
        <v>67</v>
      </c>
      <c r="L30" s="2" t="s">
        <v>66</v>
      </c>
      <c r="M30" s="2" t="s">
        <v>67</v>
      </c>
      <c r="N30" s="2" t="s">
        <v>68</v>
      </c>
      <c r="O30" s="2" t="s">
        <v>67</v>
      </c>
      <c r="P30" s="2" t="s">
        <v>67</v>
      </c>
      <c r="Q30" s="2" t="s">
        <v>68</v>
      </c>
      <c r="R30" s="2" t="s">
        <v>69</v>
      </c>
      <c r="S30" s="2" t="s">
        <v>67</v>
      </c>
      <c r="T30" s="2" t="s">
        <v>66</v>
      </c>
      <c r="U30" s="2" t="s">
        <v>66</v>
      </c>
      <c r="V30" s="2" t="s">
        <v>68</v>
      </c>
      <c r="W30" s="2" t="s">
        <v>67</v>
      </c>
      <c r="X30" s="5">
        <v>7</v>
      </c>
      <c r="Y30" s="5" t="s">
        <v>94</v>
      </c>
      <c r="Z30" s="5" t="s">
        <v>71</v>
      </c>
      <c r="AA30" t="s">
        <v>102</v>
      </c>
      <c r="AB30" t="s">
        <v>73</v>
      </c>
    </row>
    <row r="31" spans="1:28" x14ac:dyDescent="0.25">
      <c r="A31" s="1" t="s">
        <v>112</v>
      </c>
      <c r="B31" s="1" t="s">
        <v>113</v>
      </c>
      <c r="C31" s="1"/>
      <c r="D31" s="2" t="s">
        <v>69</v>
      </c>
      <c r="E31" s="2" t="s">
        <v>66</v>
      </c>
      <c r="F31" s="2" t="s">
        <v>68</v>
      </c>
      <c r="G31" s="2" t="s">
        <v>69</v>
      </c>
      <c r="H31" s="2" t="s">
        <v>69</v>
      </c>
      <c r="I31" s="2" t="s">
        <v>67</v>
      </c>
      <c r="J31" s="2" t="s">
        <v>66</v>
      </c>
      <c r="K31" s="2" t="s">
        <v>67</v>
      </c>
      <c r="L31" s="2" t="s">
        <v>66</v>
      </c>
      <c r="M31" s="2" t="s">
        <v>66</v>
      </c>
      <c r="N31" s="2" t="s">
        <v>66</v>
      </c>
      <c r="O31" s="2" t="s">
        <v>67</v>
      </c>
      <c r="P31" s="2" t="s">
        <v>67</v>
      </c>
      <c r="Q31" s="2" t="s">
        <v>67</v>
      </c>
      <c r="R31" s="2" t="s">
        <v>69</v>
      </c>
      <c r="S31" s="2" t="s">
        <v>68</v>
      </c>
      <c r="T31" s="2" t="s">
        <v>66</v>
      </c>
      <c r="U31" s="2" t="s">
        <v>66</v>
      </c>
      <c r="V31" s="2" t="s">
        <v>69</v>
      </c>
      <c r="W31" s="2" t="s">
        <v>68</v>
      </c>
      <c r="X31" s="5">
        <v>6</v>
      </c>
      <c r="Y31" s="5" t="s">
        <v>79</v>
      </c>
      <c r="Z31" s="5" t="s">
        <v>71</v>
      </c>
      <c r="AA31" t="s">
        <v>102</v>
      </c>
      <c r="AB31" t="s">
        <v>73</v>
      </c>
    </row>
    <row r="32" spans="1:28" x14ac:dyDescent="0.25">
      <c r="A32" s="1" t="s">
        <v>114</v>
      </c>
      <c r="B32" s="1" t="s">
        <v>115</v>
      </c>
      <c r="C32" s="1"/>
      <c r="D32" s="2" t="s">
        <v>69</v>
      </c>
      <c r="E32" s="2" t="s">
        <v>68</v>
      </c>
      <c r="F32" s="2" t="s">
        <v>69</v>
      </c>
      <c r="G32" s="2" t="s">
        <v>69</v>
      </c>
      <c r="H32" s="2" t="s">
        <v>68</v>
      </c>
      <c r="I32" s="2" t="s">
        <v>67</v>
      </c>
      <c r="J32" s="2" t="s">
        <v>67</v>
      </c>
      <c r="K32" s="2" t="s">
        <v>67</v>
      </c>
      <c r="L32" s="2" t="s">
        <v>66</v>
      </c>
      <c r="M32" s="2" t="s">
        <v>69</v>
      </c>
      <c r="N32" s="2" t="s">
        <v>66</v>
      </c>
      <c r="O32" s="2" t="s">
        <v>93</v>
      </c>
      <c r="P32" s="2" t="s">
        <v>66</v>
      </c>
      <c r="Q32" s="2" t="s">
        <v>67</v>
      </c>
      <c r="R32" s="2" t="s">
        <v>67</v>
      </c>
      <c r="S32" s="2" t="s">
        <v>69</v>
      </c>
      <c r="T32" s="2" t="s">
        <v>67</v>
      </c>
      <c r="U32" s="2" t="s">
        <v>66</v>
      </c>
      <c r="V32" s="2" t="s">
        <v>68</v>
      </c>
      <c r="W32" s="2" t="s">
        <v>67</v>
      </c>
      <c r="X32" s="5">
        <v>6</v>
      </c>
      <c r="Y32" s="5" t="s">
        <v>79</v>
      </c>
      <c r="Z32" s="5" t="s">
        <v>95</v>
      </c>
      <c r="AA32" t="s">
        <v>102</v>
      </c>
      <c r="AB32" t="s">
        <v>73</v>
      </c>
    </row>
    <row r="33" spans="1:28" x14ac:dyDescent="0.25">
      <c r="A33" s="1" t="s">
        <v>116</v>
      </c>
      <c r="B33" s="1" t="s">
        <v>117</v>
      </c>
      <c r="C33" s="1"/>
      <c r="D33" s="2" t="s">
        <v>69</v>
      </c>
      <c r="E33" s="2" t="s">
        <v>69</v>
      </c>
      <c r="F33" s="2" t="s">
        <v>67</v>
      </c>
      <c r="G33" s="2" t="s">
        <v>67</v>
      </c>
      <c r="H33" s="2" t="s">
        <v>66</v>
      </c>
      <c r="I33" s="2" t="s">
        <v>69</v>
      </c>
      <c r="J33" s="2" t="s">
        <v>67</v>
      </c>
      <c r="K33" s="2" t="s">
        <v>67</v>
      </c>
      <c r="L33" s="2" t="s">
        <v>67</v>
      </c>
      <c r="M33" s="2" t="s">
        <v>68</v>
      </c>
      <c r="N33" s="2" t="s">
        <v>66</v>
      </c>
      <c r="O33" s="2" t="s">
        <v>68</v>
      </c>
      <c r="P33" s="2" t="s">
        <v>67</v>
      </c>
      <c r="Q33" s="2" t="s">
        <v>66</v>
      </c>
      <c r="R33" s="2" t="s">
        <v>69</v>
      </c>
      <c r="S33" s="2" t="s">
        <v>67</v>
      </c>
      <c r="T33" s="2" t="s">
        <v>68</v>
      </c>
      <c r="U33" s="2" t="s">
        <v>66</v>
      </c>
      <c r="V33" s="2" t="s">
        <v>68</v>
      </c>
      <c r="W33" s="2" t="s">
        <v>66</v>
      </c>
      <c r="X33" s="5">
        <v>14</v>
      </c>
      <c r="Y33" s="5" t="s">
        <v>118</v>
      </c>
      <c r="Z33" s="5" t="s">
        <v>71</v>
      </c>
      <c r="AA33" t="s">
        <v>102</v>
      </c>
      <c r="AB33" t="s">
        <v>73</v>
      </c>
    </row>
    <row r="34" spans="1:28" x14ac:dyDescent="0.25">
      <c r="A34" s="1" t="s">
        <v>119</v>
      </c>
      <c r="B34" s="1" t="s">
        <v>120</v>
      </c>
      <c r="C34" s="1"/>
      <c r="D34" s="2" t="s">
        <v>68</v>
      </c>
      <c r="E34" s="2" t="s">
        <v>66</v>
      </c>
      <c r="F34" s="2" t="s">
        <v>67</v>
      </c>
      <c r="G34" s="2" t="s">
        <v>67</v>
      </c>
      <c r="H34" s="2" t="s">
        <v>66</v>
      </c>
      <c r="I34" s="2" t="s">
        <v>69</v>
      </c>
      <c r="J34" s="2" t="s">
        <v>66</v>
      </c>
      <c r="K34" s="2" t="s">
        <v>67</v>
      </c>
      <c r="L34" s="2" t="s">
        <v>67</v>
      </c>
      <c r="M34" s="2" t="s">
        <v>67</v>
      </c>
      <c r="N34" s="2" t="s">
        <v>66</v>
      </c>
      <c r="O34" s="2" t="s">
        <v>67</v>
      </c>
      <c r="P34" s="2" t="s">
        <v>67</v>
      </c>
      <c r="Q34" s="2" t="s">
        <v>67</v>
      </c>
      <c r="R34" s="2" t="s">
        <v>69</v>
      </c>
      <c r="S34" s="2" t="s">
        <v>67</v>
      </c>
      <c r="T34" s="2" t="s">
        <v>68</v>
      </c>
      <c r="U34" s="2" t="s">
        <v>69</v>
      </c>
      <c r="V34" s="2" t="s">
        <v>68</v>
      </c>
      <c r="W34" s="2" t="s">
        <v>69</v>
      </c>
      <c r="X34" s="5">
        <v>13</v>
      </c>
      <c r="Y34" s="5" t="s">
        <v>121</v>
      </c>
      <c r="Z34" s="5" t="s">
        <v>71</v>
      </c>
      <c r="AA34" t="s">
        <v>102</v>
      </c>
      <c r="AB34" t="s">
        <v>73</v>
      </c>
    </row>
    <row r="35" spans="1:28" x14ac:dyDescent="0.25">
      <c r="A35" s="1" t="s">
        <v>122</v>
      </c>
      <c r="B35" s="1" t="s">
        <v>123</v>
      </c>
      <c r="C35" s="1"/>
      <c r="D35" s="2" t="s">
        <v>69</v>
      </c>
      <c r="E35" s="2" t="s">
        <v>66</v>
      </c>
      <c r="F35" s="2" t="s">
        <v>68</v>
      </c>
      <c r="G35" s="2" t="s">
        <v>67</v>
      </c>
      <c r="H35" s="2" t="s">
        <v>69</v>
      </c>
      <c r="I35" s="2" t="s">
        <v>67</v>
      </c>
      <c r="J35" s="2" t="s">
        <v>66</v>
      </c>
      <c r="K35" s="2" t="s">
        <v>66</v>
      </c>
      <c r="L35" s="2" t="s">
        <v>66</v>
      </c>
      <c r="M35" s="2" t="s">
        <v>68</v>
      </c>
      <c r="N35" s="2" t="s">
        <v>66</v>
      </c>
      <c r="O35" s="2" t="s">
        <v>67</v>
      </c>
      <c r="P35" s="2" t="s">
        <v>68</v>
      </c>
      <c r="Q35" s="2" t="s">
        <v>68</v>
      </c>
      <c r="R35" s="2" t="s">
        <v>67</v>
      </c>
      <c r="S35" s="2" t="s">
        <v>67</v>
      </c>
      <c r="T35" s="2" t="s">
        <v>68</v>
      </c>
      <c r="U35" s="2" t="s">
        <v>66</v>
      </c>
      <c r="V35" s="2" t="s">
        <v>66</v>
      </c>
      <c r="W35" s="2" t="s">
        <v>68</v>
      </c>
      <c r="X35" s="5">
        <v>5</v>
      </c>
      <c r="Y35" s="5" t="s">
        <v>70</v>
      </c>
      <c r="Z35" s="5" t="s">
        <v>71</v>
      </c>
      <c r="AA35" t="s">
        <v>102</v>
      </c>
      <c r="AB35" t="s">
        <v>73</v>
      </c>
    </row>
    <row r="36" spans="1:28" x14ac:dyDescent="0.25">
      <c r="A36" s="1" t="s">
        <v>124</v>
      </c>
      <c r="B36" s="1" t="s">
        <v>125</v>
      </c>
      <c r="C36" s="1"/>
      <c r="D36" s="2" t="s">
        <v>69</v>
      </c>
      <c r="E36" s="2" t="s">
        <v>68</v>
      </c>
      <c r="F36" s="2" t="s">
        <v>67</v>
      </c>
      <c r="G36" s="2" t="s">
        <v>68</v>
      </c>
      <c r="H36" s="2" t="s">
        <v>66</v>
      </c>
      <c r="I36" s="2" t="s">
        <v>67</v>
      </c>
      <c r="J36" s="2" t="s">
        <v>67</v>
      </c>
      <c r="K36" s="2" t="s">
        <v>68</v>
      </c>
      <c r="L36" s="2" t="s">
        <v>66</v>
      </c>
      <c r="M36" s="2" t="s">
        <v>69</v>
      </c>
      <c r="N36" s="2" t="s">
        <v>66</v>
      </c>
      <c r="O36" s="2" t="s">
        <v>67</v>
      </c>
      <c r="P36" s="2" t="s">
        <v>68</v>
      </c>
      <c r="Q36" s="2" t="s">
        <v>68</v>
      </c>
      <c r="R36" s="2" t="s">
        <v>69</v>
      </c>
      <c r="S36" s="2" t="s">
        <v>67</v>
      </c>
      <c r="T36" s="2" t="s">
        <v>67</v>
      </c>
      <c r="U36" s="2" t="s">
        <v>66</v>
      </c>
      <c r="V36" s="2" t="s">
        <v>67</v>
      </c>
      <c r="W36" s="2" t="s">
        <v>69</v>
      </c>
      <c r="X36" s="5">
        <v>8</v>
      </c>
      <c r="Y36" s="5" t="s">
        <v>85</v>
      </c>
      <c r="Z36" s="5" t="s">
        <v>71</v>
      </c>
      <c r="AA36" t="s">
        <v>102</v>
      </c>
      <c r="AB36" t="s">
        <v>73</v>
      </c>
    </row>
    <row r="37" spans="1:28" x14ac:dyDescent="0.25">
      <c r="A37" s="1" t="s">
        <v>126</v>
      </c>
      <c r="B37" s="1" t="s">
        <v>127</v>
      </c>
      <c r="C37" s="1"/>
      <c r="D37" s="2" t="s">
        <v>67</v>
      </c>
      <c r="E37" s="2" t="s">
        <v>66</v>
      </c>
      <c r="F37" s="2" t="s">
        <v>68</v>
      </c>
      <c r="G37" s="2" t="s">
        <v>68</v>
      </c>
      <c r="H37" s="2" t="s">
        <v>66</v>
      </c>
      <c r="I37" s="2" t="s">
        <v>67</v>
      </c>
      <c r="J37" s="2" t="s">
        <v>67</v>
      </c>
      <c r="K37" s="2" t="s">
        <v>67</v>
      </c>
      <c r="L37" s="2" t="s">
        <v>68</v>
      </c>
      <c r="M37" s="2" t="s">
        <v>67</v>
      </c>
      <c r="N37" s="2" t="s">
        <v>68</v>
      </c>
      <c r="O37" s="2" t="s">
        <v>66</v>
      </c>
      <c r="P37" s="2" t="s">
        <v>68</v>
      </c>
      <c r="Q37" s="2" t="s">
        <v>67</v>
      </c>
      <c r="R37" s="2" t="s">
        <v>69</v>
      </c>
      <c r="S37" s="2" t="s">
        <v>68</v>
      </c>
      <c r="T37" s="2" t="s">
        <v>66</v>
      </c>
      <c r="U37" s="2" t="s">
        <v>68</v>
      </c>
      <c r="V37" s="2" t="s">
        <v>67</v>
      </c>
      <c r="W37" s="2" t="s">
        <v>68</v>
      </c>
      <c r="X37" s="5">
        <v>5</v>
      </c>
      <c r="Y37" s="5" t="s">
        <v>70</v>
      </c>
      <c r="Z37" s="5" t="s">
        <v>71</v>
      </c>
      <c r="AA37" t="s">
        <v>102</v>
      </c>
      <c r="AB37" t="s">
        <v>73</v>
      </c>
    </row>
    <row r="38" spans="1:28" x14ac:dyDescent="0.25">
      <c r="A38" s="1" t="s">
        <v>128</v>
      </c>
      <c r="B38" s="1" t="s">
        <v>129</v>
      </c>
      <c r="C38" s="1"/>
      <c r="D38" s="2" t="s">
        <v>69</v>
      </c>
      <c r="E38" s="2" t="s">
        <v>66</v>
      </c>
      <c r="F38" s="2" t="s">
        <v>68</v>
      </c>
      <c r="G38" s="2" t="s">
        <v>69</v>
      </c>
      <c r="H38" s="2" t="s">
        <v>69</v>
      </c>
      <c r="I38" s="2" t="s">
        <v>67</v>
      </c>
      <c r="J38" s="2" t="s">
        <v>66</v>
      </c>
      <c r="K38" s="2" t="s">
        <v>67</v>
      </c>
      <c r="L38" s="2" t="s">
        <v>68</v>
      </c>
      <c r="M38" s="2" t="s">
        <v>67</v>
      </c>
      <c r="N38" s="2" t="s">
        <v>66</v>
      </c>
      <c r="O38" s="2" t="s">
        <v>67</v>
      </c>
      <c r="P38" s="2" t="s">
        <v>68</v>
      </c>
      <c r="Q38" s="2" t="s">
        <v>68</v>
      </c>
      <c r="R38" s="2" t="s">
        <v>69</v>
      </c>
      <c r="S38" s="2" t="s">
        <v>68</v>
      </c>
      <c r="T38" s="2" t="s">
        <v>66</v>
      </c>
      <c r="U38" s="2" t="s">
        <v>66</v>
      </c>
      <c r="V38" s="2" t="s">
        <v>69</v>
      </c>
      <c r="W38" s="2" t="s">
        <v>67</v>
      </c>
      <c r="X38" s="5">
        <v>4</v>
      </c>
      <c r="Y38" s="5" t="s">
        <v>105</v>
      </c>
      <c r="Z38" s="5" t="s">
        <v>71</v>
      </c>
      <c r="AA38" t="s">
        <v>102</v>
      </c>
      <c r="AB38" t="s">
        <v>73</v>
      </c>
    </row>
    <row r="39" spans="1:28" x14ac:dyDescent="0.25">
      <c r="A39" s="1" t="s">
        <v>130</v>
      </c>
      <c r="B39" s="1" t="s">
        <v>131</v>
      </c>
      <c r="C39" s="1"/>
      <c r="D39" s="2" t="s">
        <v>66</v>
      </c>
      <c r="E39" s="2" t="s">
        <v>66</v>
      </c>
      <c r="F39" s="2" t="s">
        <v>68</v>
      </c>
      <c r="G39" s="2" t="s">
        <v>68</v>
      </c>
      <c r="H39" s="2" t="s">
        <v>68</v>
      </c>
      <c r="I39" s="2" t="s">
        <v>67</v>
      </c>
      <c r="J39" s="2" t="s">
        <v>66</v>
      </c>
      <c r="K39" s="2" t="s">
        <v>67</v>
      </c>
      <c r="L39" s="2" t="s">
        <v>66</v>
      </c>
      <c r="M39" s="2" t="s">
        <v>67</v>
      </c>
      <c r="N39" s="2" t="s">
        <v>66</v>
      </c>
      <c r="O39" s="2" t="s">
        <v>67</v>
      </c>
      <c r="P39" s="2" t="s">
        <v>69</v>
      </c>
      <c r="Q39" s="2" t="s">
        <v>67</v>
      </c>
      <c r="R39" s="2" t="s">
        <v>69</v>
      </c>
      <c r="S39" s="2" t="s">
        <v>67</v>
      </c>
      <c r="T39" s="2" t="s">
        <v>68</v>
      </c>
      <c r="U39" s="2" t="s">
        <v>66</v>
      </c>
      <c r="V39" s="2" t="s">
        <v>67</v>
      </c>
      <c r="W39" s="2" t="s">
        <v>67</v>
      </c>
      <c r="X39" s="5">
        <v>4</v>
      </c>
      <c r="Y39" s="5" t="s">
        <v>105</v>
      </c>
      <c r="Z39" s="5" t="s">
        <v>71</v>
      </c>
      <c r="AA39" t="s">
        <v>102</v>
      </c>
      <c r="AB39" t="s">
        <v>73</v>
      </c>
    </row>
    <row r="40" spans="1:28" x14ac:dyDescent="0.25">
      <c r="A40" s="1" t="s">
        <v>132</v>
      </c>
      <c r="B40" s="1" t="s">
        <v>133</v>
      </c>
      <c r="C40" s="1"/>
      <c r="D40" s="2" t="s">
        <v>69</v>
      </c>
      <c r="E40" s="2" t="s">
        <v>68</v>
      </c>
      <c r="F40" s="2" t="s">
        <v>67</v>
      </c>
      <c r="G40" s="2" t="s">
        <v>68</v>
      </c>
      <c r="H40" s="2" t="s">
        <v>66</v>
      </c>
      <c r="I40" s="2" t="s">
        <v>67</v>
      </c>
      <c r="J40" s="2" t="s">
        <v>67</v>
      </c>
      <c r="K40" s="2" t="s">
        <v>68</v>
      </c>
      <c r="L40" s="2" t="s">
        <v>66</v>
      </c>
      <c r="M40" s="2" t="s">
        <v>69</v>
      </c>
      <c r="N40" s="2" t="s">
        <v>66</v>
      </c>
      <c r="O40" s="2" t="s">
        <v>67</v>
      </c>
      <c r="P40" s="2" t="s">
        <v>68</v>
      </c>
      <c r="Q40" s="2" t="s">
        <v>68</v>
      </c>
      <c r="R40" s="2" t="s">
        <v>69</v>
      </c>
      <c r="S40" s="2" t="s">
        <v>67</v>
      </c>
      <c r="T40" s="2" t="s">
        <v>67</v>
      </c>
      <c r="U40" s="2" t="s">
        <v>66</v>
      </c>
      <c r="V40" s="2" t="s">
        <v>67</v>
      </c>
      <c r="W40" s="2" t="s">
        <v>69</v>
      </c>
      <c r="X40" s="5">
        <v>8</v>
      </c>
      <c r="Y40" s="5" t="s">
        <v>85</v>
      </c>
      <c r="Z40" s="5" t="s">
        <v>71</v>
      </c>
      <c r="AA40" t="s">
        <v>102</v>
      </c>
      <c r="AB40" t="s">
        <v>73</v>
      </c>
    </row>
    <row r="41" spans="1:28" x14ac:dyDescent="0.25">
      <c r="A41" s="1" t="s">
        <v>134</v>
      </c>
      <c r="B41" s="1" t="s">
        <v>135</v>
      </c>
      <c r="C41" s="1"/>
      <c r="D41" s="2" t="s">
        <v>66</v>
      </c>
      <c r="E41" s="2" t="s">
        <v>68</v>
      </c>
      <c r="F41" s="2" t="s">
        <v>69</v>
      </c>
      <c r="G41" s="2" t="s">
        <v>67</v>
      </c>
      <c r="H41" s="2" t="s">
        <v>68</v>
      </c>
      <c r="I41" s="2" t="s">
        <v>68</v>
      </c>
      <c r="J41" s="2" t="s">
        <v>67</v>
      </c>
      <c r="K41" s="2" t="s">
        <v>69</v>
      </c>
      <c r="L41" s="2" t="s">
        <v>68</v>
      </c>
      <c r="M41" s="2" t="s">
        <v>67</v>
      </c>
      <c r="N41" s="2" t="s">
        <v>66</v>
      </c>
      <c r="O41" s="2" t="s">
        <v>68</v>
      </c>
      <c r="P41" s="2" t="s">
        <v>68</v>
      </c>
      <c r="Q41" s="2" t="s">
        <v>69</v>
      </c>
      <c r="R41" s="2" t="s">
        <v>68</v>
      </c>
      <c r="S41" s="2" t="s">
        <v>67</v>
      </c>
      <c r="T41" s="2" t="s">
        <v>68</v>
      </c>
      <c r="U41" s="2" t="s">
        <v>67</v>
      </c>
      <c r="V41" s="2" t="s">
        <v>67</v>
      </c>
      <c r="W41" s="2" t="s">
        <v>66</v>
      </c>
      <c r="X41" s="5">
        <v>7</v>
      </c>
      <c r="Y41" s="5" t="s">
        <v>94</v>
      </c>
      <c r="Z41" s="5" t="s">
        <v>71</v>
      </c>
      <c r="AA41" t="s">
        <v>102</v>
      </c>
      <c r="AB41" t="s">
        <v>73</v>
      </c>
    </row>
    <row r="42" spans="1:28" x14ac:dyDescent="0.25">
      <c r="A42" s="1" t="s">
        <v>136</v>
      </c>
      <c r="B42" s="1" t="s">
        <v>137</v>
      </c>
      <c r="C42" s="1"/>
      <c r="D42" s="2" t="s">
        <v>66</v>
      </c>
      <c r="E42" s="2" t="s">
        <v>68</v>
      </c>
      <c r="F42" s="2" t="s">
        <v>66</v>
      </c>
      <c r="G42" s="2" t="s">
        <v>67</v>
      </c>
      <c r="H42" s="2" t="s">
        <v>67</v>
      </c>
      <c r="I42" s="2" t="s">
        <v>66</v>
      </c>
      <c r="J42" s="2" t="s">
        <v>69</v>
      </c>
      <c r="K42" s="2" t="s">
        <v>67</v>
      </c>
      <c r="L42" s="2" t="s">
        <v>67</v>
      </c>
      <c r="M42" s="2" t="s">
        <v>68</v>
      </c>
      <c r="N42" s="2" t="s">
        <v>68</v>
      </c>
      <c r="O42" s="2" t="s">
        <v>93</v>
      </c>
      <c r="P42" s="2" t="s">
        <v>66</v>
      </c>
      <c r="Q42" s="2" t="s">
        <v>66</v>
      </c>
      <c r="R42" s="2" t="s">
        <v>69</v>
      </c>
      <c r="S42" s="2" t="s">
        <v>67</v>
      </c>
      <c r="T42" s="2" t="s">
        <v>67</v>
      </c>
      <c r="U42" s="2" t="s">
        <v>67</v>
      </c>
      <c r="V42" s="2" t="s">
        <v>67</v>
      </c>
      <c r="W42" s="2" t="s">
        <v>68</v>
      </c>
      <c r="X42" s="5">
        <v>5</v>
      </c>
      <c r="Y42" s="5" t="s">
        <v>70</v>
      </c>
      <c r="Z42" s="5" t="s">
        <v>95</v>
      </c>
      <c r="AA42" t="s">
        <v>102</v>
      </c>
      <c r="AB42" t="s">
        <v>73</v>
      </c>
    </row>
    <row r="43" spans="1:28" x14ac:dyDescent="0.25">
      <c r="A43" s="1" t="s">
        <v>138</v>
      </c>
      <c r="B43" s="1" t="s">
        <v>139</v>
      </c>
      <c r="C43" s="1"/>
      <c r="D43" s="2" t="s">
        <v>69</v>
      </c>
      <c r="E43" s="2" t="s">
        <v>66</v>
      </c>
      <c r="F43" s="2" t="s">
        <v>67</v>
      </c>
      <c r="G43" s="2" t="s">
        <v>68</v>
      </c>
      <c r="H43" s="2" t="s">
        <v>66</v>
      </c>
      <c r="I43" s="2" t="s">
        <v>67</v>
      </c>
      <c r="J43" s="2" t="s">
        <v>67</v>
      </c>
      <c r="K43" s="2" t="s">
        <v>68</v>
      </c>
      <c r="L43" s="2" t="s">
        <v>66</v>
      </c>
      <c r="M43" s="2" t="s">
        <v>67</v>
      </c>
      <c r="N43" s="2" t="s">
        <v>66</v>
      </c>
      <c r="O43" s="2" t="s">
        <v>67</v>
      </c>
      <c r="P43" s="2" t="s">
        <v>68</v>
      </c>
      <c r="Q43" s="2" t="s">
        <v>69</v>
      </c>
      <c r="R43" s="2" t="s">
        <v>69</v>
      </c>
      <c r="S43" s="2" t="s">
        <v>67</v>
      </c>
      <c r="T43" s="2" t="s">
        <v>68</v>
      </c>
      <c r="U43" s="2" t="s">
        <v>66</v>
      </c>
      <c r="V43" s="2" t="s">
        <v>69</v>
      </c>
      <c r="W43" s="2" t="s">
        <v>69</v>
      </c>
      <c r="X43" s="5">
        <v>8</v>
      </c>
      <c r="Y43" s="5" t="s">
        <v>85</v>
      </c>
      <c r="Z43" s="5" t="s">
        <v>71</v>
      </c>
      <c r="AA43" t="s">
        <v>102</v>
      </c>
      <c r="AB43" t="s">
        <v>73</v>
      </c>
    </row>
    <row r="44" spans="1:28" x14ac:dyDescent="0.25">
      <c r="A44" s="1" t="s">
        <v>140</v>
      </c>
      <c r="B44" s="1" t="s">
        <v>141</v>
      </c>
      <c r="C44" s="1"/>
      <c r="D44" s="2" t="s">
        <v>66</v>
      </c>
      <c r="E44" s="2" t="s">
        <v>67</v>
      </c>
      <c r="F44" s="2" t="s">
        <v>68</v>
      </c>
      <c r="G44" s="2" t="s">
        <v>67</v>
      </c>
      <c r="H44" s="2" t="s">
        <v>66</v>
      </c>
      <c r="I44" s="2" t="s">
        <v>67</v>
      </c>
      <c r="J44" s="2" t="s">
        <v>67</v>
      </c>
      <c r="K44" s="2" t="s">
        <v>67</v>
      </c>
      <c r="L44" s="2" t="s">
        <v>67</v>
      </c>
      <c r="M44" s="2" t="s">
        <v>68</v>
      </c>
      <c r="N44" s="2" t="s">
        <v>68</v>
      </c>
      <c r="O44" s="2" t="s">
        <v>69</v>
      </c>
      <c r="P44" s="2" t="s">
        <v>68</v>
      </c>
      <c r="Q44" s="2" t="s">
        <v>67</v>
      </c>
      <c r="R44" s="2" t="s">
        <v>69</v>
      </c>
      <c r="S44" s="2" t="s">
        <v>67</v>
      </c>
      <c r="T44" s="2" t="s">
        <v>68</v>
      </c>
      <c r="U44" s="2" t="s">
        <v>66</v>
      </c>
      <c r="V44" s="2" t="s">
        <v>66</v>
      </c>
      <c r="W44" s="2" t="s">
        <v>69</v>
      </c>
      <c r="X44" s="5">
        <v>9</v>
      </c>
      <c r="Y44" s="5" t="s">
        <v>82</v>
      </c>
      <c r="Z44" s="5" t="s">
        <v>71</v>
      </c>
      <c r="AA44" t="s">
        <v>102</v>
      </c>
      <c r="AB44" t="s">
        <v>73</v>
      </c>
    </row>
    <row r="45" spans="1:28" x14ac:dyDescent="0.25">
      <c r="A45" s="1" t="s">
        <v>142</v>
      </c>
      <c r="B45" s="1" t="s">
        <v>143</v>
      </c>
      <c r="C45" s="1"/>
      <c r="D45" s="2" t="s">
        <v>69</v>
      </c>
      <c r="E45" s="2" t="s">
        <v>66</v>
      </c>
      <c r="F45" s="2" t="s">
        <v>68</v>
      </c>
      <c r="G45" s="2" t="s">
        <v>69</v>
      </c>
      <c r="H45" s="2" t="s">
        <v>69</v>
      </c>
      <c r="I45" s="2" t="s">
        <v>67</v>
      </c>
      <c r="J45" s="2" t="s">
        <v>66</v>
      </c>
      <c r="K45" s="2" t="s">
        <v>67</v>
      </c>
      <c r="L45" s="2" t="s">
        <v>66</v>
      </c>
      <c r="M45" s="2" t="s">
        <v>68</v>
      </c>
      <c r="N45" s="2" t="s">
        <v>67</v>
      </c>
      <c r="O45" s="2" t="s">
        <v>66</v>
      </c>
      <c r="P45" s="2" t="s">
        <v>66</v>
      </c>
      <c r="Q45" s="2" t="s">
        <v>68</v>
      </c>
      <c r="R45" s="2" t="s">
        <v>68</v>
      </c>
      <c r="S45" s="2" t="s">
        <v>66</v>
      </c>
      <c r="T45" s="2" t="s">
        <v>66</v>
      </c>
      <c r="U45" s="2" t="s">
        <v>66</v>
      </c>
      <c r="V45" s="2" t="s">
        <v>67</v>
      </c>
      <c r="W45" s="2" t="s">
        <v>68</v>
      </c>
      <c r="X45" s="5">
        <v>2</v>
      </c>
      <c r="Y45" s="5" t="s">
        <v>144</v>
      </c>
      <c r="Z45" s="5" t="s">
        <v>71</v>
      </c>
      <c r="AA45" t="s">
        <v>102</v>
      </c>
      <c r="AB45" t="s">
        <v>73</v>
      </c>
    </row>
    <row r="46" spans="1:28" x14ac:dyDescent="0.25">
      <c r="A46" s="1" t="s">
        <v>145</v>
      </c>
      <c r="B46" s="1" t="s">
        <v>146</v>
      </c>
      <c r="C46" s="1"/>
      <c r="D46" s="2" t="s">
        <v>66</v>
      </c>
      <c r="E46" s="2" t="s">
        <v>66</v>
      </c>
      <c r="F46" s="2" t="s">
        <v>68</v>
      </c>
      <c r="G46" s="2" t="s">
        <v>67</v>
      </c>
      <c r="H46" s="2" t="s">
        <v>66</v>
      </c>
      <c r="I46" s="2" t="s">
        <v>67</v>
      </c>
      <c r="J46" s="2" t="s">
        <v>66</v>
      </c>
      <c r="K46" s="2" t="s">
        <v>67</v>
      </c>
      <c r="L46" s="2" t="s">
        <v>68</v>
      </c>
      <c r="M46" s="2" t="s">
        <v>67</v>
      </c>
      <c r="N46" s="2" t="s">
        <v>68</v>
      </c>
      <c r="O46" s="2" t="s">
        <v>67</v>
      </c>
      <c r="P46" s="2" t="s">
        <v>68</v>
      </c>
      <c r="Q46" s="2" t="s">
        <v>67</v>
      </c>
      <c r="R46" s="2" t="s">
        <v>69</v>
      </c>
      <c r="S46" s="2" t="s">
        <v>67</v>
      </c>
      <c r="T46" s="2" t="s">
        <v>68</v>
      </c>
      <c r="U46" s="2" t="s">
        <v>66</v>
      </c>
      <c r="V46" s="2" t="s">
        <v>68</v>
      </c>
      <c r="W46" s="2" t="s">
        <v>68</v>
      </c>
      <c r="X46" s="5">
        <v>6</v>
      </c>
      <c r="Y46" s="5" t="s">
        <v>79</v>
      </c>
      <c r="Z46" s="5" t="s">
        <v>71</v>
      </c>
      <c r="AA46" t="s">
        <v>102</v>
      </c>
      <c r="AB46" t="s">
        <v>73</v>
      </c>
    </row>
    <row r="47" spans="1:28" x14ac:dyDescent="0.25">
      <c r="A47" s="1" t="s">
        <v>147</v>
      </c>
      <c r="B47" s="1" t="s">
        <v>148</v>
      </c>
      <c r="C47" s="1"/>
      <c r="D47" s="2" t="s">
        <v>66</v>
      </c>
      <c r="E47" s="2" t="s">
        <v>66</v>
      </c>
      <c r="F47" s="2" t="s">
        <v>68</v>
      </c>
      <c r="G47" s="2" t="s">
        <v>66</v>
      </c>
      <c r="H47" s="2" t="s">
        <v>68</v>
      </c>
      <c r="I47" s="2" t="s">
        <v>67</v>
      </c>
      <c r="J47" s="2" t="s">
        <v>67</v>
      </c>
      <c r="K47" s="2" t="s">
        <v>67</v>
      </c>
      <c r="L47" s="2" t="s">
        <v>66</v>
      </c>
      <c r="M47" s="2" t="s">
        <v>69</v>
      </c>
      <c r="N47" s="2" t="s">
        <v>68</v>
      </c>
      <c r="O47" s="2" t="s">
        <v>67</v>
      </c>
      <c r="P47" s="2" t="s">
        <v>67</v>
      </c>
      <c r="Q47" s="2" t="s">
        <v>68</v>
      </c>
      <c r="R47" s="2" t="s">
        <v>69</v>
      </c>
      <c r="S47" s="2" t="s">
        <v>67</v>
      </c>
      <c r="T47" s="2" t="s">
        <v>69</v>
      </c>
      <c r="U47" s="2" t="s">
        <v>66</v>
      </c>
      <c r="V47" s="2" t="s">
        <v>69</v>
      </c>
      <c r="W47" s="2" t="s">
        <v>66</v>
      </c>
      <c r="X47" s="5">
        <v>3</v>
      </c>
      <c r="Y47" s="5" t="s">
        <v>149</v>
      </c>
      <c r="Z47" s="5" t="s">
        <v>71</v>
      </c>
      <c r="AA47" t="s">
        <v>102</v>
      </c>
      <c r="AB47" t="s">
        <v>73</v>
      </c>
    </row>
    <row r="48" spans="1:28" x14ac:dyDescent="0.25">
      <c r="A48" s="1" t="s">
        <v>150</v>
      </c>
      <c r="B48" s="1" t="s">
        <v>151</v>
      </c>
      <c r="C48" s="1"/>
      <c r="D48" s="2" t="s">
        <v>66</v>
      </c>
      <c r="E48" s="2" t="s">
        <v>66</v>
      </c>
      <c r="F48" s="2" t="s">
        <v>66</v>
      </c>
      <c r="G48" s="2" t="s">
        <v>67</v>
      </c>
      <c r="H48" s="2" t="s">
        <v>68</v>
      </c>
      <c r="I48" s="2" t="s">
        <v>69</v>
      </c>
      <c r="J48" s="2" t="s">
        <v>68</v>
      </c>
      <c r="K48" s="2" t="s">
        <v>67</v>
      </c>
      <c r="L48" s="2" t="s">
        <v>66</v>
      </c>
      <c r="M48" s="2" t="s">
        <v>69</v>
      </c>
      <c r="N48" s="2" t="s">
        <v>69</v>
      </c>
      <c r="O48" s="2" t="s">
        <v>67</v>
      </c>
      <c r="P48" s="2" t="s">
        <v>68</v>
      </c>
      <c r="Q48" s="2" t="s">
        <v>67</v>
      </c>
      <c r="R48" s="2" t="s">
        <v>68</v>
      </c>
      <c r="S48" s="2" t="s">
        <v>66</v>
      </c>
      <c r="T48" s="2" t="s">
        <v>66</v>
      </c>
      <c r="U48" s="2" t="s">
        <v>67</v>
      </c>
      <c r="V48" s="2" t="s">
        <v>69</v>
      </c>
      <c r="W48" s="2" t="s">
        <v>69</v>
      </c>
      <c r="X48" s="5">
        <v>4</v>
      </c>
      <c r="Y48" s="5" t="s">
        <v>105</v>
      </c>
      <c r="Z48" s="5" t="s">
        <v>71</v>
      </c>
      <c r="AA48" t="s">
        <v>152</v>
      </c>
      <c r="AB48" t="s">
        <v>73</v>
      </c>
    </row>
    <row r="49" spans="1:28" x14ac:dyDescent="0.25">
      <c r="A49" s="1" t="s">
        <v>153</v>
      </c>
      <c r="B49" s="1" t="s">
        <v>154</v>
      </c>
      <c r="C49" s="1"/>
      <c r="D49" s="2" t="s">
        <v>69</v>
      </c>
      <c r="E49" s="2" t="s">
        <v>66</v>
      </c>
      <c r="F49" s="2" t="s">
        <v>68</v>
      </c>
      <c r="G49" s="2" t="s">
        <v>68</v>
      </c>
      <c r="H49" s="2" t="s">
        <v>66</v>
      </c>
      <c r="I49" s="2" t="s">
        <v>69</v>
      </c>
      <c r="J49" s="2" t="s">
        <v>67</v>
      </c>
      <c r="K49" s="2" t="s">
        <v>67</v>
      </c>
      <c r="L49" s="2" t="s">
        <v>67</v>
      </c>
      <c r="M49" s="2" t="s">
        <v>67</v>
      </c>
      <c r="N49" s="2" t="s">
        <v>68</v>
      </c>
      <c r="O49" s="2" t="s">
        <v>66</v>
      </c>
      <c r="P49" s="2" t="s">
        <v>68</v>
      </c>
      <c r="Q49" s="2" t="s">
        <v>67</v>
      </c>
      <c r="R49" s="2" t="s">
        <v>69</v>
      </c>
      <c r="S49" s="2" t="s">
        <v>68</v>
      </c>
      <c r="T49" s="2" t="s">
        <v>66</v>
      </c>
      <c r="U49" s="2" t="s">
        <v>68</v>
      </c>
      <c r="V49" s="2" t="s">
        <v>68</v>
      </c>
      <c r="W49" s="2" t="s">
        <v>68</v>
      </c>
      <c r="X49" s="5">
        <v>9</v>
      </c>
      <c r="Y49" s="5" t="s">
        <v>82</v>
      </c>
      <c r="Z49" s="5" t="s">
        <v>71</v>
      </c>
      <c r="AA49" t="s">
        <v>155</v>
      </c>
      <c r="AB49" t="s">
        <v>73</v>
      </c>
    </row>
    <row r="50" spans="1:28" x14ac:dyDescent="0.25">
      <c r="A50" s="1" t="s">
        <v>156</v>
      </c>
      <c r="B50" s="1" t="s">
        <v>157</v>
      </c>
      <c r="C50" s="1"/>
      <c r="D50" s="2" t="s">
        <v>68</v>
      </c>
      <c r="E50" s="2" t="s">
        <v>66</v>
      </c>
      <c r="F50" s="2" t="s">
        <v>69</v>
      </c>
      <c r="G50" s="2" t="s">
        <v>66</v>
      </c>
      <c r="H50" s="2" t="s">
        <v>68</v>
      </c>
      <c r="I50" s="2" t="s">
        <v>67</v>
      </c>
      <c r="J50" s="2" t="s">
        <v>66</v>
      </c>
      <c r="K50" s="2" t="s">
        <v>66</v>
      </c>
      <c r="L50" s="2" t="s">
        <v>66</v>
      </c>
      <c r="M50" s="2" t="s">
        <v>69</v>
      </c>
      <c r="N50" s="2" t="s">
        <v>68</v>
      </c>
      <c r="O50" s="2" t="s">
        <v>67</v>
      </c>
      <c r="P50" s="2" t="s">
        <v>67</v>
      </c>
      <c r="Q50" s="2" t="s">
        <v>67</v>
      </c>
      <c r="R50" s="2" t="s">
        <v>69</v>
      </c>
      <c r="S50" s="2" t="s">
        <v>66</v>
      </c>
      <c r="T50" s="2" t="s">
        <v>66</v>
      </c>
      <c r="U50" s="2" t="s">
        <v>66</v>
      </c>
      <c r="V50" s="2" t="s">
        <v>68</v>
      </c>
      <c r="W50" s="2" t="s">
        <v>67</v>
      </c>
      <c r="X50" s="5">
        <v>4</v>
      </c>
      <c r="Y50" s="5" t="s">
        <v>105</v>
      </c>
      <c r="Z50" s="5" t="s">
        <v>71</v>
      </c>
      <c r="AA50" t="s">
        <v>155</v>
      </c>
      <c r="AB50" t="s">
        <v>73</v>
      </c>
    </row>
    <row r="51" spans="1:28" x14ac:dyDescent="0.25">
      <c r="A51" s="1" t="s">
        <v>158</v>
      </c>
      <c r="B51" s="1" t="s">
        <v>159</v>
      </c>
      <c r="C51" s="1"/>
      <c r="D51" s="2" t="s">
        <v>67</v>
      </c>
      <c r="E51" s="2" t="s">
        <v>66</v>
      </c>
      <c r="F51" s="2" t="s">
        <v>68</v>
      </c>
      <c r="G51" s="2" t="s">
        <v>66</v>
      </c>
      <c r="H51" s="2" t="s">
        <v>66</v>
      </c>
      <c r="I51" s="2" t="s">
        <v>67</v>
      </c>
      <c r="J51" s="2" t="s">
        <v>66</v>
      </c>
      <c r="K51" s="2" t="s">
        <v>67</v>
      </c>
      <c r="L51" s="2" t="s">
        <v>67</v>
      </c>
      <c r="M51" s="2" t="s">
        <v>69</v>
      </c>
      <c r="N51" s="2" t="s">
        <v>68</v>
      </c>
      <c r="O51" s="2" t="s">
        <v>67</v>
      </c>
      <c r="P51" s="2" t="s">
        <v>68</v>
      </c>
      <c r="Q51" s="2" t="s">
        <v>67</v>
      </c>
      <c r="R51" s="2" t="s">
        <v>68</v>
      </c>
      <c r="S51" s="2" t="s">
        <v>69</v>
      </c>
      <c r="T51" s="2" t="s">
        <v>68</v>
      </c>
      <c r="U51" s="2" t="s">
        <v>66</v>
      </c>
      <c r="V51" s="2" t="s">
        <v>68</v>
      </c>
      <c r="W51" s="2" t="s">
        <v>67</v>
      </c>
      <c r="X51" s="5">
        <v>5</v>
      </c>
      <c r="Y51" s="5" t="s">
        <v>70</v>
      </c>
      <c r="Z51" s="5" t="s">
        <v>71</v>
      </c>
      <c r="AA51" t="s">
        <v>155</v>
      </c>
      <c r="AB51" t="s">
        <v>73</v>
      </c>
    </row>
    <row r="52" spans="1:28" x14ac:dyDescent="0.25">
      <c r="A52" s="1" t="s">
        <v>160</v>
      </c>
      <c r="B52" s="1" t="s">
        <v>161</v>
      </c>
      <c r="C52" s="1"/>
      <c r="D52" s="2" t="s">
        <v>69</v>
      </c>
      <c r="E52" s="2" t="s">
        <v>66</v>
      </c>
      <c r="F52" s="2" t="s">
        <v>68</v>
      </c>
      <c r="G52" s="2" t="s">
        <v>69</v>
      </c>
      <c r="H52" s="2" t="s">
        <v>69</v>
      </c>
      <c r="I52" s="2" t="s">
        <v>67</v>
      </c>
      <c r="J52" s="2" t="s">
        <v>66</v>
      </c>
      <c r="K52" s="2" t="s">
        <v>67</v>
      </c>
      <c r="L52" s="2" t="s">
        <v>66</v>
      </c>
      <c r="M52" s="2" t="s">
        <v>66</v>
      </c>
      <c r="N52" s="2" t="s">
        <v>66</v>
      </c>
      <c r="O52" s="2" t="s">
        <v>67</v>
      </c>
      <c r="P52" s="2" t="s">
        <v>67</v>
      </c>
      <c r="Q52" s="2" t="s">
        <v>67</v>
      </c>
      <c r="R52" s="2" t="s">
        <v>66</v>
      </c>
      <c r="S52" s="2" t="s">
        <v>69</v>
      </c>
      <c r="T52" s="2" t="s">
        <v>66</v>
      </c>
      <c r="U52" s="2" t="s">
        <v>66</v>
      </c>
      <c r="V52" s="2" t="s">
        <v>69</v>
      </c>
      <c r="W52" s="2" t="s">
        <v>68</v>
      </c>
      <c r="X52" s="5">
        <v>4</v>
      </c>
      <c r="Y52" s="5" t="s">
        <v>105</v>
      </c>
      <c r="Z52" s="5" t="s">
        <v>71</v>
      </c>
      <c r="AA52" t="s">
        <v>162</v>
      </c>
      <c r="AB52" t="s">
        <v>73</v>
      </c>
    </row>
    <row r="53" spans="1:28" x14ac:dyDescent="0.25">
      <c r="A53" s="1" t="s">
        <v>163</v>
      </c>
      <c r="B53" s="1" t="s">
        <v>164</v>
      </c>
      <c r="C53" s="1"/>
      <c r="D53" s="2" t="s">
        <v>67</v>
      </c>
      <c r="E53" s="2" t="s">
        <v>66</v>
      </c>
      <c r="F53" s="2" t="s">
        <v>67</v>
      </c>
      <c r="G53" s="2" t="s">
        <v>68</v>
      </c>
      <c r="H53" s="2" t="s">
        <v>69</v>
      </c>
      <c r="I53" s="2" t="s">
        <v>67</v>
      </c>
      <c r="J53" s="2" t="s">
        <v>66</v>
      </c>
      <c r="K53" s="2" t="s">
        <v>67</v>
      </c>
      <c r="L53" s="2" t="s">
        <v>68</v>
      </c>
      <c r="M53" s="2" t="s">
        <v>68</v>
      </c>
      <c r="N53" s="2" t="s">
        <v>68</v>
      </c>
      <c r="O53" s="2" t="s">
        <v>69</v>
      </c>
      <c r="P53" s="2" t="s">
        <v>67</v>
      </c>
      <c r="Q53" s="2" t="s">
        <v>69</v>
      </c>
      <c r="R53" s="2" t="s">
        <v>69</v>
      </c>
      <c r="S53" s="2" t="s">
        <v>67</v>
      </c>
      <c r="T53" s="2" t="s">
        <v>66</v>
      </c>
      <c r="U53" s="2" t="s">
        <v>67</v>
      </c>
      <c r="V53" s="2" t="s">
        <v>67</v>
      </c>
      <c r="W53" s="2" t="s">
        <v>69</v>
      </c>
      <c r="X53" s="5">
        <v>5</v>
      </c>
      <c r="Y53" s="5" t="s">
        <v>70</v>
      </c>
      <c r="Z53" s="5" t="s">
        <v>71</v>
      </c>
      <c r="AA53" t="s">
        <v>162</v>
      </c>
      <c r="AB53" t="s">
        <v>73</v>
      </c>
    </row>
    <row r="54" spans="1:28" x14ac:dyDescent="0.25">
      <c r="A54" s="1" t="s">
        <v>165</v>
      </c>
      <c r="B54" s="1" t="s">
        <v>166</v>
      </c>
      <c r="C54" s="1"/>
      <c r="D54" s="2" t="s">
        <v>66</v>
      </c>
      <c r="E54" s="2" t="s">
        <v>69</v>
      </c>
      <c r="F54" s="2" t="s">
        <v>69</v>
      </c>
      <c r="G54" s="2" t="s">
        <v>66</v>
      </c>
      <c r="H54" s="2" t="s">
        <v>68</v>
      </c>
      <c r="I54" s="2" t="s">
        <v>67</v>
      </c>
      <c r="J54" s="2" t="s">
        <v>68</v>
      </c>
      <c r="K54" s="2" t="s">
        <v>66</v>
      </c>
      <c r="L54" s="2" t="s">
        <v>68</v>
      </c>
      <c r="M54" s="2" t="s">
        <v>68</v>
      </c>
      <c r="N54" s="2" t="s">
        <v>67</v>
      </c>
      <c r="O54" s="2" t="s">
        <v>69</v>
      </c>
      <c r="P54" s="2" t="s">
        <v>66</v>
      </c>
      <c r="Q54" s="2" t="s">
        <v>69</v>
      </c>
      <c r="R54" s="2" t="s">
        <v>69</v>
      </c>
      <c r="S54" s="2" t="s">
        <v>68</v>
      </c>
      <c r="T54" s="2" t="s">
        <v>66</v>
      </c>
      <c r="U54" s="2" t="s">
        <v>66</v>
      </c>
      <c r="V54" s="2" t="s">
        <v>68</v>
      </c>
      <c r="W54" s="2" t="s">
        <v>68</v>
      </c>
      <c r="X54" s="5">
        <v>4</v>
      </c>
      <c r="Y54" s="5" t="s">
        <v>105</v>
      </c>
      <c r="Z54" s="5" t="s">
        <v>71</v>
      </c>
      <c r="AA54" t="s">
        <v>162</v>
      </c>
      <c r="AB54" t="s">
        <v>73</v>
      </c>
    </row>
    <row r="56" spans="1:28" x14ac:dyDescent="0.25">
      <c r="B56" s="6" t="s">
        <v>200</v>
      </c>
      <c r="C56" s="6">
        <v>39</v>
      </c>
      <c r="W56" s="7" t="s">
        <v>201</v>
      </c>
      <c r="X56" s="6">
        <f>SUM(X16:X54)</f>
        <v>249</v>
      </c>
    </row>
    <row r="57" spans="1:28" x14ac:dyDescent="0.25">
      <c r="X57" s="21">
        <f>AVERAGE(X16:X54)</f>
        <v>6.384615384615385</v>
      </c>
      <c r="Y57" s="7" t="s">
        <v>211</v>
      </c>
    </row>
    <row r="58" spans="1:28" x14ac:dyDescent="0.25">
      <c r="C58" s="22" t="s">
        <v>167</v>
      </c>
      <c r="D58" s="5" t="s">
        <v>69</v>
      </c>
      <c r="E58" s="5" t="s">
        <v>68</v>
      </c>
      <c r="F58" s="5" t="s">
        <v>67</v>
      </c>
      <c r="G58" s="5" t="s">
        <v>67</v>
      </c>
      <c r="H58" s="5" t="s">
        <v>66</v>
      </c>
      <c r="I58" s="5" t="s">
        <v>69</v>
      </c>
      <c r="J58" s="5" t="s">
        <v>67</v>
      </c>
      <c r="K58" s="5" t="s">
        <v>69</v>
      </c>
      <c r="L58" s="5" t="s">
        <v>67</v>
      </c>
      <c r="M58" s="5" t="s">
        <v>68</v>
      </c>
      <c r="N58" s="5" t="s">
        <v>66</v>
      </c>
      <c r="O58" s="5" t="s">
        <v>68</v>
      </c>
      <c r="P58" s="5" t="s">
        <v>67</v>
      </c>
      <c r="Q58" s="5" t="s">
        <v>67</v>
      </c>
      <c r="R58" s="5" t="s">
        <v>69</v>
      </c>
      <c r="S58" s="5" t="s">
        <v>68</v>
      </c>
      <c r="T58" s="5" t="s">
        <v>68</v>
      </c>
      <c r="U58" s="5" t="s">
        <v>69</v>
      </c>
      <c r="V58" s="5" t="s">
        <v>68</v>
      </c>
      <c r="W58" s="5" t="s">
        <v>69</v>
      </c>
    </row>
    <row r="59" spans="1:28" x14ac:dyDescent="0.25">
      <c r="C59" s="22" t="s">
        <v>202</v>
      </c>
      <c r="D59" s="8">
        <f>COUNTIF(D16:D54,D58)</f>
        <v>14</v>
      </c>
      <c r="E59" s="8">
        <f t="shared" ref="E59:W59" si="0">COUNTIF(E16:E54,E58)</f>
        <v>7</v>
      </c>
      <c r="F59" s="8">
        <f t="shared" si="0"/>
        <v>13</v>
      </c>
      <c r="G59" s="8">
        <f t="shared" si="0"/>
        <v>17</v>
      </c>
      <c r="H59" s="8">
        <f t="shared" si="0"/>
        <v>19</v>
      </c>
      <c r="I59" s="8">
        <f t="shared" si="0"/>
        <v>8</v>
      </c>
      <c r="J59" s="8">
        <f t="shared" si="0"/>
        <v>18</v>
      </c>
      <c r="K59" s="8">
        <f t="shared" si="0"/>
        <v>2</v>
      </c>
      <c r="L59" s="8">
        <f t="shared" si="0"/>
        <v>10</v>
      </c>
      <c r="M59" s="8">
        <f t="shared" si="0"/>
        <v>8</v>
      </c>
      <c r="N59" s="8">
        <f t="shared" si="0"/>
        <v>19</v>
      </c>
      <c r="O59" s="8">
        <f t="shared" si="0"/>
        <v>3</v>
      </c>
      <c r="P59" s="8">
        <f t="shared" si="0"/>
        <v>12</v>
      </c>
      <c r="Q59" s="8">
        <f t="shared" si="0"/>
        <v>19</v>
      </c>
      <c r="R59" s="8">
        <f t="shared" si="0"/>
        <v>28</v>
      </c>
      <c r="S59" s="8">
        <f t="shared" si="0"/>
        <v>7</v>
      </c>
      <c r="T59" s="8">
        <f t="shared" si="0"/>
        <v>15</v>
      </c>
      <c r="U59" s="8">
        <f t="shared" si="0"/>
        <v>4</v>
      </c>
      <c r="V59" s="8">
        <f t="shared" si="0"/>
        <v>14</v>
      </c>
      <c r="W59" s="8">
        <f t="shared" si="0"/>
        <v>12</v>
      </c>
      <c r="X59" s="8">
        <f>SUM(D59:W59)</f>
        <v>249</v>
      </c>
      <c r="Y59" s="9" t="s">
        <v>202</v>
      </c>
    </row>
    <row r="60" spans="1:28" x14ac:dyDescent="0.25">
      <c r="C60" s="22" t="s">
        <v>203</v>
      </c>
      <c r="D60" s="10">
        <f>(D59*100)/$C56</f>
        <v>35.897435897435898</v>
      </c>
      <c r="E60" s="10">
        <f t="shared" ref="E60:W60" si="1">(E59*100)/$C56</f>
        <v>17.948717948717949</v>
      </c>
      <c r="F60" s="10">
        <f t="shared" si="1"/>
        <v>33.333333333333336</v>
      </c>
      <c r="G60" s="10">
        <f t="shared" si="1"/>
        <v>43.589743589743591</v>
      </c>
      <c r="H60" s="10">
        <f t="shared" si="1"/>
        <v>48.717948717948715</v>
      </c>
      <c r="I60" s="10">
        <f t="shared" si="1"/>
        <v>20.512820512820515</v>
      </c>
      <c r="J60" s="10">
        <f t="shared" si="1"/>
        <v>46.153846153846153</v>
      </c>
      <c r="K60" s="10">
        <f t="shared" si="1"/>
        <v>5.1282051282051286</v>
      </c>
      <c r="L60" s="10">
        <f t="shared" si="1"/>
        <v>25.641025641025642</v>
      </c>
      <c r="M60" s="10">
        <f t="shared" si="1"/>
        <v>20.512820512820515</v>
      </c>
      <c r="N60" s="10">
        <f t="shared" si="1"/>
        <v>48.717948717948715</v>
      </c>
      <c r="O60" s="10">
        <f t="shared" si="1"/>
        <v>7.6923076923076925</v>
      </c>
      <c r="P60" s="10">
        <f t="shared" si="1"/>
        <v>30.76923076923077</v>
      </c>
      <c r="Q60" s="10">
        <f t="shared" si="1"/>
        <v>48.717948717948715</v>
      </c>
      <c r="R60" s="10">
        <f t="shared" si="1"/>
        <v>71.794871794871796</v>
      </c>
      <c r="S60" s="10">
        <f t="shared" si="1"/>
        <v>17.948717948717949</v>
      </c>
      <c r="T60" s="10">
        <f t="shared" si="1"/>
        <v>38.46153846153846</v>
      </c>
      <c r="U60" s="10">
        <f t="shared" si="1"/>
        <v>10.256410256410257</v>
      </c>
      <c r="V60" s="10">
        <f t="shared" si="1"/>
        <v>35.897435897435898</v>
      </c>
      <c r="W60" s="10">
        <f t="shared" si="1"/>
        <v>30.76923076923077</v>
      </c>
      <c r="X60" s="11">
        <f>(X59*100)/$X72</f>
        <v>31.923076923076923</v>
      </c>
      <c r="Y60" s="9" t="s">
        <v>203</v>
      </c>
    </row>
    <row r="61" spans="1:28" x14ac:dyDescent="0.25">
      <c r="C61" s="23" t="s">
        <v>204</v>
      </c>
      <c r="D61" s="12">
        <f>COUNTIF(D16:D54,"o")</f>
        <v>0</v>
      </c>
      <c r="E61" s="12">
        <f t="shared" ref="E61:W61" si="2">COUNTIF(E16:E54,"o")</f>
        <v>0</v>
      </c>
      <c r="F61" s="12">
        <f t="shared" si="2"/>
        <v>0</v>
      </c>
      <c r="G61" s="12">
        <f t="shared" si="2"/>
        <v>0</v>
      </c>
      <c r="H61" s="12">
        <f t="shared" si="2"/>
        <v>0</v>
      </c>
      <c r="I61" s="12">
        <f t="shared" si="2"/>
        <v>0</v>
      </c>
      <c r="J61" s="12">
        <f t="shared" si="2"/>
        <v>0</v>
      </c>
      <c r="K61" s="12">
        <f t="shared" si="2"/>
        <v>0</v>
      </c>
      <c r="L61" s="12">
        <f t="shared" si="2"/>
        <v>0</v>
      </c>
      <c r="M61" s="12">
        <f t="shared" si="2"/>
        <v>0</v>
      </c>
      <c r="N61" s="12">
        <f t="shared" si="2"/>
        <v>1</v>
      </c>
      <c r="O61" s="12">
        <f t="shared" si="2"/>
        <v>2</v>
      </c>
      <c r="P61" s="12">
        <f t="shared" si="2"/>
        <v>1</v>
      </c>
      <c r="Q61" s="12">
        <f t="shared" si="2"/>
        <v>0</v>
      </c>
      <c r="R61" s="12">
        <f t="shared" si="2"/>
        <v>0</v>
      </c>
      <c r="S61" s="12">
        <f t="shared" si="2"/>
        <v>0</v>
      </c>
      <c r="T61" s="12">
        <f t="shared" si="2"/>
        <v>0</v>
      </c>
      <c r="U61" s="12">
        <f t="shared" si="2"/>
        <v>0</v>
      </c>
      <c r="V61" s="12">
        <f t="shared" si="2"/>
        <v>0</v>
      </c>
      <c r="W61" s="12">
        <f t="shared" si="2"/>
        <v>0</v>
      </c>
      <c r="X61" s="12">
        <f>SUM(D61:W61)</f>
        <v>4</v>
      </c>
      <c r="Y61" s="13" t="s">
        <v>204</v>
      </c>
    </row>
    <row r="62" spans="1:28" x14ac:dyDescent="0.25">
      <c r="C62" s="23" t="s">
        <v>212</v>
      </c>
      <c r="D62" s="14">
        <f>(D61*100)/$C56</f>
        <v>0</v>
      </c>
      <c r="E62" s="14">
        <f t="shared" ref="E62:W62" si="3">(E61*100)/$C56</f>
        <v>0</v>
      </c>
      <c r="F62" s="14">
        <f t="shared" si="3"/>
        <v>0</v>
      </c>
      <c r="G62" s="14">
        <f t="shared" si="3"/>
        <v>0</v>
      </c>
      <c r="H62" s="14">
        <f t="shared" si="3"/>
        <v>0</v>
      </c>
      <c r="I62" s="14">
        <f t="shared" si="3"/>
        <v>0</v>
      </c>
      <c r="J62" s="14">
        <f t="shared" si="3"/>
        <v>0</v>
      </c>
      <c r="K62" s="14">
        <f t="shared" si="3"/>
        <v>0</v>
      </c>
      <c r="L62" s="14">
        <f t="shared" si="3"/>
        <v>0</v>
      </c>
      <c r="M62" s="14">
        <f t="shared" si="3"/>
        <v>0</v>
      </c>
      <c r="N62" s="14">
        <f t="shared" si="3"/>
        <v>2.5641025641025643</v>
      </c>
      <c r="O62" s="14">
        <f t="shared" si="3"/>
        <v>5.1282051282051286</v>
      </c>
      <c r="P62" s="14">
        <f t="shared" si="3"/>
        <v>2.5641025641025643</v>
      </c>
      <c r="Q62" s="14">
        <f t="shared" si="3"/>
        <v>0</v>
      </c>
      <c r="R62" s="14">
        <f t="shared" si="3"/>
        <v>0</v>
      </c>
      <c r="S62" s="14">
        <f t="shared" si="3"/>
        <v>0</v>
      </c>
      <c r="T62" s="14">
        <f t="shared" si="3"/>
        <v>0</v>
      </c>
      <c r="U62" s="14">
        <f t="shared" si="3"/>
        <v>0</v>
      </c>
      <c r="V62" s="14">
        <f t="shared" si="3"/>
        <v>0</v>
      </c>
      <c r="W62" s="14">
        <f t="shared" si="3"/>
        <v>0</v>
      </c>
      <c r="X62" s="15">
        <f>(X61*100)/$X72</f>
        <v>0.51282051282051277</v>
      </c>
      <c r="Y62" s="13" t="s">
        <v>220</v>
      </c>
    </row>
    <row r="63" spans="1:28" x14ac:dyDescent="0.25">
      <c r="C63" s="24" t="s">
        <v>205</v>
      </c>
      <c r="D63" s="4">
        <f>COUNTIF(D16:D54,"A")</f>
        <v>2</v>
      </c>
      <c r="E63" s="4">
        <f t="shared" ref="E63:W63" si="4">COUNTIF(E16:E54,"A")</f>
        <v>7</v>
      </c>
      <c r="F63" s="4">
        <f t="shared" si="4"/>
        <v>19</v>
      </c>
      <c r="G63" s="4">
        <f t="shared" si="4"/>
        <v>9</v>
      </c>
      <c r="H63" s="4">
        <f t="shared" si="4"/>
        <v>9</v>
      </c>
      <c r="I63" s="4">
        <f t="shared" si="4"/>
        <v>2</v>
      </c>
      <c r="J63" s="4">
        <f t="shared" si="4"/>
        <v>4</v>
      </c>
      <c r="K63" s="4">
        <f t="shared" si="4"/>
        <v>5</v>
      </c>
      <c r="L63" s="4">
        <f t="shared" si="4"/>
        <v>10</v>
      </c>
      <c r="M63" s="4">
        <f t="shared" si="4"/>
        <v>8</v>
      </c>
      <c r="N63" s="4">
        <f t="shared" si="4"/>
        <v>14</v>
      </c>
      <c r="O63" s="4">
        <f t="shared" si="4"/>
        <v>3</v>
      </c>
      <c r="P63" s="4">
        <f t="shared" si="4"/>
        <v>18</v>
      </c>
      <c r="Q63" s="4">
        <f t="shared" si="4"/>
        <v>12</v>
      </c>
      <c r="R63" s="4">
        <f t="shared" si="4"/>
        <v>6</v>
      </c>
      <c r="S63" s="4">
        <f t="shared" si="4"/>
        <v>7</v>
      </c>
      <c r="T63" s="4">
        <f t="shared" si="4"/>
        <v>15</v>
      </c>
      <c r="U63" s="4">
        <f t="shared" si="4"/>
        <v>4</v>
      </c>
      <c r="V63" s="4">
        <f t="shared" si="4"/>
        <v>14</v>
      </c>
      <c r="W63" s="4">
        <f t="shared" si="4"/>
        <v>11</v>
      </c>
      <c r="X63" s="4">
        <f>SUM(D63:W63)</f>
        <v>179</v>
      </c>
      <c r="Y63" s="16" t="s">
        <v>206</v>
      </c>
    </row>
    <row r="64" spans="1:28" x14ac:dyDescent="0.25">
      <c r="C64" s="24" t="s">
        <v>213</v>
      </c>
      <c r="D64" s="17">
        <f>(D63*100)/$C56</f>
        <v>5.1282051282051286</v>
      </c>
      <c r="E64" s="17">
        <f t="shared" ref="E64:W64" si="5">(E63*100)/$C56</f>
        <v>17.948717948717949</v>
      </c>
      <c r="F64" s="17">
        <f t="shared" si="5"/>
        <v>48.717948717948715</v>
      </c>
      <c r="G64" s="17">
        <f t="shared" si="5"/>
        <v>23.076923076923077</v>
      </c>
      <c r="H64" s="17">
        <f t="shared" si="5"/>
        <v>23.076923076923077</v>
      </c>
      <c r="I64" s="17">
        <f t="shared" si="5"/>
        <v>5.1282051282051286</v>
      </c>
      <c r="J64" s="17">
        <f t="shared" si="5"/>
        <v>10.256410256410257</v>
      </c>
      <c r="K64" s="17">
        <f t="shared" si="5"/>
        <v>12.820512820512821</v>
      </c>
      <c r="L64" s="17">
        <f t="shared" si="5"/>
        <v>25.641025641025642</v>
      </c>
      <c r="M64" s="17">
        <f t="shared" si="5"/>
        <v>20.512820512820515</v>
      </c>
      <c r="N64" s="17">
        <f t="shared" si="5"/>
        <v>35.897435897435898</v>
      </c>
      <c r="O64" s="17">
        <f t="shared" si="5"/>
        <v>7.6923076923076925</v>
      </c>
      <c r="P64" s="17">
        <f t="shared" si="5"/>
        <v>46.153846153846153</v>
      </c>
      <c r="Q64" s="17">
        <f t="shared" si="5"/>
        <v>30.76923076923077</v>
      </c>
      <c r="R64" s="17">
        <f t="shared" si="5"/>
        <v>15.384615384615385</v>
      </c>
      <c r="S64" s="17">
        <f t="shared" si="5"/>
        <v>17.948717948717949</v>
      </c>
      <c r="T64" s="17">
        <f t="shared" si="5"/>
        <v>38.46153846153846</v>
      </c>
      <c r="U64" s="17">
        <f t="shared" si="5"/>
        <v>10.256410256410257</v>
      </c>
      <c r="V64" s="17">
        <f t="shared" si="5"/>
        <v>35.897435897435898</v>
      </c>
      <c r="W64" s="17">
        <f t="shared" si="5"/>
        <v>28.205128205128204</v>
      </c>
      <c r="X64" s="18">
        <f>(X63*100)/$X72</f>
        <v>22.948717948717949</v>
      </c>
      <c r="Y64" s="16" t="s">
        <v>221</v>
      </c>
    </row>
    <row r="65" spans="3:25" x14ac:dyDescent="0.25">
      <c r="C65" s="23" t="s">
        <v>214</v>
      </c>
      <c r="D65" s="12">
        <f>COUNTIF(D16:D54,"B")</f>
        <v>16</v>
      </c>
      <c r="E65" s="12">
        <f t="shared" ref="E65:W65" si="6">COUNTIF(E16:E54,"B")</f>
        <v>27</v>
      </c>
      <c r="F65" s="12">
        <f t="shared" si="6"/>
        <v>3</v>
      </c>
      <c r="G65" s="12">
        <f t="shared" si="6"/>
        <v>7</v>
      </c>
      <c r="H65" s="12">
        <f t="shared" si="6"/>
        <v>19</v>
      </c>
      <c r="I65" s="12">
        <f t="shared" si="6"/>
        <v>1</v>
      </c>
      <c r="J65" s="12">
        <f t="shared" si="6"/>
        <v>16</v>
      </c>
      <c r="K65" s="12">
        <f t="shared" si="6"/>
        <v>6</v>
      </c>
      <c r="L65" s="12">
        <f t="shared" si="6"/>
        <v>16</v>
      </c>
      <c r="M65" s="12">
        <f t="shared" si="6"/>
        <v>6</v>
      </c>
      <c r="N65" s="12">
        <f t="shared" si="6"/>
        <v>19</v>
      </c>
      <c r="O65" s="12">
        <f t="shared" si="6"/>
        <v>4</v>
      </c>
      <c r="P65" s="12">
        <f t="shared" si="6"/>
        <v>7</v>
      </c>
      <c r="Q65" s="12">
        <f t="shared" si="6"/>
        <v>3</v>
      </c>
      <c r="R65" s="12">
        <f t="shared" si="6"/>
        <v>2</v>
      </c>
      <c r="S65" s="12">
        <f t="shared" si="6"/>
        <v>8</v>
      </c>
      <c r="T65" s="12">
        <f t="shared" si="6"/>
        <v>17</v>
      </c>
      <c r="U65" s="12">
        <f t="shared" si="6"/>
        <v>26</v>
      </c>
      <c r="V65" s="12">
        <f t="shared" si="6"/>
        <v>2</v>
      </c>
      <c r="W65" s="12">
        <f t="shared" si="6"/>
        <v>6</v>
      </c>
      <c r="X65" s="12">
        <f>SUM(D65:W65)</f>
        <v>211</v>
      </c>
      <c r="Y65" s="13" t="s">
        <v>207</v>
      </c>
    </row>
    <row r="66" spans="3:25" x14ac:dyDescent="0.25">
      <c r="C66" s="23" t="s">
        <v>215</v>
      </c>
      <c r="D66" s="14">
        <f>(D65*100)/$C56</f>
        <v>41.025641025641029</v>
      </c>
      <c r="E66" s="14">
        <f t="shared" ref="E66:W66" si="7">(E65*100)/$C56</f>
        <v>69.230769230769226</v>
      </c>
      <c r="F66" s="14">
        <f t="shared" si="7"/>
        <v>7.6923076923076925</v>
      </c>
      <c r="G66" s="14">
        <f t="shared" si="7"/>
        <v>17.948717948717949</v>
      </c>
      <c r="H66" s="14">
        <f t="shared" si="7"/>
        <v>48.717948717948715</v>
      </c>
      <c r="I66" s="14">
        <f t="shared" si="7"/>
        <v>2.5641025641025643</v>
      </c>
      <c r="J66" s="14">
        <f t="shared" si="7"/>
        <v>41.025641025641029</v>
      </c>
      <c r="K66" s="14">
        <f t="shared" si="7"/>
        <v>15.384615384615385</v>
      </c>
      <c r="L66" s="14">
        <f t="shared" si="7"/>
        <v>41.025641025641029</v>
      </c>
      <c r="M66" s="14">
        <f t="shared" si="7"/>
        <v>15.384615384615385</v>
      </c>
      <c r="N66" s="14">
        <f t="shared" si="7"/>
        <v>48.717948717948715</v>
      </c>
      <c r="O66" s="14">
        <f t="shared" si="7"/>
        <v>10.256410256410257</v>
      </c>
      <c r="P66" s="14">
        <f t="shared" si="7"/>
        <v>17.948717948717949</v>
      </c>
      <c r="Q66" s="14">
        <f t="shared" si="7"/>
        <v>7.6923076923076925</v>
      </c>
      <c r="R66" s="14">
        <f t="shared" si="7"/>
        <v>5.1282051282051286</v>
      </c>
      <c r="S66" s="14">
        <f t="shared" si="7"/>
        <v>20.512820512820515</v>
      </c>
      <c r="T66" s="14">
        <f t="shared" si="7"/>
        <v>43.589743589743591</v>
      </c>
      <c r="U66" s="14">
        <f t="shared" si="7"/>
        <v>66.666666666666671</v>
      </c>
      <c r="V66" s="14">
        <f t="shared" si="7"/>
        <v>5.1282051282051286</v>
      </c>
      <c r="W66" s="14">
        <f t="shared" si="7"/>
        <v>15.384615384615385</v>
      </c>
      <c r="X66" s="15">
        <f>(X65*100)/$X72</f>
        <v>27.051282051282051</v>
      </c>
      <c r="Y66" s="13" t="s">
        <v>222</v>
      </c>
    </row>
    <row r="67" spans="3:25" x14ac:dyDescent="0.25">
      <c r="C67" s="24" t="s">
        <v>216</v>
      </c>
      <c r="D67" s="4">
        <f>COUNTIF(D16:D54,"C")</f>
        <v>7</v>
      </c>
      <c r="E67" s="4">
        <f t="shared" ref="E67:W67" si="8">COUNTIF(E16:E54,"C")</f>
        <v>3</v>
      </c>
      <c r="F67" s="4">
        <f t="shared" si="8"/>
        <v>13</v>
      </c>
      <c r="G67" s="4">
        <f t="shared" si="8"/>
        <v>17</v>
      </c>
      <c r="H67" s="4">
        <f t="shared" si="8"/>
        <v>5</v>
      </c>
      <c r="I67" s="4">
        <f t="shared" si="8"/>
        <v>28</v>
      </c>
      <c r="J67" s="4">
        <f t="shared" si="8"/>
        <v>18</v>
      </c>
      <c r="K67" s="4">
        <f t="shared" si="8"/>
        <v>26</v>
      </c>
      <c r="L67" s="4">
        <f t="shared" si="8"/>
        <v>10</v>
      </c>
      <c r="M67" s="4">
        <f t="shared" si="8"/>
        <v>13</v>
      </c>
      <c r="N67" s="4">
        <f t="shared" si="8"/>
        <v>4</v>
      </c>
      <c r="O67" s="4">
        <f t="shared" si="8"/>
        <v>26</v>
      </c>
      <c r="P67" s="4">
        <f t="shared" si="8"/>
        <v>12</v>
      </c>
      <c r="Q67" s="4">
        <f t="shared" si="8"/>
        <v>19</v>
      </c>
      <c r="R67" s="4">
        <f t="shared" si="8"/>
        <v>3</v>
      </c>
      <c r="S67" s="4">
        <f t="shared" si="8"/>
        <v>21</v>
      </c>
      <c r="T67" s="4">
        <f t="shared" si="8"/>
        <v>4</v>
      </c>
      <c r="U67" s="4">
        <f t="shared" si="8"/>
        <v>5</v>
      </c>
      <c r="V67" s="4">
        <f t="shared" si="8"/>
        <v>14</v>
      </c>
      <c r="W67" s="4">
        <f t="shared" si="8"/>
        <v>10</v>
      </c>
      <c r="X67" s="4">
        <f>SUM(D67:W67)</f>
        <v>258</v>
      </c>
      <c r="Y67" s="16" t="s">
        <v>208</v>
      </c>
    </row>
    <row r="68" spans="3:25" x14ac:dyDescent="0.25">
      <c r="C68" s="24" t="s">
        <v>217</v>
      </c>
      <c r="D68" s="17">
        <f>(D67*100)/$C56</f>
        <v>17.948717948717949</v>
      </c>
      <c r="E68" s="17">
        <f t="shared" ref="E68:W68" si="9">(E67*100)/$C56</f>
        <v>7.6923076923076925</v>
      </c>
      <c r="F68" s="17">
        <f t="shared" si="9"/>
        <v>33.333333333333336</v>
      </c>
      <c r="G68" s="17">
        <f t="shared" si="9"/>
        <v>43.589743589743591</v>
      </c>
      <c r="H68" s="17">
        <f t="shared" si="9"/>
        <v>12.820512820512821</v>
      </c>
      <c r="I68" s="17">
        <f t="shared" si="9"/>
        <v>71.794871794871796</v>
      </c>
      <c r="J68" s="17">
        <f t="shared" si="9"/>
        <v>46.153846153846153</v>
      </c>
      <c r="K68" s="17">
        <f t="shared" si="9"/>
        <v>66.666666666666671</v>
      </c>
      <c r="L68" s="17">
        <f t="shared" si="9"/>
        <v>25.641025641025642</v>
      </c>
      <c r="M68" s="17">
        <f t="shared" si="9"/>
        <v>33.333333333333336</v>
      </c>
      <c r="N68" s="17">
        <f t="shared" si="9"/>
        <v>10.256410256410257</v>
      </c>
      <c r="O68" s="17">
        <f t="shared" si="9"/>
        <v>66.666666666666671</v>
      </c>
      <c r="P68" s="17">
        <f t="shared" si="9"/>
        <v>30.76923076923077</v>
      </c>
      <c r="Q68" s="17">
        <f t="shared" si="9"/>
        <v>48.717948717948715</v>
      </c>
      <c r="R68" s="17">
        <f t="shared" si="9"/>
        <v>7.6923076923076925</v>
      </c>
      <c r="S68" s="17">
        <f t="shared" si="9"/>
        <v>53.846153846153847</v>
      </c>
      <c r="T68" s="17">
        <f t="shared" si="9"/>
        <v>10.256410256410257</v>
      </c>
      <c r="U68" s="17">
        <f t="shared" si="9"/>
        <v>12.820512820512821</v>
      </c>
      <c r="V68" s="17">
        <f t="shared" si="9"/>
        <v>35.897435897435898</v>
      </c>
      <c r="W68" s="17">
        <f t="shared" si="9"/>
        <v>25.641025641025642</v>
      </c>
      <c r="X68" s="18">
        <f>(X67*100)/$X72</f>
        <v>33.07692307692308</v>
      </c>
      <c r="Y68" s="16" t="s">
        <v>223</v>
      </c>
    </row>
    <row r="69" spans="3:25" x14ac:dyDescent="0.25">
      <c r="C69" s="23" t="s">
        <v>218</v>
      </c>
      <c r="D69" s="12">
        <f>COUNTIF(D16:D54,"D")</f>
        <v>14</v>
      </c>
      <c r="E69" s="12">
        <f t="shared" ref="E69:W69" si="10">COUNTIF(E16:E54,"D")</f>
        <v>2</v>
      </c>
      <c r="F69" s="12">
        <f t="shared" si="10"/>
        <v>4</v>
      </c>
      <c r="G69" s="12">
        <f t="shared" si="10"/>
        <v>6</v>
      </c>
      <c r="H69" s="12">
        <f t="shared" si="10"/>
        <v>6</v>
      </c>
      <c r="I69" s="12">
        <f t="shared" si="10"/>
        <v>8</v>
      </c>
      <c r="J69" s="12">
        <f t="shared" si="10"/>
        <v>1</v>
      </c>
      <c r="K69" s="12">
        <f t="shared" si="10"/>
        <v>2</v>
      </c>
      <c r="L69" s="12">
        <f t="shared" si="10"/>
        <v>3</v>
      </c>
      <c r="M69" s="12">
        <f t="shared" si="10"/>
        <v>12</v>
      </c>
      <c r="N69" s="12">
        <f t="shared" si="10"/>
        <v>1</v>
      </c>
      <c r="O69" s="12">
        <f t="shared" si="10"/>
        <v>4</v>
      </c>
      <c r="P69" s="12">
        <f t="shared" si="10"/>
        <v>1</v>
      </c>
      <c r="Q69" s="12">
        <f t="shared" si="10"/>
        <v>5</v>
      </c>
      <c r="R69" s="12">
        <f t="shared" si="10"/>
        <v>28</v>
      </c>
      <c r="S69" s="12">
        <f t="shared" si="10"/>
        <v>3</v>
      </c>
      <c r="T69" s="12">
        <f t="shared" si="10"/>
        <v>3</v>
      </c>
      <c r="U69" s="12">
        <f t="shared" si="10"/>
        <v>4</v>
      </c>
      <c r="V69" s="12">
        <f t="shared" si="10"/>
        <v>9</v>
      </c>
      <c r="W69" s="12">
        <f t="shared" si="10"/>
        <v>12</v>
      </c>
      <c r="X69" s="12">
        <f>SUM(D69:W69)</f>
        <v>128</v>
      </c>
      <c r="Y69" s="13" t="s">
        <v>209</v>
      </c>
    </row>
    <row r="70" spans="3:25" x14ac:dyDescent="0.25">
      <c r="C70" s="23" t="s">
        <v>219</v>
      </c>
      <c r="D70" s="14">
        <f>(D69*100)/$C56</f>
        <v>35.897435897435898</v>
      </c>
      <c r="E70" s="14">
        <f t="shared" ref="E70:W70" si="11">(E69*100)/$C56</f>
        <v>5.1282051282051286</v>
      </c>
      <c r="F70" s="14">
        <f t="shared" si="11"/>
        <v>10.256410256410257</v>
      </c>
      <c r="G70" s="14">
        <f t="shared" si="11"/>
        <v>15.384615384615385</v>
      </c>
      <c r="H70" s="14">
        <f t="shared" si="11"/>
        <v>15.384615384615385</v>
      </c>
      <c r="I70" s="14">
        <f t="shared" si="11"/>
        <v>20.512820512820515</v>
      </c>
      <c r="J70" s="14">
        <f t="shared" si="11"/>
        <v>2.5641025641025643</v>
      </c>
      <c r="K70" s="14">
        <f t="shared" si="11"/>
        <v>5.1282051282051286</v>
      </c>
      <c r="L70" s="14">
        <f t="shared" si="11"/>
        <v>7.6923076923076925</v>
      </c>
      <c r="M70" s="14">
        <f t="shared" si="11"/>
        <v>30.76923076923077</v>
      </c>
      <c r="N70" s="14">
        <f t="shared" si="11"/>
        <v>2.5641025641025643</v>
      </c>
      <c r="O70" s="14">
        <f t="shared" si="11"/>
        <v>10.256410256410257</v>
      </c>
      <c r="P70" s="14">
        <f t="shared" si="11"/>
        <v>2.5641025641025643</v>
      </c>
      <c r="Q70" s="14">
        <f t="shared" si="11"/>
        <v>12.820512820512821</v>
      </c>
      <c r="R70" s="14">
        <f t="shared" si="11"/>
        <v>71.794871794871796</v>
      </c>
      <c r="S70" s="14">
        <f t="shared" si="11"/>
        <v>7.6923076923076925</v>
      </c>
      <c r="T70" s="14">
        <f t="shared" si="11"/>
        <v>7.6923076923076925</v>
      </c>
      <c r="U70" s="14">
        <f t="shared" si="11"/>
        <v>10.256410256410257</v>
      </c>
      <c r="V70" s="14">
        <f t="shared" si="11"/>
        <v>23.076923076923077</v>
      </c>
      <c r="W70" s="14">
        <f t="shared" si="11"/>
        <v>30.76923076923077</v>
      </c>
      <c r="X70" s="15">
        <f>(X69*100)/$X72</f>
        <v>16.410256410256409</v>
      </c>
      <c r="Y70" s="13" t="s">
        <v>224</v>
      </c>
    </row>
    <row r="71" spans="3:25" x14ac:dyDescent="0.25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16"/>
    </row>
    <row r="72" spans="3:25" x14ac:dyDescent="0.25">
      <c r="C72" s="23" t="s">
        <v>200</v>
      </c>
      <c r="D72" s="12">
        <f>D61+D63+D65+D67+D69</f>
        <v>39</v>
      </c>
      <c r="E72" s="12">
        <f t="shared" ref="E72:W72" si="12">E61+E63+E65+E67+E69</f>
        <v>39</v>
      </c>
      <c r="F72" s="12">
        <f t="shared" si="12"/>
        <v>39</v>
      </c>
      <c r="G72" s="12">
        <f t="shared" si="12"/>
        <v>39</v>
      </c>
      <c r="H72" s="12">
        <f t="shared" si="12"/>
        <v>39</v>
      </c>
      <c r="I72" s="12">
        <f t="shared" si="12"/>
        <v>39</v>
      </c>
      <c r="J72" s="12">
        <f t="shared" si="12"/>
        <v>39</v>
      </c>
      <c r="K72" s="12">
        <f t="shared" si="12"/>
        <v>39</v>
      </c>
      <c r="L72" s="12">
        <f t="shared" si="12"/>
        <v>39</v>
      </c>
      <c r="M72" s="12">
        <f t="shared" si="12"/>
        <v>39</v>
      </c>
      <c r="N72" s="12">
        <f t="shared" si="12"/>
        <v>39</v>
      </c>
      <c r="O72" s="12">
        <f t="shared" si="12"/>
        <v>39</v>
      </c>
      <c r="P72" s="12">
        <f t="shared" si="12"/>
        <v>39</v>
      </c>
      <c r="Q72" s="12">
        <f t="shared" si="12"/>
        <v>39</v>
      </c>
      <c r="R72" s="12">
        <f t="shared" si="12"/>
        <v>39</v>
      </c>
      <c r="S72" s="12">
        <f t="shared" si="12"/>
        <v>39</v>
      </c>
      <c r="T72" s="12">
        <f t="shared" si="12"/>
        <v>39</v>
      </c>
      <c r="U72" s="12">
        <f t="shared" si="12"/>
        <v>39</v>
      </c>
      <c r="V72" s="12">
        <f t="shared" si="12"/>
        <v>39</v>
      </c>
      <c r="W72" s="19">
        <f t="shared" si="12"/>
        <v>39</v>
      </c>
      <c r="X72" s="12">
        <f>X61+X63+X65+X67+X69</f>
        <v>780</v>
      </c>
      <c r="Y72" s="13" t="s">
        <v>210</v>
      </c>
    </row>
    <row r="73" spans="3:25" x14ac:dyDescent="0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0">
        <f>X62+X64+X66+X68+X70</f>
        <v>100</v>
      </c>
      <c r="Y73" s="13" t="s">
        <v>225</v>
      </c>
    </row>
    <row r="74" spans="3:25" x14ac:dyDescent="0.25">
      <c r="C74" s="25" t="s">
        <v>226</v>
      </c>
      <c r="D74" s="30" t="s">
        <v>227</v>
      </c>
      <c r="E74" s="30"/>
      <c r="F74" s="30"/>
      <c r="G74" s="30"/>
      <c r="H74" s="30"/>
      <c r="I74" s="30"/>
      <c r="J74" s="30"/>
      <c r="K74" s="30"/>
      <c r="L74" s="30" t="s">
        <v>228</v>
      </c>
      <c r="M74" s="30"/>
      <c r="N74" s="30"/>
      <c r="O74" s="30"/>
      <c r="P74" s="30"/>
      <c r="Q74" s="30"/>
      <c r="R74" s="30" t="s">
        <v>229</v>
      </c>
      <c r="S74" s="30"/>
      <c r="T74" s="30"/>
      <c r="U74" s="30"/>
      <c r="V74" s="30"/>
      <c r="W74" s="30"/>
    </row>
    <row r="75" spans="3:25" x14ac:dyDescent="0.25">
      <c r="C75" s="25" t="s">
        <v>230</v>
      </c>
      <c r="D75" s="31">
        <f>AVERAGE(D60:K60)</f>
        <v>31.410256410256416</v>
      </c>
      <c r="E75" s="30"/>
      <c r="F75" s="30"/>
      <c r="G75" s="30"/>
      <c r="H75" s="30"/>
      <c r="I75" s="30"/>
      <c r="J75" s="30"/>
      <c r="K75" s="30"/>
      <c r="L75" s="31">
        <f>AVERAGE(L60:Q60)</f>
        <v>30.341880341880341</v>
      </c>
      <c r="M75" s="30"/>
      <c r="N75" s="30"/>
      <c r="O75" s="30"/>
      <c r="P75" s="30"/>
      <c r="Q75" s="30"/>
      <c r="R75" s="31">
        <f>AVERAGE(R60:W60)</f>
        <v>34.188034188034187</v>
      </c>
      <c r="S75" s="30"/>
      <c r="T75" s="30"/>
      <c r="U75" s="30"/>
      <c r="V75" s="30"/>
      <c r="W75" s="30"/>
    </row>
    <row r="76" spans="3:25" x14ac:dyDescent="0.25">
      <c r="C76" s="26" t="s">
        <v>231</v>
      </c>
      <c r="D76" s="26" t="s">
        <v>232</v>
      </c>
      <c r="E76" s="29" t="s">
        <v>233</v>
      </c>
      <c r="F76" s="29"/>
      <c r="G76" s="29"/>
      <c r="H76" s="29" t="s">
        <v>234</v>
      </c>
      <c r="I76" s="29"/>
      <c r="J76" s="29"/>
      <c r="K76" s="29"/>
      <c r="L76" s="29" t="s">
        <v>235</v>
      </c>
      <c r="M76" s="29"/>
      <c r="N76" s="29"/>
      <c r="O76" s="29" t="s">
        <v>236</v>
      </c>
      <c r="P76" s="29"/>
      <c r="Q76" s="26" t="s">
        <v>237</v>
      </c>
      <c r="R76" s="26" t="s">
        <v>232</v>
      </c>
      <c r="S76" s="29" t="s">
        <v>233</v>
      </c>
      <c r="T76" s="29"/>
      <c r="U76" s="29"/>
      <c r="V76" s="29" t="s">
        <v>234</v>
      </c>
      <c r="W76" s="29"/>
    </row>
    <row r="77" spans="3:25" x14ac:dyDescent="0.25">
      <c r="C77" s="26" t="s">
        <v>238</v>
      </c>
      <c r="D77" s="27">
        <f>AVERAGE(D60)</f>
        <v>35.897435897435898</v>
      </c>
      <c r="E77" s="28">
        <f>AVERAGE(E60:G60)</f>
        <v>31.623931623931625</v>
      </c>
      <c r="F77" s="29"/>
      <c r="G77" s="29"/>
      <c r="H77" s="28">
        <f>AVERAGE(H60:K60)</f>
        <v>30.128205128205128</v>
      </c>
      <c r="I77" s="29"/>
      <c r="J77" s="29"/>
      <c r="K77" s="29"/>
      <c r="L77" s="28">
        <f>AVERAGE(L60:N60)</f>
        <v>31.623931623931625</v>
      </c>
      <c r="M77" s="29"/>
      <c r="N77" s="29"/>
      <c r="O77" s="28">
        <f>AVERAGE(O60:P60)</f>
        <v>19.23076923076923</v>
      </c>
      <c r="P77" s="29"/>
      <c r="Q77" s="27">
        <f>AVERAGE(Q60)</f>
        <v>48.717948717948715</v>
      </c>
      <c r="R77" s="27">
        <f>AVERAGE(R60)</f>
        <v>71.794871794871796</v>
      </c>
      <c r="S77" s="28">
        <f>AVERAGE(S60:U60)</f>
        <v>22.222222222222225</v>
      </c>
      <c r="T77" s="29"/>
      <c r="U77" s="29"/>
      <c r="V77" s="28">
        <f>AVERAGE(V60:W60)</f>
        <v>33.333333333333336</v>
      </c>
      <c r="W77" s="29"/>
    </row>
  </sheetData>
  <mergeCells count="18">
    <mergeCell ref="D74:K74"/>
    <mergeCell ref="L74:Q74"/>
    <mergeCell ref="R74:W74"/>
    <mergeCell ref="D75:K75"/>
    <mergeCell ref="L75:Q75"/>
    <mergeCell ref="R75:W75"/>
    <mergeCell ref="V77:W77"/>
    <mergeCell ref="E76:G76"/>
    <mergeCell ref="H76:K76"/>
    <mergeCell ref="L76:N76"/>
    <mergeCell ref="O76:P76"/>
    <mergeCell ref="S76:U76"/>
    <mergeCell ref="V76:W76"/>
    <mergeCell ref="E77:G77"/>
    <mergeCell ref="H77:K77"/>
    <mergeCell ref="L77:N77"/>
    <mergeCell ref="O77:P77"/>
    <mergeCell ref="S77:U77"/>
  </mergeCells>
  <conditionalFormatting sqref="D16:W54">
    <cfRule type="cellIs" dxfId="20" priority="21" operator="equal">
      <formula>"O"</formula>
    </cfRule>
  </conditionalFormatting>
  <conditionalFormatting sqref="D16:D54">
    <cfRule type="cellIs" dxfId="19" priority="20" operator="equal">
      <formula>$D$58</formula>
    </cfRule>
  </conditionalFormatting>
  <conditionalFormatting sqref="E16:E54">
    <cfRule type="cellIs" dxfId="18" priority="19" operator="equal">
      <formula>$E$58</formula>
    </cfRule>
  </conditionalFormatting>
  <conditionalFormatting sqref="F16:F54">
    <cfRule type="cellIs" dxfId="17" priority="18" operator="equal">
      <formula>$F$58</formula>
    </cfRule>
  </conditionalFormatting>
  <conditionalFormatting sqref="G16:G54">
    <cfRule type="cellIs" dxfId="16" priority="17" operator="equal">
      <formula>$G$58</formula>
    </cfRule>
  </conditionalFormatting>
  <conditionalFormatting sqref="H16:H54">
    <cfRule type="cellIs" dxfId="15" priority="16" operator="equal">
      <formula>$H$58</formula>
    </cfRule>
  </conditionalFormatting>
  <conditionalFormatting sqref="I16:I54">
    <cfRule type="cellIs" dxfId="14" priority="15" operator="equal">
      <formula>$I$58</formula>
    </cfRule>
  </conditionalFormatting>
  <conditionalFormatting sqref="J16:J54">
    <cfRule type="cellIs" dxfId="13" priority="14" operator="equal">
      <formula>$J$58</formula>
    </cfRule>
  </conditionalFormatting>
  <conditionalFormatting sqref="K16:K54">
    <cfRule type="cellIs" dxfId="12" priority="13" operator="equal">
      <formula>$K$58</formula>
    </cfRule>
  </conditionalFormatting>
  <conditionalFormatting sqref="L16:L54">
    <cfRule type="cellIs" dxfId="11" priority="12" operator="equal">
      <formula>$L$58</formula>
    </cfRule>
  </conditionalFormatting>
  <conditionalFormatting sqref="M16:M54">
    <cfRule type="cellIs" dxfId="10" priority="11" operator="equal">
      <formula>$M$58</formula>
    </cfRule>
  </conditionalFormatting>
  <conditionalFormatting sqref="N16:N54">
    <cfRule type="cellIs" dxfId="9" priority="10" operator="equal">
      <formula>$N$58</formula>
    </cfRule>
  </conditionalFormatting>
  <conditionalFormatting sqref="O16:O54">
    <cfRule type="cellIs" dxfId="8" priority="9" operator="equal">
      <formula>$O$58</formula>
    </cfRule>
  </conditionalFormatting>
  <conditionalFormatting sqref="P16:P54">
    <cfRule type="cellIs" dxfId="7" priority="8" operator="equal">
      <formula>$P$58</formula>
    </cfRule>
  </conditionalFormatting>
  <conditionalFormatting sqref="Q16:Q54">
    <cfRule type="cellIs" dxfId="6" priority="7" operator="equal">
      <formula>$Q$58</formula>
    </cfRule>
  </conditionalFormatting>
  <conditionalFormatting sqref="R16:R54">
    <cfRule type="cellIs" dxfId="5" priority="6" operator="equal">
      <formula>$R$58</formula>
    </cfRule>
  </conditionalFormatting>
  <conditionalFormatting sqref="S16:S54">
    <cfRule type="cellIs" dxfId="4" priority="5" operator="equal">
      <formula>$S$58</formula>
    </cfRule>
  </conditionalFormatting>
  <conditionalFormatting sqref="T16:T54">
    <cfRule type="cellIs" dxfId="3" priority="4" operator="equal">
      <formula>$T$58</formula>
    </cfRule>
  </conditionalFormatting>
  <conditionalFormatting sqref="U16:U54">
    <cfRule type="cellIs" dxfId="2" priority="3" operator="equal">
      <formula>$U$58</formula>
    </cfRule>
  </conditionalFormatting>
  <conditionalFormatting sqref="V16:V54">
    <cfRule type="cellIs" dxfId="1" priority="2" operator="equal">
      <formula>$V$58</formula>
    </cfRule>
  </conditionalFormatting>
  <conditionalFormatting sqref="W16:W54">
    <cfRule type="cellIs" dxfId="0" priority="1" operator="equal">
      <formula>$W$58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1622-D6B0-4E8E-B1FF-DBB46D1FF89A}">
  <dimension ref="A6:AB26"/>
  <sheetViews>
    <sheetView topLeftCell="D1" workbookViewId="0">
      <selection activeCell="C19" sqref="C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64</v>
      </c>
      <c r="B16" t="s">
        <v>65</v>
      </c>
      <c r="D16" t="s">
        <v>66</v>
      </c>
      <c r="E16" t="s">
        <v>66</v>
      </c>
      <c r="F16" t="s">
        <v>67</v>
      </c>
      <c r="G16" t="s">
        <v>67</v>
      </c>
      <c r="H16" t="s">
        <v>66</v>
      </c>
      <c r="I16" t="s">
        <v>68</v>
      </c>
      <c r="J16" t="s">
        <v>68</v>
      </c>
      <c r="K16" t="s">
        <v>66</v>
      </c>
      <c r="L16" t="s">
        <v>68</v>
      </c>
      <c r="M16" t="s">
        <v>69</v>
      </c>
      <c r="N16" t="s">
        <v>67</v>
      </c>
      <c r="O16" t="s">
        <v>69</v>
      </c>
      <c r="P16" t="s">
        <v>66</v>
      </c>
      <c r="Q16" t="s">
        <v>67</v>
      </c>
      <c r="R16" t="s">
        <v>66</v>
      </c>
      <c r="S16" t="s">
        <v>67</v>
      </c>
      <c r="T16" t="s">
        <v>66</v>
      </c>
      <c r="U16" t="s">
        <v>69</v>
      </c>
      <c r="V16" t="s">
        <v>67</v>
      </c>
      <c r="W16" t="s">
        <v>67</v>
      </c>
      <c r="X16">
        <v>5</v>
      </c>
      <c r="Y16" t="s">
        <v>70</v>
      </c>
      <c r="Z16" t="s">
        <v>71</v>
      </c>
      <c r="AA16" t="s">
        <v>72</v>
      </c>
      <c r="AB16" t="s">
        <v>73</v>
      </c>
    </row>
    <row r="19" spans="3:23" x14ac:dyDescent="0.25">
      <c r="C19" t="s">
        <v>167</v>
      </c>
      <c r="D19" t="s">
        <v>69</v>
      </c>
      <c r="E19" t="s">
        <v>68</v>
      </c>
      <c r="F19" t="s">
        <v>67</v>
      </c>
      <c r="G19" t="s">
        <v>67</v>
      </c>
      <c r="H19" t="s">
        <v>66</v>
      </c>
      <c r="I19" t="s">
        <v>69</v>
      </c>
      <c r="J19" t="s">
        <v>67</v>
      </c>
      <c r="K19" t="s">
        <v>69</v>
      </c>
      <c r="L19" t="s">
        <v>67</v>
      </c>
      <c r="M19" t="s">
        <v>68</v>
      </c>
      <c r="N19" t="s">
        <v>66</v>
      </c>
      <c r="O19" t="s">
        <v>68</v>
      </c>
      <c r="P19" t="s">
        <v>67</v>
      </c>
      <c r="Q19" t="s">
        <v>67</v>
      </c>
      <c r="R19" t="s">
        <v>69</v>
      </c>
      <c r="S19" t="s">
        <v>68</v>
      </c>
      <c r="T19" t="s">
        <v>68</v>
      </c>
      <c r="U19" t="s">
        <v>69</v>
      </c>
      <c r="V19" t="s">
        <v>68</v>
      </c>
      <c r="W19" t="s">
        <v>69</v>
      </c>
    </row>
    <row r="20" spans="3:23" x14ac:dyDescent="0.25">
      <c r="C20" t="s">
        <v>168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</row>
    <row r="21" spans="3:23" x14ac:dyDescent="0.25">
      <c r="C21" t="s">
        <v>169</v>
      </c>
      <c r="D21" t="s">
        <v>71</v>
      </c>
      <c r="E21" t="s">
        <v>71</v>
      </c>
      <c r="F21" t="s">
        <v>170</v>
      </c>
      <c r="G21" t="s">
        <v>170</v>
      </c>
      <c r="H21" t="s">
        <v>170</v>
      </c>
      <c r="I21" t="s">
        <v>71</v>
      </c>
      <c r="J21" t="s">
        <v>71</v>
      </c>
      <c r="K21" t="s">
        <v>71</v>
      </c>
      <c r="L21" t="s">
        <v>71</v>
      </c>
      <c r="M21" t="s">
        <v>71</v>
      </c>
      <c r="N21" t="s">
        <v>71</v>
      </c>
      <c r="O21" t="s">
        <v>71</v>
      </c>
      <c r="P21" t="s">
        <v>71</v>
      </c>
      <c r="Q21" t="s">
        <v>170</v>
      </c>
      <c r="R21" t="s">
        <v>71</v>
      </c>
      <c r="S21" t="s">
        <v>71</v>
      </c>
      <c r="T21" t="s">
        <v>71</v>
      </c>
      <c r="U21" t="s">
        <v>170</v>
      </c>
      <c r="V21" t="s">
        <v>71</v>
      </c>
      <c r="W21" t="s">
        <v>71</v>
      </c>
    </row>
    <row r="22" spans="3:23" x14ac:dyDescent="0.25">
      <c r="C22" t="s">
        <v>171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172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170</v>
      </c>
      <c r="J23" t="s">
        <v>170</v>
      </c>
      <c r="K23" t="s">
        <v>71</v>
      </c>
      <c r="L23" t="s">
        <v>170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3:23" x14ac:dyDescent="0.25">
      <c r="C24" t="s">
        <v>173</v>
      </c>
      <c r="D24" t="s">
        <v>170</v>
      </c>
      <c r="E24" t="s">
        <v>170</v>
      </c>
      <c r="F24" t="s">
        <v>71</v>
      </c>
      <c r="G24" t="s">
        <v>71</v>
      </c>
      <c r="H24" t="s">
        <v>170</v>
      </c>
      <c r="I24" t="s">
        <v>71</v>
      </c>
      <c r="J24" t="s">
        <v>71</v>
      </c>
      <c r="K24" t="s">
        <v>170</v>
      </c>
      <c r="L24" t="s">
        <v>71</v>
      </c>
      <c r="M24" t="s">
        <v>71</v>
      </c>
      <c r="N24" t="s">
        <v>71</v>
      </c>
      <c r="O24" t="s">
        <v>71</v>
      </c>
      <c r="P24" t="s">
        <v>170</v>
      </c>
      <c r="Q24" t="s">
        <v>71</v>
      </c>
      <c r="R24" t="s">
        <v>170</v>
      </c>
      <c r="S24" t="s">
        <v>71</v>
      </c>
      <c r="T24" t="s">
        <v>170</v>
      </c>
      <c r="U24" t="s">
        <v>71</v>
      </c>
      <c r="V24" t="s">
        <v>71</v>
      </c>
      <c r="W24" t="s">
        <v>71</v>
      </c>
    </row>
    <row r="25" spans="3:23" x14ac:dyDescent="0.25">
      <c r="C25" t="s">
        <v>174</v>
      </c>
      <c r="D25" t="s">
        <v>71</v>
      </c>
      <c r="E25" t="s">
        <v>71</v>
      </c>
      <c r="F25" t="s">
        <v>170</v>
      </c>
      <c r="G25" t="s">
        <v>170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170</v>
      </c>
      <c r="O25" t="s">
        <v>71</v>
      </c>
      <c r="P25" t="s">
        <v>71</v>
      </c>
      <c r="Q25" t="s">
        <v>170</v>
      </c>
      <c r="R25" t="s">
        <v>71</v>
      </c>
      <c r="S25" t="s">
        <v>170</v>
      </c>
      <c r="T25" t="s">
        <v>71</v>
      </c>
      <c r="U25" t="s">
        <v>71</v>
      </c>
      <c r="V25" t="s">
        <v>170</v>
      </c>
      <c r="W25" t="s">
        <v>170</v>
      </c>
    </row>
    <row r="26" spans="3:23" x14ac:dyDescent="0.25">
      <c r="C26" t="s">
        <v>175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71</v>
      </c>
      <c r="J26" t="s">
        <v>71</v>
      </c>
      <c r="K26" t="s">
        <v>71</v>
      </c>
      <c r="L26" t="s">
        <v>71</v>
      </c>
      <c r="M26" t="s">
        <v>170</v>
      </c>
      <c r="N26" t="s">
        <v>71</v>
      </c>
      <c r="O26" t="s">
        <v>170</v>
      </c>
      <c r="P26" t="s">
        <v>71</v>
      </c>
      <c r="Q26" t="s">
        <v>71</v>
      </c>
      <c r="R26" t="s">
        <v>71</v>
      </c>
      <c r="S26" t="s">
        <v>71</v>
      </c>
      <c r="T26" t="s">
        <v>71</v>
      </c>
      <c r="U26" t="s">
        <v>170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DCE6-CB60-4216-B44A-55E6AAB8342D}">
  <dimension ref="A6:AB34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74</v>
      </c>
      <c r="B16" t="s">
        <v>75</v>
      </c>
      <c r="D16" t="s">
        <v>69</v>
      </c>
      <c r="E16" t="s">
        <v>66</v>
      </c>
      <c r="F16" t="s">
        <v>67</v>
      </c>
      <c r="G16" t="s">
        <v>67</v>
      </c>
      <c r="H16" t="s">
        <v>67</v>
      </c>
      <c r="I16" t="s">
        <v>67</v>
      </c>
      <c r="J16" t="s">
        <v>66</v>
      </c>
      <c r="K16" t="s">
        <v>67</v>
      </c>
      <c r="L16" t="s">
        <v>66</v>
      </c>
      <c r="M16" t="s">
        <v>66</v>
      </c>
      <c r="N16" t="s">
        <v>68</v>
      </c>
      <c r="O16" t="s">
        <v>67</v>
      </c>
      <c r="P16" t="s">
        <v>66</v>
      </c>
      <c r="Q16" t="s">
        <v>67</v>
      </c>
      <c r="R16" t="s">
        <v>69</v>
      </c>
      <c r="S16" t="s">
        <v>67</v>
      </c>
      <c r="T16" t="s">
        <v>69</v>
      </c>
      <c r="U16" t="s">
        <v>66</v>
      </c>
      <c r="V16" t="s">
        <v>67</v>
      </c>
      <c r="W16" t="s">
        <v>67</v>
      </c>
      <c r="X16">
        <v>5</v>
      </c>
      <c r="Y16" t="s">
        <v>70</v>
      </c>
      <c r="Z16" t="s">
        <v>71</v>
      </c>
      <c r="AA16" t="s">
        <v>76</v>
      </c>
      <c r="AB16" t="s">
        <v>73</v>
      </c>
    </row>
    <row r="17" spans="1:28" x14ac:dyDescent="0.25">
      <c r="A17" t="s">
        <v>77</v>
      </c>
      <c r="B17" t="s">
        <v>78</v>
      </c>
      <c r="D17" t="s">
        <v>67</v>
      </c>
      <c r="E17" t="s">
        <v>66</v>
      </c>
      <c r="F17" t="s">
        <v>68</v>
      </c>
      <c r="G17" t="s">
        <v>66</v>
      </c>
      <c r="H17" t="s">
        <v>66</v>
      </c>
      <c r="I17" t="s">
        <v>67</v>
      </c>
      <c r="J17" t="s">
        <v>66</v>
      </c>
      <c r="K17" t="s">
        <v>67</v>
      </c>
      <c r="L17" t="s">
        <v>69</v>
      </c>
      <c r="M17" t="s">
        <v>69</v>
      </c>
      <c r="N17" t="s">
        <v>66</v>
      </c>
      <c r="O17" t="s">
        <v>67</v>
      </c>
      <c r="P17" t="s">
        <v>68</v>
      </c>
      <c r="Q17" t="s">
        <v>68</v>
      </c>
      <c r="R17" t="s">
        <v>69</v>
      </c>
      <c r="S17" t="s">
        <v>68</v>
      </c>
      <c r="T17" t="s">
        <v>66</v>
      </c>
      <c r="U17" t="s">
        <v>66</v>
      </c>
      <c r="V17" t="s">
        <v>68</v>
      </c>
      <c r="W17" t="s">
        <v>69</v>
      </c>
      <c r="X17">
        <v>6</v>
      </c>
      <c r="Y17" t="s">
        <v>79</v>
      </c>
      <c r="Z17" t="s">
        <v>71</v>
      </c>
      <c r="AA17" t="s">
        <v>76</v>
      </c>
      <c r="AB17" t="s">
        <v>73</v>
      </c>
    </row>
    <row r="18" spans="1:28" x14ac:dyDescent="0.25">
      <c r="A18" t="s">
        <v>80</v>
      </c>
      <c r="B18" t="s">
        <v>81</v>
      </c>
      <c r="D18" t="s">
        <v>69</v>
      </c>
      <c r="E18" t="s">
        <v>66</v>
      </c>
      <c r="F18" t="s">
        <v>67</v>
      </c>
      <c r="G18" t="s">
        <v>67</v>
      </c>
      <c r="H18" t="s">
        <v>66</v>
      </c>
      <c r="I18" t="s">
        <v>67</v>
      </c>
      <c r="J18" t="s">
        <v>66</v>
      </c>
      <c r="K18" t="s">
        <v>67</v>
      </c>
      <c r="L18" t="s">
        <v>68</v>
      </c>
      <c r="M18" t="s">
        <v>68</v>
      </c>
      <c r="N18" t="s">
        <v>66</v>
      </c>
      <c r="O18" t="s">
        <v>67</v>
      </c>
      <c r="P18" t="s">
        <v>68</v>
      </c>
      <c r="Q18" t="s">
        <v>67</v>
      </c>
      <c r="R18" t="s">
        <v>69</v>
      </c>
      <c r="S18" t="s">
        <v>67</v>
      </c>
      <c r="T18" t="s">
        <v>68</v>
      </c>
      <c r="U18" t="s">
        <v>68</v>
      </c>
      <c r="V18" t="s">
        <v>69</v>
      </c>
      <c r="W18" t="s">
        <v>68</v>
      </c>
      <c r="X18">
        <v>9</v>
      </c>
      <c r="Y18" t="s">
        <v>82</v>
      </c>
      <c r="Z18" t="s">
        <v>71</v>
      </c>
      <c r="AA18" t="s">
        <v>76</v>
      </c>
      <c r="AB18" t="s">
        <v>73</v>
      </c>
    </row>
    <row r="19" spans="1:28" x14ac:dyDescent="0.25">
      <c r="A19" t="s">
        <v>83</v>
      </c>
      <c r="B19" t="s">
        <v>84</v>
      </c>
      <c r="D19" t="s">
        <v>67</v>
      </c>
      <c r="E19" t="s">
        <v>66</v>
      </c>
      <c r="F19" t="s">
        <v>68</v>
      </c>
      <c r="G19" t="s">
        <v>68</v>
      </c>
      <c r="H19" t="s">
        <v>66</v>
      </c>
      <c r="I19" t="s">
        <v>69</v>
      </c>
      <c r="J19" t="s">
        <v>67</v>
      </c>
      <c r="K19" t="s">
        <v>67</v>
      </c>
      <c r="L19" t="s">
        <v>67</v>
      </c>
      <c r="M19" t="s">
        <v>69</v>
      </c>
      <c r="N19" t="s">
        <v>68</v>
      </c>
      <c r="O19" t="s">
        <v>67</v>
      </c>
      <c r="P19" t="s">
        <v>67</v>
      </c>
      <c r="Q19" t="s">
        <v>68</v>
      </c>
      <c r="R19" t="s">
        <v>69</v>
      </c>
      <c r="S19" t="s">
        <v>67</v>
      </c>
      <c r="T19" t="s">
        <v>68</v>
      </c>
      <c r="U19" t="s">
        <v>69</v>
      </c>
      <c r="V19" t="s">
        <v>67</v>
      </c>
      <c r="W19" t="s">
        <v>67</v>
      </c>
      <c r="X19">
        <v>8</v>
      </c>
      <c r="Y19" t="s">
        <v>85</v>
      </c>
      <c r="Z19" t="s">
        <v>71</v>
      </c>
      <c r="AA19" t="s">
        <v>76</v>
      </c>
      <c r="AB19" t="s">
        <v>73</v>
      </c>
    </row>
    <row r="20" spans="1:28" x14ac:dyDescent="0.25">
      <c r="A20" t="s">
        <v>86</v>
      </c>
      <c r="B20" t="s">
        <v>87</v>
      </c>
      <c r="D20" t="s">
        <v>67</v>
      </c>
      <c r="E20" t="s">
        <v>66</v>
      </c>
      <c r="F20" t="s">
        <v>68</v>
      </c>
      <c r="G20" t="s">
        <v>67</v>
      </c>
      <c r="H20" t="s">
        <v>68</v>
      </c>
      <c r="I20" t="s">
        <v>67</v>
      </c>
      <c r="J20" t="s">
        <v>67</v>
      </c>
      <c r="K20" t="s">
        <v>68</v>
      </c>
      <c r="L20" t="s">
        <v>67</v>
      </c>
      <c r="M20" t="s">
        <v>67</v>
      </c>
      <c r="N20" t="s">
        <v>66</v>
      </c>
      <c r="O20" t="s">
        <v>66</v>
      </c>
      <c r="P20" t="s">
        <v>68</v>
      </c>
      <c r="Q20" t="s">
        <v>66</v>
      </c>
      <c r="R20" t="s">
        <v>68</v>
      </c>
      <c r="S20" t="s">
        <v>68</v>
      </c>
      <c r="T20" t="s">
        <v>66</v>
      </c>
      <c r="U20" t="s">
        <v>66</v>
      </c>
      <c r="V20" t="s">
        <v>67</v>
      </c>
      <c r="W20" t="s">
        <v>69</v>
      </c>
      <c r="X20">
        <v>6</v>
      </c>
      <c r="Y20" t="s">
        <v>79</v>
      </c>
      <c r="Z20" t="s">
        <v>71</v>
      </c>
      <c r="AA20" t="s">
        <v>76</v>
      </c>
      <c r="AB20" t="s">
        <v>73</v>
      </c>
    </row>
    <row r="21" spans="1:28" x14ac:dyDescent="0.25">
      <c r="A21" t="s">
        <v>88</v>
      </c>
      <c r="B21" t="s">
        <v>89</v>
      </c>
      <c r="D21" t="s">
        <v>66</v>
      </c>
      <c r="E21" t="s">
        <v>67</v>
      </c>
      <c r="F21" t="s">
        <v>67</v>
      </c>
      <c r="G21" t="s">
        <v>67</v>
      </c>
      <c r="H21" t="s">
        <v>67</v>
      </c>
      <c r="I21" t="s">
        <v>69</v>
      </c>
      <c r="J21" t="s">
        <v>67</v>
      </c>
      <c r="K21" t="s">
        <v>67</v>
      </c>
      <c r="L21" t="s">
        <v>67</v>
      </c>
      <c r="M21" t="s">
        <v>67</v>
      </c>
      <c r="N21" t="s">
        <v>66</v>
      </c>
      <c r="O21" t="s">
        <v>67</v>
      </c>
      <c r="P21" t="s">
        <v>67</v>
      </c>
      <c r="Q21" t="s">
        <v>68</v>
      </c>
      <c r="R21" t="s">
        <v>69</v>
      </c>
      <c r="S21" t="s">
        <v>66</v>
      </c>
      <c r="T21" t="s">
        <v>68</v>
      </c>
      <c r="U21" t="s">
        <v>66</v>
      </c>
      <c r="V21" t="s">
        <v>67</v>
      </c>
      <c r="W21" t="s">
        <v>69</v>
      </c>
      <c r="X21">
        <v>10</v>
      </c>
      <c r="Y21" t="s">
        <v>90</v>
      </c>
      <c r="Z21" t="s">
        <v>71</v>
      </c>
      <c r="AA21" t="s">
        <v>76</v>
      </c>
      <c r="AB21" t="s">
        <v>73</v>
      </c>
    </row>
    <row r="22" spans="1:28" x14ac:dyDescent="0.25">
      <c r="A22" t="s">
        <v>91</v>
      </c>
      <c r="B22" t="s">
        <v>92</v>
      </c>
      <c r="D22" t="s">
        <v>67</v>
      </c>
      <c r="E22" t="s">
        <v>66</v>
      </c>
      <c r="F22" t="s">
        <v>68</v>
      </c>
      <c r="G22" t="s">
        <v>66</v>
      </c>
      <c r="H22" t="s">
        <v>66</v>
      </c>
      <c r="I22" t="s">
        <v>67</v>
      </c>
      <c r="J22" t="s">
        <v>67</v>
      </c>
      <c r="K22" t="s">
        <v>69</v>
      </c>
      <c r="L22" t="s">
        <v>68</v>
      </c>
      <c r="M22" t="s">
        <v>67</v>
      </c>
      <c r="N22" t="s">
        <v>66</v>
      </c>
      <c r="O22" t="s">
        <v>67</v>
      </c>
      <c r="P22" t="s">
        <v>93</v>
      </c>
      <c r="Q22" t="s">
        <v>69</v>
      </c>
      <c r="R22" t="s">
        <v>69</v>
      </c>
      <c r="S22" t="s">
        <v>67</v>
      </c>
      <c r="T22" t="s">
        <v>66</v>
      </c>
      <c r="U22" t="s">
        <v>66</v>
      </c>
      <c r="V22" t="s">
        <v>68</v>
      </c>
      <c r="W22" t="s">
        <v>69</v>
      </c>
      <c r="X22">
        <v>7</v>
      </c>
      <c r="Y22" t="s">
        <v>94</v>
      </c>
      <c r="Z22" t="s">
        <v>95</v>
      </c>
      <c r="AA22" t="s">
        <v>76</v>
      </c>
      <c r="AB22" t="s">
        <v>73</v>
      </c>
    </row>
    <row r="23" spans="1:28" x14ac:dyDescent="0.25">
      <c r="A23" t="s">
        <v>96</v>
      </c>
      <c r="B23" t="s">
        <v>97</v>
      </c>
      <c r="D23" t="s">
        <v>66</v>
      </c>
      <c r="E23" t="s">
        <v>67</v>
      </c>
      <c r="F23" t="s">
        <v>67</v>
      </c>
      <c r="G23" t="s">
        <v>67</v>
      </c>
      <c r="H23" t="s">
        <v>67</v>
      </c>
      <c r="I23" t="s">
        <v>69</v>
      </c>
      <c r="J23" t="s">
        <v>67</v>
      </c>
      <c r="K23" t="s">
        <v>66</v>
      </c>
      <c r="L23" t="s">
        <v>67</v>
      </c>
      <c r="M23" t="s">
        <v>69</v>
      </c>
      <c r="N23" t="s">
        <v>66</v>
      </c>
      <c r="O23" t="s">
        <v>67</v>
      </c>
      <c r="P23" t="s">
        <v>67</v>
      </c>
      <c r="Q23" t="s">
        <v>68</v>
      </c>
      <c r="R23" t="s">
        <v>69</v>
      </c>
      <c r="S23" t="s">
        <v>66</v>
      </c>
      <c r="T23" t="s">
        <v>68</v>
      </c>
      <c r="U23" t="s">
        <v>66</v>
      </c>
      <c r="V23" t="s">
        <v>67</v>
      </c>
      <c r="W23" t="s">
        <v>69</v>
      </c>
      <c r="X23">
        <v>10</v>
      </c>
      <c r="Y23" t="s">
        <v>90</v>
      </c>
      <c r="Z23" t="s">
        <v>71</v>
      </c>
      <c r="AA23" t="s">
        <v>76</v>
      </c>
      <c r="AB23" t="s">
        <v>73</v>
      </c>
    </row>
    <row r="24" spans="1:28" x14ac:dyDescent="0.25">
      <c r="A24" t="s">
        <v>98</v>
      </c>
      <c r="B24" t="s">
        <v>99</v>
      </c>
      <c r="D24" t="s">
        <v>66</v>
      </c>
      <c r="E24" t="s">
        <v>66</v>
      </c>
      <c r="F24" t="s">
        <v>68</v>
      </c>
      <c r="G24" t="s">
        <v>67</v>
      </c>
      <c r="H24" t="s">
        <v>66</v>
      </c>
      <c r="I24" t="s">
        <v>67</v>
      </c>
      <c r="J24" t="s">
        <v>66</v>
      </c>
      <c r="K24" t="s">
        <v>67</v>
      </c>
      <c r="L24" t="s">
        <v>68</v>
      </c>
      <c r="M24" t="s">
        <v>66</v>
      </c>
      <c r="N24" t="s">
        <v>68</v>
      </c>
      <c r="O24" t="s">
        <v>67</v>
      </c>
      <c r="P24" t="s">
        <v>68</v>
      </c>
      <c r="Q24" t="s">
        <v>67</v>
      </c>
      <c r="R24" t="s">
        <v>69</v>
      </c>
      <c r="S24" t="s">
        <v>67</v>
      </c>
      <c r="T24" t="s">
        <v>68</v>
      </c>
      <c r="U24" t="s">
        <v>66</v>
      </c>
      <c r="V24" t="s">
        <v>68</v>
      </c>
      <c r="W24" t="s">
        <v>68</v>
      </c>
      <c r="X24">
        <v>6</v>
      </c>
      <c r="Y24" t="s">
        <v>79</v>
      </c>
      <c r="Z24" t="s">
        <v>71</v>
      </c>
      <c r="AA24" t="s">
        <v>76</v>
      </c>
      <c r="AB24" t="s">
        <v>73</v>
      </c>
    </row>
    <row r="27" spans="1:28" x14ac:dyDescent="0.25">
      <c r="C27" t="s">
        <v>167</v>
      </c>
      <c r="D27" t="s">
        <v>69</v>
      </c>
      <c r="E27" t="s">
        <v>68</v>
      </c>
      <c r="F27" t="s">
        <v>67</v>
      </c>
      <c r="G27" t="s">
        <v>67</v>
      </c>
      <c r="H27" t="s">
        <v>66</v>
      </c>
      <c r="I27" t="s">
        <v>69</v>
      </c>
      <c r="J27" t="s">
        <v>67</v>
      </c>
      <c r="K27" t="s">
        <v>69</v>
      </c>
      <c r="L27" t="s">
        <v>67</v>
      </c>
      <c r="M27" t="s">
        <v>68</v>
      </c>
      <c r="N27" t="s">
        <v>66</v>
      </c>
      <c r="O27" t="s">
        <v>68</v>
      </c>
      <c r="P27" t="s">
        <v>67</v>
      </c>
      <c r="Q27" t="s">
        <v>67</v>
      </c>
      <c r="R27" t="s">
        <v>69</v>
      </c>
      <c r="S27" t="s">
        <v>68</v>
      </c>
      <c r="T27" t="s">
        <v>68</v>
      </c>
      <c r="U27" t="s">
        <v>69</v>
      </c>
      <c r="V27" t="s">
        <v>68</v>
      </c>
      <c r="W27" t="s">
        <v>69</v>
      </c>
    </row>
    <row r="28" spans="1:28" x14ac:dyDescent="0.25">
      <c r="C28" t="s">
        <v>168</v>
      </c>
      <c r="D28">
        <v>2</v>
      </c>
      <c r="E28">
        <v>0</v>
      </c>
      <c r="F28">
        <v>4</v>
      </c>
      <c r="G28">
        <v>6</v>
      </c>
      <c r="H28">
        <v>5</v>
      </c>
      <c r="I28">
        <v>3</v>
      </c>
      <c r="J28">
        <v>5</v>
      </c>
      <c r="K28">
        <v>1</v>
      </c>
      <c r="L28">
        <v>4</v>
      </c>
      <c r="M28">
        <v>1</v>
      </c>
      <c r="N28">
        <v>6</v>
      </c>
      <c r="O28">
        <v>0</v>
      </c>
      <c r="P28">
        <v>3</v>
      </c>
      <c r="Q28">
        <v>3</v>
      </c>
      <c r="R28">
        <v>8</v>
      </c>
      <c r="S28">
        <v>2</v>
      </c>
      <c r="T28">
        <v>5</v>
      </c>
      <c r="U28">
        <v>1</v>
      </c>
      <c r="V28">
        <v>3</v>
      </c>
      <c r="W28">
        <v>5</v>
      </c>
    </row>
    <row r="29" spans="1:28" x14ac:dyDescent="0.25">
      <c r="C29" t="s">
        <v>169</v>
      </c>
      <c r="D29" t="s">
        <v>176</v>
      </c>
      <c r="E29" t="s">
        <v>71</v>
      </c>
      <c r="F29" t="s">
        <v>177</v>
      </c>
      <c r="G29" t="s">
        <v>178</v>
      </c>
      <c r="H29" t="s">
        <v>179</v>
      </c>
      <c r="I29" t="s">
        <v>180</v>
      </c>
      <c r="J29" t="s">
        <v>179</v>
      </c>
      <c r="K29" t="s">
        <v>181</v>
      </c>
      <c r="L29" t="s">
        <v>177</v>
      </c>
      <c r="M29" t="s">
        <v>181</v>
      </c>
      <c r="N29" t="s">
        <v>178</v>
      </c>
      <c r="O29" t="s">
        <v>71</v>
      </c>
      <c r="P29" t="s">
        <v>180</v>
      </c>
      <c r="Q29" t="s">
        <v>180</v>
      </c>
      <c r="R29" t="s">
        <v>182</v>
      </c>
      <c r="S29" t="s">
        <v>176</v>
      </c>
      <c r="T29" t="s">
        <v>179</v>
      </c>
      <c r="U29" t="s">
        <v>181</v>
      </c>
      <c r="V29" t="s">
        <v>180</v>
      </c>
      <c r="W29" t="s">
        <v>179</v>
      </c>
    </row>
    <row r="30" spans="1:28" x14ac:dyDescent="0.25">
      <c r="C30" t="s">
        <v>171</v>
      </c>
      <c r="D30" t="s">
        <v>71</v>
      </c>
      <c r="E30" t="s">
        <v>71</v>
      </c>
      <c r="F30" t="s">
        <v>71</v>
      </c>
      <c r="G30" t="s">
        <v>71</v>
      </c>
      <c r="H30" t="s">
        <v>71</v>
      </c>
      <c r="I30" t="s">
        <v>71</v>
      </c>
      <c r="J30" t="s">
        <v>71</v>
      </c>
      <c r="K30" t="s">
        <v>71</v>
      </c>
      <c r="L30" t="s">
        <v>71</v>
      </c>
      <c r="M30" t="s">
        <v>71</v>
      </c>
      <c r="N30" t="s">
        <v>71</v>
      </c>
      <c r="O30" t="s">
        <v>71</v>
      </c>
      <c r="P30" t="s">
        <v>181</v>
      </c>
      <c r="Q30" t="s">
        <v>71</v>
      </c>
      <c r="R30" t="s">
        <v>71</v>
      </c>
      <c r="S30" t="s">
        <v>71</v>
      </c>
      <c r="T30" t="s">
        <v>71</v>
      </c>
      <c r="U30" t="s">
        <v>71</v>
      </c>
      <c r="V30" t="s">
        <v>71</v>
      </c>
      <c r="W30" t="s">
        <v>71</v>
      </c>
    </row>
    <row r="31" spans="1:28" x14ac:dyDescent="0.25">
      <c r="C31" t="s">
        <v>172</v>
      </c>
      <c r="D31" t="s">
        <v>71</v>
      </c>
      <c r="E31" t="s">
        <v>71</v>
      </c>
      <c r="F31" t="s">
        <v>179</v>
      </c>
      <c r="G31" t="s">
        <v>181</v>
      </c>
      <c r="H31" t="s">
        <v>181</v>
      </c>
      <c r="I31" t="s">
        <v>71</v>
      </c>
      <c r="J31" t="s">
        <v>71</v>
      </c>
      <c r="K31" t="s">
        <v>181</v>
      </c>
      <c r="L31" t="s">
        <v>180</v>
      </c>
      <c r="M31" t="s">
        <v>181</v>
      </c>
      <c r="N31" t="s">
        <v>180</v>
      </c>
      <c r="O31" t="s">
        <v>71</v>
      </c>
      <c r="P31" t="s">
        <v>177</v>
      </c>
      <c r="Q31" t="s">
        <v>177</v>
      </c>
      <c r="R31" t="s">
        <v>181</v>
      </c>
      <c r="S31" t="s">
        <v>176</v>
      </c>
      <c r="T31" t="s">
        <v>179</v>
      </c>
      <c r="U31" t="s">
        <v>181</v>
      </c>
      <c r="V31" t="s">
        <v>180</v>
      </c>
      <c r="W31" t="s">
        <v>176</v>
      </c>
    </row>
    <row r="32" spans="1:28" x14ac:dyDescent="0.25">
      <c r="C32" t="s">
        <v>173</v>
      </c>
      <c r="D32" t="s">
        <v>180</v>
      </c>
      <c r="E32" t="s">
        <v>183</v>
      </c>
      <c r="F32" t="s">
        <v>71</v>
      </c>
      <c r="G32" t="s">
        <v>176</v>
      </c>
      <c r="H32" t="s">
        <v>179</v>
      </c>
      <c r="I32" t="s">
        <v>71</v>
      </c>
      <c r="J32" t="s">
        <v>177</v>
      </c>
      <c r="K32" t="s">
        <v>181</v>
      </c>
      <c r="L32" t="s">
        <v>181</v>
      </c>
      <c r="M32" t="s">
        <v>176</v>
      </c>
      <c r="N32" t="s">
        <v>178</v>
      </c>
      <c r="O32" t="s">
        <v>181</v>
      </c>
      <c r="P32" t="s">
        <v>181</v>
      </c>
      <c r="Q32" t="s">
        <v>181</v>
      </c>
      <c r="R32" t="s">
        <v>71</v>
      </c>
      <c r="S32" t="s">
        <v>176</v>
      </c>
      <c r="T32" t="s">
        <v>180</v>
      </c>
      <c r="U32" t="s">
        <v>183</v>
      </c>
      <c r="V32" t="s">
        <v>71</v>
      </c>
      <c r="W32" t="s">
        <v>71</v>
      </c>
    </row>
    <row r="33" spans="3:23" x14ac:dyDescent="0.25">
      <c r="C33" t="s">
        <v>174</v>
      </c>
      <c r="D33" t="s">
        <v>177</v>
      </c>
      <c r="E33" t="s">
        <v>176</v>
      </c>
      <c r="F33" t="s">
        <v>177</v>
      </c>
      <c r="G33" t="s">
        <v>178</v>
      </c>
      <c r="H33" t="s">
        <v>180</v>
      </c>
      <c r="I33" t="s">
        <v>178</v>
      </c>
      <c r="J33" t="s">
        <v>179</v>
      </c>
      <c r="K33" t="s">
        <v>178</v>
      </c>
      <c r="L33" t="s">
        <v>177</v>
      </c>
      <c r="M33" t="s">
        <v>180</v>
      </c>
      <c r="N33" t="s">
        <v>71</v>
      </c>
      <c r="O33" t="s">
        <v>182</v>
      </c>
      <c r="P33" t="s">
        <v>180</v>
      </c>
      <c r="Q33" t="s">
        <v>180</v>
      </c>
      <c r="R33" t="s">
        <v>71</v>
      </c>
      <c r="S33" t="s">
        <v>179</v>
      </c>
      <c r="T33" t="s">
        <v>71</v>
      </c>
      <c r="U33" t="s">
        <v>71</v>
      </c>
      <c r="V33" t="s">
        <v>179</v>
      </c>
      <c r="W33" t="s">
        <v>176</v>
      </c>
    </row>
    <row r="34" spans="3:23" x14ac:dyDescent="0.25">
      <c r="C34" t="s">
        <v>175</v>
      </c>
      <c r="D34" t="s">
        <v>176</v>
      </c>
      <c r="E34" t="s">
        <v>71</v>
      </c>
      <c r="F34" t="s">
        <v>71</v>
      </c>
      <c r="G34" t="s">
        <v>71</v>
      </c>
      <c r="H34" t="s">
        <v>71</v>
      </c>
      <c r="I34" t="s">
        <v>180</v>
      </c>
      <c r="J34" t="s">
        <v>71</v>
      </c>
      <c r="K34" t="s">
        <v>181</v>
      </c>
      <c r="L34" t="s">
        <v>181</v>
      </c>
      <c r="M34" t="s">
        <v>180</v>
      </c>
      <c r="N34" t="s">
        <v>71</v>
      </c>
      <c r="O34" t="s">
        <v>71</v>
      </c>
      <c r="P34" t="s">
        <v>71</v>
      </c>
      <c r="Q34" t="s">
        <v>181</v>
      </c>
      <c r="R34" t="s">
        <v>182</v>
      </c>
      <c r="S34" t="s">
        <v>71</v>
      </c>
      <c r="T34" t="s">
        <v>181</v>
      </c>
      <c r="U34" t="s">
        <v>181</v>
      </c>
      <c r="V34" t="s">
        <v>181</v>
      </c>
      <c r="W34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138E-35F0-4ED4-B026-73EEA171BEFE}">
  <dimension ref="A6:AB4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100</v>
      </c>
      <c r="B16" t="s">
        <v>101</v>
      </c>
      <c r="D16" t="s">
        <v>66</v>
      </c>
      <c r="E16" t="s">
        <v>66</v>
      </c>
      <c r="F16" t="s">
        <v>67</v>
      </c>
      <c r="G16" t="s">
        <v>67</v>
      </c>
      <c r="H16" t="s">
        <v>67</v>
      </c>
      <c r="I16" t="s">
        <v>67</v>
      </c>
      <c r="J16" t="s">
        <v>67</v>
      </c>
      <c r="K16" t="s">
        <v>67</v>
      </c>
      <c r="L16" t="s">
        <v>66</v>
      </c>
      <c r="M16" t="s">
        <v>67</v>
      </c>
      <c r="N16" t="s">
        <v>93</v>
      </c>
      <c r="O16" t="s">
        <v>67</v>
      </c>
      <c r="P16" t="s">
        <v>66</v>
      </c>
      <c r="Q16" t="s">
        <v>68</v>
      </c>
      <c r="R16" t="s">
        <v>69</v>
      </c>
      <c r="S16" t="s">
        <v>66</v>
      </c>
      <c r="T16" t="s">
        <v>66</v>
      </c>
      <c r="U16" t="s">
        <v>66</v>
      </c>
      <c r="V16" t="s">
        <v>68</v>
      </c>
      <c r="W16" t="s">
        <v>66</v>
      </c>
      <c r="X16">
        <v>5</v>
      </c>
      <c r="Y16" t="s">
        <v>70</v>
      </c>
      <c r="Z16" t="s">
        <v>95</v>
      </c>
      <c r="AA16" t="s">
        <v>102</v>
      </c>
      <c r="AB16" t="s">
        <v>73</v>
      </c>
    </row>
    <row r="17" spans="1:28" x14ac:dyDescent="0.25">
      <c r="A17" t="s">
        <v>103</v>
      </c>
      <c r="B17" t="s">
        <v>104</v>
      </c>
      <c r="D17" t="s">
        <v>66</v>
      </c>
      <c r="E17" t="s">
        <v>68</v>
      </c>
      <c r="F17" t="s">
        <v>68</v>
      </c>
      <c r="G17" t="s">
        <v>69</v>
      </c>
      <c r="H17" t="s">
        <v>68</v>
      </c>
      <c r="I17" t="s">
        <v>67</v>
      </c>
      <c r="J17" t="s">
        <v>67</v>
      </c>
      <c r="K17" t="s">
        <v>66</v>
      </c>
      <c r="L17" t="s">
        <v>69</v>
      </c>
      <c r="M17" t="s">
        <v>66</v>
      </c>
      <c r="N17" t="s">
        <v>67</v>
      </c>
      <c r="O17" t="s">
        <v>68</v>
      </c>
      <c r="P17" t="s">
        <v>68</v>
      </c>
      <c r="Q17" t="s">
        <v>67</v>
      </c>
      <c r="R17" t="s">
        <v>68</v>
      </c>
      <c r="S17" t="s">
        <v>67</v>
      </c>
      <c r="T17" t="s">
        <v>66</v>
      </c>
      <c r="U17" t="s">
        <v>68</v>
      </c>
      <c r="V17" t="s">
        <v>69</v>
      </c>
      <c r="W17" t="s">
        <v>66</v>
      </c>
      <c r="X17">
        <v>4</v>
      </c>
      <c r="Y17" t="s">
        <v>105</v>
      </c>
      <c r="Z17" t="s">
        <v>71</v>
      </c>
      <c r="AA17" t="s">
        <v>102</v>
      </c>
      <c r="AB17" t="s">
        <v>73</v>
      </c>
    </row>
    <row r="18" spans="1:28" x14ac:dyDescent="0.25">
      <c r="A18" t="s">
        <v>106</v>
      </c>
      <c r="B18" t="s">
        <v>107</v>
      </c>
      <c r="D18" t="s">
        <v>69</v>
      </c>
      <c r="E18" t="s">
        <v>66</v>
      </c>
      <c r="F18" t="s">
        <v>68</v>
      </c>
      <c r="G18" t="s">
        <v>67</v>
      </c>
      <c r="H18" t="s">
        <v>66</v>
      </c>
      <c r="I18" t="s">
        <v>67</v>
      </c>
      <c r="J18" t="s">
        <v>66</v>
      </c>
      <c r="K18" t="s">
        <v>68</v>
      </c>
      <c r="L18" t="s">
        <v>66</v>
      </c>
      <c r="M18" t="s">
        <v>69</v>
      </c>
      <c r="N18" t="s">
        <v>66</v>
      </c>
      <c r="O18" t="s">
        <v>67</v>
      </c>
      <c r="P18" t="s">
        <v>68</v>
      </c>
      <c r="Q18" t="s">
        <v>67</v>
      </c>
      <c r="R18" t="s">
        <v>69</v>
      </c>
      <c r="S18" t="s">
        <v>66</v>
      </c>
      <c r="T18" t="s">
        <v>68</v>
      </c>
      <c r="U18" t="s">
        <v>67</v>
      </c>
      <c r="V18" t="s">
        <v>68</v>
      </c>
      <c r="W18" t="s">
        <v>67</v>
      </c>
      <c r="X18">
        <v>8</v>
      </c>
      <c r="Y18" t="s">
        <v>85</v>
      </c>
      <c r="Z18" t="s">
        <v>71</v>
      </c>
      <c r="AA18" t="s">
        <v>102</v>
      </c>
      <c r="AB18" t="s">
        <v>73</v>
      </c>
    </row>
    <row r="19" spans="1:28" x14ac:dyDescent="0.25">
      <c r="A19" t="s">
        <v>108</v>
      </c>
      <c r="B19" t="s">
        <v>109</v>
      </c>
      <c r="D19" t="s">
        <v>66</v>
      </c>
      <c r="E19" t="s">
        <v>68</v>
      </c>
      <c r="F19" t="s">
        <v>66</v>
      </c>
      <c r="G19" t="s">
        <v>66</v>
      </c>
      <c r="H19" t="s">
        <v>66</v>
      </c>
      <c r="I19" t="s">
        <v>67</v>
      </c>
      <c r="J19" t="s">
        <v>68</v>
      </c>
      <c r="K19" t="s">
        <v>67</v>
      </c>
      <c r="L19" t="s">
        <v>69</v>
      </c>
      <c r="M19" t="s">
        <v>66</v>
      </c>
      <c r="N19" t="s">
        <v>68</v>
      </c>
      <c r="O19" t="s">
        <v>67</v>
      </c>
      <c r="P19" t="s">
        <v>67</v>
      </c>
      <c r="Q19" t="s">
        <v>67</v>
      </c>
      <c r="R19" t="s">
        <v>67</v>
      </c>
      <c r="S19" t="s">
        <v>66</v>
      </c>
      <c r="T19" t="s">
        <v>69</v>
      </c>
      <c r="U19" t="s">
        <v>69</v>
      </c>
      <c r="V19" t="s">
        <v>69</v>
      </c>
      <c r="W19" t="s">
        <v>66</v>
      </c>
      <c r="X19">
        <v>5</v>
      </c>
      <c r="Y19" t="s">
        <v>70</v>
      </c>
      <c r="Z19" t="s">
        <v>71</v>
      </c>
      <c r="AA19" t="s">
        <v>102</v>
      </c>
      <c r="AB19" t="s">
        <v>73</v>
      </c>
    </row>
    <row r="20" spans="1:28" x14ac:dyDescent="0.25">
      <c r="A20" t="s">
        <v>110</v>
      </c>
      <c r="B20" t="s">
        <v>111</v>
      </c>
      <c r="D20" t="s">
        <v>66</v>
      </c>
      <c r="E20" t="s">
        <v>66</v>
      </c>
      <c r="F20" t="s">
        <v>67</v>
      </c>
      <c r="G20" t="s">
        <v>68</v>
      </c>
      <c r="H20" t="s">
        <v>66</v>
      </c>
      <c r="I20" t="s">
        <v>69</v>
      </c>
      <c r="J20" t="s">
        <v>67</v>
      </c>
      <c r="K20" t="s">
        <v>67</v>
      </c>
      <c r="L20" t="s">
        <v>66</v>
      </c>
      <c r="M20" t="s">
        <v>67</v>
      </c>
      <c r="N20" t="s">
        <v>68</v>
      </c>
      <c r="O20" t="s">
        <v>67</v>
      </c>
      <c r="P20" t="s">
        <v>67</v>
      </c>
      <c r="Q20" t="s">
        <v>68</v>
      </c>
      <c r="R20" t="s">
        <v>69</v>
      </c>
      <c r="S20" t="s">
        <v>67</v>
      </c>
      <c r="T20" t="s">
        <v>66</v>
      </c>
      <c r="U20" t="s">
        <v>66</v>
      </c>
      <c r="V20" t="s">
        <v>68</v>
      </c>
      <c r="W20" t="s">
        <v>67</v>
      </c>
      <c r="X20">
        <v>7</v>
      </c>
      <c r="Y20" t="s">
        <v>94</v>
      </c>
      <c r="Z20" t="s">
        <v>71</v>
      </c>
      <c r="AA20" t="s">
        <v>102</v>
      </c>
      <c r="AB20" t="s">
        <v>73</v>
      </c>
    </row>
    <row r="21" spans="1:28" x14ac:dyDescent="0.25">
      <c r="A21" t="s">
        <v>112</v>
      </c>
      <c r="B21" t="s">
        <v>113</v>
      </c>
      <c r="D21" t="s">
        <v>69</v>
      </c>
      <c r="E21" t="s">
        <v>66</v>
      </c>
      <c r="F21" t="s">
        <v>68</v>
      </c>
      <c r="G21" t="s">
        <v>69</v>
      </c>
      <c r="H21" t="s">
        <v>69</v>
      </c>
      <c r="I21" t="s">
        <v>67</v>
      </c>
      <c r="J21" t="s">
        <v>66</v>
      </c>
      <c r="K21" t="s">
        <v>67</v>
      </c>
      <c r="L21" t="s">
        <v>66</v>
      </c>
      <c r="M21" t="s">
        <v>66</v>
      </c>
      <c r="N21" t="s">
        <v>66</v>
      </c>
      <c r="O21" t="s">
        <v>67</v>
      </c>
      <c r="P21" t="s">
        <v>67</v>
      </c>
      <c r="Q21" t="s">
        <v>67</v>
      </c>
      <c r="R21" t="s">
        <v>69</v>
      </c>
      <c r="S21" t="s">
        <v>68</v>
      </c>
      <c r="T21" t="s">
        <v>66</v>
      </c>
      <c r="U21" t="s">
        <v>66</v>
      </c>
      <c r="V21" t="s">
        <v>69</v>
      </c>
      <c r="W21" t="s">
        <v>68</v>
      </c>
      <c r="X21">
        <v>6</v>
      </c>
      <c r="Y21" t="s">
        <v>79</v>
      </c>
      <c r="Z21" t="s">
        <v>71</v>
      </c>
      <c r="AA21" t="s">
        <v>102</v>
      </c>
      <c r="AB21" t="s">
        <v>73</v>
      </c>
    </row>
    <row r="22" spans="1:28" x14ac:dyDescent="0.25">
      <c r="A22" t="s">
        <v>114</v>
      </c>
      <c r="B22" t="s">
        <v>115</v>
      </c>
      <c r="D22" t="s">
        <v>69</v>
      </c>
      <c r="E22" t="s">
        <v>68</v>
      </c>
      <c r="F22" t="s">
        <v>69</v>
      </c>
      <c r="G22" t="s">
        <v>69</v>
      </c>
      <c r="H22" t="s">
        <v>68</v>
      </c>
      <c r="I22" t="s">
        <v>67</v>
      </c>
      <c r="J22" t="s">
        <v>67</v>
      </c>
      <c r="K22" t="s">
        <v>67</v>
      </c>
      <c r="L22" t="s">
        <v>66</v>
      </c>
      <c r="M22" t="s">
        <v>69</v>
      </c>
      <c r="N22" t="s">
        <v>66</v>
      </c>
      <c r="O22" t="s">
        <v>93</v>
      </c>
      <c r="P22" t="s">
        <v>66</v>
      </c>
      <c r="Q22" t="s">
        <v>67</v>
      </c>
      <c r="R22" t="s">
        <v>67</v>
      </c>
      <c r="S22" t="s">
        <v>69</v>
      </c>
      <c r="T22" t="s">
        <v>67</v>
      </c>
      <c r="U22" t="s">
        <v>66</v>
      </c>
      <c r="V22" t="s">
        <v>68</v>
      </c>
      <c r="W22" t="s">
        <v>67</v>
      </c>
      <c r="X22">
        <v>6</v>
      </c>
      <c r="Y22" t="s">
        <v>79</v>
      </c>
      <c r="Z22" t="s">
        <v>95</v>
      </c>
      <c r="AA22" t="s">
        <v>102</v>
      </c>
      <c r="AB22" t="s">
        <v>73</v>
      </c>
    </row>
    <row r="23" spans="1:28" x14ac:dyDescent="0.25">
      <c r="A23" t="s">
        <v>116</v>
      </c>
      <c r="B23" t="s">
        <v>117</v>
      </c>
      <c r="D23" t="s">
        <v>69</v>
      </c>
      <c r="E23" t="s">
        <v>69</v>
      </c>
      <c r="F23" t="s">
        <v>67</v>
      </c>
      <c r="G23" t="s">
        <v>67</v>
      </c>
      <c r="H23" t="s">
        <v>66</v>
      </c>
      <c r="I23" t="s">
        <v>69</v>
      </c>
      <c r="J23" t="s">
        <v>67</v>
      </c>
      <c r="K23" t="s">
        <v>67</v>
      </c>
      <c r="L23" t="s">
        <v>67</v>
      </c>
      <c r="M23" t="s">
        <v>68</v>
      </c>
      <c r="N23" t="s">
        <v>66</v>
      </c>
      <c r="O23" t="s">
        <v>68</v>
      </c>
      <c r="P23" t="s">
        <v>67</v>
      </c>
      <c r="Q23" t="s">
        <v>66</v>
      </c>
      <c r="R23" t="s">
        <v>69</v>
      </c>
      <c r="S23" t="s">
        <v>67</v>
      </c>
      <c r="T23" t="s">
        <v>68</v>
      </c>
      <c r="U23" t="s">
        <v>66</v>
      </c>
      <c r="V23" t="s">
        <v>68</v>
      </c>
      <c r="W23" t="s">
        <v>66</v>
      </c>
      <c r="X23">
        <v>14</v>
      </c>
      <c r="Y23" t="s">
        <v>118</v>
      </c>
      <c r="Z23" t="s">
        <v>71</v>
      </c>
      <c r="AA23" t="s">
        <v>102</v>
      </c>
      <c r="AB23" t="s">
        <v>73</v>
      </c>
    </row>
    <row r="24" spans="1:28" x14ac:dyDescent="0.25">
      <c r="A24" t="s">
        <v>119</v>
      </c>
      <c r="B24" t="s">
        <v>120</v>
      </c>
      <c r="D24" t="s">
        <v>68</v>
      </c>
      <c r="E24" t="s">
        <v>66</v>
      </c>
      <c r="F24" t="s">
        <v>67</v>
      </c>
      <c r="G24" t="s">
        <v>67</v>
      </c>
      <c r="H24" t="s">
        <v>66</v>
      </c>
      <c r="I24" t="s">
        <v>69</v>
      </c>
      <c r="J24" t="s">
        <v>66</v>
      </c>
      <c r="K24" t="s">
        <v>67</v>
      </c>
      <c r="L24" t="s">
        <v>67</v>
      </c>
      <c r="M24" t="s">
        <v>67</v>
      </c>
      <c r="N24" t="s">
        <v>66</v>
      </c>
      <c r="O24" t="s">
        <v>67</v>
      </c>
      <c r="P24" t="s">
        <v>67</v>
      </c>
      <c r="Q24" t="s">
        <v>67</v>
      </c>
      <c r="R24" t="s">
        <v>69</v>
      </c>
      <c r="S24" t="s">
        <v>67</v>
      </c>
      <c r="T24" t="s">
        <v>68</v>
      </c>
      <c r="U24" t="s">
        <v>69</v>
      </c>
      <c r="V24" t="s">
        <v>68</v>
      </c>
      <c r="W24" t="s">
        <v>69</v>
      </c>
      <c r="X24">
        <v>13</v>
      </c>
      <c r="Y24" t="s">
        <v>121</v>
      </c>
      <c r="Z24" t="s">
        <v>71</v>
      </c>
      <c r="AA24" t="s">
        <v>102</v>
      </c>
      <c r="AB24" t="s">
        <v>73</v>
      </c>
    </row>
    <row r="25" spans="1:28" x14ac:dyDescent="0.25">
      <c r="A25" t="s">
        <v>122</v>
      </c>
      <c r="B25" t="s">
        <v>123</v>
      </c>
      <c r="D25" t="s">
        <v>69</v>
      </c>
      <c r="E25" t="s">
        <v>66</v>
      </c>
      <c r="F25" t="s">
        <v>68</v>
      </c>
      <c r="G25" t="s">
        <v>67</v>
      </c>
      <c r="H25" t="s">
        <v>69</v>
      </c>
      <c r="I25" t="s">
        <v>67</v>
      </c>
      <c r="J25" t="s">
        <v>66</v>
      </c>
      <c r="K25" t="s">
        <v>66</v>
      </c>
      <c r="L25" t="s">
        <v>66</v>
      </c>
      <c r="M25" t="s">
        <v>68</v>
      </c>
      <c r="N25" t="s">
        <v>66</v>
      </c>
      <c r="O25" t="s">
        <v>67</v>
      </c>
      <c r="P25" t="s">
        <v>68</v>
      </c>
      <c r="Q25" t="s">
        <v>68</v>
      </c>
      <c r="R25" t="s">
        <v>67</v>
      </c>
      <c r="S25" t="s">
        <v>67</v>
      </c>
      <c r="T25" t="s">
        <v>68</v>
      </c>
      <c r="U25" t="s">
        <v>66</v>
      </c>
      <c r="V25" t="s">
        <v>66</v>
      </c>
      <c r="W25" t="s">
        <v>68</v>
      </c>
      <c r="X25">
        <v>5</v>
      </c>
      <c r="Y25" t="s">
        <v>70</v>
      </c>
      <c r="Z25" t="s">
        <v>71</v>
      </c>
      <c r="AA25" t="s">
        <v>102</v>
      </c>
      <c r="AB25" t="s">
        <v>73</v>
      </c>
    </row>
    <row r="26" spans="1:28" x14ac:dyDescent="0.25">
      <c r="A26" t="s">
        <v>124</v>
      </c>
      <c r="B26" t="s">
        <v>125</v>
      </c>
      <c r="D26" t="s">
        <v>69</v>
      </c>
      <c r="E26" t="s">
        <v>68</v>
      </c>
      <c r="F26" t="s">
        <v>67</v>
      </c>
      <c r="G26" t="s">
        <v>68</v>
      </c>
      <c r="H26" t="s">
        <v>66</v>
      </c>
      <c r="I26" t="s">
        <v>67</v>
      </c>
      <c r="J26" t="s">
        <v>67</v>
      </c>
      <c r="K26" t="s">
        <v>68</v>
      </c>
      <c r="L26" t="s">
        <v>66</v>
      </c>
      <c r="M26" t="s">
        <v>69</v>
      </c>
      <c r="N26" t="s">
        <v>66</v>
      </c>
      <c r="O26" t="s">
        <v>67</v>
      </c>
      <c r="P26" t="s">
        <v>68</v>
      </c>
      <c r="Q26" t="s">
        <v>68</v>
      </c>
      <c r="R26" t="s">
        <v>69</v>
      </c>
      <c r="S26" t="s">
        <v>67</v>
      </c>
      <c r="T26" t="s">
        <v>67</v>
      </c>
      <c r="U26" t="s">
        <v>66</v>
      </c>
      <c r="V26" t="s">
        <v>67</v>
      </c>
      <c r="W26" t="s">
        <v>69</v>
      </c>
      <c r="X26">
        <v>8</v>
      </c>
      <c r="Y26" t="s">
        <v>85</v>
      </c>
      <c r="Z26" t="s">
        <v>71</v>
      </c>
      <c r="AA26" t="s">
        <v>102</v>
      </c>
      <c r="AB26" t="s">
        <v>73</v>
      </c>
    </row>
    <row r="27" spans="1:28" x14ac:dyDescent="0.25">
      <c r="A27" t="s">
        <v>126</v>
      </c>
      <c r="B27" t="s">
        <v>127</v>
      </c>
      <c r="D27" t="s">
        <v>67</v>
      </c>
      <c r="E27" t="s">
        <v>66</v>
      </c>
      <c r="F27" t="s">
        <v>68</v>
      </c>
      <c r="G27" t="s">
        <v>68</v>
      </c>
      <c r="H27" t="s">
        <v>66</v>
      </c>
      <c r="I27" t="s">
        <v>67</v>
      </c>
      <c r="J27" t="s">
        <v>67</v>
      </c>
      <c r="K27" t="s">
        <v>67</v>
      </c>
      <c r="L27" t="s">
        <v>68</v>
      </c>
      <c r="M27" t="s">
        <v>67</v>
      </c>
      <c r="N27" t="s">
        <v>68</v>
      </c>
      <c r="O27" t="s">
        <v>66</v>
      </c>
      <c r="P27" t="s">
        <v>68</v>
      </c>
      <c r="Q27" t="s">
        <v>67</v>
      </c>
      <c r="R27" t="s">
        <v>69</v>
      </c>
      <c r="S27" t="s">
        <v>68</v>
      </c>
      <c r="T27" t="s">
        <v>66</v>
      </c>
      <c r="U27" t="s">
        <v>68</v>
      </c>
      <c r="V27" t="s">
        <v>67</v>
      </c>
      <c r="W27" t="s">
        <v>68</v>
      </c>
      <c r="X27">
        <v>5</v>
      </c>
      <c r="Y27" t="s">
        <v>70</v>
      </c>
      <c r="Z27" t="s">
        <v>71</v>
      </c>
      <c r="AA27" t="s">
        <v>102</v>
      </c>
      <c r="AB27" t="s">
        <v>73</v>
      </c>
    </row>
    <row r="28" spans="1:28" x14ac:dyDescent="0.25">
      <c r="A28" t="s">
        <v>128</v>
      </c>
      <c r="B28" t="s">
        <v>129</v>
      </c>
      <c r="D28" t="s">
        <v>69</v>
      </c>
      <c r="E28" t="s">
        <v>66</v>
      </c>
      <c r="F28" t="s">
        <v>68</v>
      </c>
      <c r="G28" t="s">
        <v>69</v>
      </c>
      <c r="H28" t="s">
        <v>69</v>
      </c>
      <c r="I28" t="s">
        <v>67</v>
      </c>
      <c r="J28" t="s">
        <v>66</v>
      </c>
      <c r="K28" t="s">
        <v>67</v>
      </c>
      <c r="L28" t="s">
        <v>68</v>
      </c>
      <c r="M28" t="s">
        <v>67</v>
      </c>
      <c r="N28" t="s">
        <v>66</v>
      </c>
      <c r="O28" t="s">
        <v>67</v>
      </c>
      <c r="P28" t="s">
        <v>68</v>
      </c>
      <c r="Q28" t="s">
        <v>68</v>
      </c>
      <c r="R28" t="s">
        <v>69</v>
      </c>
      <c r="S28" t="s">
        <v>68</v>
      </c>
      <c r="T28" t="s">
        <v>66</v>
      </c>
      <c r="U28" t="s">
        <v>66</v>
      </c>
      <c r="V28" t="s">
        <v>69</v>
      </c>
      <c r="W28" t="s">
        <v>67</v>
      </c>
      <c r="X28">
        <v>4</v>
      </c>
      <c r="Y28" t="s">
        <v>105</v>
      </c>
      <c r="Z28" t="s">
        <v>71</v>
      </c>
      <c r="AA28" t="s">
        <v>102</v>
      </c>
      <c r="AB28" t="s">
        <v>73</v>
      </c>
    </row>
    <row r="29" spans="1:28" x14ac:dyDescent="0.25">
      <c r="A29" t="s">
        <v>130</v>
      </c>
      <c r="B29" t="s">
        <v>131</v>
      </c>
      <c r="D29" t="s">
        <v>66</v>
      </c>
      <c r="E29" t="s">
        <v>66</v>
      </c>
      <c r="F29" t="s">
        <v>68</v>
      </c>
      <c r="G29" t="s">
        <v>68</v>
      </c>
      <c r="H29" t="s">
        <v>68</v>
      </c>
      <c r="I29" t="s">
        <v>67</v>
      </c>
      <c r="J29" t="s">
        <v>66</v>
      </c>
      <c r="K29" t="s">
        <v>67</v>
      </c>
      <c r="L29" t="s">
        <v>66</v>
      </c>
      <c r="M29" t="s">
        <v>67</v>
      </c>
      <c r="N29" t="s">
        <v>66</v>
      </c>
      <c r="O29" t="s">
        <v>67</v>
      </c>
      <c r="P29" t="s">
        <v>69</v>
      </c>
      <c r="Q29" t="s">
        <v>67</v>
      </c>
      <c r="R29" t="s">
        <v>69</v>
      </c>
      <c r="S29" t="s">
        <v>67</v>
      </c>
      <c r="T29" t="s">
        <v>68</v>
      </c>
      <c r="U29" t="s">
        <v>66</v>
      </c>
      <c r="V29" t="s">
        <v>67</v>
      </c>
      <c r="W29" t="s">
        <v>67</v>
      </c>
      <c r="X29">
        <v>4</v>
      </c>
      <c r="Y29" t="s">
        <v>105</v>
      </c>
      <c r="Z29" t="s">
        <v>71</v>
      </c>
      <c r="AA29" t="s">
        <v>102</v>
      </c>
      <c r="AB29" t="s">
        <v>73</v>
      </c>
    </row>
    <row r="30" spans="1:28" x14ac:dyDescent="0.25">
      <c r="A30" t="s">
        <v>132</v>
      </c>
      <c r="B30" t="s">
        <v>133</v>
      </c>
      <c r="D30" t="s">
        <v>69</v>
      </c>
      <c r="E30" t="s">
        <v>68</v>
      </c>
      <c r="F30" t="s">
        <v>67</v>
      </c>
      <c r="G30" t="s">
        <v>68</v>
      </c>
      <c r="H30" t="s">
        <v>66</v>
      </c>
      <c r="I30" t="s">
        <v>67</v>
      </c>
      <c r="J30" t="s">
        <v>67</v>
      </c>
      <c r="K30" t="s">
        <v>68</v>
      </c>
      <c r="L30" t="s">
        <v>66</v>
      </c>
      <c r="M30" t="s">
        <v>69</v>
      </c>
      <c r="N30" t="s">
        <v>66</v>
      </c>
      <c r="O30" t="s">
        <v>67</v>
      </c>
      <c r="P30" t="s">
        <v>68</v>
      </c>
      <c r="Q30" t="s">
        <v>68</v>
      </c>
      <c r="R30" t="s">
        <v>69</v>
      </c>
      <c r="S30" t="s">
        <v>67</v>
      </c>
      <c r="T30" t="s">
        <v>67</v>
      </c>
      <c r="U30" t="s">
        <v>66</v>
      </c>
      <c r="V30" t="s">
        <v>67</v>
      </c>
      <c r="W30" t="s">
        <v>69</v>
      </c>
      <c r="X30">
        <v>8</v>
      </c>
      <c r="Y30" t="s">
        <v>85</v>
      </c>
      <c r="Z30" t="s">
        <v>71</v>
      </c>
      <c r="AA30" t="s">
        <v>102</v>
      </c>
      <c r="AB30" t="s">
        <v>73</v>
      </c>
    </row>
    <row r="31" spans="1:28" x14ac:dyDescent="0.25">
      <c r="A31" t="s">
        <v>134</v>
      </c>
      <c r="B31" t="s">
        <v>135</v>
      </c>
      <c r="D31" t="s">
        <v>66</v>
      </c>
      <c r="E31" t="s">
        <v>68</v>
      </c>
      <c r="F31" t="s">
        <v>69</v>
      </c>
      <c r="G31" t="s">
        <v>67</v>
      </c>
      <c r="H31" t="s">
        <v>68</v>
      </c>
      <c r="I31" t="s">
        <v>68</v>
      </c>
      <c r="J31" t="s">
        <v>67</v>
      </c>
      <c r="K31" t="s">
        <v>69</v>
      </c>
      <c r="L31" t="s">
        <v>68</v>
      </c>
      <c r="M31" t="s">
        <v>67</v>
      </c>
      <c r="N31" t="s">
        <v>66</v>
      </c>
      <c r="O31" t="s">
        <v>68</v>
      </c>
      <c r="P31" t="s">
        <v>68</v>
      </c>
      <c r="Q31" t="s">
        <v>69</v>
      </c>
      <c r="R31" t="s">
        <v>68</v>
      </c>
      <c r="S31" t="s">
        <v>67</v>
      </c>
      <c r="T31" t="s">
        <v>68</v>
      </c>
      <c r="U31" t="s">
        <v>67</v>
      </c>
      <c r="V31" t="s">
        <v>67</v>
      </c>
      <c r="W31" t="s">
        <v>66</v>
      </c>
      <c r="X31">
        <v>7</v>
      </c>
      <c r="Y31" t="s">
        <v>94</v>
      </c>
      <c r="Z31" t="s">
        <v>71</v>
      </c>
      <c r="AA31" t="s">
        <v>102</v>
      </c>
      <c r="AB31" t="s">
        <v>73</v>
      </c>
    </row>
    <row r="32" spans="1:28" x14ac:dyDescent="0.25">
      <c r="A32" t="s">
        <v>136</v>
      </c>
      <c r="B32" t="s">
        <v>137</v>
      </c>
      <c r="D32" t="s">
        <v>66</v>
      </c>
      <c r="E32" t="s">
        <v>68</v>
      </c>
      <c r="F32" t="s">
        <v>66</v>
      </c>
      <c r="G32" t="s">
        <v>67</v>
      </c>
      <c r="H32" t="s">
        <v>67</v>
      </c>
      <c r="I32" t="s">
        <v>66</v>
      </c>
      <c r="J32" t="s">
        <v>69</v>
      </c>
      <c r="K32" t="s">
        <v>67</v>
      </c>
      <c r="L32" t="s">
        <v>67</v>
      </c>
      <c r="M32" t="s">
        <v>68</v>
      </c>
      <c r="N32" t="s">
        <v>68</v>
      </c>
      <c r="O32" t="s">
        <v>93</v>
      </c>
      <c r="P32" t="s">
        <v>66</v>
      </c>
      <c r="Q32" t="s">
        <v>66</v>
      </c>
      <c r="R32" t="s">
        <v>69</v>
      </c>
      <c r="S32" t="s">
        <v>67</v>
      </c>
      <c r="T32" t="s">
        <v>67</v>
      </c>
      <c r="U32" t="s">
        <v>67</v>
      </c>
      <c r="V32" t="s">
        <v>67</v>
      </c>
      <c r="W32" t="s">
        <v>68</v>
      </c>
      <c r="X32">
        <v>5</v>
      </c>
      <c r="Y32" t="s">
        <v>70</v>
      </c>
      <c r="Z32" t="s">
        <v>95</v>
      </c>
      <c r="AA32" t="s">
        <v>102</v>
      </c>
      <c r="AB32" t="s">
        <v>73</v>
      </c>
    </row>
    <row r="33" spans="1:28" x14ac:dyDescent="0.25">
      <c r="A33" t="s">
        <v>138</v>
      </c>
      <c r="B33" t="s">
        <v>139</v>
      </c>
      <c r="D33" t="s">
        <v>69</v>
      </c>
      <c r="E33" t="s">
        <v>66</v>
      </c>
      <c r="F33" t="s">
        <v>67</v>
      </c>
      <c r="G33" t="s">
        <v>68</v>
      </c>
      <c r="H33" t="s">
        <v>66</v>
      </c>
      <c r="I33" t="s">
        <v>67</v>
      </c>
      <c r="J33" t="s">
        <v>67</v>
      </c>
      <c r="K33" t="s">
        <v>68</v>
      </c>
      <c r="L33" t="s">
        <v>66</v>
      </c>
      <c r="M33" t="s">
        <v>67</v>
      </c>
      <c r="N33" t="s">
        <v>66</v>
      </c>
      <c r="O33" t="s">
        <v>67</v>
      </c>
      <c r="P33" t="s">
        <v>68</v>
      </c>
      <c r="Q33" t="s">
        <v>69</v>
      </c>
      <c r="R33" t="s">
        <v>69</v>
      </c>
      <c r="S33" t="s">
        <v>67</v>
      </c>
      <c r="T33" t="s">
        <v>68</v>
      </c>
      <c r="U33" t="s">
        <v>66</v>
      </c>
      <c r="V33" t="s">
        <v>69</v>
      </c>
      <c r="W33" t="s">
        <v>69</v>
      </c>
      <c r="X33">
        <v>8</v>
      </c>
      <c r="Y33" t="s">
        <v>85</v>
      </c>
      <c r="Z33" t="s">
        <v>71</v>
      </c>
      <c r="AA33" t="s">
        <v>102</v>
      </c>
      <c r="AB33" t="s">
        <v>73</v>
      </c>
    </row>
    <row r="34" spans="1:28" x14ac:dyDescent="0.25">
      <c r="A34" t="s">
        <v>140</v>
      </c>
      <c r="B34" t="s">
        <v>141</v>
      </c>
      <c r="D34" t="s">
        <v>66</v>
      </c>
      <c r="E34" t="s">
        <v>67</v>
      </c>
      <c r="F34" t="s">
        <v>68</v>
      </c>
      <c r="G34" t="s">
        <v>67</v>
      </c>
      <c r="H34" t="s">
        <v>66</v>
      </c>
      <c r="I34" t="s">
        <v>67</v>
      </c>
      <c r="J34" t="s">
        <v>67</v>
      </c>
      <c r="K34" t="s">
        <v>67</v>
      </c>
      <c r="L34" t="s">
        <v>67</v>
      </c>
      <c r="M34" t="s">
        <v>68</v>
      </c>
      <c r="N34" t="s">
        <v>68</v>
      </c>
      <c r="O34" t="s">
        <v>69</v>
      </c>
      <c r="P34" t="s">
        <v>68</v>
      </c>
      <c r="Q34" t="s">
        <v>67</v>
      </c>
      <c r="R34" t="s">
        <v>69</v>
      </c>
      <c r="S34" t="s">
        <v>67</v>
      </c>
      <c r="T34" t="s">
        <v>68</v>
      </c>
      <c r="U34" t="s">
        <v>66</v>
      </c>
      <c r="V34" t="s">
        <v>66</v>
      </c>
      <c r="W34" t="s">
        <v>69</v>
      </c>
      <c r="X34">
        <v>9</v>
      </c>
      <c r="Y34" t="s">
        <v>82</v>
      </c>
      <c r="Z34" t="s">
        <v>71</v>
      </c>
      <c r="AA34" t="s">
        <v>102</v>
      </c>
      <c r="AB34" t="s">
        <v>73</v>
      </c>
    </row>
    <row r="35" spans="1:28" x14ac:dyDescent="0.25">
      <c r="A35" t="s">
        <v>142</v>
      </c>
      <c r="B35" t="s">
        <v>143</v>
      </c>
      <c r="D35" t="s">
        <v>69</v>
      </c>
      <c r="E35" t="s">
        <v>66</v>
      </c>
      <c r="F35" t="s">
        <v>68</v>
      </c>
      <c r="G35" t="s">
        <v>69</v>
      </c>
      <c r="H35" t="s">
        <v>69</v>
      </c>
      <c r="I35" t="s">
        <v>67</v>
      </c>
      <c r="J35" t="s">
        <v>66</v>
      </c>
      <c r="K35" t="s">
        <v>67</v>
      </c>
      <c r="L35" t="s">
        <v>66</v>
      </c>
      <c r="M35" t="s">
        <v>68</v>
      </c>
      <c r="N35" t="s">
        <v>67</v>
      </c>
      <c r="O35" t="s">
        <v>66</v>
      </c>
      <c r="P35" t="s">
        <v>66</v>
      </c>
      <c r="Q35" t="s">
        <v>68</v>
      </c>
      <c r="R35" t="s">
        <v>68</v>
      </c>
      <c r="S35" t="s">
        <v>66</v>
      </c>
      <c r="T35" t="s">
        <v>66</v>
      </c>
      <c r="U35" t="s">
        <v>66</v>
      </c>
      <c r="V35" t="s">
        <v>67</v>
      </c>
      <c r="W35" t="s">
        <v>68</v>
      </c>
      <c r="X35">
        <v>2</v>
      </c>
      <c r="Y35" t="s">
        <v>144</v>
      </c>
      <c r="Z35" t="s">
        <v>71</v>
      </c>
      <c r="AA35" t="s">
        <v>102</v>
      </c>
      <c r="AB35" t="s">
        <v>73</v>
      </c>
    </row>
    <row r="36" spans="1:28" x14ac:dyDescent="0.25">
      <c r="A36" t="s">
        <v>145</v>
      </c>
      <c r="B36" t="s">
        <v>146</v>
      </c>
      <c r="D36" t="s">
        <v>66</v>
      </c>
      <c r="E36" t="s">
        <v>66</v>
      </c>
      <c r="F36" t="s">
        <v>68</v>
      </c>
      <c r="G36" t="s">
        <v>67</v>
      </c>
      <c r="H36" t="s">
        <v>66</v>
      </c>
      <c r="I36" t="s">
        <v>67</v>
      </c>
      <c r="J36" t="s">
        <v>66</v>
      </c>
      <c r="K36" t="s">
        <v>67</v>
      </c>
      <c r="L36" t="s">
        <v>68</v>
      </c>
      <c r="M36" t="s">
        <v>67</v>
      </c>
      <c r="N36" t="s">
        <v>68</v>
      </c>
      <c r="O36" t="s">
        <v>67</v>
      </c>
      <c r="P36" t="s">
        <v>68</v>
      </c>
      <c r="Q36" t="s">
        <v>67</v>
      </c>
      <c r="R36" t="s">
        <v>69</v>
      </c>
      <c r="S36" t="s">
        <v>67</v>
      </c>
      <c r="T36" t="s">
        <v>68</v>
      </c>
      <c r="U36" t="s">
        <v>66</v>
      </c>
      <c r="V36" t="s">
        <v>68</v>
      </c>
      <c r="W36" t="s">
        <v>68</v>
      </c>
      <c r="X36">
        <v>6</v>
      </c>
      <c r="Y36" t="s">
        <v>79</v>
      </c>
      <c r="Z36" t="s">
        <v>71</v>
      </c>
      <c r="AA36" t="s">
        <v>102</v>
      </c>
      <c r="AB36" t="s">
        <v>73</v>
      </c>
    </row>
    <row r="37" spans="1:28" x14ac:dyDescent="0.25">
      <c r="A37" t="s">
        <v>147</v>
      </c>
      <c r="B37" t="s">
        <v>148</v>
      </c>
      <c r="D37" t="s">
        <v>66</v>
      </c>
      <c r="E37" t="s">
        <v>66</v>
      </c>
      <c r="F37" t="s">
        <v>68</v>
      </c>
      <c r="G37" t="s">
        <v>66</v>
      </c>
      <c r="H37" t="s">
        <v>68</v>
      </c>
      <c r="I37" t="s">
        <v>67</v>
      </c>
      <c r="J37" t="s">
        <v>67</v>
      </c>
      <c r="K37" t="s">
        <v>67</v>
      </c>
      <c r="L37" t="s">
        <v>66</v>
      </c>
      <c r="M37" t="s">
        <v>69</v>
      </c>
      <c r="N37" t="s">
        <v>68</v>
      </c>
      <c r="O37" t="s">
        <v>67</v>
      </c>
      <c r="P37" t="s">
        <v>67</v>
      </c>
      <c r="Q37" t="s">
        <v>68</v>
      </c>
      <c r="R37" t="s">
        <v>69</v>
      </c>
      <c r="S37" t="s">
        <v>67</v>
      </c>
      <c r="T37" t="s">
        <v>69</v>
      </c>
      <c r="U37" t="s">
        <v>66</v>
      </c>
      <c r="V37" t="s">
        <v>69</v>
      </c>
      <c r="W37" t="s">
        <v>66</v>
      </c>
      <c r="X37">
        <v>3</v>
      </c>
      <c r="Y37" t="s">
        <v>149</v>
      </c>
      <c r="Z37" t="s">
        <v>71</v>
      </c>
      <c r="AA37" t="s">
        <v>102</v>
      </c>
      <c r="AB37" t="s">
        <v>73</v>
      </c>
    </row>
    <row r="40" spans="1:28" x14ac:dyDescent="0.25">
      <c r="C40" t="s">
        <v>167</v>
      </c>
      <c r="D40" t="s">
        <v>69</v>
      </c>
      <c r="E40" t="s">
        <v>68</v>
      </c>
      <c r="F40" t="s">
        <v>67</v>
      </c>
      <c r="G40" t="s">
        <v>67</v>
      </c>
      <c r="H40" t="s">
        <v>66</v>
      </c>
      <c r="I40" t="s">
        <v>69</v>
      </c>
      <c r="J40" t="s">
        <v>67</v>
      </c>
      <c r="K40" t="s">
        <v>69</v>
      </c>
      <c r="L40" t="s">
        <v>67</v>
      </c>
      <c r="M40" t="s">
        <v>68</v>
      </c>
      <c r="N40" t="s">
        <v>66</v>
      </c>
      <c r="O40" t="s">
        <v>68</v>
      </c>
      <c r="P40" t="s">
        <v>67</v>
      </c>
      <c r="Q40" t="s">
        <v>67</v>
      </c>
      <c r="R40" t="s">
        <v>69</v>
      </c>
      <c r="S40" t="s">
        <v>68</v>
      </c>
      <c r="T40" t="s">
        <v>68</v>
      </c>
      <c r="U40" t="s">
        <v>69</v>
      </c>
      <c r="V40" t="s">
        <v>68</v>
      </c>
      <c r="W40" t="s">
        <v>69</v>
      </c>
    </row>
    <row r="41" spans="1:28" x14ac:dyDescent="0.25">
      <c r="C41" t="s">
        <v>168</v>
      </c>
      <c r="D41">
        <v>10</v>
      </c>
      <c r="E41">
        <v>7</v>
      </c>
      <c r="F41">
        <v>7</v>
      </c>
      <c r="G41">
        <v>9</v>
      </c>
      <c r="H41">
        <v>11</v>
      </c>
      <c r="I41">
        <v>3</v>
      </c>
      <c r="J41">
        <v>12</v>
      </c>
      <c r="K41">
        <v>1</v>
      </c>
      <c r="L41">
        <v>4</v>
      </c>
      <c r="M41">
        <v>5</v>
      </c>
      <c r="N41">
        <v>12</v>
      </c>
      <c r="O41">
        <v>3</v>
      </c>
      <c r="P41">
        <v>6</v>
      </c>
      <c r="Q41">
        <v>10</v>
      </c>
      <c r="R41">
        <v>16</v>
      </c>
      <c r="S41">
        <v>3</v>
      </c>
      <c r="T41">
        <v>9</v>
      </c>
      <c r="U41">
        <v>2</v>
      </c>
      <c r="V41">
        <v>7</v>
      </c>
      <c r="W41">
        <v>5</v>
      </c>
    </row>
    <row r="42" spans="1:28" x14ac:dyDescent="0.25">
      <c r="C42" t="s">
        <v>169</v>
      </c>
      <c r="D42" t="s">
        <v>184</v>
      </c>
      <c r="E42" t="s">
        <v>185</v>
      </c>
      <c r="F42" t="s">
        <v>185</v>
      </c>
      <c r="G42" t="s">
        <v>186</v>
      </c>
      <c r="H42" t="s">
        <v>90</v>
      </c>
      <c r="I42" t="s">
        <v>187</v>
      </c>
      <c r="J42" t="s">
        <v>188</v>
      </c>
      <c r="K42" t="s">
        <v>189</v>
      </c>
      <c r="L42" t="s">
        <v>190</v>
      </c>
      <c r="M42" t="s">
        <v>191</v>
      </c>
      <c r="N42" t="s">
        <v>188</v>
      </c>
      <c r="O42" t="s">
        <v>187</v>
      </c>
      <c r="P42" t="s">
        <v>192</v>
      </c>
      <c r="Q42" t="s">
        <v>184</v>
      </c>
      <c r="R42" t="s">
        <v>193</v>
      </c>
      <c r="S42" t="s">
        <v>187</v>
      </c>
      <c r="T42" t="s">
        <v>186</v>
      </c>
      <c r="U42" t="s">
        <v>194</v>
      </c>
      <c r="V42" t="s">
        <v>185</v>
      </c>
      <c r="W42" t="s">
        <v>191</v>
      </c>
    </row>
    <row r="43" spans="1:28" x14ac:dyDescent="0.25">
      <c r="C43" t="s">
        <v>171</v>
      </c>
      <c r="D43" t="s">
        <v>71</v>
      </c>
      <c r="E43" t="s">
        <v>71</v>
      </c>
      <c r="F43" t="s">
        <v>71</v>
      </c>
      <c r="G43" t="s">
        <v>71</v>
      </c>
      <c r="H43" t="s">
        <v>71</v>
      </c>
      <c r="I43" t="s">
        <v>71</v>
      </c>
      <c r="J43" t="s">
        <v>71</v>
      </c>
      <c r="K43" t="s">
        <v>71</v>
      </c>
      <c r="L43" t="s">
        <v>71</v>
      </c>
      <c r="M43" t="s">
        <v>71</v>
      </c>
      <c r="N43" t="s">
        <v>189</v>
      </c>
      <c r="O43" t="s">
        <v>194</v>
      </c>
      <c r="P43" t="s">
        <v>71</v>
      </c>
      <c r="Q43" t="s">
        <v>71</v>
      </c>
      <c r="R43" t="s">
        <v>71</v>
      </c>
      <c r="S43" t="s">
        <v>71</v>
      </c>
      <c r="T43" t="s">
        <v>71</v>
      </c>
      <c r="U43" t="s">
        <v>71</v>
      </c>
      <c r="V43" t="s">
        <v>71</v>
      </c>
      <c r="W43" t="s">
        <v>71</v>
      </c>
    </row>
    <row r="44" spans="1:28" x14ac:dyDescent="0.25">
      <c r="C44" t="s">
        <v>172</v>
      </c>
      <c r="D44" t="s">
        <v>189</v>
      </c>
      <c r="E44" t="s">
        <v>185</v>
      </c>
      <c r="F44" t="s">
        <v>90</v>
      </c>
      <c r="G44" t="s">
        <v>192</v>
      </c>
      <c r="H44" t="s">
        <v>191</v>
      </c>
      <c r="I44" t="s">
        <v>189</v>
      </c>
      <c r="J44" t="s">
        <v>189</v>
      </c>
      <c r="K44" t="s">
        <v>190</v>
      </c>
      <c r="L44" t="s">
        <v>190</v>
      </c>
      <c r="M44" t="s">
        <v>191</v>
      </c>
      <c r="N44" t="s">
        <v>185</v>
      </c>
      <c r="O44" t="s">
        <v>187</v>
      </c>
      <c r="P44" t="s">
        <v>90</v>
      </c>
      <c r="Q44" t="s">
        <v>195</v>
      </c>
      <c r="R44" t="s">
        <v>187</v>
      </c>
      <c r="S44" t="s">
        <v>187</v>
      </c>
      <c r="T44" t="s">
        <v>186</v>
      </c>
      <c r="U44" t="s">
        <v>194</v>
      </c>
      <c r="V44" t="s">
        <v>185</v>
      </c>
      <c r="W44" t="s">
        <v>192</v>
      </c>
    </row>
    <row r="45" spans="1:28" x14ac:dyDescent="0.25">
      <c r="C45" t="s">
        <v>173</v>
      </c>
      <c r="D45" t="s">
        <v>184</v>
      </c>
      <c r="E45" t="s">
        <v>196</v>
      </c>
      <c r="F45" t="s">
        <v>194</v>
      </c>
      <c r="G45" t="s">
        <v>194</v>
      </c>
      <c r="H45" t="s">
        <v>90</v>
      </c>
      <c r="I45" t="s">
        <v>189</v>
      </c>
      <c r="J45" t="s">
        <v>195</v>
      </c>
      <c r="K45" t="s">
        <v>194</v>
      </c>
      <c r="L45" t="s">
        <v>188</v>
      </c>
      <c r="M45" t="s">
        <v>187</v>
      </c>
      <c r="N45" t="s">
        <v>188</v>
      </c>
      <c r="O45" t="s">
        <v>194</v>
      </c>
      <c r="P45" t="s">
        <v>190</v>
      </c>
      <c r="Q45" t="s">
        <v>194</v>
      </c>
      <c r="R45" t="s">
        <v>71</v>
      </c>
      <c r="S45" t="s">
        <v>190</v>
      </c>
      <c r="T45" t="s">
        <v>185</v>
      </c>
      <c r="U45" t="s">
        <v>197</v>
      </c>
      <c r="V45" t="s">
        <v>194</v>
      </c>
      <c r="W45" t="s">
        <v>192</v>
      </c>
    </row>
    <row r="46" spans="1:28" x14ac:dyDescent="0.25">
      <c r="C46" t="s">
        <v>174</v>
      </c>
      <c r="D46" t="s">
        <v>189</v>
      </c>
      <c r="E46" t="s">
        <v>189</v>
      </c>
      <c r="F46" t="s">
        <v>185</v>
      </c>
      <c r="G46" t="s">
        <v>186</v>
      </c>
      <c r="H46" t="s">
        <v>194</v>
      </c>
      <c r="I46" t="s">
        <v>198</v>
      </c>
      <c r="J46" t="s">
        <v>188</v>
      </c>
      <c r="K46" t="s">
        <v>197</v>
      </c>
      <c r="L46" t="s">
        <v>190</v>
      </c>
      <c r="M46" t="s">
        <v>186</v>
      </c>
      <c r="N46" t="s">
        <v>194</v>
      </c>
      <c r="O46" t="s">
        <v>199</v>
      </c>
      <c r="P46" t="s">
        <v>192</v>
      </c>
      <c r="Q46" t="s">
        <v>184</v>
      </c>
      <c r="R46" t="s">
        <v>187</v>
      </c>
      <c r="S46" t="s">
        <v>199</v>
      </c>
      <c r="T46" t="s">
        <v>190</v>
      </c>
      <c r="U46" t="s">
        <v>187</v>
      </c>
      <c r="V46" t="s">
        <v>185</v>
      </c>
      <c r="W46" t="s">
        <v>191</v>
      </c>
    </row>
    <row r="47" spans="1:28" x14ac:dyDescent="0.25">
      <c r="C47" t="s">
        <v>175</v>
      </c>
      <c r="D47" t="s">
        <v>184</v>
      </c>
      <c r="E47" t="s">
        <v>189</v>
      </c>
      <c r="F47" t="s">
        <v>194</v>
      </c>
      <c r="G47" t="s">
        <v>191</v>
      </c>
      <c r="H47" t="s">
        <v>190</v>
      </c>
      <c r="I47" t="s">
        <v>187</v>
      </c>
      <c r="J47" t="s">
        <v>189</v>
      </c>
      <c r="K47" t="s">
        <v>189</v>
      </c>
      <c r="L47" t="s">
        <v>194</v>
      </c>
      <c r="M47" t="s">
        <v>191</v>
      </c>
      <c r="N47" t="s">
        <v>71</v>
      </c>
      <c r="O47" t="s">
        <v>189</v>
      </c>
      <c r="P47" t="s">
        <v>189</v>
      </c>
      <c r="Q47" t="s">
        <v>194</v>
      </c>
      <c r="R47" t="s">
        <v>193</v>
      </c>
      <c r="S47" t="s">
        <v>189</v>
      </c>
      <c r="T47" t="s">
        <v>194</v>
      </c>
      <c r="U47" t="s">
        <v>194</v>
      </c>
      <c r="V47" t="s">
        <v>192</v>
      </c>
      <c r="W47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55582-4913-429C-846B-9A7C6D187C1D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150</v>
      </c>
      <c r="B16" t="s">
        <v>151</v>
      </c>
      <c r="D16" t="s">
        <v>66</v>
      </c>
      <c r="E16" t="s">
        <v>66</v>
      </c>
      <c r="F16" t="s">
        <v>66</v>
      </c>
      <c r="G16" t="s">
        <v>67</v>
      </c>
      <c r="H16" t="s">
        <v>68</v>
      </c>
      <c r="I16" t="s">
        <v>69</v>
      </c>
      <c r="J16" t="s">
        <v>68</v>
      </c>
      <c r="K16" t="s">
        <v>67</v>
      </c>
      <c r="L16" t="s">
        <v>66</v>
      </c>
      <c r="M16" t="s">
        <v>69</v>
      </c>
      <c r="N16" t="s">
        <v>69</v>
      </c>
      <c r="O16" t="s">
        <v>67</v>
      </c>
      <c r="P16" t="s">
        <v>68</v>
      </c>
      <c r="Q16" t="s">
        <v>67</v>
      </c>
      <c r="R16" t="s">
        <v>68</v>
      </c>
      <c r="S16" t="s">
        <v>66</v>
      </c>
      <c r="T16" t="s">
        <v>66</v>
      </c>
      <c r="U16" t="s">
        <v>67</v>
      </c>
      <c r="V16" t="s">
        <v>69</v>
      </c>
      <c r="W16" t="s">
        <v>69</v>
      </c>
      <c r="X16">
        <v>4</v>
      </c>
      <c r="Y16" t="s">
        <v>105</v>
      </c>
      <c r="Z16" t="s">
        <v>71</v>
      </c>
      <c r="AA16" t="s">
        <v>152</v>
      </c>
      <c r="AB16" t="s">
        <v>73</v>
      </c>
    </row>
    <row r="19" spans="3:23" x14ac:dyDescent="0.25">
      <c r="C19" t="s">
        <v>167</v>
      </c>
      <c r="D19" t="s">
        <v>69</v>
      </c>
      <c r="E19" t="s">
        <v>68</v>
      </c>
      <c r="F19" t="s">
        <v>67</v>
      </c>
      <c r="G19" t="s">
        <v>67</v>
      </c>
      <c r="H19" t="s">
        <v>66</v>
      </c>
      <c r="I19" t="s">
        <v>69</v>
      </c>
      <c r="J19" t="s">
        <v>67</v>
      </c>
      <c r="K19" t="s">
        <v>69</v>
      </c>
      <c r="L19" t="s">
        <v>67</v>
      </c>
      <c r="M19" t="s">
        <v>68</v>
      </c>
      <c r="N19" t="s">
        <v>66</v>
      </c>
      <c r="O19" t="s">
        <v>68</v>
      </c>
      <c r="P19" t="s">
        <v>67</v>
      </c>
      <c r="Q19" t="s">
        <v>67</v>
      </c>
      <c r="R19" t="s">
        <v>69</v>
      </c>
      <c r="S19" t="s">
        <v>68</v>
      </c>
      <c r="T19" t="s">
        <v>68</v>
      </c>
      <c r="U19" t="s">
        <v>69</v>
      </c>
      <c r="V19" t="s">
        <v>68</v>
      </c>
      <c r="W19" t="s">
        <v>69</v>
      </c>
    </row>
    <row r="20" spans="3:23" x14ac:dyDescent="0.25">
      <c r="C20" t="s">
        <v>168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</row>
    <row r="21" spans="3:23" x14ac:dyDescent="0.25">
      <c r="C21" t="s">
        <v>169</v>
      </c>
      <c r="D21" t="s">
        <v>71</v>
      </c>
      <c r="E21" t="s">
        <v>71</v>
      </c>
      <c r="F21" t="s">
        <v>71</v>
      </c>
      <c r="G21" t="s">
        <v>170</v>
      </c>
      <c r="H21" t="s">
        <v>71</v>
      </c>
      <c r="I21" t="s">
        <v>170</v>
      </c>
      <c r="J21" t="s">
        <v>71</v>
      </c>
      <c r="K21" t="s">
        <v>71</v>
      </c>
      <c r="L21" t="s">
        <v>71</v>
      </c>
      <c r="M21" t="s">
        <v>71</v>
      </c>
      <c r="N21" t="s">
        <v>71</v>
      </c>
      <c r="O21" t="s">
        <v>71</v>
      </c>
      <c r="P21" t="s">
        <v>71</v>
      </c>
      <c r="Q21" t="s">
        <v>170</v>
      </c>
      <c r="R21" t="s">
        <v>71</v>
      </c>
      <c r="S21" t="s">
        <v>71</v>
      </c>
      <c r="T21" t="s">
        <v>71</v>
      </c>
      <c r="U21" t="s">
        <v>71</v>
      </c>
      <c r="V21" t="s">
        <v>71</v>
      </c>
      <c r="W21" t="s">
        <v>170</v>
      </c>
    </row>
    <row r="22" spans="3:23" x14ac:dyDescent="0.25">
      <c r="C22" t="s">
        <v>171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172</v>
      </c>
      <c r="D23" t="s">
        <v>71</v>
      </c>
      <c r="E23" t="s">
        <v>71</v>
      </c>
      <c r="F23" t="s">
        <v>71</v>
      </c>
      <c r="G23" t="s">
        <v>71</v>
      </c>
      <c r="H23" t="s">
        <v>170</v>
      </c>
      <c r="I23" t="s">
        <v>71</v>
      </c>
      <c r="J23" t="s">
        <v>170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170</v>
      </c>
      <c r="Q23" t="s">
        <v>71</v>
      </c>
      <c r="R23" t="s">
        <v>170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3:23" x14ac:dyDescent="0.25">
      <c r="C24" t="s">
        <v>173</v>
      </c>
      <c r="D24" t="s">
        <v>170</v>
      </c>
      <c r="E24" t="s">
        <v>170</v>
      </c>
      <c r="F24" t="s">
        <v>170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170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170</v>
      </c>
      <c r="T24" t="s">
        <v>170</v>
      </c>
      <c r="U24" t="s">
        <v>71</v>
      </c>
      <c r="V24" t="s">
        <v>71</v>
      </c>
      <c r="W24" t="s">
        <v>71</v>
      </c>
    </row>
    <row r="25" spans="3:23" x14ac:dyDescent="0.25">
      <c r="C25" t="s">
        <v>174</v>
      </c>
      <c r="D25" t="s">
        <v>71</v>
      </c>
      <c r="E25" t="s">
        <v>71</v>
      </c>
      <c r="F25" t="s">
        <v>71</v>
      </c>
      <c r="G25" t="s">
        <v>170</v>
      </c>
      <c r="H25" t="s">
        <v>71</v>
      </c>
      <c r="I25" t="s">
        <v>71</v>
      </c>
      <c r="J25" t="s">
        <v>71</v>
      </c>
      <c r="K25" t="s">
        <v>170</v>
      </c>
      <c r="L25" t="s">
        <v>71</v>
      </c>
      <c r="M25" t="s">
        <v>71</v>
      </c>
      <c r="N25" t="s">
        <v>71</v>
      </c>
      <c r="O25" t="s">
        <v>170</v>
      </c>
      <c r="P25" t="s">
        <v>71</v>
      </c>
      <c r="Q25" t="s">
        <v>170</v>
      </c>
      <c r="R25" t="s">
        <v>71</v>
      </c>
      <c r="S25" t="s">
        <v>71</v>
      </c>
      <c r="T25" t="s">
        <v>71</v>
      </c>
      <c r="U25" t="s">
        <v>170</v>
      </c>
      <c r="V25" t="s">
        <v>71</v>
      </c>
      <c r="W25" t="s">
        <v>71</v>
      </c>
    </row>
    <row r="26" spans="3:23" x14ac:dyDescent="0.25">
      <c r="C26" t="s">
        <v>175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170</v>
      </c>
      <c r="J26" t="s">
        <v>71</v>
      </c>
      <c r="K26" t="s">
        <v>71</v>
      </c>
      <c r="L26" t="s">
        <v>71</v>
      </c>
      <c r="M26" t="s">
        <v>170</v>
      </c>
      <c r="N26" t="s">
        <v>170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71</v>
      </c>
      <c r="U26" t="s">
        <v>71</v>
      </c>
      <c r="V26" t="s">
        <v>170</v>
      </c>
      <c r="W26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E47A-D5FA-4B4A-A262-DAD897C45A1F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153</v>
      </c>
      <c r="B16" t="s">
        <v>154</v>
      </c>
      <c r="D16" t="s">
        <v>69</v>
      </c>
      <c r="E16" t="s">
        <v>66</v>
      </c>
      <c r="F16" t="s">
        <v>68</v>
      </c>
      <c r="G16" t="s">
        <v>68</v>
      </c>
      <c r="H16" t="s">
        <v>66</v>
      </c>
      <c r="I16" t="s">
        <v>69</v>
      </c>
      <c r="J16" t="s">
        <v>67</v>
      </c>
      <c r="K16" t="s">
        <v>67</v>
      </c>
      <c r="L16" t="s">
        <v>67</v>
      </c>
      <c r="M16" t="s">
        <v>67</v>
      </c>
      <c r="N16" t="s">
        <v>68</v>
      </c>
      <c r="O16" t="s">
        <v>66</v>
      </c>
      <c r="P16" t="s">
        <v>68</v>
      </c>
      <c r="Q16" t="s">
        <v>67</v>
      </c>
      <c r="R16" t="s">
        <v>69</v>
      </c>
      <c r="S16" t="s">
        <v>68</v>
      </c>
      <c r="T16" t="s">
        <v>66</v>
      </c>
      <c r="U16" t="s">
        <v>68</v>
      </c>
      <c r="V16" t="s">
        <v>68</v>
      </c>
      <c r="W16" t="s">
        <v>68</v>
      </c>
      <c r="X16">
        <v>9</v>
      </c>
      <c r="Y16" t="s">
        <v>82</v>
      </c>
      <c r="Z16" t="s">
        <v>71</v>
      </c>
      <c r="AA16" t="s">
        <v>155</v>
      </c>
      <c r="AB16" t="s">
        <v>73</v>
      </c>
    </row>
    <row r="17" spans="1:28" x14ac:dyDescent="0.25">
      <c r="A17" t="s">
        <v>156</v>
      </c>
      <c r="B17" t="s">
        <v>157</v>
      </c>
      <c r="D17" t="s">
        <v>68</v>
      </c>
      <c r="E17" t="s">
        <v>66</v>
      </c>
      <c r="F17" t="s">
        <v>69</v>
      </c>
      <c r="G17" t="s">
        <v>66</v>
      </c>
      <c r="H17" t="s">
        <v>68</v>
      </c>
      <c r="I17" t="s">
        <v>67</v>
      </c>
      <c r="J17" t="s">
        <v>66</v>
      </c>
      <c r="K17" t="s">
        <v>66</v>
      </c>
      <c r="L17" t="s">
        <v>66</v>
      </c>
      <c r="M17" t="s">
        <v>69</v>
      </c>
      <c r="N17" t="s">
        <v>68</v>
      </c>
      <c r="O17" t="s">
        <v>67</v>
      </c>
      <c r="P17" t="s">
        <v>67</v>
      </c>
      <c r="Q17" t="s">
        <v>67</v>
      </c>
      <c r="R17" t="s">
        <v>69</v>
      </c>
      <c r="S17" t="s">
        <v>66</v>
      </c>
      <c r="T17" t="s">
        <v>66</v>
      </c>
      <c r="U17" t="s">
        <v>66</v>
      </c>
      <c r="V17" t="s">
        <v>68</v>
      </c>
      <c r="W17" t="s">
        <v>67</v>
      </c>
      <c r="X17">
        <v>4</v>
      </c>
      <c r="Y17" t="s">
        <v>105</v>
      </c>
      <c r="Z17" t="s">
        <v>71</v>
      </c>
      <c r="AA17" t="s">
        <v>155</v>
      </c>
      <c r="AB17" t="s">
        <v>73</v>
      </c>
    </row>
    <row r="18" spans="1:28" x14ac:dyDescent="0.25">
      <c r="A18" t="s">
        <v>158</v>
      </c>
      <c r="B18" t="s">
        <v>159</v>
      </c>
      <c r="D18" t="s">
        <v>67</v>
      </c>
      <c r="E18" t="s">
        <v>66</v>
      </c>
      <c r="F18" t="s">
        <v>68</v>
      </c>
      <c r="G18" t="s">
        <v>66</v>
      </c>
      <c r="H18" t="s">
        <v>66</v>
      </c>
      <c r="I18" t="s">
        <v>67</v>
      </c>
      <c r="J18" t="s">
        <v>66</v>
      </c>
      <c r="K18" t="s">
        <v>67</v>
      </c>
      <c r="L18" t="s">
        <v>67</v>
      </c>
      <c r="M18" t="s">
        <v>69</v>
      </c>
      <c r="N18" t="s">
        <v>68</v>
      </c>
      <c r="O18" t="s">
        <v>67</v>
      </c>
      <c r="P18" t="s">
        <v>68</v>
      </c>
      <c r="Q18" t="s">
        <v>67</v>
      </c>
      <c r="R18" t="s">
        <v>68</v>
      </c>
      <c r="S18" t="s">
        <v>69</v>
      </c>
      <c r="T18" t="s">
        <v>68</v>
      </c>
      <c r="U18" t="s">
        <v>66</v>
      </c>
      <c r="V18" t="s">
        <v>68</v>
      </c>
      <c r="W18" t="s">
        <v>67</v>
      </c>
      <c r="X18">
        <v>5</v>
      </c>
      <c r="Y18" t="s">
        <v>70</v>
      </c>
      <c r="Z18" t="s">
        <v>71</v>
      </c>
      <c r="AA18" t="s">
        <v>155</v>
      </c>
      <c r="AB18" t="s">
        <v>73</v>
      </c>
    </row>
    <row r="21" spans="1:28" x14ac:dyDescent="0.25">
      <c r="C21" t="s">
        <v>167</v>
      </c>
      <c r="D21" t="s">
        <v>69</v>
      </c>
      <c r="E21" t="s">
        <v>68</v>
      </c>
      <c r="F21" t="s">
        <v>67</v>
      </c>
      <c r="G21" t="s">
        <v>67</v>
      </c>
      <c r="H21" t="s">
        <v>66</v>
      </c>
      <c r="I21" t="s">
        <v>69</v>
      </c>
      <c r="J21" t="s">
        <v>67</v>
      </c>
      <c r="K21" t="s">
        <v>69</v>
      </c>
      <c r="L21" t="s">
        <v>67</v>
      </c>
      <c r="M21" t="s">
        <v>68</v>
      </c>
      <c r="N21" t="s">
        <v>66</v>
      </c>
      <c r="O21" t="s">
        <v>68</v>
      </c>
      <c r="P21" t="s">
        <v>67</v>
      </c>
      <c r="Q21" t="s">
        <v>67</v>
      </c>
      <c r="R21" t="s">
        <v>69</v>
      </c>
      <c r="S21" t="s">
        <v>68</v>
      </c>
      <c r="T21" t="s">
        <v>68</v>
      </c>
      <c r="U21" t="s">
        <v>69</v>
      </c>
      <c r="V21" t="s">
        <v>68</v>
      </c>
      <c r="W21" t="s">
        <v>69</v>
      </c>
    </row>
    <row r="22" spans="1:28" x14ac:dyDescent="0.25">
      <c r="C22" t="s">
        <v>168</v>
      </c>
      <c r="D22">
        <v>1</v>
      </c>
      <c r="E22">
        <v>0</v>
      </c>
      <c r="F22">
        <v>0</v>
      </c>
      <c r="G22">
        <v>0</v>
      </c>
      <c r="H22">
        <v>2</v>
      </c>
      <c r="I22">
        <v>1</v>
      </c>
      <c r="J22">
        <v>1</v>
      </c>
      <c r="K22">
        <v>0</v>
      </c>
      <c r="L22">
        <v>2</v>
      </c>
      <c r="M22">
        <v>0</v>
      </c>
      <c r="N22">
        <v>0</v>
      </c>
      <c r="O22">
        <v>0</v>
      </c>
      <c r="P22">
        <v>1</v>
      </c>
      <c r="Q22">
        <v>3</v>
      </c>
      <c r="R22">
        <v>2</v>
      </c>
      <c r="S22">
        <v>1</v>
      </c>
      <c r="T22">
        <v>1</v>
      </c>
      <c r="U22">
        <v>0</v>
      </c>
      <c r="V22">
        <v>3</v>
      </c>
      <c r="W22">
        <v>0</v>
      </c>
    </row>
    <row r="23" spans="1:28" x14ac:dyDescent="0.25">
      <c r="C23" t="s">
        <v>169</v>
      </c>
      <c r="D23" t="s">
        <v>180</v>
      </c>
      <c r="E23" t="s">
        <v>71</v>
      </c>
      <c r="F23" t="s">
        <v>71</v>
      </c>
      <c r="G23" t="s">
        <v>71</v>
      </c>
      <c r="H23" t="s">
        <v>178</v>
      </c>
      <c r="I23" t="s">
        <v>180</v>
      </c>
      <c r="J23" t="s">
        <v>180</v>
      </c>
      <c r="K23" t="s">
        <v>71</v>
      </c>
      <c r="L23" t="s">
        <v>178</v>
      </c>
      <c r="M23" t="s">
        <v>71</v>
      </c>
      <c r="N23" t="s">
        <v>71</v>
      </c>
      <c r="O23" t="s">
        <v>71</v>
      </c>
      <c r="P23" t="s">
        <v>180</v>
      </c>
      <c r="Q23" t="s">
        <v>170</v>
      </c>
      <c r="R23" t="s">
        <v>178</v>
      </c>
      <c r="S23" t="s">
        <v>180</v>
      </c>
      <c r="T23" t="s">
        <v>180</v>
      </c>
      <c r="U23" t="s">
        <v>71</v>
      </c>
      <c r="V23" t="s">
        <v>170</v>
      </c>
      <c r="W23" t="s">
        <v>71</v>
      </c>
    </row>
    <row r="24" spans="1:28" x14ac:dyDescent="0.25">
      <c r="C24" t="s">
        <v>171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71</v>
      </c>
      <c r="U24" t="s">
        <v>71</v>
      </c>
      <c r="V24" t="s">
        <v>71</v>
      </c>
      <c r="W24" t="s">
        <v>71</v>
      </c>
    </row>
    <row r="25" spans="1:28" x14ac:dyDescent="0.25">
      <c r="C25" t="s">
        <v>172</v>
      </c>
      <c r="D25" t="s">
        <v>180</v>
      </c>
      <c r="E25" t="s">
        <v>71</v>
      </c>
      <c r="F25" t="s">
        <v>178</v>
      </c>
      <c r="G25" t="s">
        <v>180</v>
      </c>
      <c r="H25" t="s">
        <v>180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170</v>
      </c>
      <c r="O25" t="s">
        <v>71</v>
      </c>
      <c r="P25" t="s">
        <v>178</v>
      </c>
      <c r="Q25" t="s">
        <v>71</v>
      </c>
      <c r="R25" t="s">
        <v>180</v>
      </c>
      <c r="S25" t="s">
        <v>180</v>
      </c>
      <c r="T25" t="s">
        <v>180</v>
      </c>
      <c r="U25" t="s">
        <v>180</v>
      </c>
      <c r="V25" t="s">
        <v>170</v>
      </c>
      <c r="W25" t="s">
        <v>180</v>
      </c>
    </row>
    <row r="26" spans="1:28" x14ac:dyDescent="0.25">
      <c r="C26" t="s">
        <v>173</v>
      </c>
      <c r="D26" t="s">
        <v>71</v>
      </c>
      <c r="E26" t="s">
        <v>170</v>
      </c>
      <c r="F26" t="s">
        <v>71</v>
      </c>
      <c r="G26" t="s">
        <v>178</v>
      </c>
      <c r="H26" t="s">
        <v>178</v>
      </c>
      <c r="I26" t="s">
        <v>71</v>
      </c>
      <c r="J26" t="s">
        <v>178</v>
      </c>
      <c r="K26" t="s">
        <v>180</v>
      </c>
      <c r="L26" t="s">
        <v>180</v>
      </c>
      <c r="M26" t="s">
        <v>71</v>
      </c>
      <c r="N26" t="s">
        <v>71</v>
      </c>
      <c r="O26" t="s">
        <v>180</v>
      </c>
      <c r="P26" t="s">
        <v>71</v>
      </c>
      <c r="Q26" t="s">
        <v>71</v>
      </c>
      <c r="R26" t="s">
        <v>71</v>
      </c>
      <c r="S26" t="s">
        <v>180</v>
      </c>
      <c r="T26" t="s">
        <v>178</v>
      </c>
      <c r="U26" t="s">
        <v>178</v>
      </c>
      <c r="V26" t="s">
        <v>71</v>
      </c>
      <c r="W26" t="s">
        <v>71</v>
      </c>
    </row>
    <row r="27" spans="1:28" x14ac:dyDescent="0.25">
      <c r="C27" t="s">
        <v>174</v>
      </c>
      <c r="D27" t="s">
        <v>180</v>
      </c>
      <c r="E27" t="s">
        <v>71</v>
      </c>
      <c r="F27" t="s">
        <v>71</v>
      </c>
      <c r="G27" t="s">
        <v>71</v>
      </c>
      <c r="H27" t="s">
        <v>71</v>
      </c>
      <c r="I27" t="s">
        <v>178</v>
      </c>
      <c r="J27" t="s">
        <v>180</v>
      </c>
      <c r="K27" t="s">
        <v>178</v>
      </c>
      <c r="L27" t="s">
        <v>178</v>
      </c>
      <c r="M27" t="s">
        <v>180</v>
      </c>
      <c r="N27" t="s">
        <v>71</v>
      </c>
      <c r="O27" t="s">
        <v>178</v>
      </c>
      <c r="P27" t="s">
        <v>180</v>
      </c>
      <c r="Q27" t="s">
        <v>170</v>
      </c>
      <c r="R27" t="s">
        <v>71</v>
      </c>
      <c r="S27" t="s">
        <v>71</v>
      </c>
      <c r="T27" t="s">
        <v>71</v>
      </c>
      <c r="U27" t="s">
        <v>71</v>
      </c>
      <c r="V27" t="s">
        <v>71</v>
      </c>
      <c r="W27" t="s">
        <v>178</v>
      </c>
    </row>
    <row r="28" spans="1:28" x14ac:dyDescent="0.25">
      <c r="C28" t="s">
        <v>175</v>
      </c>
      <c r="D28" t="s">
        <v>180</v>
      </c>
      <c r="E28" t="s">
        <v>71</v>
      </c>
      <c r="F28" t="s">
        <v>180</v>
      </c>
      <c r="G28" t="s">
        <v>71</v>
      </c>
      <c r="H28" t="s">
        <v>71</v>
      </c>
      <c r="I28" t="s">
        <v>180</v>
      </c>
      <c r="J28" t="s">
        <v>71</v>
      </c>
      <c r="K28" t="s">
        <v>71</v>
      </c>
      <c r="L28" t="s">
        <v>71</v>
      </c>
      <c r="M28" t="s">
        <v>178</v>
      </c>
      <c r="N28" t="s">
        <v>71</v>
      </c>
      <c r="O28" t="s">
        <v>71</v>
      </c>
      <c r="P28" t="s">
        <v>71</v>
      </c>
      <c r="Q28" t="s">
        <v>71</v>
      </c>
      <c r="R28" t="s">
        <v>178</v>
      </c>
      <c r="S28" t="s">
        <v>180</v>
      </c>
      <c r="T28" t="s">
        <v>71</v>
      </c>
      <c r="U28" t="s">
        <v>71</v>
      </c>
      <c r="V28" t="s">
        <v>71</v>
      </c>
      <c r="W28" t="s">
        <v>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6140F-B829-4E00-ABF0-F86AB195D000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12</v>
      </c>
      <c r="M11" t="s">
        <v>12</v>
      </c>
      <c r="N11" t="s">
        <v>12</v>
      </c>
      <c r="O11" t="s">
        <v>12</v>
      </c>
      <c r="P11" t="s">
        <v>12</v>
      </c>
      <c r="Q11" t="s">
        <v>12</v>
      </c>
      <c r="R11" t="s">
        <v>13</v>
      </c>
      <c r="S11" t="s">
        <v>13</v>
      </c>
      <c r="T11" t="s">
        <v>13</v>
      </c>
      <c r="U11" t="s">
        <v>13</v>
      </c>
      <c r="V11" t="s">
        <v>13</v>
      </c>
      <c r="W11" t="s">
        <v>13</v>
      </c>
    </row>
    <row r="12" spans="1:28" x14ac:dyDescent="0.25">
      <c r="C12" t="s">
        <v>14</v>
      </c>
      <c r="D12" t="s">
        <v>15</v>
      </c>
      <c r="E12" t="s">
        <v>16</v>
      </c>
      <c r="F12" t="s">
        <v>16</v>
      </c>
      <c r="G12" t="s">
        <v>16</v>
      </c>
      <c r="H12" t="s">
        <v>17</v>
      </c>
      <c r="I12" t="s">
        <v>17</v>
      </c>
      <c r="J12" t="s">
        <v>17</v>
      </c>
      <c r="K12" t="s">
        <v>17</v>
      </c>
      <c r="L12" t="s">
        <v>18</v>
      </c>
      <c r="M12" t="s">
        <v>18</v>
      </c>
      <c r="N12" t="s">
        <v>18</v>
      </c>
      <c r="O12" t="s">
        <v>19</v>
      </c>
      <c r="P12" t="s">
        <v>19</v>
      </c>
      <c r="Q12" t="s">
        <v>20</v>
      </c>
      <c r="R12" t="s">
        <v>21</v>
      </c>
      <c r="S12" t="s">
        <v>22</v>
      </c>
      <c r="T12" t="s">
        <v>22</v>
      </c>
      <c r="U12" t="s">
        <v>22</v>
      </c>
      <c r="V12" t="s">
        <v>23</v>
      </c>
      <c r="W12" t="s">
        <v>23</v>
      </c>
    </row>
    <row r="13" spans="1:28" x14ac:dyDescent="0.25">
      <c r="C13" t="s">
        <v>24</v>
      </c>
      <c r="D13" t="s">
        <v>25</v>
      </c>
      <c r="E13" t="s">
        <v>26</v>
      </c>
      <c r="F13" t="s">
        <v>26</v>
      </c>
      <c r="G13" t="s">
        <v>26</v>
      </c>
      <c r="H13" t="s">
        <v>27</v>
      </c>
      <c r="I13" t="s">
        <v>27</v>
      </c>
      <c r="J13" t="s">
        <v>27</v>
      </c>
      <c r="K13" t="s">
        <v>27</v>
      </c>
      <c r="L13" t="s">
        <v>25</v>
      </c>
      <c r="M13" t="s">
        <v>25</v>
      </c>
      <c r="N13" t="s">
        <v>25</v>
      </c>
      <c r="O13" t="s">
        <v>26</v>
      </c>
      <c r="P13" t="s">
        <v>26</v>
      </c>
      <c r="Q13" t="s">
        <v>27</v>
      </c>
      <c r="R13" t="s">
        <v>25</v>
      </c>
      <c r="S13" t="s">
        <v>26</v>
      </c>
      <c r="T13" t="s">
        <v>26</v>
      </c>
      <c r="U13" t="s">
        <v>26</v>
      </c>
      <c r="V13" t="s">
        <v>27</v>
      </c>
      <c r="W13" t="s">
        <v>27</v>
      </c>
    </row>
    <row r="14" spans="1:28" x14ac:dyDescent="0.25">
      <c r="C14" t="s">
        <v>28</v>
      </c>
      <c r="D14" t="s">
        <v>29</v>
      </c>
      <c r="E14" t="s">
        <v>30</v>
      </c>
      <c r="F14" t="s">
        <v>30</v>
      </c>
      <c r="G14" t="s">
        <v>30</v>
      </c>
      <c r="H14" t="s">
        <v>31</v>
      </c>
      <c r="I14" t="s">
        <v>32</v>
      </c>
      <c r="J14" t="s">
        <v>31</v>
      </c>
      <c r="K14" t="s">
        <v>32</v>
      </c>
      <c r="L14" t="s">
        <v>33</v>
      </c>
      <c r="M14" t="s">
        <v>29</v>
      </c>
      <c r="N14" t="s">
        <v>29</v>
      </c>
      <c r="O14" t="s">
        <v>34</v>
      </c>
      <c r="P14" t="s">
        <v>30</v>
      </c>
      <c r="Q14" t="s">
        <v>31</v>
      </c>
      <c r="R14" t="s">
        <v>33</v>
      </c>
      <c r="S14" t="s">
        <v>30</v>
      </c>
      <c r="T14" t="s">
        <v>35</v>
      </c>
      <c r="U14" t="s">
        <v>35</v>
      </c>
      <c r="V14" t="s">
        <v>31</v>
      </c>
      <c r="W14" t="s">
        <v>32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160</v>
      </c>
      <c r="B16" t="s">
        <v>161</v>
      </c>
      <c r="D16" t="s">
        <v>69</v>
      </c>
      <c r="E16" t="s">
        <v>66</v>
      </c>
      <c r="F16" t="s">
        <v>68</v>
      </c>
      <c r="G16" t="s">
        <v>69</v>
      </c>
      <c r="H16" t="s">
        <v>69</v>
      </c>
      <c r="I16" t="s">
        <v>67</v>
      </c>
      <c r="J16" t="s">
        <v>66</v>
      </c>
      <c r="K16" t="s">
        <v>67</v>
      </c>
      <c r="L16" t="s">
        <v>66</v>
      </c>
      <c r="M16" t="s">
        <v>66</v>
      </c>
      <c r="N16" t="s">
        <v>66</v>
      </c>
      <c r="O16" t="s">
        <v>67</v>
      </c>
      <c r="P16" t="s">
        <v>67</v>
      </c>
      <c r="Q16" t="s">
        <v>67</v>
      </c>
      <c r="R16" t="s">
        <v>66</v>
      </c>
      <c r="S16" t="s">
        <v>69</v>
      </c>
      <c r="T16" t="s">
        <v>66</v>
      </c>
      <c r="U16" t="s">
        <v>66</v>
      </c>
      <c r="V16" t="s">
        <v>69</v>
      </c>
      <c r="W16" t="s">
        <v>68</v>
      </c>
      <c r="X16">
        <v>4</v>
      </c>
      <c r="Y16" t="s">
        <v>105</v>
      </c>
      <c r="Z16" t="s">
        <v>71</v>
      </c>
      <c r="AA16" t="s">
        <v>162</v>
      </c>
      <c r="AB16" t="s">
        <v>73</v>
      </c>
    </row>
    <row r="17" spans="1:28" x14ac:dyDescent="0.25">
      <c r="A17" t="s">
        <v>163</v>
      </c>
      <c r="B17" t="s">
        <v>164</v>
      </c>
      <c r="D17" t="s">
        <v>67</v>
      </c>
      <c r="E17" t="s">
        <v>66</v>
      </c>
      <c r="F17" t="s">
        <v>67</v>
      </c>
      <c r="G17" t="s">
        <v>68</v>
      </c>
      <c r="H17" t="s">
        <v>69</v>
      </c>
      <c r="I17" t="s">
        <v>67</v>
      </c>
      <c r="J17" t="s">
        <v>66</v>
      </c>
      <c r="K17" t="s">
        <v>67</v>
      </c>
      <c r="L17" t="s">
        <v>68</v>
      </c>
      <c r="M17" t="s">
        <v>68</v>
      </c>
      <c r="N17" t="s">
        <v>68</v>
      </c>
      <c r="O17" t="s">
        <v>69</v>
      </c>
      <c r="P17" t="s">
        <v>67</v>
      </c>
      <c r="Q17" t="s">
        <v>69</v>
      </c>
      <c r="R17" t="s">
        <v>69</v>
      </c>
      <c r="S17" t="s">
        <v>67</v>
      </c>
      <c r="T17" t="s">
        <v>66</v>
      </c>
      <c r="U17" t="s">
        <v>67</v>
      </c>
      <c r="V17" t="s">
        <v>67</v>
      </c>
      <c r="W17" t="s">
        <v>69</v>
      </c>
      <c r="X17">
        <v>5</v>
      </c>
      <c r="Y17" t="s">
        <v>70</v>
      </c>
      <c r="Z17" t="s">
        <v>71</v>
      </c>
      <c r="AA17" t="s">
        <v>162</v>
      </c>
      <c r="AB17" t="s">
        <v>73</v>
      </c>
    </row>
    <row r="18" spans="1:28" x14ac:dyDescent="0.25">
      <c r="A18" t="s">
        <v>165</v>
      </c>
      <c r="B18" t="s">
        <v>166</v>
      </c>
      <c r="D18" t="s">
        <v>66</v>
      </c>
      <c r="E18" t="s">
        <v>69</v>
      </c>
      <c r="F18" t="s">
        <v>69</v>
      </c>
      <c r="G18" t="s">
        <v>66</v>
      </c>
      <c r="H18" t="s">
        <v>68</v>
      </c>
      <c r="I18" t="s">
        <v>67</v>
      </c>
      <c r="J18" t="s">
        <v>68</v>
      </c>
      <c r="K18" t="s">
        <v>66</v>
      </c>
      <c r="L18" t="s">
        <v>68</v>
      </c>
      <c r="M18" t="s">
        <v>68</v>
      </c>
      <c r="N18" t="s">
        <v>67</v>
      </c>
      <c r="O18" t="s">
        <v>69</v>
      </c>
      <c r="P18" t="s">
        <v>66</v>
      </c>
      <c r="Q18" t="s">
        <v>69</v>
      </c>
      <c r="R18" t="s">
        <v>69</v>
      </c>
      <c r="S18" t="s">
        <v>68</v>
      </c>
      <c r="T18" t="s">
        <v>66</v>
      </c>
      <c r="U18" t="s">
        <v>66</v>
      </c>
      <c r="V18" t="s">
        <v>68</v>
      </c>
      <c r="W18" t="s">
        <v>68</v>
      </c>
      <c r="X18">
        <v>4</v>
      </c>
      <c r="Y18" t="s">
        <v>105</v>
      </c>
      <c r="Z18" t="s">
        <v>71</v>
      </c>
      <c r="AA18" t="s">
        <v>162</v>
      </c>
      <c r="AB18" t="s">
        <v>73</v>
      </c>
    </row>
    <row r="21" spans="1:28" x14ac:dyDescent="0.25">
      <c r="C21" t="s">
        <v>167</v>
      </c>
      <c r="D21" t="s">
        <v>69</v>
      </c>
      <c r="E21" t="s">
        <v>68</v>
      </c>
      <c r="F21" t="s">
        <v>67</v>
      </c>
      <c r="G21" t="s">
        <v>67</v>
      </c>
      <c r="H21" t="s">
        <v>66</v>
      </c>
      <c r="I21" t="s">
        <v>69</v>
      </c>
      <c r="J21" t="s">
        <v>67</v>
      </c>
      <c r="K21" t="s">
        <v>69</v>
      </c>
      <c r="L21" t="s">
        <v>67</v>
      </c>
      <c r="M21" t="s">
        <v>68</v>
      </c>
      <c r="N21" t="s">
        <v>66</v>
      </c>
      <c r="O21" t="s">
        <v>68</v>
      </c>
      <c r="P21" t="s">
        <v>67</v>
      </c>
      <c r="Q21" t="s">
        <v>67</v>
      </c>
      <c r="R21" t="s">
        <v>69</v>
      </c>
      <c r="S21" t="s">
        <v>68</v>
      </c>
      <c r="T21" t="s">
        <v>68</v>
      </c>
      <c r="U21" t="s">
        <v>69</v>
      </c>
      <c r="V21" t="s">
        <v>68</v>
      </c>
      <c r="W21" t="s">
        <v>69</v>
      </c>
    </row>
    <row r="22" spans="1:28" x14ac:dyDescent="0.25">
      <c r="C22" t="s">
        <v>168</v>
      </c>
      <c r="D22">
        <v>1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2</v>
      </c>
      <c r="N22">
        <v>1</v>
      </c>
      <c r="O22">
        <v>0</v>
      </c>
      <c r="P22">
        <v>2</v>
      </c>
      <c r="Q22">
        <v>1</v>
      </c>
      <c r="R22">
        <v>2</v>
      </c>
      <c r="S22">
        <v>1</v>
      </c>
      <c r="T22">
        <v>0</v>
      </c>
      <c r="U22">
        <v>0</v>
      </c>
      <c r="V22">
        <v>1</v>
      </c>
      <c r="W22">
        <v>1</v>
      </c>
    </row>
    <row r="23" spans="1:28" x14ac:dyDescent="0.25">
      <c r="C23" t="s">
        <v>169</v>
      </c>
      <c r="D23" t="s">
        <v>180</v>
      </c>
      <c r="E23" t="s">
        <v>71</v>
      </c>
      <c r="F23" t="s">
        <v>180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178</v>
      </c>
      <c r="N23" t="s">
        <v>180</v>
      </c>
      <c r="O23" t="s">
        <v>71</v>
      </c>
      <c r="P23" t="s">
        <v>178</v>
      </c>
      <c r="Q23" t="s">
        <v>180</v>
      </c>
      <c r="R23" t="s">
        <v>178</v>
      </c>
      <c r="S23" t="s">
        <v>180</v>
      </c>
      <c r="T23" t="s">
        <v>71</v>
      </c>
      <c r="U23" t="s">
        <v>71</v>
      </c>
      <c r="V23" t="s">
        <v>180</v>
      </c>
      <c r="W23" t="s">
        <v>180</v>
      </c>
    </row>
    <row r="24" spans="1:28" x14ac:dyDescent="0.25">
      <c r="C24" t="s">
        <v>171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71</v>
      </c>
      <c r="U24" t="s">
        <v>71</v>
      </c>
      <c r="V24" t="s">
        <v>71</v>
      </c>
      <c r="W24" t="s">
        <v>71</v>
      </c>
    </row>
    <row r="25" spans="1:28" x14ac:dyDescent="0.25">
      <c r="C25" t="s">
        <v>172</v>
      </c>
      <c r="D25" t="s">
        <v>71</v>
      </c>
      <c r="E25" t="s">
        <v>71</v>
      </c>
      <c r="F25" t="s">
        <v>180</v>
      </c>
      <c r="G25" t="s">
        <v>180</v>
      </c>
      <c r="H25" t="s">
        <v>180</v>
      </c>
      <c r="I25" t="s">
        <v>71</v>
      </c>
      <c r="J25" t="s">
        <v>180</v>
      </c>
      <c r="K25" t="s">
        <v>71</v>
      </c>
      <c r="L25" t="s">
        <v>178</v>
      </c>
      <c r="M25" t="s">
        <v>178</v>
      </c>
      <c r="N25" t="s">
        <v>180</v>
      </c>
      <c r="O25" t="s">
        <v>71</v>
      </c>
      <c r="P25" t="s">
        <v>71</v>
      </c>
      <c r="Q25" t="s">
        <v>71</v>
      </c>
      <c r="R25" t="s">
        <v>71</v>
      </c>
      <c r="S25" t="s">
        <v>180</v>
      </c>
      <c r="T25" t="s">
        <v>71</v>
      </c>
      <c r="U25" t="s">
        <v>71</v>
      </c>
      <c r="V25" t="s">
        <v>180</v>
      </c>
      <c r="W25" t="s">
        <v>178</v>
      </c>
    </row>
    <row r="26" spans="1:28" x14ac:dyDescent="0.25">
      <c r="C26" t="s">
        <v>173</v>
      </c>
      <c r="D26" t="s">
        <v>180</v>
      </c>
      <c r="E26" t="s">
        <v>178</v>
      </c>
      <c r="F26" t="s">
        <v>71</v>
      </c>
      <c r="G26" t="s">
        <v>180</v>
      </c>
      <c r="H26" t="s">
        <v>71</v>
      </c>
      <c r="I26" t="s">
        <v>71</v>
      </c>
      <c r="J26" t="s">
        <v>178</v>
      </c>
      <c r="K26" t="s">
        <v>180</v>
      </c>
      <c r="L26" t="s">
        <v>180</v>
      </c>
      <c r="M26" t="s">
        <v>180</v>
      </c>
      <c r="N26" t="s">
        <v>180</v>
      </c>
      <c r="O26" t="s">
        <v>71</v>
      </c>
      <c r="P26" t="s">
        <v>180</v>
      </c>
      <c r="Q26" t="s">
        <v>71</v>
      </c>
      <c r="R26" t="s">
        <v>180</v>
      </c>
      <c r="S26" t="s">
        <v>71</v>
      </c>
      <c r="T26" t="s">
        <v>170</v>
      </c>
      <c r="U26" t="s">
        <v>178</v>
      </c>
      <c r="V26" t="s">
        <v>71</v>
      </c>
      <c r="W26" t="s">
        <v>71</v>
      </c>
    </row>
    <row r="27" spans="1:28" x14ac:dyDescent="0.25">
      <c r="C27" t="s">
        <v>174</v>
      </c>
      <c r="D27" t="s">
        <v>180</v>
      </c>
      <c r="E27" t="s">
        <v>71</v>
      </c>
      <c r="F27" t="s">
        <v>180</v>
      </c>
      <c r="G27" t="s">
        <v>71</v>
      </c>
      <c r="H27" t="s">
        <v>71</v>
      </c>
      <c r="I27" t="s">
        <v>170</v>
      </c>
      <c r="J27" t="s">
        <v>71</v>
      </c>
      <c r="K27" t="s">
        <v>178</v>
      </c>
      <c r="L27" t="s">
        <v>71</v>
      </c>
      <c r="M27" t="s">
        <v>71</v>
      </c>
      <c r="N27" t="s">
        <v>180</v>
      </c>
      <c r="O27" t="s">
        <v>180</v>
      </c>
      <c r="P27" t="s">
        <v>178</v>
      </c>
      <c r="Q27" t="s">
        <v>180</v>
      </c>
      <c r="R27" t="s">
        <v>71</v>
      </c>
      <c r="S27" t="s">
        <v>180</v>
      </c>
      <c r="T27" t="s">
        <v>71</v>
      </c>
      <c r="U27" t="s">
        <v>180</v>
      </c>
      <c r="V27" t="s">
        <v>180</v>
      </c>
      <c r="W27" t="s">
        <v>71</v>
      </c>
    </row>
    <row r="28" spans="1:28" x14ac:dyDescent="0.25">
      <c r="C28" t="s">
        <v>175</v>
      </c>
      <c r="D28" t="s">
        <v>180</v>
      </c>
      <c r="E28" t="s">
        <v>180</v>
      </c>
      <c r="F28" t="s">
        <v>180</v>
      </c>
      <c r="G28" t="s">
        <v>180</v>
      </c>
      <c r="H28" t="s">
        <v>178</v>
      </c>
      <c r="I28" t="s">
        <v>71</v>
      </c>
      <c r="J28" t="s">
        <v>71</v>
      </c>
      <c r="K28" t="s">
        <v>71</v>
      </c>
      <c r="L28" t="s">
        <v>71</v>
      </c>
      <c r="M28" t="s">
        <v>71</v>
      </c>
      <c r="N28" t="s">
        <v>71</v>
      </c>
      <c r="O28" t="s">
        <v>178</v>
      </c>
      <c r="P28" t="s">
        <v>71</v>
      </c>
      <c r="Q28" t="s">
        <v>178</v>
      </c>
      <c r="R28" t="s">
        <v>178</v>
      </c>
      <c r="S28" t="s">
        <v>180</v>
      </c>
      <c r="T28" t="s">
        <v>71</v>
      </c>
      <c r="U28" t="s">
        <v>71</v>
      </c>
      <c r="V28" t="s">
        <v>180</v>
      </c>
      <c r="W28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Consolidado</vt:lpstr>
      <vt:lpstr>2022-04-30</vt:lpstr>
      <vt:lpstr>2022-04-28</vt:lpstr>
      <vt:lpstr>2022-04-29</vt:lpstr>
      <vt:lpstr>2022-05-05</vt:lpstr>
      <vt:lpstr>2022-04-27</vt:lpstr>
      <vt:lpstr>2022-05-04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2022-11-19T22:05:16Z</dcterms:modified>
</cp:coreProperties>
</file>