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0D10B9B9-89C2-4D5A-8CA0-AB1452AC48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09" sheetId="3" r:id="rId2"/>
    <sheet name="2022-05-07" sheetId="4" r:id="rId3"/>
    <sheet name="2022-05-05" sheetId="5" r:id="rId4"/>
    <sheet name="2022-05-14" sheetId="6" r:id="rId5"/>
    <sheet name="2022-05-15" sheetId="7" r:id="rId6"/>
    <sheet name="2022-05-12" sheetId="8" r:id="rId7"/>
    <sheet name="2022-05-23" sheetId="9" r:id="rId8"/>
    <sheet name="2022-05-13" sheetId="10" r:id="rId9"/>
    <sheet name="2022-05-24" sheetId="11" r:id="rId10"/>
    <sheet name="2022-06-0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0" i="2" l="1"/>
  <c r="E52" i="2"/>
  <c r="E53" i="2" s="1"/>
  <c r="F52" i="2"/>
  <c r="G52" i="2"/>
  <c r="H52" i="2"/>
  <c r="H53" i="2" s="1"/>
  <c r="I52" i="2"/>
  <c r="J52" i="2"/>
  <c r="K52" i="2"/>
  <c r="L52" i="2"/>
  <c r="L53" i="2" s="1"/>
  <c r="M52" i="2"/>
  <c r="M53" i="2" s="1"/>
  <c r="N52" i="2"/>
  <c r="O52" i="2"/>
  <c r="P52" i="2"/>
  <c r="P53" i="2" s="1"/>
  <c r="Q52" i="2"/>
  <c r="R52" i="2"/>
  <c r="S52" i="2"/>
  <c r="T52" i="2"/>
  <c r="T53" i="2" s="1"/>
  <c r="U52" i="2"/>
  <c r="U53" i="2" s="1"/>
  <c r="V52" i="2"/>
  <c r="W52" i="2"/>
  <c r="D52" i="2"/>
  <c r="E50" i="2"/>
  <c r="E51" i="2" s="1"/>
  <c r="F50" i="2"/>
  <c r="G50" i="2"/>
  <c r="H50" i="2"/>
  <c r="H51" i="2" s="1"/>
  <c r="I50" i="2"/>
  <c r="I51" i="2" s="1"/>
  <c r="J50" i="2"/>
  <c r="K50" i="2"/>
  <c r="L50" i="2"/>
  <c r="L51" i="2" s="1"/>
  <c r="M50" i="2"/>
  <c r="N50" i="2"/>
  <c r="O50" i="2"/>
  <c r="P50" i="2"/>
  <c r="P51" i="2" s="1"/>
  <c r="Q50" i="2"/>
  <c r="Q51" i="2" s="1"/>
  <c r="R50" i="2"/>
  <c r="S50" i="2"/>
  <c r="T50" i="2"/>
  <c r="T51" i="2" s="1"/>
  <c r="U50" i="2"/>
  <c r="U51" i="2" s="1"/>
  <c r="V50" i="2"/>
  <c r="W50" i="2"/>
  <c r="D50" i="2"/>
  <c r="E48" i="2"/>
  <c r="E49" i="2" s="1"/>
  <c r="F48" i="2"/>
  <c r="G48" i="2"/>
  <c r="H48" i="2"/>
  <c r="H49" i="2" s="1"/>
  <c r="I48" i="2"/>
  <c r="J48" i="2"/>
  <c r="K48" i="2"/>
  <c r="L48" i="2"/>
  <c r="M48" i="2"/>
  <c r="M49" i="2" s="1"/>
  <c r="N48" i="2"/>
  <c r="O48" i="2"/>
  <c r="P48" i="2"/>
  <c r="P49" i="2" s="1"/>
  <c r="Q48" i="2"/>
  <c r="Q49" i="2" s="1"/>
  <c r="R48" i="2"/>
  <c r="S48" i="2"/>
  <c r="T48" i="2"/>
  <c r="T49" i="2" s="1"/>
  <c r="U48" i="2"/>
  <c r="U49" i="2" s="1"/>
  <c r="V48" i="2"/>
  <c r="W48" i="2"/>
  <c r="D48" i="2"/>
  <c r="D49" i="2" s="1"/>
  <c r="E46" i="2"/>
  <c r="F46" i="2"/>
  <c r="G46" i="2"/>
  <c r="H46" i="2"/>
  <c r="H47" i="2" s="1"/>
  <c r="I46" i="2"/>
  <c r="J46" i="2"/>
  <c r="K46" i="2"/>
  <c r="L46" i="2"/>
  <c r="L47" i="2" s="1"/>
  <c r="M46" i="2"/>
  <c r="N46" i="2"/>
  <c r="O46" i="2"/>
  <c r="P46" i="2"/>
  <c r="P47" i="2" s="1"/>
  <c r="Q46" i="2"/>
  <c r="R46" i="2"/>
  <c r="S46" i="2"/>
  <c r="T46" i="2"/>
  <c r="T47" i="2" s="1"/>
  <c r="U46" i="2"/>
  <c r="V46" i="2"/>
  <c r="W46" i="2"/>
  <c r="D46" i="2"/>
  <c r="D47" i="2" s="1"/>
  <c r="E44" i="2"/>
  <c r="F44" i="2"/>
  <c r="G44" i="2"/>
  <c r="H44" i="2"/>
  <c r="H55" i="2" s="1"/>
  <c r="I44" i="2"/>
  <c r="I55" i="2" s="1"/>
  <c r="J44" i="2"/>
  <c r="K44" i="2"/>
  <c r="L44" i="2"/>
  <c r="L55" i="2" s="1"/>
  <c r="M44" i="2"/>
  <c r="M55" i="2" s="1"/>
  <c r="N44" i="2"/>
  <c r="O44" i="2"/>
  <c r="P44" i="2"/>
  <c r="Q44" i="2"/>
  <c r="Q55" i="2" s="1"/>
  <c r="R44" i="2"/>
  <c r="S44" i="2"/>
  <c r="T44" i="2"/>
  <c r="U44" i="2"/>
  <c r="V44" i="2"/>
  <c r="W44" i="2"/>
  <c r="D44" i="2"/>
  <c r="E42" i="2"/>
  <c r="E43" i="2" s="1"/>
  <c r="F42" i="2"/>
  <c r="G42" i="2"/>
  <c r="H42" i="2"/>
  <c r="I42" i="2"/>
  <c r="I43" i="2" s="1"/>
  <c r="J42" i="2"/>
  <c r="K42" i="2"/>
  <c r="L42" i="2"/>
  <c r="L43" i="2" s="1"/>
  <c r="M42" i="2"/>
  <c r="N42" i="2"/>
  <c r="O42" i="2"/>
  <c r="P42" i="2"/>
  <c r="P43" i="2" s="1"/>
  <c r="Q42" i="2"/>
  <c r="Q43" i="2" s="1"/>
  <c r="R42" i="2"/>
  <c r="S42" i="2"/>
  <c r="T42" i="2"/>
  <c r="T43" i="2" s="1"/>
  <c r="U42" i="2"/>
  <c r="U43" i="2" s="1"/>
  <c r="V42" i="2"/>
  <c r="V43" i="2" s="1"/>
  <c r="W42" i="2"/>
  <c r="D42" i="2"/>
  <c r="V53" i="2"/>
  <c r="R53" i="2"/>
  <c r="N53" i="2"/>
  <c r="J53" i="2"/>
  <c r="F53" i="2"/>
  <c r="W53" i="2"/>
  <c r="S53" i="2"/>
  <c r="Q53" i="2"/>
  <c r="O53" i="2"/>
  <c r="K53" i="2"/>
  <c r="I53" i="2"/>
  <c r="G53" i="2"/>
  <c r="D53" i="2"/>
  <c r="W51" i="2"/>
  <c r="V51" i="2"/>
  <c r="S51" i="2"/>
  <c r="R51" i="2"/>
  <c r="O51" i="2"/>
  <c r="N51" i="2"/>
  <c r="M51" i="2"/>
  <c r="K51" i="2"/>
  <c r="J51" i="2"/>
  <c r="G51" i="2"/>
  <c r="F51" i="2"/>
  <c r="V49" i="2"/>
  <c r="R49" i="2"/>
  <c r="N49" i="2"/>
  <c r="J49" i="2"/>
  <c r="F49" i="2"/>
  <c r="W49" i="2"/>
  <c r="S49" i="2"/>
  <c r="O49" i="2"/>
  <c r="L49" i="2"/>
  <c r="K49" i="2"/>
  <c r="I49" i="2"/>
  <c r="G49" i="2"/>
  <c r="W47" i="2"/>
  <c r="V47" i="2"/>
  <c r="S47" i="2"/>
  <c r="R47" i="2"/>
  <c r="O47" i="2"/>
  <c r="N47" i="2"/>
  <c r="K47" i="2"/>
  <c r="J47" i="2"/>
  <c r="G47" i="2"/>
  <c r="F47" i="2"/>
  <c r="E47" i="2"/>
  <c r="V45" i="2"/>
  <c r="R45" i="2"/>
  <c r="N45" i="2"/>
  <c r="J45" i="2"/>
  <c r="F45" i="2"/>
  <c r="W55" i="2"/>
  <c r="V55" i="2"/>
  <c r="U45" i="2"/>
  <c r="S55" i="2"/>
  <c r="R55" i="2"/>
  <c r="O55" i="2"/>
  <c r="N55" i="2"/>
  <c r="K55" i="2"/>
  <c r="J55" i="2"/>
  <c r="G55" i="2"/>
  <c r="F55" i="2"/>
  <c r="E45" i="2"/>
  <c r="W43" i="2"/>
  <c r="S43" i="2"/>
  <c r="R43" i="2"/>
  <c r="O43" i="2"/>
  <c r="O60" i="2" s="1"/>
  <c r="N43" i="2"/>
  <c r="M43" i="2"/>
  <c r="M60" i="2" s="1"/>
  <c r="K43" i="2"/>
  <c r="J43" i="2"/>
  <c r="H43" i="2"/>
  <c r="G43" i="2"/>
  <c r="F43" i="2"/>
  <c r="X39" i="2"/>
  <c r="M45" i="2" l="1"/>
  <c r="I45" i="2"/>
  <c r="Q45" i="2"/>
  <c r="J58" i="2"/>
  <c r="U55" i="2"/>
  <c r="X50" i="2"/>
  <c r="D51" i="2"/>
  <c r="T55" i="2"/>
  <c r="P55" i="2"/>
  <c r="X46" i="2"/>
  <c r="D55" i="2"/>
  <c r="X42" i="2"/>
  <c r="D43" i="2"/>
  <c r="D60" i="2" s="1"/>
  <c r="T60" i="2"/>
  <c r="H60" i="2"/>
  <c r="P58" i="2"/>
  <c r="F60" i="2"/>
  <c r="J60" i="2"/>
  <c r="R60" i="2"/>
  <c r="E55" i="2"/>
  <c r="X44" i="2"/>
  <c r="G45" i="2"/>
  <c r="K45" i="2"/>
  <c r="O45" i="2"/>
  <c r="S45" i="2"/>
  <c r="W45" i="2"/>
  <c r="I47" i="2"/>
  <c r="M47" i="2"/>
  <c r="Q47" i="2"/>
  <c r="U47" i="2"/>
  <c r="X48" i="2"/>
  <c r="X52" i="2"/>
  <c r="D58" i="2"/>
  <c r="D45" i="2"/>
  <c r="H45" i="2"/>
  <c r="L45" i="2"/>
  <c r="P45" i="2"/>
  <c r="T45" i="2"/>
  <c r="P60" i="2"/>
  <c r="X55" i="2" l="1"/>
  <c r="X45" i="2" s="1"/>
  <c r="X49" i="2" l="1"/>
  <c r="X53" i="2"/>
  <c r="X47" i="2"/>
  <c r="X43" i="2"/>
  <c r="X51" i="2"/>
  <c r="X56" i="2" l="1"/>
</calcChain>
</file>

<file path=xl/sharedStrings.xml><?xml version="1.0" encoding="utf-8"?>
<sst xmlns="http://schemas.openxmlformats.org/spreadsheetml/2006/main" count="4044" uniqueCount="198">
  <si>
    <t>Establecimiento Educativo</t>
  </si>
  <si>
    <t>COL FRANCISCO FERNANDEZ DE CONTRERAS</t>
  </si>
  <si>
    <t>Sede</t>
  </si>
  <si>
    <t>Grado</t>
  </si>
  <si>
    <t>7</t>
  </si>
  <si>
    <t>Curso</t>
  </si>
  <si>
    <t>0702</t>
  </si>
  <si>
    <t>Instrumento</t>
  </si>
  <si>
    <t>Matemáticas</t>
  </si>
  <si>
    <t>Cuadernillo</t>
  </si>
  <si>
    <t>Componente</t>
  </si>
  <si>
    <t>Aleatorio</t>
  </si>
  <si>
    <t>Espacial Métrico</t>
  </si>
  <si>
    <t>Numérico Variacional</t>
  </si>
  <si>
    <t>Competencia</t>
  </si>
  <si>
    <t>Comunicación-Aleatorio</t>
  </si>
  <si>
    <t>Razonamiento-Aleatorio</t>
  </si>
  <si>
    <t>Resolución de problemas-Aleatorio</t>
  </si>
  <si>
    <t>Comunicación-Espacial Métrico</t>
  </si>
  <si>
    <t>Razonamiento-Espacial Métrico</t>
  </si>
  <si>
    <t>Resolución de problemas-Espacial Métrico</t>
  </si>
  <si>
    <t>Comunicación-Numérico Variacional</t>
  </si>
  <si>
    <t>Razonamiento-Numérico Variacional</t>
  </si>
  <si>
    <t>Resolución de problemas-Numérico Variacional</t>
  </si>
  <si>
    <t>Afirmación</t>
  </si>
  <si>
    <t>Reconoce distintos tipos de representación de uno o varios conjuntos de datos.</t>
  </si>
  <si>
    <t>Analiza datos representados de diferentes formas.</t>
  </si>
  <si>
    <t>Resuelve problemas que requieran el uso de frecuencias de datos representados a partir de diferentes formas: lenguaje natural, gráficas o tablas.</t>
  </si>
  <si>
    <t>Resuelve problemas que requieren el uso de la distribución de los datos o medidas estadísticas: moda, mediana y promedio.</t>
  </si>
  <si>
    <t>Reconoce las características medibles y de posición de objetos bidimensionales y de movimientos simples de estos: rotación, traslación y reflexión.</t>
  </si>
  <si>
    <t>Comprende las condiciones de semejanza y congruencia en figuras poligonales.</t>
  </si>
  <si>
    <t>Resuelve problemas que requieren diferentes procedimientos de cálculo para hallar medidas de superficies y volúmenes.</t>
  </si>
  <si>
    <t>Expresa una misma información en diferentes lenguajes: natural, simbólico o textual, en contextos matemáticos o aplicados.</t>
  </si>
  <si>
    <t>Reconoce el uso y las propiedades de los números reales y sus operaciones en distintos contextos aplicados.</t>
  </si>
  <si>
    <t>Explica las características y las propiedades de secuencias, numéricas o geométricas, y expresiones numéricas.</t>
  </si>
  <si>
    <t>Resuelve problemas aditivos, multiplicativos, de proporcionalidad o de linealidad en contextos aplicados.</t>
  </si>
  <si>
    <t>Evidencia</t>
  </si>
  <si>
    <t>Elaborar diversas representaciones de uno o varios conjuntos de datos.</t>
  </si>
  <si>
    <t>Tomar decisiones sobre una situación a partir de representaciones de uno o más conjuntos de datos.</t>
  </si>
  <si>
    <t>Usar la moda o la frecuencia de los datos para solucionar situaciones en las cuales se han organizado los datos a partir de gráficas, listas, tablas o lenguaje natural.</t>
  </si>
  <si>
    <t>Usar el promedio para enfrentar situaciones de centralización e interpretación del comportamiento de un conjunto de datos.</t>
  </si>
  <si>
    <t>Señalar los atributos medibles de una figura junto con sus posibles unidades y magnitudes.</t>
  </si>
  <si>
    <t>Determinar figuras semejantes o las condiciones para que se dé la semejanza.</t>
  </si>
  <si>
    <t>Determinar figuras congruentes o las condiciones para que se dé la congruencia.</t>
  </si>
  <si>
    <t>Calcular áreas y volúmenes de formas comunes cuando las fórmulas para ello no se ofrecen en la situación.</t>
  </si>
  <si>
    <t>Relacionar un fenómeno, o situación de variación, en diversas estructuras con el lenguaje gráfico o con algunos elementos que lo representan.</t>
  </si>
  <si>
    <t>Describir propiedades de los números reales y sus operaciones.</t>
  </si>
  <si>
    <t>Establecer equivalencias a partir de las relaciones, propiedades o dependencia entre magnitudes y expresiones numéricas.</t>
  </si>
  <si>
    <t>Determinar patrones y propiedades de las secuencias numéricas o geométricas.</t>
  </si>
  <si>
    <t>Usar adecuadamente las propiedades de las operaciones, la proporcionalidad directa o inversa en situaciones en las cuales las magnitudes están relacionadas.</t>
  </si>
  <si>
    <t>ID Estudiante</t>
  </si>
  <si>
    <t>Nombres y Apellidos</t>
  </si>
  <si>
    <t>Item</t>
  </si>
  <si>
    <t>I_1890745</t>
  </si>
  <si>
    <t>I_1890856</t>
  </si>
  <si>
    <t>I_1892412</t>
  </si>
  <si>
    <t>I_1892357</t>
  </si>
  <si>
    <t>I_1890097</t>
  </si>
  <si>
    <t>I_1890805</t>
  </si>
  <si>
    <t>I_1890399</t>
  </si>
  <si>
    <t>I_1890624</t>
  </si>
  <si>
    <t>I_1890115</t>
  </si>
  <si>
    <t>I_1891186</t>
  </si>
  <si>
    <t>I_1892311</t>
  </si>
  <si>
    <t>I_1890752</t>
  </si>
  <si>
    <t>I_1890681</t>
  </si>
  <si>
    <t>I_1890907</t>
  </si>
  <si>
    <t>I_1891217</t>
  </si>
  <si>
    <t>I_1892463</t>
  </si>
  <si>
    <t>I_1890829</t>
  </si>
  <si>
    <t>I_1890795</t>
  </si>
  <si>
    <t>I_1890778</t>
  </si>
  <si>
    <t>I_1890672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</si>
  <si>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</si>
  <si>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</si>
  <si>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</si>
  <si>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</si>
  <si>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</si>
  <si>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4538598</t>
  </si>
  <si>
    <t>LUNA VALENTINA DURAN ALVAREZ</t>
  </si>
  <si>
    <t>D</t>
  </si>
  <si>
    <t>B</t>
  </si>
  <si>
    <t>C</t>
  </si>
  <si>
    <t>A</t>
  </si>
  <si>
    <t>80%</t>
  </si>
  <si>
    <t>0%</t>
  </si>
  <si>
    <t>2022-05-09</t>
  </si>
  <si>
    <t>Online</t>
  </si>
  <si>
    <t>4542389</t>
  </si>
  <si>
    <t>MIGUEL ANDRES ORTEGA ARENGAS</t>
  </si>
  <si>
    <t>20%</t>
  </si>
  <si>
    <t>4551217</t>
  </si>
  <si>
    <t>LEISY YELIANA SANCHEZ MARTINEZ</t>
  </si>
  <si>
    <t>15%</t>
  </si>
  <si>
    <t>4554838</t>
  </si>
  <si>
    <t>NICOL DAYANA BALLESTEROS CONTRERAS</t>
  </si>
  <si>
    <t>4544862</t>
  </si>
  <si>
    <t>NATALY   MALDONADO PICON</t>
  </si>
  <si>
    <t>55%</t>
  </si>
  <si>
    <t>2022-05-07</t>
  </si>
  <si>
    <t>4547427</t>
  </si>
  <si>
    <t>JOSE ALEJANDRO CARRASCAL OROZCO</t>
  </si>
  <si>
    <t>70%</t>
  </si>
  <si>
    <t>4539899</t>
  </si>
  <si>
    <t>CARLOS MARIO RAMIREZ OVALLOS</t>
  </si>
  <si>
    <t>2022-05-05</t>
  </si>
  <si>
    <t>4542457</t>
  </si>
  <si>
    <t>HEILYN DARIANA QUINTERO SUAREZ</t>
  </si>
  <si>
    <t>60%</t>
  </si>
  <si>
    <t>2022-05-14</t>
  </si>
  <si>
    <t>4544866</t>
  </si>
  <si>
    <t>MARIANGEL   SANABRIA GUZMAN</t>
  </si>
  <si>
    <t>4547372</t>
  </si>
  <si>
    <t>CAMILA ISABELLA CARRILLO OMAÑA</t>
  </si>
  <si>
    <t>40%</t>
  </si>
  <si>
    <t>4551225</t>
  </si>
  <si>
    <t>ANALIX   MIRANDA MORENO</t>
  </si>
  <si>
    <t>4552350</t>
  </si>
  <si>
    <t>ARIADNY VALENTINA HERNANDEZ ZAMBRANO</t>
  </si>
  <si>
    <t>50%</t>
  </si>
  <si>
    <t>2022-05-15</t>
  </si>
  <si>
    <t>4538608</t>
  </si>
  <si>
    <t>NATALY SOFIA ARIAS ZAPATA</t>
  </si>
  <si>
    <t>2022-05-12</t>
  </si>
  <si>
    <t>4538623</t>
  </si>
  <si>
    <t>GUSTAVO ESTEBAN SANCHEZ PEREZ</t>
  </si>
  <si>
    <t>90%</t>
  </si>
  <si>
    <t>4550077</t>
  </si>
  <si>
    <t>MATTIUS STIVEN ABRIL GALIANO</t>
  </si>
  <si>
    <t>75%</t>
  </si>
  <si>
    <t>4552437</t>
  </si>
  <si>
    <t>JONAS MATEO PEREZ RUEDA</t>
  </si>
  <si>
    <t>4542472</t>
  </si>
  <si>
    <t>JUAN SEBASTIAN PORTILLO LINDARTE</t>
  </si>
  <si>
    <t>2022-05-23</t>
  </si>
  <si>
    <t>4544925</t>
  </si>
  <si>
    <t>MARIA FERNANDA PORTILLO LINDARTE</t>
  </si>
  <si>
    <t>25%</t>
  </si>
  <si>
    <t>4547369</t>
  </si>
  <si>
    <t>ELBA INES GARCIA POLO</t>
  </si>
  <si>
    <t>30%</t>
  </si>
  <si>
    <t>2022-05-13</t>
  </si>
  <si>
    <t>4550009</t>
  </si>
  <si>
    <t>JUAN CAMILO AMAYA MACHADO</t>
  </si>
  <si>
    <t>4554855</t>
  </si>
  <si>
    <t>SAMUEL DAVID ROPERO PIEDRAHITA</t>
  </si>
  <si>
    <t>2022-05-24</t>
  </si>
  <si>
    <t>4551236</t>
  </si>
  <si>
    <t>KEVIN DAVID BUELVAS ARTEAGA</t>
  </si>
  <si>
    <t>2022-06-01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</si>
  <si>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</si>
  <si>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</si>
  <si>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</si>
  <si>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</si>
  <si>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</si>
  <si>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</si>
  <si>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</si>
  <si>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</si>
  <si>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</si>
  <si>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</si>
  <si>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</si>
  <si>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</si>
  <si>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</si>
  <si>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</si>
  <si>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</si>
  <si>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</si>
  <si>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</si>
  <si>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</si>
  <si>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</si>
  <si>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</si>
  <si>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</si>
  <si>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</si>
  <si>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</si>
  <si>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</si>
  <si>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</si>
  <si>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</si>
  <si>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</si>
  <si>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</si>
  <si>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</si>
  <si>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</si>
  <si>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</si>
  <si>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</si>
  <si>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</si>
  <si>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</si>
  <si>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</si>
  <si>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</si>
  <si>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ALEATORIO</t>
  </si>
  <si>
    <t>ESPACIAL METRICO</t>
  </si>
  <si>
    <t>NUMERICO VARIACIONAL</t>
  </si>
  <si>
    <t>% Correctas por Compo</t>
  </si>
  <si>
    <t>COMPETENCIA</t>
  </si>
  <si>
    <t>COMUNICACIÓN</t>
  </si>
  <si>
    <t>RAZONAMIENTO</t>
  </si>
  <si>
    <t>RESOLUCION PROB</t>
  </si>
  <si>
    <t>RES PROB</t>
  </si>
  <si>
    <t>COMUNICACON</t>
  </si>
  <si>
    <t>RESOLUCUION DE PROBLEMAS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</si>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</sst>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8B29-7190-4649-A72F-40E7D9588057}">
  <dimension ref="A6:AB60"/>
  <sheetViews>
    <sheetView tabSelected="1" topLeftCell="F10" workbookViewId="0">
      <selection activeCell="X40" sqref="X40"/>
    </sheetView>
  </sheetViews>
  <sheetFormatPr baseColWidth="10" defaultRowHeight="15" x14ac:dyDescent="0.25"/>
  <cols>
    <col min="2" max="2" width="42.5703125" bestFit="1" customWidth="1"/>
    <col min="3" max="3" width="22.85546875" bestFit="1" customWidth="1"/>
    <col min="25" max="25" width="19.425781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s="1" t="s">
        <v>50</v>
      </c>
      <c r="B15" s="1" t="s">
        <v>51</v>
      </c>
      <c r="C15" s="1" t="s">
        <v>52</v>
      </c>
      <c r="D15" s="2" t="s">
        <v>53</v>
      </c>
      <c r="E15" s="2" t="s">
        <v>54</v>
      </c>
      <c r="F15" s="2" t="s">
        <v>55</v>
      </c>
      <c r="G15" s="2" t="s">
        <v>56</v>
      </c>
      <c r="H15" s="2" t="s">
        <v>57</v>
      </c>
      <c r="I15" s="2" t="s">
        <v>58</v>
      </c>
      <c r="J15" s="2" t="s">
        <v>59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64</v>
      </c>
      <c r="P15" s="2" t="s">
        <v>65</v>
      </c>
      <c r="Q15" s="2" t="s">
        <v>66</v>
      </c>
      <c r="R15" s="2" t="s">
        <v>67</v>
      </c>
      <c r="S15" s="2" t="s">
        <v>68</v>
      </c>
      <c r="T15" s="2" t="s">
        <v>69</v>
      </c>
      <c r="U15" s="2" t="s">
        <v>70</v>
      </c>
      <c r="V15" s="2" t="s">
        <v>71</v>
      </c>
      <c r="W15" s="2" t="s">
        <v>72</v>
      </c>
      <c r="X15" s="2" t="s">
        <v>73</v>
      </c>
      <c r="Y15" s="2" t="s">
        <v>74</v>
      </c>
      <c r="Z15" s="2" t="s">
        <v>75</v>
      </c>
      <c r="AA15" s="2" t="s">
        <v>76</v>
      </c>
      <c r="AB15" s="2" t="s">
        <v>77</v>
      </c>
    </row>
    <row r="16" spans="1:28" x14ac:dyDescent="0.25">
      <c r="A16" s="1" t="s">
        <v>78</v>
      </c>
      <c r="B16" s="1" t="s">
        <v>79</v>
      </c>
      <c r="C16" s="1"/>
      <c r="D16" s="2" t="s">
        <v>80</v>
      </c>
      <c r="E16" s="2" t="s">
        <v>81</v>
      </c>
      <c r="F16" s="2" t="s">
        <v>81</v>
      </c>
      <c r="G16" s="2" t="s">
        <v>82</v>
      </c>
      <c r="H16" s="2" t="s">
        <v>81</v>
      </c>
      <c r="I16" s="2" t="s">
        <v>83</v>
      </c>
      <c r="J16" s="2" t="s">
        <v>81</v>
      </c>
      <c r="K16" s="2" t="s">
        <v>81</v>
      </c>
      <c r="L16" s="2" t="s">
        <v>83</v>
      </c>
      <c r="M16" s="2" t="s">
        <v>83</v>
      </c>
      <c r="N16" s="2" t="s">
        <v>82</v>
      </c>
      <c r="O16" s="2" t="s">
        <v>81</v>
      </c>
      <c r="P16" s="2" t="s">
        <v>83</v>
      </c>
      <c r="Q16" s="2" t="s">
        <v>80</v>
      </c>
      <c r="R16" s="2" t="s">
        <v>83</v>
      </c>
      <c r="S16" s="2" t="s">
        <v>81</v>
      </c>
      <c r="T16" s="2" t="s">
        <v>81</v>
      </c>
      <c r="U16" s="2" t="s">
        <v>80</v>
      </c>
      <c r="V16" s="2" t="s">
        <v>82</v>
      </c>
      <c r="W16" s="2" t="s">
        <v>81</v>
      </c>
      <c r="X16" s="11">
        <v>16</v>
      </c>
      <c r="Y16" s="11" t="s">
        <v>84</v>
      </c>
      <c r="Z16" s="11" t="s">
        <v>85</v>
      </c>
      <c r="AA16" s="2" t="s">
        <v>86</v>
      </c>
      <c r="AB16" s="2" t="s">
        <v>87</v>
      </c>
    </row>
    <row r="17" spans="1:28" x14ac:dyDescent="0.25">
      <c r="A17" s="1" t="s">
        <v>88</v>
      </c>
      <c r="B17" s="1" t="s">
        <v>89</v>
      </c>
      <c r="C17" s="1"/>
      <c r="D17" s="2" t="s">
        <v>82</v>
      </c>
      <c r="E17" s="2" t="s">
        <v>82</v>
      </c>
      <c r="F17" s="2" t="s">
        <v>80</v>
      </c>
      <c r="G17" s="2" t="s">
        <v>83</v>
      </c>
      <c r="H17" s="2" t="s">
        <v>81</v>
      </c>
      <c r="I17" s="2" t="s">
        <v>83</v>
      </c>
      <c r="J17" s="2" t="s">
        <v>82</v>
      </c>
      <c r="K17" s="2" t="s">
        <v>83</v>
      </c>
      <c r="L17" s="2" t="s">
        <v>81</v>
      </c>
      <c r="M17" s="2" t="s">
        <v>81</v>
      </c>
      <c r="N17" s="2" t="s">
        <v>81</v>
      </c>
      <c r="O17" s="2" t="s">
        <v>80</v>
      </c>
      <c r="P17" s="2" t="s">
        <v>80</v>
      </c>
      <c r="Q17" s="2" t="s">
        <v>81</v>
      </c>
      <c r="R17" s="2" t="s">
        <v>82</v>
      </c>
      <c r="S17" s="2" t="s">
        <v>80</v>
      </c>
      <c r="T17" s="2" t="s">
        <v>80</v>
      </c>
      <c r="U17" s="2" t="s">
        <v>80</v>
      </c>
      <c r="V17" s="2" t="s">
        <v>83</v>
      </c>
      <c r="W17" s="2" t="s">
        <v>80</v>
      </c>
      <c r="X17" s="11">
        <v>4</v>
      </c>
      <c r="Y17" s="11" t="s">
        <v>90</v>
      </c>
      <c r="Z17" s="11" t="s">
        <v>85</v>
      </c>
      <c r="AA17" s="2" t="s">
        <v>86</v>
      </c>
      <c r="AB17" s="2" t="s">
        <v>87</v>
      </c>
    </row>
    <row r="18" spans="1:28" x14ac:dyDescent="0.25">
      <c r="A18" s="1" t="s">
        <v>91</v>
      </c>
      <c r="B18" s="1" t="s">
        <v>92</v>
      </c>
      <c r="C18" s="1"/>
      <c r="D18" s="2" t="s">
        <v>82</v>
      </c>
      <c r="E18" s="2" t="s">
        <v>82</v>
      </c>
      <c r="F18" s="2" t="s">
        <v>81</v>
      </c>
      <c r="G18" s="2" t="s">
        <v>83</v>
      </c>
      <c r="H18" s="2" t="s">
        <v>81</v>
      </c>
      <c r="I18" s="2" t="s">
        <v>83</v>
      </c>
      <c r="J18" s="2" t="s">
        <v>83</v>
      </c>
      <c r="K18" s="2" t="s">
        <v>80</v>
      </c>
      <c r="L18" s="2" t="s">
        <v>80</v>
      </c>
      <c r="M18" s="2" t="s">
        <v>81</v>
      </c>
      <c r="N18" s="2" t="s">
        <v>83</v>
      </c>
      <c r="O18" s="2" t="s">
        <v>80</v>
      </c>
      <c r="P18" s="2" t="s">
        <v>80</v>
      </c>
      <c r="Q18" s="2" t="s">
        <v>83</v>
      </c>
      <c r="R18" s="2" t="s">
        <v>82</v>
      </c>
      <c r="S18" s="2" t="s">
        <v>83</v>
      </c>
      <c r="T18" s="2" t="s">
        <v>83</v>
      </c>
      <c r="U18" s="2" t="s">
        <v>82</v>
      </c>
      <c r="V18" s="2" t="s">
        <v>81</v>
      </c>
      <c r="W18" s="2" t="s">
        <v>80</v>
      </c>
      <c r="X18" s="11">
        <v>3</v>
      </c>
      <c r="Y18" s="11" t="s">
        <v>93</v>
      </c>
      <c r="Z18" s="11" t="s">
        <v>85</v>
      </c>
      <c r="AA18" s="2" t="s">
        <v>86</v>
      </c>
      <c r="AB18" s="2" t="s">
        <v>87</v>
      </c>
    </row>
    <row r="19" spans="1:28" x14ac:dyDescent="0.25">
      <c r="A19" s="1" t="s">
        <v>94</v>
      </c>
      <c r="B19" s="1" t="s">
        <v>95</v>
      </c>
      <c r="C19" s="1"/>
      <c r="D19" s="2" t="s">
        <v>80</v>
      </c>
      <c r="E19" s="2" t="s">
        <v>81</v>
      </c>
      <c r="F19" s="2" t="s">
        <v>81</v>
      </c>
      <c r="G19" s="2" t="s">
        <v>82</v>
      </c>
      <c r="H19" s="2" t="s">
        <v>81</v>
      </c>
      <c r="I19" s="2" t="s">
        <v>83</v>
      </c>
      <c r="J19" s="2" t="s">
        <v>81</v>
      </c>
      <c r="K19" s="2" t="s">
        <v>81</v>
      </c>
      <c r="L19" s="2" t="s">
        <v>83</v>
      </c>
      <c r="M19" s="2" t="s">
        <v>83</v>
      </c>
      <c r="N19" s="2" t="s">
        <v>82</v>
      </c>
      <c r="O19" s="2" t="s">
        <v>81</v>
      </c>
      <c r="P19" s="2" t="s">
        <v>83</v>
      </c>
      <c r="Q19" s="2" t="s">
        <v>80</v>
      </c>
      <c r="R19" s="2" t="s">
        <v>83</v>
      </c>
      <c r="S19" s="2" t="s">
        <v>81</v>
      </c>
      <c r="T19" s="2" t="s">
        <v>81</v>
      </c>
      <c r="U19" s="2" t="s">
        <v>80</v>
      </c>
      <c r="V19" s="2" t="s">
        <v>82</v>
      </c>
      <c r="W19" s="2" t="s">
        <v>81</v>
      </c>
      <c r="X19" s="11">
        <v>16</v>
      </c>
      <c r="Y19" s="11" t="s">
        <v>84</v>
      </c>
      <c r="Z19" s="11" t="s">
        <v>85</v>
      </c>
      <c r="AA19" s="2" t="s">
        <v>86</v>
      </c>
      <c r="AB19" s="2" t="s">
        <v>87</v>
      </c>
    </row>
    <row r="20" spans="1:28" x14ac:dyDescent="0.25">
      <c r="A20" s="1" t="s">
        <v>96</v>
      </c>
      <c r="B20" s="1" t="s">
        <v>97</v>
      </c>
      <c r="C20" s="1"/>
      <c r="D20" s="2" t="s">
        <v>80</v>
      </c>
      <c r="E20" s="2" t="s">
        <v>83</v>
      </c>
      <c r="F20" s="2" t="s">
        <v>81</v>
      </c>
      <c r="G20" s="2" t="s">
        <v>81</v>
      </c>
      <c r="H20" s="2" t="s">
        <v>81</v>
      </c>
      <c r="I20" s="2" t="s">
        <v>81</v>
      </c>
      <c r="J20" s="2" t="s">
        <v>81</v>
      </c>
      <c r="K20" s="2" t="s">
        <v>81</v>
      </c>
      <c r="L20" s="2" t="s">
        <v>80</v>
      </c>
      <c r="M20" s="2" t="s">
        <v>83</v>
      </c>
      <c r="N20" s="2" t="s">
        <v>81</v>
      </c>
      <c r="O20" s="2" t="s">
        <v>80</v>
      </c>
      <c r="P20" s="2" t="s">
        <v>80</v>
      </c>
      <c r="Q20" s="2" t="s">
        <v>80</v>
      </c>
      <c r="R20" s="2" t="s">
        <v>83</v>
      </c>
      <c r="S20" s="2" t="s">
        <v>81</v>
      </c>
      <c r="T20" s="2" t="s">
        <v>80</v>
      </c>
      <c r="U20" s="2" t="s">
        <v>80</v>
      </c>
      <c r="V20" s="2" t="s">
        <v>82</v>
      </c>
      <c r="W20" s="2" t="s">
        <v>82</v>
      </c>
      <c r="X20" s="11">
        <v>11</v>
      </c>
      <c r="Y20" s="11" t="s">
        <v>98</v>
      </c>
      <c r="Z20" s="11" t="s">
        <v>85</v>
      </c>
      <c r="AA20" s="2" t="s">
        <v>99</v>
      </c>
      <c r="AB20" s="2" t="s">
        <v>87</v>
      </c>
    </row>
    <row r="21" spans="1:28" x14ac:dyDescent="0.25">
      <c r="A21" s="1" t="s">
        <v>100</v>
      </c>
      <c r="B21" s="1" t="s">
        <v>101</v>
      </c>
      <c r="C21" s="1"/>
      <c r="D21" s="2" t="s">
        <v>80</v>
      </c>
      <c r="E21" s="2" t="s">
        <v>80</v>
      </c>
      <c r="F21" s="2" t="s">
        <v>81</v>
      </c>
      <c r="G21" s="2" t="s">
        <v>81</v>
      </c>
      <c r="H21" s="2" t="s">
        <v>81</v>
      </c>
      <c r="I21" s="2" t="s">
        <v>81</v>
      </c>
      <c r="J21" s="2" t="s">
        <v>82</v>
      </c>
      <c r="K21" s="2" t="s">
        <v>81</v>
      </c>
      <c r="L21" s="2" t="s">
        <v>80</v>
      </c>
      <c r="M21" s="2" t="s">
        <v>81</v>
      </c>
      <c r="N21" s="2" t="s">
        <v>83</v>
      </c>
      <c r="O21" s="2" t="s">
        <v>80</v>
      </c>
      <c r="P21" s="2" t="s">
        <v>83</v>
      </c>
      <c r="Q21" s="2" t="s">
        <v>82</v>
      </c>
      <c r="R21" s="2" t="s">
        <v>83</v>
      </c>
      <c r="S21" s="2" t="s">
        <v>81</v>
      </c>
      <c r="T21" s="2" t="s">
        <v>81</v>
      </c>
      <c r="U21" s="2" t="s">
        <v>80</v>
      </c>
      <c r="V21" s="2" t="s">
        <v>82</v>
      </c>
      <c r="W21" s="2" t="s">
        <v>81</v>
      </c>
      <c r="X21" s="11">
        <v>14</v>
      </c>
      <c r="Y21" s="11" t="s">
        <v>102</v>
      </c>
      <c r="Z21" s="11" t="s">
        <v>85</v>
      </c>
      <c r="AA21" s="2" t="s">
        <v>99</v>
      </c>
      <c r="AB21" s="2" t="s">
        <v>87</v>
      </c>
    </row>
    <row r="22" spans="1:28" x14ac:dyDescent="0.25">
      <c r="A22" s="1" t="s">
        <v>103</v>
      </c>
      <c r="B22" s="1" t="s">
        <v>104</v>
      </c>
      <c r="C22" s="1"/>
      <c r="D22" s="2" t="s">
        <v>80</v>
      </c>
      <c r="E22" s="2" t="s">
        <v>81</v>
      </c>
      <c r="F22" s="2" t="s">
        <v>81</v>
      </c>
      <c r="G22" s="2" t="s">
        <v>82</v>
      </c>
      <c r="H22" s="2" t="s">
        <v>81</v>
      </c>
      <c r="I22" s="2" t="s">
        <v>83</v>
      </c>
      <c r="J22" s="2" t="s">
        <v>81</v>
      </c>
      <c r="K22" s="2" t="s">
        <v>81</v>
      </c>
      <c r="L22" s="2" t="s">
        <v>83</v>
      </c>
      <c r="M22" s="2" t="s">
        <v>83</v>
      </c>
      <c r="N22" s="2" t="s">
        <v>82</v>
      </c>
      <c r="O22" s="2" t="s">
        <v>81</v>
      </c>
      <c r="P22" s="2" t="s">
        <v>83</v>
      </c>
      <c r="Q22" s="2" t="s">
        <v>80</v>
      </c>
      <c r="R22" s="2" t="s">
        <v>83</v>
      </c>
      <c r="S22" s="2" t="s">
        <v>81</v>
      </c>
      <c r="T22" s="2" t="s">
        <v>81</v>
      </c>
      <c r="U22" s="2" t="s">
        <v>80</v>
      </c>
      <c r="V22" s="2" t="s">
        <v>82</v>
      </c>
      <c r="W22" s="2" t="s">
        <v>81</v>
      </c>
      <c r="X22" s="11">
        <v>16</v>
      </c>
      <c r="Y22" s="11" t="s">
        <v>84</v>
      </c>
      <c r="Z22" s="11" t="s">
        <v>85</v>
      </c>
      <c r="AA22" s="2" t="s">
        <v>105</v>
      </c>
      <c r="AB22" s="2" t="s">
        <v>87</v>
      </c>
    </row>
    <row r="23" spans="1:28" x14ac:dyDescent="0.25">
      <c r="A23" s="1" t="s">
        <v>106</v>
      </c>
      <c r="B23" s="1" t="s">
        <v>107</v>
      </c>
      <c r="C23" s="1"/>
      <c r="D23" s="2" t="s">
        <v>80</v>
      </c>
      <c r="E23" s="2" t="s">
        <v>80</v>
      </c>
      <c r="F23" s="2" t="s">
        <v>81</v>
      </c>
      <c r="G23" s="2" t="s">
        <v>82</v>
      </c>
      <c r="H23" s="2" t="s">
        <v>81</v>
      </c>
      <c r="I23" s="2" t="s">
        <v>83</v>
      </c>
      <c r="J23" s="2" t="s">
        <v>82</v>
      </c>
      <c r="K23" s="2" t="s">
        <v>81</v>
      </c>
      <c r="L23" s="2" t="s">
        <v>80</v>
      </c>
      <c r="M23" s="2" t="s">
        <v>83</v>
      </c>
      <c r="N23" s="2" t="s">
        <v>82</v>
      </c>
      <c r="O23" s="2" t="s">
        <v>81</v>
      </c>
      <c r="P23" s="2" t="s">
        <v>80</v>
      </c>
      <c r="Q23" s="2" t="s">
        <v>83</v>
      </c>
      <c r="R23" s="2" t="s">
        <v>83</v>
      </c>
      <c r="S23" s="2" t="s">
        <v>81</v>
      </c>
      <c r="T23" s="2" t="s">
        <v>81</v>
      </c>
      <c r="U23" s="2" t="s">
        <v>83</v>
      </c>
      <c r="V23" s="2" t="s">
        <v>83</v>
      </c>
      <c r="W23" s="2" t="s">
        <v>81</v>
      </c>
      <c r="X23" s="11">
        <v>12</v>
      </c>
      <c r="Y23" s="11" t="s">
        <v>108</v>
      </c>
      <c r="Z23" s="11" t="s">
        <v>85</v>
      </c>
      <c r="AA23" s="2" t="s">
        <v>109</v>
      </c>
      <c r="AB23" s="2" t="s">
        <v>87</v>
      </c>
    </row>
    <row r="24" spans="1:28" x14ac:dyDescent="0.25">
      <c r="A24" s="1" t="s">
        <v>110</v>
      </c>
      <c r="B24" s="1" t="s">
        <v>111</v>
      </c>
      <c r="C24" s="1"/>
      <c r="D24" s="2" t="s">
        <v>83</v>
      </c>
      <c r="E24" s="2" t="s">
        <v>83</v>
      </c>
      <c r="F24" s="2" t="s">
        <v>82</v>
      </c>
      <c r="G24" s="2" t="s">
        <v>82</v>
      </c>
      <c r="H24" s="2" t="s">
        <v>83</v>
      </c>
      <c r="I24" s="2" t="s">
        <v>83</v>
      </c>
      <c r="J24" s="2" t="s">
        <v>82</v>
      </c>
      <c r="K24" s="2" t="s">
        <v>83</v>
      </c>
      <c r="L24" s="2" t="s">
        <v>80</v>
      </c>
      <c r="M24" s="2" t="s">
        <v>83</v>
      </c>
      <c r="N24" s="2" t="s">
        <v>80</v>
      </c>
      <c r="O24" s="2" t="s">
        <v>80</v>
      </c>
      <c r="P24" s="2" t="s">
        <v>80</v>
      </c>
      <c r="Q24" s="2" t="s">
        <v>83</v>
      </c>
      <c r="R24" s="2" t="s">
        <v>81</v>
      </c>
      <c r="S24" s="2" t="s">
        <v>83</v>
      </c>
      <c r="T24" s="2" t="s">
        <v>83</v>
      </c>
      <c r="U24" s="2" t="s">
        <v>81</v>
      </c>
      <c r="V24" s="2" t="s">
        <v>81</v>
      </c>
      <c r="W24" s="2" t="s">
        <v>80</v>
      </c>
      <c r="X24" s="11">
        <v>3</v>
      </c>
      <c r="Y24" s="11" t="s">
        <v>93</v>
      </c>
      <c r="Z24" s="11" t="s">
        <v>85</v>
      </c>
      <c r="AA24" s="2" t="s">
        <v>109</v>
      </c>
      <c r="AB24" s="2" t="s">
        <v>87</v>
      </c>
    </row>
    <row r="25" spans="1:28" x14ac:dyDescent="0.25">
      <c r="A25" s="1" t="s">
        <v>112</v>
      </c>
      <c r="B25" s="1" t="s">
        <v>113</v>
      </c>
      <c r="C25" s="1"/>
      <c r="D25" s="2" t="s">
        <v>81</v>
      </c>
      <c r="E25" s="2" t="s">
        <v>83</v>
      </c>
      <c r="F25" s="2" t="s">
        <v>81</v>
      </c>
      <c r="G25" s="2" t="s">
        <v>80</v>
      </c>
      <c r="H25" s="2" t="s">
        <v>81</v>
      </c>
      <c r="I25" s="2" t="s">
        <v>80</v>
      </c>
      <c r="J25" s="2" t="s">
        <v>81</v>
      </c>
      <c r="K25" s="2" t="s">
        <v>81</v>
      </c>
      <c r="L25" s="2" t="s">
        <v>83</v>
      </c>
      <c r="M25" s="2" t="s">
        <v>83</v>
      </c>
      <c r="N25" s="2" t="s">
        <v>83</v>
      </c>
      <c r="O25" s="2" t="s">
        <v>81</v>
      </c>
      <c r="P25" s="2" t="s">
        <v>83</v>
      </c>
      <c r="Q25" s="2" t="s">
        <v>83</v>
      </c>
      <c r="R25" s="2" t="s">
        <v>81</v>
      </c>
      <c r="S25" s="2" t="s">
        <v>83</v>
      </c>
      <c r="T25" s="2" t="s">
        <v>83</v>
      </c>
      <c r="U25" s="2" t="s">
        <v>83</v>
      </c>
      <c r="V25" s="2" t="s">
        <v>82</v>
      </c>
      <c r="W25" s="2" t="s">
        <v>82</v>
      </c>
      <c r="X25" s="11">
        <v>8</v>
      </c>
      <c r="Y25" s="11" t="s">
        <v>114</v>
      </c>
      <c r="Z25" s="11" t="s">
        <v>85</v>
      </c>
      <c r="AA25" s="2" t="s">
        <v>109</v>
      </c>
      <c r="AB25" s="2" t="s">
        <v>87</v>
      </c>
    </row>
    <row r="26" spans="1:28" x14ac:dyDescent="0.25">
      <c r="A26" s="1" t="s">
        <v>115</v>
      </c>
      <c r="B26" s="1" t="s">
        <v>116</v>
      </c>
      <c r="C26" s="1"/>
      <c r="D26" s="2" t="s">
        <v>80</v>
      </c>
      <c r="E26" s="2" t="s">
        <v>83</v>
      </c>
      <c r="F26" s="2" t="s">
        <v>81</v>
      </c>
      <c r="G26" s="2" t="s">
        <v>82</v>
      </c>
      <c r="H26" s="2" t="s">
        <v>81</v>
      </c>
      <c r="I26" s="2" t="s">
        <v>81</v>
      </c>
      <c r="J26" s="2" t="s">
        <v>82</v>
      </c>
      <c r="K26" s="2" t="s">
        <v>83</v>
      </c>
      <c r="L26" s="2" t="s">
        <v>80</v>
      </c>
      <c r="M26" s="2" t="s">
        <v>81</v>
      </c>
      <c r="N26" s="2" t="s">
        <v>83</v>
      </c>
      <c r="O26" s="2" t="s">
        <v>80</v>
      </c>
      <c r="P26" s="2" t="s">
        <v>83</v>
      </c>
      <c r="Q26" s="2" t="s">
        <v>80</v>
      </c>
      <c r="R26" s="2" t="s">
        <v>83</v>
      </c>
      <c r="S26" s="2" t="s">
        <v>81</v>
      </c>
      <c r="T26" s="2" t="s">
        <v>81</v>
      </c>
      <c r="U26" s="2" t="s">
        <v>80</v>
      </c>
      <c r="V26" s="2" t="s">
        <v>82</v>
      </c>
      <c r="W26" s="2" t="s">
        <v>81</v>
      </c>
      <c r="X26" s="11">
        <v>16</v>
      </c>
      <c r="Y26" s="11" t="s">
        <v>84</v>
      </c>
      <c r="Z26" s="11" t="s">
        <v>85</v>
      </c>
      <c r="AA26" s="2" t="s">
        <v>109</v>
      </c>
      <c r="AB26" s="2" t="s">
        <v>87</v>
      </c>
    </row>
    <row r="27" spans="1:28" x14ac:dyDescent="0.25">
      <c r="A27" s="1" t="s">
        <v>117</v>
      </c>
      <c r="B27" s="1" t="s">
        <v>118</v>
      </c>
      <c r="C27" s="1"/>
      <c r="D27" s="2" t="s">
        <v>82</v>
      </c>
      <c r="E27" s="2" t="s">
        <v>83</v>
      </c>
      <c r="F27" s="2" t="s">
        <v>81</v>
      </c>
      <c r="G27" s="2" t="s">
        <v>80</v>
      </c>
      <c r="H27" s="2" t="s">
        <v>80</v>
      </c>
      <c r="I27" s="2" t="s">
        <v>82</v>
      </c>
      <c r="J27" s="2" t="s">
        <v>81</v>
      </c>
      <c r="K27" s="2" t="s">
        <v>81</v>
      </c>
      <c r="L27" s="2" t="s">
        <v>83</v>
      </c>
      <c r="M27" s="2" t="s">
        <v>83</v>
      </c>
      <c r="N27" s="2" t="s">
        <v>82</v>
      </c>
      <c r="O27" s="2" t="s">
        <v>80</v>
      </c>
      <c r="P27" s="2" t="s">
        <v>83</v>
      </c>
      <c r="Q27" s="2" t="s">
        <v>82</v>
      </c>
      <c r="R27" s="2" t="s">
        <v>83</v>
      </c>
      <c r="S27" s="2" t="s">
        <v>80</v>
      </c>
      <c r="T27" s="2" t="s">
        <v>81</v>
      </c>
      <c r="U27" s="2" t="s">
        <v>80</v>
      </c>
      <c r="V27" s="2" t="s">
        <v>83</v>
      </c>
      <c r="W27" s="2" t="s">
        <v>81</v>
      </c>
      <c r="X27" s="11">
        <v>10</v>
      </c>
      <c r="Y27" s="11" t="s">
        <v>119</v>
      </c>
      <c r="Z27" s="11" t="s">
        <v>85</v>
      </c>
      <c r="AA27" s="2" t="s">
        <v>120</v>
      </c>
      <c r="AB27" s="2" t="s">
        <v>87</v>
      </c>
    </row>
    <row r="28" spans="1:28" x14ac:dyDescent="0.25">
      <c r="A28" s="1" t="s">
        <v>121</v>
      </c>
      <c r="B28" s="1" t="s">
        <v>122</v>
      </c>
      <c r="C28" s="1"/>
      <c r="D28" s="2" t="s">
        <v>82</v>
      </c>
      <c r="E28" s="2" t="s">
        <v>80</v>
      </c>
      <c r="F28" s="2" t="s">
        <v>81</v>
      </c>
      <c r="G28" s="2" t="s">
        <v>82</v>
      </c>
      <c r="H28" s="2" t="s">
        <v>81</v>
      </c>
      <c r="I28" s="2" t="s">
        <v>80</v>
      </c>
      <c r="J28" s="2" t="s">
        <v>82</v>
      </c>
      <c r="K28" s="2" t="s">
        <v>81</v>
      </c>
      <c r="L28" s="2" t="s">
        <v>80</v>
      </c>
      <c r="M28" s="2" t="s">
        <v>83</v>
      </c>
      <c r="N28" s="2" t="s">
        <v>80</v>
      </c>
      <c r="O28" s="2" t="s">
        <v>81</v>
      </c>
      <c r="P28" s="2" t="s">
        <v>83</v>
      </c>
      <c r="Q28" s="2" t="s">
        <v>83</v>
      </c>
      <c r="R28" s="2" t="s">
        <v>83</v>
      </c>
      <c r="S28" s="2" t="s">
        <v>81</v>
      </c>
      <c r="T28" s="2" t="s">
        <v>81</v>
      </c>
      <c r="U28" s="2" t="s">
        <v>83</v>
      </c>
      <c r="V28" s="2" t="s">
        <v>83</v>
      </c>
      <c r="W28" s="2" t="s">
        <v>81</v>
      </c>
      <c r="X28" s="11">
        <v>11</v>
      </c>
      <c r="Y28" s="11" t="s">
        <v>98</v>
      </c>
      <c r="Z28" s="11" t="s">
        <v>85</v>
      </c>
      <c r="AA28" s="2" t="s">
        <v>123</v>
      </c>
      <c r="AB28" s="2" t="s">
        <v>87</v>
      </c>
    </row>
    <row r="29" spans="1:28" x14ac:dyDescent="0.25">
      <c r="A29" s="1" t="s">
        <v>124</v>
      </c>
      <c r="B29" s="1" t="s">
        <v>125</v>
      </c>
      <c r="C29" s="1"/>
      <c r="D29" s="2" t="s">
        <v>80</v>
      </c>
      <c r="E29" s="2" t="s">
        <v>83</v>
      </c>
      <c r="F29" s="2" t="s">
        <v>81</v>
      </c>
      <c r="G29" s="2" t="s">
        <v>82</v>
      </c>
      <c r="H29" s="2" t="s">
        <v>81</v>
      </c>
      <c r="I29" s="2" t="s">
        <v>81</v>
      </c>
      <c r="J29" s="2" t="s">
        <v>82</v>
      </c>
      <c r="K29" s="2" t="s">
        <v>81</v>
      </c>
      <c r="L29" s="2" t="s">
        <v>83</v>
      </c>
      <c r="M29" s="2" t="s">
        <v>81</v>
      </c>
      <c r="N29" s="2" t="s">
        <v>81</v>
      </c>
      <c r="O29" s="2" t="s">
        <v>81</v>
      </c>
      <c r="P29" s="2" t="s">
        <v>83</v>
      </c>
      <c r="Q29" s="2" t="s">
        <v>80</v>
      </c>
      <c r="R29" s="2" t="s">
        <v>83</v>
      </c>
      <c r="S29" s="2" t="s">
        <v>83</v>
      </c>
      <c r="T29" s="2" t="s">
        <v>81</v>
      </c>
      <c r="U29" s="2" t="s">
        <v>80</v>
      </c>
      <c r="V29" s="2" t="s">
        <v>82</v>
      </c>
      <c r="W29" s="2" t="s">
        <v>81</v>
      </c>
      <c r="X29" s="11">
        <v>18</v>
      </c>
      <c r="Y29" s="11" t="s">
        <v>126</v>
      </c>
      <c r="Z29" s="11" t="s">
        <v>85</v>
      </c>
      <c r="AA29" s="2" t="s">
        <v>123</v>
      </c>
      <c r="AB29" s="2" t="s">
        <v>87</v>
      </c>
    </row>
    <row r="30" spans="1:28" x14ac:dyDescent="0.25">
      <c r="A30" s="1" t="s">
        <v>127</v>
      </c>
      <c r="B30" s="1" t="s">
        <v>128</v>
      </c>
      <c r="C30" s="1"/>
      <c r="D30" s="2" t="s">
        <v>81</v>
      </c>
      <c r="E30" s="2" t="s">
        <v>83</v>
      </c>
      <c r="F30" s="2" t="s">
        <v>81</v>
      </c>
      <c r="G30" s="2" t="s">
        <v>82</v>
      </c>
      <c r="H30" s="2" t="s">
        <v>81</v>
      </c>
      <c r="I30" s="2" t="s">
        <v>83</v>
      </c>
      <c r="J30" s="2" t="s">
        <v>81</v>
      </c>
      <c r="K30" s="2" t="s">
        <v>81</v>
      </c>
      <c r="L30" s="2" t="s">
        <v>83</v>
      </c>
      <c r="M30" s="2" t="s">
        <v>83</v>
      </c>
      <c r="N30" s="2" t="s">
        <v>81</v>
      </c>
      <c r="O30" s="2" t="s">
        <v>81</v>
      </c>
      <c r="P30" s="2" t="s">
        <v>83</v>
      </c>
      <c r="Q30" s="2" t="s">
        <v>80</v>
      </c>
      <c r="R30" s="2" t="s">
        <v>83</v>
      </c>
      <c r="S30" s="2" t="s">
        <v>81</v>
      </c>
      <c r="T30" s="2" t="s">
        <v>81</v>
      </c>
      <c r="U30" s="2" t="s">
        <v>80</v>
      </c>
      <c r="V30" s="2" t="s">
        <v>82</v>
      </c>
      <c r="W30" s="2" t="s">
        <v>81</v>
      </c>
      <c r="X30" s="11">
        <v>15</v>
      </c>
      <c r="Y30" s="11" t="s">
        <v>129</v>
      </c>
      <c r="Z30" s="11" t="s">
        <v>85</v>
      </c>
      <c r="AA30" s="2" t="s">
        <v>123</v>
      </c>
      <c r="AB30" s="2" t="s">
        <v>87</v>
      </c>
    </row>
    <row r="31" spans="1:28" x14ac:dyDescent="0.25">
      <c r="A31" s="1" t="s">
        <v>130</v>
      </c>
      <c r="B31" s="1" t="s">
        <v>131</v>
      </c>
      <c r="C31" s="1"/>
      <c r="D31" s="2" t="s">
        <v>80</v>
      </c>
      <c r="E31" s="2" t="s">
        <v>81</v>
      </c>
      <c r="F31" s="2" t="s">
        <v>81</v>
      </c>
      <c r="G31" s="2" t="s">
        <v>82</v>
      </c>
      <c r="H31" s="2" t="s">
        <v>81</v>
      </c>
      <c r="I31" s="2" t="s">
        <v>83</v>
      </c>
      <c r="J31" s="2" t="s">
        <v>81</v>
      </c>
      <c r="K31" s="2" t="s">
        <v>81</v>
      </c>
      <c r="L31" s="2" t="s">
        <v>83</v>
      </c>
      <c r="M31" s="2" t="s">
        <v>83</v>
      </c>
      <c r="N31" s="2" t="s">
        <v>82</v>
      </c>
      <c r="O31" s="2" t="s">
        <v>81</v>
      </c>
      <c r="P31" s="2" t="s">
        <v>83</v>
      </c>
      <c r="Q31" s="2" t="s">
        <v>80</v>
      </c>
      <c r="R31" s="2" t="s">
        <v>83</v>
      </c>
      <c r="S31" s="2" t="s">
        <v>81</v>
      </c>
      <c r="T31" s="2" t="s">
        <v>81</v>
      </c>
      <c r="U31" s="2" t="s">
        <v>80</v>
      </c>
      <c r="V31" s="2" t="s">
        <v>82</v>
      </c>
      <c r="W31" s="2" t="s">
        <v>81</v>
      </c>
      <c r="X31" s="11">
        <v>16</v>
      </c>
      <c r="Y31" s="11" t="s">
        <v>84</v>
      </c>
      <c r="Z31" s="11" t="s">
        <v>85</v>
      </c>
      <c r="AA31" s="2" t="s">
        <v>123</v>
      </c>
      <c r="AB31" s="2" t="s">
        <v>87</v>
      </c>
    </row>
    <row r="32" spans="1:28" x14ac:dyDescent="0.25">
      <c r="A32" s="1" t="s">
        <v>132</v>
      </c>
      <c r="B32" s="1" t="s">
        <v>133</v>
      </c>
      <c r="C32" s="1"/>
      <c r="D32" s="2" t="s">
        <v>82</v>
      </c>
      <c r="E32" s="2" t="s">
        <v>83</v>
      </c>
      <c r="F32" s="2" t="s">
        <v>81</v>
      </c>
      <c r="G32" s="2" t="s">
        <v>81</v>
      </c>
      <c r="H32" s="2" t="s">
        <v>81</v>
      </c>
      <c r="I32" s="2" t="s">
        <v>81</v>
      </c>
      <c r="J32" s="2" t="s">
        <v>82</v>
      </c>
      <c r="K32" s="2" t="s">
        <v>82</v>
      </c>
      <c r="L32" s="2" t="s">
        <v>80</v>
      </c>
      <c r="M32" s="2" t="s">
        <v>80</v>
      </c>
      <c r="N32" s="2" t="s">
        <v>80</v>
      </c>
      <c r="O32" s="2" t="s">
        <v>81</v>
      </c>
      <c r="P32" s="2" t="s">
        <v>81</v>
      </c>
      <c r="Q32" s="2" t="s">
        <v>80</v>
      </c>
      <c r="R32" s="2" t="s">
        <v>83</v>
      </c>
      <c r="S32" s="2" t="s">
        <v>81</v>
      </c>
      <c r="T32" s="2" t="s">
        <v>83</v>
      </c>
      <c r="U32" s="2" t="s">
        <v>80</v>
      </c>
      <c r="V32" s="2" t="s">
        <v>83</v>
      </c>
      <c r="W32" s="2" t="s">
        <v>82</v>
      </c>
      <c r="X32" s="11">
        <v>10</v>
      </c>
      <c r="Y32" s="11" t="s">
        <v>119</v>
      </c>
      <c r="Z32" s="11" t="s">
        <v>85</v>
      </c>
      <c r="AA32" s="2" t="s">
        <v>134</v>
      </c>
      <c r="AB32" s="2" t="s">
        <v>87</v>
      </c>
    </row>
    <row r="33" spans="1:28" x14ac:dyDescent="0.25">
      <c r="A33" s="1" t="s">
        <v>135</v>
      </c>
      <c r="B33" s="1" t="s">
        <v>136</v>
      </c>
      <c r="C33" s="1"/>
      <c r="D33" s="2" t="s">
        <v>82</v>
      </c>
      <c r="E33" s="2" t="s">
        <v>83</v>
      </c>
      <c r="F33" s="2" t="s">
        <v>81</v>
      </c>
      <c r="G33" s="2" t="s">
        <v>81</v>
      </c>
      <c r="H33" s="2" t="s">
        <v>81</v>
      </c>
      <c r="I33" s="2" t="s">
        <v>80</v>
      </c>
      <c r="J33" s="2" t="s">
        <v>80</v>
      </c>
      <c r="K33" s="2" t="s">
        <v>81</v>
      </c>
      <c r="L33" s="2" t="s">
        <v>80</v>
      </c>
      <c r="M33" s="2" t="s">
        <v>80</v>
      </c>
      <c r="N33" s="2" t="s">
        <v>80</v>
      </c>
      <c r="O33" s="2" t="s">
        <v>83</v>
      </c>
      <c r="P33" s="2" t="s">
        <v>81</v>
      </c>
      <c r="Q33" s="2" t="s">
        <v>81</v>
      </c>
      <c r="R33" s="2" t="s">
        <v>82</v>
      </c>
      <c r="S33" s="2" t="s">
        <v>82</v>
      </c>
      <c r="T33" s="2" t="s">
        <v>83</v>
      </c>
      <c r="U33" s="2" t="s">
        <v>80</v>
      </c>
      <c r="V33" s="2" t="s">
        <v>83</v>
      </c>
      <c r="W33" s="2" t="s">
        <v>82</v>
      </c>
      <c r="X33" s="11">
        <v>5</v>
      </c>
      <c r="Y33" s="11" t="s">
        <v>137</v>
      </c>
      <c r="Z33" s="11" t="s">
        <v>85</v>
      </c>
      <c r="AA33" s="2" t="s">
        <v>134</v>
      </c>
      <c r="AB33" s="2" t="s">
        <v>87</v>
      </c>
    </row>
    <row r="34" spans="1:28" x14ac:dyDescent="0.25">
      <c r="A34" s="1" t="s">
        <v>138</v>
      </c>
      <c r="B34" s="1" t="s">
        <v>139</v>
      </c>
      <c r="C34" s="1"/>
      <c r="D34" s="2" t="s">
        <v>83</v>
      </c>
      <c r="E34" s="2" t="s">
        <v>80</v>
      </c>
      <c r="F34" s="2" t="s">
        <v>81</v>
      </c>
      <c r="G34" s="2" t="s">
        <v>80</v>
      </c>
      <c r="H34" s="2" t="s">
        <v>83</v>
      </c>
      <c r="I34" s="2" t="s">
        <v>83</v>
      </c>
      <c r="J34" s="2" t="s">
        <v>82</v>
      </c>
      <c r="K34" s="2" t="s">
        <v>83</v>
      </c>
      <c r="L34" s="2" t="s">
        <v>83</v>
      </c>
      <c r="M34" s="2" t="s">
        <v>81</v>
      </c>
      <c r="N34" s="2" t="s">
        <v>81</v>
      </c>
      <c r="O34" s="2" t="s">
        <v>80</v>
      </c>
      <c r="P34" s="2" t="s">
        <v>83</v>
      </c>
      <c r="Q34" s="2" t="s">
        <v>81</v>
      </c>
      <c r="R34" s="2" t="s">
        <v>80</v>
      </c>
      <c r="S34" s="2" t="s">
        <v>83</v>
      </c>
      <c r="T34" s="2" t="s">
        <v>82</v>
      </c>
      <c r="U34" s="2" t="s">
        <v>82</v>
      </c>
      <c r="V34" s="2" t="s">
        <v>83</v>
      </c>
      <c r="W34" s="2" t="s">
        <v>81</v>
      </c>
      <c r="X34" s="11">
        <v>6</v>
      </c>
      <c r="Y34" s="11" t="s">
        <v>140</v>
      </c>
      <c r="Z34" s="11" t="s">
        <v>85</v>
      </c>
      <c r="AA34" s="2" t="s">
        <v>141</v>
      </c>
      <c r="AB34" s="2" t="s">
        <v>87</v>
      </c>
    </row>
    <row r="35" spans="1:28" x14ac:dyDescent="0.25">
      <c r="A35" s="1" t="s">
        <v>142</v>
      </c>
      <c r="B35" s="1" t="s">
        <v>143</v>
      </c>
      <c r="C35" s="1"/>
      <c r="D35" s="2" t="s">
        <v>81</v>
      </c>
      <c r="E35" s="2" t="s">
        <v>83</v>
      </c>
      <c r="F35" s="2" t="s">
        <v>81</v>
      </c>
      <c r="G35" s="2" t="s">
        <v>80</v>
      </c>
      <c r="H35" s="2" t="s">
        <v>82</v>
      </c>
      <c r="I35" s="2" t="s">
        <v>81</v>
      </c>
      <c r="J35" s="2" t="s">
        <v>82</v>
      </c>
      <c r="K35" s="2" t="s">
        <v>81</v>
      </c>
      <c r="L35" s="2" t="s">
        <v>83</v>
      </c>
      <c r="M35" s="2" t="s">
        <v>81</v>
      </c>
      <c r="N35" s="2" t="s">
        <v>82</v>
      </c>
      <c r="O35" s="2" t="s">
        <v>81</v>
      </c>
      <c r="P35" s="2" t="s">
        <v>83</v>
      </c>
      <c r="Q35" s="2" t="s">
        <v>81</v>
      </c>
      <c r="R35" s="2" t="s">
        <v>83</v>
      </c>
      <c r="S35" s="2" t="s">
        <v>80</v>
      </c>
      <c r="T35" s="2" t="s">
        <v>81</v>
      </c>
      <c r="U35" s="2" t="s">
        <v>80</v>
      </c>
      <c r="V35" s="2" t="s">
        <v>82</v>
      </c>
      <c r="W35" s="2" t="s">
        <v>81</v>
      </c>
      <c r="X35" s="11">
        <v>15</v>
      </c>
      <c r="Y35" s="11" t="s">
        <v>129</v>
      </c>
      <c r="Z35" s="11" t="s">
        <v>85</v>
      </c>
      <c r="AA35" s="2" t="s">
        <v>141</v>
      </c>
      <c r="AB35" s="2" t="s">
        <v>87</v>
      </c>
    </row>
    <row r="36" spans="1:28" x14ac:dyDescent="0.25">
      <c r="A36" s="1" t="s">
        <v>144</v>
      </c>
      <c r="B36" s="1" t="s">
        <v>145</v>
      </c>
      <c r="C36" s="1"/>
      <c r="D36" s="2" t="s">
        <v>80</v>
      </c>
      <c r="E36" s="2" t="s">
        <v>81</v>
      </c>
      <c r="F36" s="2" t="s">
        <v>81</v>
      </c>
      <c r="G36" s="2" t="s">
        <v>82</v>
      </c>
      <c r="H36" s="2" t="s">
        <v>81</v>
      </c>
      <c r="I36" s="2" t="s">
        <v>83</v>
      </c>
      <c r="J36" s="2" t="s">
        <v>81</v>
      </c>
      <c r="K36" s="2" t="s">
        <v>81</v>
      </c>
      <c r="L36" s="2" t="s">
        <v>80</v>
      </c>
      <c r="M36" s="2" t="s">
        <v>83</v>
      </c>
      <c r="N36" s="2" t="s">
        <v>82</v>
      </c>
      <c r="O36" s="2" t="s">
        <v>80</v>
      </c>
      <c r="P36" s="2" t="s">
        <v>83</v>
      </c>
      <c r="Q36" s="2" t="s">
        <v>80</v>
      </c>
      <c r="R36" s="2" t="s">
        <v>83</v>
      </c>
      <c r="S36" s="2" t="s">
        <v>81</v>
      </c>
      <c r="T36" s="2" t="s">
        <v>81</v>
      </c>
      <c r="U36" s="2" t="s">
        <v>80</v>
      </c>
      <c r="V36" s="2" t="s">
        <v>82</v>
      </c>
      <c r="W36" s="2" t="s">
        <v>81</v>
      </c>
      <c r="X36" s="11">
        <v>14</v>
      </c>
      <c r="Y36" s="11" t="s">
        <v>102</v>
      </c>
      <c r="Z36" s="11" t="s">
        <v>85</v>
      </c>
      <c r="AA36" s="2" t="s">
        <v>146</v>
      </c>
      <c r="AB36" s="2" t="s">
        <v>87</v>
      </c>
    </row>
    <row r="37" spans="1:28" x14ac:dyDescent="0.25">
      <c r="A37" s="1" t="s">
        <v>147</v>
      </c>
      <c r="B37" s="1" t="s">
        <v>148</v>
      </c>
      <c r="C37" s="1"/>
      <c r="D37" s="2" t="s">
        <v>83</v>
      </c>
      <c r="E37" s="2" t="s">
        <v>83</v>
      </c>
      <c r="F37" s="2" t="s">
        <v>81</v>
      </c>
      <c r="G37" s="2" t="s">
        <v>81</v>
      </c>
      <c r="H37" s="2" t="s">
        <v>81</v>
      </c>
      <c r="I37" s="2" t="s">
        <v>81</v>
      </c>
      <c r="J37" s="2" t="s">
        <v>81</v>
      </c>
      <c r="K37" s="2" t="s">
        <v>81</v>
      </c>
      <c r="L37" s="2" t="s">
        <v>80</v>
      </c>
      <c r="M37" s="2" t="s">
        <v>81</v>
      </c>
      <c r="N37" s="2" t="s">
        <v>83</v>
      </c>
      <c r="O37" s="2" t="s">
        <v>82</v>
      </c>
      <c r="P37" s="2" t="s">
        <v>83</v>
      </c>
      <c r="Q37" s="2" t="s">
        <v>82</v>
      </c>
      <c r="R37" s="2" t="s">
        <v>83</v>
      </c>
      <c r="S37" s="2" t="s">
        <v>81</v>
      </c>
      <c r="T37" s="2" t="s">
        <v>82</v>
      </c>
      <c r="U37" s="2" t="s">
        <v>80</v>
      </c>
      <c r="V37" s="2" t="s">
        <v>82</v>
      </c>
      <c r="W37" s="2" t="s">
        <v>81</v>
      </c>
      <c r="X37" s="11">
        <v>12</v>
      </c>
      <c r="Y37" s="11" t="s">
        <v>108</v>
      </c>
      <c r="Z37" s="11" t="s">
        <v>85</v>
      </c>
      <c r="AA37" s="2" t="s">
        <v>149</v>
      </c>
      <c r="AB37" s="2" t="s">
        <v>87</v>
      </c>
    </row>
    <row r="39" spans="1:28" x14ac:dyDescent="0.25">
      <c r="B39" s="3" t="s">
        <v>159</v>
      </c>
      <c r="C39" s="4">
        <v>22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6" t="s">
        <v>160</v>
      </c>
      <c r="X39" s="6">
        <f>SUM(X28:X37)</f>
        <v>122</v>
      </c>
      <c r="Y39" s="5"/>
    </row>
    <row r="40" spans="1:28" x14ac:dyDescent="0.25">
      <c r="B40" s="7"/>
      <c r="C40" s="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9"/>
      <c r="X40" s="25">
        <f>AVERAGE(X16:X37)</f>
        <v>11.409090909090908</v>
      </c>
      <c r="Y40" s="4" t="s">
        <v>161</v>
      </c>
    </row>
    <row r="41" spans="1:28" x14ac:dyDescent="0.25">
      <c r="C41" s="10" t="s">
        <v>150</v>
      </c>
      <c r="D41" s="11" t="s">
        <v>80</v>
      </c>
      <c r="E41" s="11" t="s">
        <v>83</v>
      </c>
      <c r="F41" s="11" t="s">
        <v>81</v>
      </c>
      <c r="G41" s="11" t="s">
        <v>82</v>
      </c>
      <c r="H41" s="11" t="s">
        <v>81</v>
      </c>
      <c r="I41" s="11" t="s">
        <v>81</v>
      </c>
      <c r="J41" s="11" t="s">
        <v>82</v>
      </c>
      <c r="K41" s="11" t="s">
        <v>81</v>
      </c>
      <c r="L41" s="11" t="s">
        <v>83</v>
      </c>
      <c r="M41" s="11" t="s">
        <v>81</v>
      </c>
      <c r="N41" s="11" t="s">
        <v>82</v>
      </c>
      <c r="O41" s="11" t="s">
        <v>81</v>
      </c>
      <c r="P41" s="11" t="s">
        <v>83</v>
      </c>
      <c r="Q41" s="11" t="s">
        <v>80</v>
      </c>
      <c r="R41" s="11" t="s">
        <v>83</v>
      </c>
      <c r="S41" s="11" t="s">
        <v>81</v>
      </c>
      <c r="T41" s="11" t="s">
        <v>81</v>
      </c>
      <c r="U41" s="11" t="s">
        <v>80</v>
      </c>
      <c r="V41" s="11" t="s">
        <v>82</v>
      </c>
      <c r="W41" s="11" t="s">
        <v>81</v>
      </c>
      <c r="X41" s="5"/>
      <c r="Y41" s="5"/>
    </row>
    <row r="42" spans="1:28" x14ac:dyDescent="0.25">
      <c r="C42" s="12" t="s">
        <v>162</v>
      </c>
      <c r="D42" s="11">
        <f>COUNTIF(D16:D37,D41)</f>
        <v>10</v>
      </c>
      <c r="E42" s="11">
        <f t="shared" ref="E42:W42" si="0">COUNTIF(E16:E37,E41)</f>
        <v>11</v>
      </c>
      <c r="F42" s="11">
        <f t="shared" si="0"/>
        <v>20</v>
      </c>
      <c r="G42" s="11">
        <f t="shared" si="0"/>
        <v>11</v>
      </c>
      <c r="H42" s="11">
        <f t="shared" si="0"/>
        <v>18</v>
      </c>
      <c r="I42" s="11">
        <f t="shared" si="0"/>
        <v>7</v>
      </c>
      <c r="J42" s="11">
        <f t="shared" si="0"/>
        <v>10</v>
      </c>
      <c r="K42" s="11">
        <f t="shared" si="0"/>
        <v>16</v>
      </c>
      <c r="L42" s="11">
        <f t="shared" si="0"/>
        <v>10</v>
      </c>
      <c r="M42" s="11">
        <f t="shared" si="0"/>
        <v>8</v>
      </c>
      <c r="N42" s="11">
        <f t="shared" si="0"/>
        <v>8</v>
      </c>
      <c r="O42" s="11">
        <f t="shared" si="0"/>
        <v>11</v>
      </c>
      <c r="P42" s="11">
        <f t="shared" si="0"/>
        <v>15</v>
      </c>
      <c r="Q42" s="11">
        <f t="shared" si="0"/>
        <v>10</v>
      </c>
      <c r="R42" s="11">
        <f t="shared" si="0"/>
        <v>16</v>
      </c>
      <c r="S42" s="11">
        <f t="shared" si="0"/>
        <v>13</v>
      </c>
      <c r="T42" s="11">
        <f t="shared" si="0"/>
        <v>13</v>
      </c>
      <c r="U42" s="11">
        <f t="shared" si="0"/>
        <v>16</v>
      </c>
      <c r="V42" s="11">
        <f t="shared" si="0"/>
        <v>13</v>
      </c>
      <c r="W42" s="11">
        <f t="shared" si="0"/>
        <v>15</v>
      </c>
      <c r="X42" s="11">
        <f>SUM(D42:W42)</f>
        <v>251</v>
      </c>
      <c r="Y42" s="13" t="s">
        <v>162</v>
      </c>
    </row>
    <row r="43" spans="1:28" x14ac:dyDescent="0.25">
      <c r="C43" s="12" t="s">
        <v>163</v>
      </c>
      <c r="D43" s="14">
        <f>(D42*100)/$C39</f>
        <v>45.454545454545453</v>
      </c>
      <c r="E43" s="14">
        <f t="shared" ref="E43:W43" si="1">(E42*100)/$C39</f>
        <v>50</v>
      </c>
      <c r="F43" s="14">
        <f t="shared" si="1"/>
        <v>90.909090909090907</v>
      </c>
      <c r="G43" s="14">
        <f t="shared" si="1"/>
        <v>50</v>
      </c>
      <c r="H43" s="14">
        <f t="shared" si="1"/>
        <v>81.818181818181813</v>
      </c>
      <c r="I43" s="14">
        <f t="shared" si="1"/>
        <v>31.818181818181817</v>
      </c>
      <c r="J43" s="14">
        <f t="shared" si="1"/>
        <v>45.454545454545453</v>
      </c>
      <c r="K43" s="14">
        <f t="shared" si="1"/>
        <v>72.727272727272734</v>
      </c>
      <c r="L43" s="14">
        <f t="shared" si="1"/>
        <v>45.454545454545453</v>
      </c>
      <c r="M43" s="14">
        <f t="shared" si="1"/>
        <v>36.363636363636367</v>
      </c>
      <c r="N43" s="14">
        <f t="shared" si="1"/>
        <v>36.363636363636367</v>
      </c>
      <c r="O43" s="14">
        <f t="shared" si="1"/>
        <v>50</v>
      </c>
      <c r="P43" s="14">
        <f t="shared" si="1"/>
        <v>68.181818181818187</v>
      </c>
      <c r="Q43" s="14">
        <f t="shared" si="1"/>
        <v>45.454545454545453</v>
      </c>
      <c r="R43" s="14">
        <f t="shared" si="1"/>
        <v>72.727272727272734</v>
      </c>
      <c r="S43" s="14">
        <f t="shared" si="1"/>
        <v>59.090909090909093</v>
      </c>
      <c r="T43" s="14">
        <f t="shared" si="1"/>
        <v>59.090909090909093</v>
      </c>
      <c r="U43" s="14">
        <f t="shared" si="1"/>
        <v>72.727272727272734</v>
      </c>
      <c r="V43" s="14">
        <f t="shared" si="1"/>
        <v>59.090909090909093</v>
      </c>
      <c r="W43" s="14">
        <f t="shared" si="1"/>
        <v>68.181818181818187</v>
      </c>
      <c r="X43" s="14">
        <f>(X42*100)/$X55</f>
        <v>57.045454545454547</v>
      </c>
      <c r="Y43" s="13" t="s">
        <v>163</v>
      </c>
    </row>
    <row r="44" spans="1:28" x14ac:dyDescent="0.25">
      <c r="C44" s="15" t="s">
        <v>164</v>
      </c>
      <c r="D44" s="16">
        <f>COUNTIF(D16:D37,"o")</f>
        <v>0</v>
      </c>
      <c r="E44" s="16">
        <f t="shared" ref="E44:W44" si="2">COUNTIF(E16:E37,"o")</f>
        <v>0</v>
      </c>
      <c r="F44" s="16">
        <f t="shared" si="2"/>
        <v>0</v>
      </c>
      <c r="G44" s="16">
        <f t="shared" si="2"/>
        <v>0</v>
      </c>
      <c r="H44" s="16">
        <f t="shared" si="2"/>
        <v>0</v>
      </c>
      <c r="I44" s="16">
        <f t="shared" si="2"/>
        <v>0</v>
      </c>
      <c r="J44" s="16">
        <f t="shared" si="2"/>
        <v>0</v>
      </c>
      <c r="K44" s="16">
        <f t="shared" si="2"/>
        <v>0</v>
      </c>
      <c r="L44" s="16">
        <f t="shared" si="2"/>
        <v>0</v>
      </c>
      <c r="M44" s="16">
        <f t="shared" si="2"/>
        <v>0</v>
      </c>
      <c r="N44" s="16">
        <f t="shared" si="2"/>
        <v>0</v>
      </c>
      <c r="O44" s="16">
        <f t="shared" si="2"/>
        <v>0</v>
      </c>
      <c r="P44" s="16">
        <f t="shared" si="2"/>
        <v>0</v>
      </c>
      <c r="Q44" s="16">
        <f t="shared" si="2"/>
        <v>0</v>
      </c>
      <c r="R44" s="16">
        <f t="shared" si="2"/>
        <v>0</v>
      </c>
      <c r="S44" s="16">
        <f t="shared" si="2"/>
        <v>0</v>
      </c>
      <c r="T44" s="16">
        <f t="shared" si="2"/>
        <v>0</v>
      </c>
      <c r="U44" s="16">
        <f t="shared" si="2"/>
        <v>0</v>
      </c>
      <c r="V44" s="16">
        <f t="shared" si="2"/>
        <v>0</v>
      </c>
      <c r="W44" s="16">
        <f t="shared" si="2"/>
        <v>0</v>
      </c>
      <c r="X44" s="16">
        <f>SUM(D44:W44)</f>
        <v>0</v>
      </c>
      <c r="Y44" s="17" t="s">
        <v>164</v>
      </c>
    </row>
    <row r="45" spans="1:28" x14ac:dyDescent="0.25">
      <c r="C45" s="15" t="s">
        <v>165</v>
      </c>
      <c r="D45" s="18">
        <f>(D44*100)/$C39</f>
        <v>0</v>
      </c>
      <c r="E45" s="18">
        <f t="shared" ref="E45:W45" si="3">(E44*100)/$C39</f>
        <v>0</v>
      </c>
      <c r="F45" s="18">
        <f t="shared" si="3"/>
        <v>0</v>
      </c>
      <c r="G45" s="18">
        <f t="shared" si="3"/>
        <v>0</v>
      </c>
      <c r="H45" s="18">
        <f t="shared" si="3"/>
        <v>0</v>
      </c>
      <c r="I45" s="18">
        <f t="shared" si="3"/>
        <v>0</v>
      </c>
      <c r="J45" s="18">
        <f t="shared" si="3"/>
        <v>0</v>
      </c>
      <c r="K45" s="18">
        <f t="shared" si="3"/>
        <v>0</v>
      </c>
      <c r="L45" s="18">
        <f t="shared" si="3"/>
        <v>0</v>
      </c>
      <c r="M45" s="18">
        <f t="shared" si="3"/>
        <v>0</v>
      </c>
      <c r="N45" s="18">
        <f t="shared" si="3"/>
        <v>0</v>
      </c>
      <c r="O45" s="18">
        <f t="shared" si="3"/>
        <v>0</v>
      </c>
      <c r="P45" s="18">
        <f t="shared" si="3"/>
        <v>0</v>
      </c>
      <c r="Q45" s="18">
        <f t="shared" si="3"/>
        <v>0</v>
      </c>
      <c r="R45" s="18">
        <f t="shared" si="3"/>
        <v>0</v>
      </c>
      <c r="S45" s="18">
        <f t="shared" si="3"/>
        <v>0</v>
      </c>
      <c r="T45" s="18">
        <f t="shared" si="3"/>
        <v>0</v>
      </c>
      <c r="U45" s="18">
        <f t="shared" si="3"/>
        <v>0</v>
      </c>
      <c r="V45" s="18">
        <f t="shared" si="3"/>
        <v>0</v>
      </c>
      <c r="W45" s="18">
        <f t="shared" si="3"/>
        <v>0</v>
      </c>
      <c r="X45" s="16">
        <f>(X44*100)/$X55</f>
        <v>0</v>
      </c>
      <c r="Y45" s="17" t="s">
        <v>166</v>
      </c>
    </row>
    <row r="46" spans="1:28" x14ac:dyDescent="0.25">
      <c r="C46" s="1" t="s">
        <v>167</v>
      </c>
      <c r="D46" s="2">
        <f>COUNTIF(D16:D37,"A")</f>
        <v>3</v>
      </c>
      <c r="E46" s="2">
        <f t="shared" ref="E46:W46" si="4">COUNTIF(E16:E37,"A")</f>
        <v>11</v>
      </c>
      <c r="F46" s="2">
        <f t="shared" si="4"/>
        <v>0</v>
      </c>
      <c r="G46" s="2">
        <f t="shared" si="4"/>
        <v>2</v>
      </c>
      <c r="H46" s="2">
        <f t="shared" si="4"/>
        <v>2</v>
      </c>
      <c r="I46" s="2">
        <f t="shared" si="4"/>
        <v>11</v>
      </c>
      <c r="J46" s="2">
        <f t="shared" si="4"/>
        <v>1</v>
      </c>
      <c r="K46" s="2">
        <f t="shared" si="4"/>
        <v>4</v>
      </c>
      <c r="L46" s="2">
        <f t="shared" si="4"/>
        <v>10</v>
      </c>
      <c r="M46" s="2">
        <f t="shared" si="4"/>
        <v>12</v>
      </c>
      <c r="N46" s="2">
        <f t="shared" si="4"/>
        <v>5</v>
      </c>
      <c r="O46" s="2">
        <f t="shared" si="4"/>
        <v>1</v>
      </c>
      <c r="P46" s="2">
        <f t="shared" si="4"/>
        <v>15</v>
      </c>
      <c r="Q46" s="2">
        <f t="shared" si="4"/>
        <v>5</v>
      </c>
      <c r="R46" s="2">
        <f t="shared" si="4"/>
        <v>16</v>
      </c>
      <c r="S46" s="2">
        <f t="shared" si="4"/>
        <v>5</v>
      </c>
      <c r="T46" s="2">
        <f t="shared" si="4"/>
        <v>5</v>
      </c>
      <c r="U46" s="2">
        <f t="shared" si="4"/>
        <v>3</v>
      </c>
      <c r="V46" s="2">
        <f t="shared" si="4"/>
        <v>7</v>
      </c>
      <c r="W46" s="2">
        <f t="shared" si="4"/>
        <v>0</v>
      </c>
      <c r="X46" s="2">
        <f>SUM(D46:W46)</f>
        <v>118</v>
      </c>
      <c r="Y46" s="19" t="s">
        <v>168</v>
      </c>
    </row>
    <row r="47" spans="1:28" x14ac:dyDescent="0.25">
      <c r="C47" s="1" t="s">
        <v>169</v>
      </c>
      <c r="D47" s="20">
        <f>(D46*100)/$C39</f>
        <v>13.636363636363637</v>
      </c>
      <c r="E47" s="20">
        <f t="shared" ref="E47:W47" si="5">(E46*100)/$C39</f>
        <v>50</v>
      </c>
      <c r="F47" s="20">
        <f t="shared" si="5"/>
        <v>0</v>
      </c>
      <c r="G47" s="20">
        <f t="shared" si="5"/>
        <v>9.0909090909090917</v>
      </c>
      <c r="H47" s="20">
        <f t="shared" si="5"/>
        <v>9.0909090909090917</v>
      </c>
      <c r="I47" s="20">
        <f t="shared" si="5"/>
        <v>50</v>
      </c>
      <c r="J47" s="20">
        <f t="shared" si="5"/>
        <v>4.5454545454545459</v>
      </c>
      <c r="K47" s="20">
        <f t="shared" si="5"/>
        <v>18.181818181818183</v>
      </c>
      <c r="L47" s="20">
        <f t="shared" si="5"/>
        <v>45.454545454545453</v>
      </c>
      <c r="M47" s="20">
        <f t="shared" si="5"/>
        <v>54.545454545454547</v>
      </c>
      <c r="N47" s="20">
        <f t="shared" si="5"/>
        <v>22.727272727272727</v>
      </c>
      <c r="O47" s="20">
        <f t="shared" si="5"/>
        <v>4.5454545454545459</v>
      </c>
      <c r="P47" s="20">
        <f t="shared" si="5"/>
        <v>68.181818181818187</v>
      </c>
      <c r="Q47" s="20">
        <f t="shared" si="5"/>
        <v>22.727272727272727</v>
      </c>
      <c r="R47" s="20">
        <f t="shared" si="5"/>
        <v>72.727272727272734</v>
      </c>
      <c r="S47" s="20">
        <f t="shared" si="5"/>
        <v>22.727272727272727</v>
      </c>
      <c r="T47" s="20">
        <f t="shared" si="5"/>
        <v>22.727272727272727</v>
      </c>
      <c r="U47" s="20">
        <f t="shared" si="5"/>
        <v>13.636363636363637</v>
      </c>
      <c r="V47" s="20">
        <f t="shared" si="5"/>
        <v>31.818181818181817</v>
      </c>
      <c r="W47" s="20">
        <f t="shared" si="5"/>
        <v>0</v>
      </c>
      <c r="X47" s="20">
        <f>(X46*100)/$X55</f>
        <v>26.818181818181817</v>
      </c>
      <c r="Y47" s="19" t="s">
        <v>170</v>
      </c>
    </row>
    <row r="48" spans="1:28" x14ac:dyDescent="0.25">
      <c r="C48" s="15" t="s">
        <v>171</v>
      </c>
      <c r="D48" s="16">
        <f>COUNTIF(D16:D37,"B")</f>
        <v>3</v>
      </c>
      <c r="E48" s="16">
        <f t="shared" ref="E48:W48" si="6">COUNTIF(E16:E37,"B")</f>
        <v>5</v>
      </c>
      <c r="F48" s="16">
        <f t="shared" si="6"/>
        <v>20</v>
      </c>
      <c r="G48" s="16">
        <f t="shared" si="6"/>
        <v>5</v>
      </c>
      <c r="H48" s="16">
        <f t="shared" si="6"/>
        <v>18</v>
      </c>
      <c r="I48" s="16">
        <f t="shared" si="6"/>
        <v>7</v>
      </c>
      <c r="J48" s="16">
        <f t="shared" si="6"/>
        <v>10</v>
      </c>
      <c r="K48" s="16">
        <f t="shared" si="6"/>
        <v>16</v>
      </c>
      <c r="L48" s="16">
        <f t="shared" si="6"/>
        <v>1</v>
      </c>
      <c r="M48" s="16">
        <f t="shared" si="6"/>
        <v>8</v>
      </c>
      <c r="N48" s="16">
        <f t="shared" si="6"/>
        <v>5</v>
      </c>
      <c r="O48" s="16">
        <f t="shared" si="6"/>
        <v>11</v>
      </c>
      <c r="P48" s="16">
        <f t="shared" si="6"/>
        <v>2</v>
      </c>
      <c r="Q48" s="16">
        <f t="shared" si="6"/>
        <v>4</v>
      </c>
      <c r="R48" s="16">
        <f t="shared" si="6"/>
        <v>2</v>
      </c>
      <c r="S48" s="16">
        <f t="shared" si="6"/>
        <v>13</v>
      </c>
      <c r="T48" s="16">
        <f t="shared" si="6"/>
        <v>13</v>
      </c>
      <c r="U48" s="16">
        <f t="shared" si="6"/>
        <v>1</v>
      </c>
      <c r="V48" s="16">
        <f t="shared" si="6"/>
        <v>2</v>
      </c>
      <c r="W48" s="16">
        <f t="shared" si="6"/>
        <v>15</v>
      </c>
      <c r="X48" s="16">
        <f>SUM(D48:W48)</f>
        <v>161</v>
      </c>
      <c r="Y48" s="17" t="s">
        <v>172</v>
      </c>
    </row>
    <row r="49" spans="3:25" x14ac:dyDescent="0.25">
      <c r="C49" s="15" t="s">
        <v>173</v>
      </c>
      <c r="D49" s="18">
        <f>(D48*100)/$C39</f>
        <v>13.636363636363637</v>
      </c>
      <c r="E49" s="18">
        <f t="shared" ref="E49:W49" si="7">(E48*100)/$C39</f>
        <v>22.727272727272727</v>
      </c>
      <c r="F49" s="18">
        <f t="shared" si="7"/>
        <v>90.909090909090907</v>
      </c>
      <c r="G49" s="18">
        <f t="shared" si="7"/>
        <v>22.727272727272727</v>
      </c>
      <c r="H49" s="18">
        <f t="shared" si="7"/>
        <v>81.818181818181813</v>
      </c>
      <c r="I49" s="18">
        <f t="shared" si="7"/>
        <v>31.818181818181817</v>
      </c>
      <c r="J49" s="18">
        <f t="shared" si="7"/>
        <v>45.454545454545453</v>
      </c>
      <c r="K49" s="18">
        <f t="shared" si="7"/>
        <v>72.727272727272734</v>
      </c>
      <c r="L49" s="18">
        <f t="shared" si="7"/>
        <v>4.5454545454545459</v>
      </c>
      <c r="M49" s="18">
        <f t="shared" si="7"/>
        <v>36.363636363636367</v>
      </c>
      <c r="N49" s="18">
        <f t="shared" si="7"/>
        <v>22.727272727272727</v>
      </c>
      <c r="O49" s="18">
        <f t="shared" si="7"/>
        <v>50</v>
      </c>
      <c r="P49" s="18">
        <f t="shared" si="7"/>
        <v>9.0909090909090917</v>
      </c>
      <c r="Q49" s="18">
        <f t="shared" si="7"/>
        <v>18.181818181818183</v>
      </c>
      <c r="R49" s="18">
        <f t="shared" si="7"/>
        <v>9.0909090909090917</v>
      </c>
      <c r="S49" s="18">
        <f t="shared" si="7"/>
        <v>59.090909090909093</v>
      </c>
      <c r="T49" s="18">
        <f t="shared" si="7"/>
        <v>59.090909090909093</v>
      </c>
      <c r="U49" s="18">
        <f t="shared" si="7"/>
        <v>4.5454545454545459</v>
      </c>
      <c r="V49" s="18">
        <f t="shared" si="7"/>
        <v>9.0909090909090917</v>
      </c>
      <c r="W49" s="18">
        <f t="shared" si="7"/>
        <v>68.181818181818187</v>
      </c>
      <c r="X49" s="18">
        <f>(X48*100)/$X55</f>
        <v>36.590909090909093</v>
      </c>
      <c r="Y49" s="17" t="s">
        <v>174</v>
      </c>
    </row>
    <row r="50" spans="3:25" x14ac:dyDescent="0.25">
      <c r="C50" s="1" t="s">
        <v>175</v>
      </c>
      <c r="D50" s="2">
        <f>COUNTIF(D16:D37,"C")</f>
        <v>6</v>
      </c>
      <c r="E50" s="2">
        <f t="shared" ref="E50:W50" si="8">COUNTIF(E16:E37,"C")</f>
        <v>2</v>
      </c>
      <c r="F50" s="2">
        <f t="shared" si="8"/>
        <v>1</v>
      </c>
      <c r="G50" s="2">
        <f t="shared" si="8"/>
        <v>11</v>
      </c>
      <c r="H50" s="2">
        <f t="shared" si="8"/>
        <v>1</v>
      </c>
      <c r="I50" s="2">
        <f t="shared" si="8"/>
        <v>1</v>
      </c>
      <c r="J50" s="2">
        <f t="shared" si="8"/>
        <v>10</v>
      </c>
      <c r="K50" s="2">
        <f t="shared" si="8"/>
        <v>1</v>
      </c>
      <c r="L50" s="2">
        <f t="shared" si="8"/>
        <v>0</v>
      </c>
      <c r="M50" s="2">
        <f t="shared" si="8"/>
        <v>0</v>
      </c>
      <c r="N50" s="2">
        <f t="shared" si="8"/>
        <v>8</v>
      </c>
      <c r="O50" s="2">
        <f t="shared" si="8"/>
        <v>1</v>
      </c>
      <c r="P50" s="2">
        <f t="shared" si="8"/>
        <v>0</v>
      </c>
      <c r="Q50" s="2">
        <f t="shared" si="8"/>
        <v>3</v>
      </c>
      <c r="R50" s="2">
        <f t="shared" si="8"/>
        <v>3</v>
      </c>
      <c r="S50" s="2">
        <f t="shared" si="8"/>
        <v>1</v>
      </c>
      <c r="T50" s="2">
        <f t="shared" si="8"/>
        <v>2</v>
      </c>
      <c r="U50" s="2">
        <f t="shared" si="8"/>
        <v>2</v>
      </c>
      <c r="V50" s="2">
        <f t="shared" si="8"/>
        <v>13</v>
      </c>
      <c r="W50" s="2">
        <f t="shared" si="8"/>
        <v>4</v>
      </c>
      <c r="X50" s="2">
        <f>SUM(D50:W50)</f>
        <v>70</v>
      </c>
      <c r="Y50" s="19" t="s">
        <v>176</v>
      </c>
    </row>
    <row r="51" spans="3:25" x14ac:dyDescent="0.25">
      <c r="C51" s="1" t="s">
        <v>177</v>
      </c>
      <c r="D51" s="20">
        <f>(D50*100)/$C39</f>
        <v>27.272727272727273</v>
      </c>
      <c r="E51" s="20">
        <f t="shared" ref="E51:W51" si="9">(E50*100)/$C39</f>
        <v>9.0909090909090917</v>
      </c>
      <c r="F51" s="20">
        <f t="shared" si="9"/>
        <v>4.5454545454545459</v>
      </c>
      <c r="G51" s="20">
        <f t="shared" si="9"/>
        <v>50</v>
      </c>
      <c r="H51" s="20">
        <f t="shared" si="9"/>
        <v>4.5454545454545459</v>
      </c>
      <c r="I51" s="20">
        <f t="shared" si="9"/>
        <v>4.5454545454545459</v>
      </c>
      <c r="J51" s="20">
        <f t="shared" si="9"/>
        <v>45.454545454545453</v>
      </c>
      <c r="K51" s="20">
        <f t="shared" si="9"/>
        <v>4.5454545454545459</v>
      </c>
      <c r="L51" s="20">
        <f t="shared" si="9"/>
        <v>0</v>
      </c>
      <c r="M51" s="20">
        <f t="shared" si="9"/>
        <v>0</v>
      </c>
      <c r="N51" s="20">
        <f t="shared" si="9"/>
        <v>36.363636363636367</v>
      </c>
      <c r="O51" s="20">
        <f t="shared" si="9"/>
        <v>4.5454545454545459</v>
      </c>
      <c r="P51" s="20">
        <f t="shared" si="9"/>
        <v>0</v>
      </c>
      <c r="Q51" s="20">
        <f t="shared" si="9"/>
        <v>13.636363636363637</v>
      </c>
      <c r="R51" s="20">
        <f t="shared" si="9"/>
        <v>13.636363636363637</v>
      </c>
      <c r="S51" s="20">
        <f t="shared" si="9"/>
        <v>4.5454545454545459</v>
      </c>
      <c r="T51" s="20">
        <f t="shared" si="9"/>
        <v>9.0909090909090917</v>
      </c>
      <c r="U51" s="20">
        <f t="shared" si="9"/>
        <v>9.0909090909090917</v>
      </c>
      <c r="V51" s="20">
        <f t="shared" si="9"/>
        <v>59.090909090909093</v>
      </c>
      <c r="W51" s="20">
        <f t="shared" si="9"/>
        <v>18.181818181818183</v>
      </c>
      <c r="X51" s="20">
        <f>(X50*100)/$X55</f>
        <v>15.909090909090908</v>
      </c>
      <c r="Y51" s="19" t="s">
        <v>178</v>
      </c>
    </row>
    <row r="52" spans="3:25" x14ac:dyDescent="0.25">
      <c r="C52" s="15" t="s">
        <v>179</v>
      </c>
      <c r="D52" s="16">
        <f>COUNTIF(D16:D37,"D")</f>
        <v>10</v>
      </c>
      <c r="E52" s="16">
        <f t="shared" ref="E52:W52" si="10">COUNTIF(E16:E37,"D")</f>
        <v>4</v>
      </c>
      <c r="F52" s="16">
        <f t="shared" si="10"/>
        <v>1</v>
      </c>
      <c r="G52" s="16">
        <f t="shared" si="10"/>
        <v>4</v>
      </c>
      <c r="H52" s="16">
        <f t="shared" si="10"/>
        <v>1</v>
      </c>
      <c r="I52" s="16">
        <f t="shared" si="10"/>
        <v>3</v>
      </c>
      <c r="J52" s="16">
        <f t="shared" si="10"/>
        <v>1</v>
      </c>
      <c r="K52" s="16">
        <f t="shared" si="10"/>
        <v>1</v>
      </c>
      <c r="L52" s="16">
        <f t="shared" si="10"/>
        <v>11</v>
      </c>
      <c r="M52" s="16">
        <f t="shared" si="10"/>
        <v>2</v>
      </c>
      <c r="N52" s="16">
        <f t="shared" si="10"/>
        <v>4</v>
      </c>
      <c r="O52" s="16">
        <f t="shared" si="10"/>
        <v>9</v>
      </c>
      <c r="P52" s="16">
        <f t="shared" si="10"/>
        <v>5</v>
      </c>
      <c r="Q52" s="16">
        <f t="shared" si="10"/>
        <v>10</v>
      </c>
      <c r="R52" s="16">
        <f t="shared" si="10"/>
        <v>1</v>
      </c>
      <c r="S52" s="16">
        <f t="shared" si="10"/>
        <v>3</v>
      </c>
      <c r="T52" s="16">
        <f t="shared" si="10"/>
        <v>2</v>
      </c>
      <c r="U52" s="16">
        <f t="shared" si="10"/>
        <v>16</v>
      </c>
      <c r="V52" s="16">
        <f t="shared" si="10"/>
        <v>0</v>
      </c>
      <c r="W52" s="16">
        <f t="shared" si="10"/>
        <v>3</v>
      </c>
      <c r="X52" s="16">
        <f>SUM(D52:W52)</f>
        <v>91</v>
      </c>
      <c r="Y52" s="17" t="s">
        <v>180</v>
      </c>
    </row>
    <row r="53" spans="3:25" x14ac:dyDescent="0.25">
      <c r="C53" s="15" t="s">
        <v>181</v>
      </c>
      <c r="D53" s="18">
        <f>(D52*100)/$C39</f>
        <v>45.454545454545453</v>
      </c>
      <c r="E53" s="18">
        <f t="shared" ref="E53:W53" si="11">(E52*100)/$C39</f>
        <v>18.181818181818183</v>
      </c>
      <c r="F53" s="18">
        <f t="shared" si="11"/>
        <v>4.5454545454545459</v>
      </c>
      <c r="G53" s="18">
        <f t="shared" si="11"/>
        <v>18.181818181818183</v>
      </c>
      <c r="H53" s="18">
        <f t="shared" si="11"/>
        <v>4.5454545454545459</v>
      </c>
      <c r="I53" s="18">
        <f t="shared" si="11"/>
        <v>13.636363636363637</v>
      </c>
      <c r="J53" s="18">
        <f t="shared" si="11"/>
        <v>4.5454545454545459</v>
      </c>
      <c r="K53" s="18">
        <f t="shared" si="11"/>
        <v>4.5454545454545459</v>
      </c>
      <c r="L53" s="18">
        <f t="shared" si="11"/>
        <v>50</v>
      </c>
      <c r="M53" s="18">
        <f t="shared" si="11"/>
        <v>9.0909090909090917</v>
      </c>
      <c r="N53" s="18">
        <f t="shared" si="11"/>
        <v>18.181818181818183</v>
      </c>
      <c r="O53" s="18">
        <f t="shared" si="11"/>
        <v>40.909090909090907</v>
      </c>
      <c r="P53" s="18">
        <f t="shared" si="11"/>
        <v>22.727272727272727</v>
      </c>
      <c r="Q53" s="18">
        <f t="shared" si="11"/>
        <v>45.454545454545453</v>
      </c>
      <c r="R53" s="18">
        <f t="shared" si="11"/>
        <v>4.5454545454545459</v>
      </c>
      <c r="S53" s="18">
        <f t="shared" si="11"/>
        <v>13.636363636363637</v>
      </c>
      <c r="T53" s="18">
        <f t="shared" si="11"/>
        <v>9.0909090909090917</v>
      </c>
      <c r="U53" s="18">
        <f t="shared" si="11"/>
        <v>72.727272727272734</v>
      </c>
      <c r="V53" s="18">
        <f t="shared" si="11"/>
        <v>0</v>
      </c>
      <c r="W53" s="18">
        <f t="shared" si="11"/>
        <v>13.636363636363637</v>
      </c>
      <c r="X53" s="18">
        <f>(X52*100)/$X55</f>
        <v>20.681818181818183</v>
      </c>
      <c r="Y53" s="17" t="s">
        <v>182</v>
      </c>
    </row>
    <row r="54" spans="3:25" x14ac:dyDescent="0.25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2"/>
      <c r="Y54" s="19"/>
    </row>
    <row r="55" spans="3:25" x14ac:dyDescent="0.25">
      <c r="C55" s="15" t="s">
        <v>159</v>
      </c>
      <c r="D55" s="16">
        <f>D44+D46+D48+D50+D52</f>
        <v>22</v>
      </c>
      <c r="E55" s="16">
        <f t="shared" ref="E55:W55" si="12">E44+E46+E48+E50+E52</f>
        <v>22</v>
      </c>
      <c r="F55" s="16">
        <f t="shared" si="12"/>
        <v>22</v>
      </c>
      <c r="G55" s="16">
        <f t="shared" si="12"/>
        <v>22</v>
      </c>
      <c r="H55" s="16">
        <f t="shared" si="12"/>
        <v>22</v>
      </c>
      <c r="I55" s="16">
        <f t="shared" si="12"/>
        <v>22</v>
      </c>
      <c r="J55" s="16">
        <f t="shared" si="12"/>
        <v>22</v>
      </c>
      <c r="K55" s="16">
        <f t="shared" si="12"/>
        <v>22</v>
      </c>
      <c r="L55" s="16">
        <f t="shared" si="12"/>
        <v>22</v>
      </c>
      <c r="M55" s="16">
        <f t="shared" si="12"/>
        <v>22</v>
      </c>
      <c r="N55" s="16">
        <f t="shared" si="12"/>
        <v>22</v>
      </c>
      <c r="O55" s="16">
        <f t="shared" si="12"/>
        <v>22</v>
      </c>
      <c r="P55" s="16">
        <f t="shared" si="12"/>
        <v>22</v>
      </c>
      <c r="Q55" s="16">
        <f t="shared" si="12"/>
        <v>22</v>
      </c>
      <c r="R55" s="16">
        <f t="shared" si="12"/>
        <v>22</v>
      </c>
      <c r="S55" s="16">
        <f t="shared" si="12"/>
        <v>22</v>
      </c>
      <c r="T55" s="16">
        <f t="shared" si="12"/>
        <v>22</v>
      </c>
      <c r="U55" s="16">
        <f t="shared" si="12"/>
        <v>22</v>
      </c>
      <c r="V55" s="16">
        <f t="shared" si="12"/>
        <v>22</v>
      </c>
      <c r="W55" s="21">
        <f t="shared" si="12"/>
        <v>22</v>
      </c>
      <c r="X55" s="16">
        <f>X44+X46+X48+X50+X52</f>
        <v>440</v>
      </c>
      <c r="Y55" s="17" t="s">
        <v>183</v>
      </c>
    </row>
    <row r="56" spans="3:25" x14ac:dyDescent="0.25">
      <c r="X56" s="16">
        <f>X45+X47+X49+X51+X53</f>
        <v>100</v>
      </c>
      <c r="Y56" s="17" t="s">
        <v>184</v>
      </c>
    </row>
    <row r="57" spans="3:25" x14ac:dyDescent="0.25">
      <c r="C57" s="22" t="s">
        <v>185</v>
      </c>
      <c r="D57" s="28" t="s">
        <v>186</v>
      </c>
      <c r="E57" s="28"/>
      <c r="F57" s="28"/>
      <c r="G57" s="28"/>
      <c r="H57" s="28"/>
      <c r="I57" s="28"/>
      <c r="J57" s="28" t="s">
        <v>187</v>
      </c>
      <c r="K57" s="28"/>
      <c r="L57" s="28"/>
      <c r="M57" s="28"/>
      <c r="N57" s="28"/>
      <c r="O57" s="28"/>
      <c r="P57" s="28" t="s">
        <v>188</v>
      </c>
      <c r="Q57" s="28"/>
      <c r="R57" s="28"/>
      <c r="S57" s="28"/>
      <c r="T57" s="28"/>
      <c r="U57" s="28"/>
      <c r="V57" s="28"/>
      <c r="W57" s="28"/>
    </row>
    <row r="58" spans="3:25" x14ac:dyDescent="0.25">
      <c r="C58" s="22" t="s">
        <v>189</v>
      </c>
      <c r="D58" s="29">
        <f>AVERAGE(D43:I43)</f>
        <v>58.333333333333336</v>
      </c>
      <c r="E58" s="28"/>
      <c r="F58" s="28"/>
      <c r="G58" s="28"/>
      <c r="H58" s="28"/>
      <c r="I58" s="28"/>
      <c r="J58" s="29">
        <f>AVERAGE(J43:O43)</f>
        <v>47.727272727272727</v>
      </c>
      <c r="K58" s="28"/>
      <c r="L58" s="28"/>
      <c r="M58" s="28"/>
      <c r="N58" s="28"/>
      <c r="O58" s="28"/>
      <c r="P58" s="29">
        <f>AVERAGE(P43:W43)</f>
        <v>63.06818181818182</v>
      </c>
      <c r="Q58" s="28"/>
      <c r="R58" s="28"/>
      <c r="S58" s="28"/>
      <c r="T58" s="28"/>
      <c r="U58" s="28"/>
      <c r="V58" s="28"/>
      <c r="W58" s="28"/>
    </row>
    <row r="59" spans="3:25" x14ac:dyDescent="0.25">
      <c r="C59" s="23" t="s">
        <v>190</v>
      </c>
      <c r="D59" s="26" t="s">
        <v>191</v>
      </c>
      <c r="E59" s="26"/>
      <c r="F59" s="26" t="s">
        <v>192</v>
      </c>
      <c r="G59" s="26"/>
      <c r="H59" s="26" t="s">
        <v>193</v>
      </c>
      <c r="I59" s="26"/>
      <c r="J59" s="26" t="s">
        <v>191</v>
      </c>
      <c r="K59" s="26"/>
      <c r="L59" s="26"/>
      <c r="M59" s="26" t="s">
        <v>192</v>
      </c>
      <c r="N59" s="26"/>
      <c r="O59" s="23" t="s">
        <v>194</v>
      </c>
      <c r="P59" s="26" t="s">
        <v>195</v>
      </c>
      <c r="Q59" s="26"/>
      <c r="R59" s="26" t="s">
        <v>192</v>
      </c>
      <c r="S59" s="26"/>
      <c r="T59" s="26" t="s">
        <v>196</v>
      </c>
      <c r="U59" s="26"/>
      <c r="V59" s="26"/>
      <c r="W59" s="26"/>
    </row>
    <row r="60" spans="3:25" x14ac:dyDescent="0.25">
      <c r="C60" s="23" t="s">
        <v>197</v>
      </c>
      <c r="D60" s="27">
        <f>AVERAGE(D43:E43)</f>
        <v>47.727272727272727</v>
      </c>
      <c r="E60" s="26"/>
      <c r="F60" s="27">
        <f>AVERAGE(F43:G43)</f>
        <v>70.454545454545453</v>
      </c>
      <c r="G60" s="26"/>
      <c r="H60" s="27">
        <f>AVERAGE(H43:I43)</f>
        <v>56.818181818181813</v>
      </c>
      <c r="I60" s="26"/>
      <c r="J60" s="27">
        <f>AVERAGE(J43:L43)</f>
        <v>54.54545454545454</v>
      </c>
      <c r="K60" s="26"/>
      <c r="L60" s="26"/>
      <c r="M60" s="27">
        <f>AVERAGE(M43:N43)</f>
        <v>36.363636363636367</v>
      </c>
      <c r="N60" s="26"/>
      <c r="O60" s="24">
        <f>AVERAGE(O43)</f>
        <v>50</v>
      </c>
      <c r="P60" s="27">
        <f>AVERAGE(P43:Q43)</f>
        <v>56.81818181818182</v>
      </c>
      <c r="Q60" s="26"/>
      <c r="R60" s="27">
        <f>AVERAGE(R43:S43)</f>
        <v>65.909090909090907</v>
      </c>
      <c r="S60" s="26"/>
      <c r="T60" s="27">
        <f>AVERAGE(T43:W43)</f>
        <v>64.77272727272728</v>
      </c>
      <c r="U60" s="26"/>
      <c r="V60" s="26"/>
      <c r="W60" s="26"/>
    </row>
  </sheetData>
  <mergeCells count="22">
    <mergeCell ref="D57:I57"/>
    <mergeCell ref="J57:O57"/>
    <mergeCell ref="P57:W57"/>
    <mergeCell ref="D58:I58"/>
    <mergeCell ref="J58:O58"/>
    <mergeCell ref="P58:W58"/>
    <mergeCell ref="R59:S59"/>
    <mergeCell ref="T59:W59"/>
    <mergeCell ref="D60:E60"/>
    <mergeCell ref="F60:G60"/>
    <mergeCell ref="H60:I60"/>
    <mergeCell ref="J60:L60"/>
    <mergeCell ref="M60:N60"/>
    <mergeCell ref="P60:Q60"/>
    <mergeCell ref="R60:S60"/>
    <mergeCell ref="T60:W60"/>
    <mergeCell ref="D59:E59"/>
    <mergeCell ref="F59:G59"/>
    <mergeCell ref="H59:I59"/>
    <mergeCell ref="J59:L59"/>
    <mergeCell ref="M59:N59"/>
    <mergeCell ref="P59:Q59"/>
  </mergeCells>
  <conditionalFormatting sqref="D16:D37">
    <cfRule type="cellIs" dxfId="20" priority="21" operator="equal">
      <formula>$D$41</formula>
    </cfRule>
  </conditionalFormatting>
  <conditionalFormatting sqref="E16:E37">
    <cfRule type="cellIs" dxfId="19" priority="20" operator="equal">
      <formula>$E$41</formula>
    </cfRule>
  </conditionalFormatting>
  <conditionalFormatting sqref="F16:F37">
    <cfRule type="cellIs" dxfId="18" priority="19" operator="equal">
      <formula>$F$41</formula>
    </cfRule>
  </conditionalFormatting>
  <conditionalFormatting sqref="G16:G37">
    <cfRule type="cellIs" dxfId="17" priority="18" operator="equal">
      <formula>$G$41</formula>
    </cfRule>
  </conditionalFormatting>
  <conditionalFormatting sqref="H16:H37">
    <cfRule type="cellIs" dxfId="16" priority="17" operator="equal">
      <formula>$H$41</formula>
    </cfRule>
  </conditionalFormatting>
  <conditionalFormatting sqref="I16:I37">
    <cfRule type="cellIs" dxfId="15" priority="16" operator="equal">
      <formula>$I$41</formula>
    </cfRule>
  </conditionalFormatting>
  <conditionalFormatting sqref="J16:J37">
    <cfRule type="cellIs" dxfId="14" priority="15" operator="equal">
      <formula>$J$41</formula>
    </cfRule>
  </conditionalFormatting>
  <conditionalFormatting sqref="K16:K37">
    <cfRule type="cellIs" dxfId="13" priority="14" operator="equal">
      <formula>$K$41</formula>
    </cfRule>
  </conditionalFormatting>
  <conditionalFormatting sqref="L16:L37">
    <cfRule type="cellIs" dxfId="12" priority="13" operator="equal">
      <formula>$L$41</formula>
    </cfRule>
  </conditionalFormatting>
  <conditionalFormatting sqref="M16:M37">
    <cfRule type="cellIs" dxfId="11" priority="12" operator="equal">
      <formula>$M$41</formula>
    </cfRule>
  </conditionalFormatting>
  <conditionalFormatting sqref="N16:N37">
    <cfRule type="cellIs" dxfId="10" priority="11" operator="equal">
      <formula>$N$41</formula>
    </cfRule>
  </conditionalFormatting>
  <conditionalFormatting sqref="O16:O37">
    <cfRule type="cellIs" dxfId="9" priority="10" operator="equal">
      <formula>$O$41</formula>
    </cfRule>
  </conditionalFormatting>
  <conditionalFormatting sqref="P16:P37">
    <cfRule type="cellIs" dxfId="8" priority="9" operator="equal">
      <formula>$P$41</formula>
    </cfRule>
  </conditionalFormatting>
  <conditionalFormatting sqref="Q16:Q37">
    <cfRule type="cellIs" dxfId="7" priority="8" operator="equal">
      <formula>$Q$41</formula>
    </cfRule>
  </conditionalFormatting>
  <conditionalFormatting sqref="R16:R37">
    <cfRule type="cellIs" dxfId="6" priority="7" operator="equal">
      <formula>$R$41</formula>
    </cfRule>
  </conditionalFormatting>
  <conditionalFormatting sqref="S16:S37">
    <cfRule type="cellIs" dxfId="5" priority="6" operator="equal">
      <formula>$S$41</formula>
    </cfRule>
  </conditionalFormatting>
  <conditionalFormatting sqref="T16:T37">
    <cfRule type="cellIs" dxfId="4" priority="5" operator="equal">
      <formula>$T$41</formula>
    </cfRule>
  </conditionalFormatting>
  <conditionalFormatting sqref="U16:U37">
    <cfRule type="cellIs" dxfId="3" priority="4" operator="equal">
      <formula>$U$41</formula>
    </cfRule>
  </conditionalFormatting>
  <conditionalFormatting sqref="V16:V37">
    <cfRule type="cellIs" dxfId="2" priority="3" operator="equal">
      <formula>$V$41</formula>
    </cfRule>
  </conditionalFormatting>
  <conditionalFormatting sqref="W16:W37">
    <cfRule type="cellIs" dxfId="1" priority="2" operator="equal">
      <formula>$W$41</formula>
    </cfRule>
  </conditionalFormatting>
  <conditionalFormatting sqref="D16:W37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0B30-A30C-4C24-9436-447B039EC86B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144</v>
      </c>
      <c r="B16" t="s">
        <v>145</v>
      </c>
      <c r="D16" t="s">
        <v>80</v>
      </c>
      <c r="E16" t="s">
        <v>81</v>
      </c>
      <c r="F16" t="s">
        <v>81</v>
      </c>
      <c r="G16" t="s">
        <v>82</v>
      </c>
      <c r="H16" t="s">
        <v>81</v>
      </c>
      <c r="I16" t="s">
        <v>83</v>
      </c>
      <c r="J16" t="s">
        <v>81</v>
      </c>
      <c r="K16" t="s">
        <v>81</v>
      </c>
      <c r="L16" t="s">
        <v>80</v>
      </c>
      <c r="M16" t="s">
        <v>83</v>
      </c>
      <c r="N16" t="s">
        <v>82</v>
      </c>
      <c r="O16" t="s">
        <v>80</v>
      </c>
      <c r="P16" t="s">
        <v>83</v>
      </c>
      <c r="Q16" t="s">
        <v>80</v>
      </c>
      <c r="R16" t="s">
        <v>83</v>
      </c>
      <c r="S16" t="s">
        <v>81</v>
      </c>
      <c r="T16" t="s">
        <v>81</v>
      </c>
      <c r="U16" t="s">
        <v>80</v>
      </c>
      <c r="V16" t="s">
        <v>82</v>
      </c>
      <c r="W16" t="s">
        <v>81</v>
      </c>
      <c r="X16">
        <v>14</v>
      </c>
      <c r="Y16" t="s">
        <v>102</v>
      </c>
      <c r="Z16" t="s">
        <v>85</v>
      </c>
      <c r="AA16" t="s">
        <v>146</v>
      </c>
      <c r="AB16" t="s">
        <v>87</v>
      </c>
    </row>
    <row r="19" spans="3:23" x14ac:dyDescent="0.25">
      <c r="C19" t="s">
        <v>150</v>
      </c>
      <c r="D19" t="s">
        <v>80</v>
      </c>
      <c r="E19" t="s">
        <v>83</v>
      </c>
      <c r="F19" t="s">
        <v>81</v>
      </c>
      <c r="G19" t="s">
        <v>82</v>
      </c>
      <c r="H19" t="s">
        <v>81</v>
      </c>
      <c r="I19" t="s">
        <v>81</v>
      </c>
      <c r="J19" t="s">
        <v>82</v>
      </c>
      <c r="K19" t="s">
        <v>81</v>
      </c>
      <c r="L19" t="s">
        <v>83</v>
      </c>
      <c r="M19" t="s">
        <v>81</v>
      </c>
      <c r="N19" t="s">
        <v>82</v>
      </c>
      <c r="O19" t="s">
        <v>81</v>
      </c>
      <c r="P19" t="s">
        <v>83</v>
      </c>
      <c r="Q19" t="s">
        <v>80</v>
      </c>
      <c r="R19" t="s">
        <v>83</v>
      </c>
      <c r="S19" t="s">
        <v>81</v>
      </c>
      <c r="T19" t="s">
        <v>81</v>
      </c>
      <c r="U19" t="s">
        <v>80</v>
      </c>
      <c r="V19" t="s">
        <v>82</v>
      </c>
      <c r="W19" t="s">
        <v>81</v>
      </c>
    </row>
    <row r="20" spans="3:23" x14ac:dyDescent="0.25">
      <c r="C20" t="s">
        <v>151</v>
      </c>
      <c r="D20">
        <v>1</v>
      </c>
      <c r="E20">
        <v>0</v>
      </c>
      <c r="F20">
        <v>1</v>
      </c>
      <c r="G20">
        <v>1</v>
      </c>
      <c r="H20">
        <v>1</v>
      </c>
      <c r="I20">
        <v>0</v>
      </c>
      <c r="J20">
        <v>0</v>
      </c>
      <c r="K20">
        <v>1</v>
      </c>
      <c r="L20">
        <v>0</v>
      </c>
      <c r="M20">
        <v>0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</row>
    <row r="21" spans="3:23" x14ac:dyDescent="0.25">
      <c r="C21" t="s">
        <v>152</v>
      </c>
      <c r="D21" t="s">
        <v>153</v>
      </c>
      <c r="E21" t="s">
        <v>85</v>
      </c>
      <c r="F21" t="s">
        <v>153</v>
      </c>
      <c r="G21" t="s">
        <v>153</v>
      </c>
      <c r="H21" t="s">
        <v>153</v>
      </c>
      <c r="I21" t="s">
        <v>85</v>
      </c>
      <c r="J21" t="s">
        <v>85</v>
      </c>
      <c r="K21" t="s">
        <v>153</v>
      </c>
      <c r="L21" t="s">
        <v>85</v>
      </c>
      <c r="M21" t="s">
        <v>85</v>
      </c>
      <c r="N21" t="s">
        <v>153</v>
      </c>
      <c r="O21" t="s">
        <v>85</v>
      </c>
      <c r="P21" t="s">
        <v>153</v>
      </c>
      <c r="Q21" t="s">
        <v>153</v>
      </c>
      <c r="R21" t="s">
        <v>153</v>
      </c>
      <c r="S21" t="s">
        <v>153</v>
      </c>
      <c r="T21" t="s">
        <v>153</v>
      </c>
      <c r="U21" t="s">
        <v>153</v>
      </c>
      <c r="V21" t="s">
        <v>153</v>
      </c>
      <c r="W21" t="s">
        <v>153</v>
      </c>
    </row>
    <row r="22" spans="3:23" x14ac:dyDescent="0.25">
      <c r="C22" t="s">
        <v>154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155</v>
      </c>
      <c r="D23" t="s">
        <v>85</v>
      </c>
      <c r="E23" t="s">
        <v>85</v>
      </c>
      <c r="F23" t="s">
        <v>85</v>
      </c>
      <c r="G23" t="s">
        <v>85</v>
      </c>
      <c r="H23" t="s">
        <v>85</v>
      </c>
      <c r="I23" t="s">
        <v>153</v>
      </c>
      <c r="J23" t="s">
        <v>85</v>
      </c>
      <c r="K23" t="s">
        <v>85</v>
      </c>
      <c r="L23" t="s">
        <v>85</v>
      </c>
      <c r="M23" t="s">
        <v>153</v>
      </c>
      <c r="N23" t="s">
        <v>85</v>
      </c>
      <c r="O23" t="s">
        <v>85</v>
      </c>
      <c r="P23" t="s">
        <v>153</v>
      </c>
      <c r="Q23" t="s">
        <v>85</v>
      </c>
      <c r="R23" t="s">
        <v>153</v>
      </c>
      <c r="S23" t="s">
        <v>85</v>
      </c>
      <c r="T23" t="s">
        <v>85</v>
      </c>
      <c r="U23" t="s">
        <v>85</v>
      </c>
      <c r="V23" t="s">
        <v>85</v>
      </c>
      <c r="W23" t="s">
        <v>85</v>
      </c>
    </row>
    <row r="24" spans="3:23" x14ac:dyDescent="0.25">
      <c r="C24" t="s">
        <v>156</v>
      </c>
      <c r="D24" t="s">
        <v>85</v>
      </c>
      <c r="E24" t="s">
        <v>153</v>
      </c>
      <c r="F24" t="s">
        <v>153</v>
      </c>
      <c r="G24" t="s">
        <v>85</v>
      </c>
      <c r="H24" t="s">
        <v>153</v>
      </c>
      <c r="I24" t="s">
        <v>85</v>
      </c>
      <c r="J24" t="s">
        <v>153</v>
      </c>
      <c r="K24" t="s">
        <v>153</v>
      </c>
      <c r="L24" t="s">
        <v>85</v>
      </c>
      <c r="M24" t="s">
        <v>85</v>
      </c>
      <c r="N24" t="s">
        <v>85</v>
      </c>
      <c r="O24" t="s">
        <v>85</v>
      </c>
      <c r="P24" t="s">
        <v>85</v>
      </c>
      <c r="Q24" t="s">
        <v>85</v>
      </c>
      <c r="R24" t="s">
        <v>85</v>
      </c>
      <c r="S24" t="s">
        <v>153</v>
      </c>
      <c r="T24" t="s">
        <v>153</v>
      </c>
      <c r="U24" t="s">
        <v>85</v>
      </c>
      <c r="V24" t="s">
        <v>85</v>
      </c>
      <c r="W24" t="s">
        <v>153</v>
      </c>
    </row>
    <row r="25" spans="3:23" x14ac:dyDescent="0.25">
      <c r="C25" t="s">
        <v>157</v>
      </c>
      <c r="D25" t="s">
        <v>85</v>
      </c>
      <c r="E25" t="s">
        <v>85</v>
      </c>
      <c r="F25" t="s">
        <v>85</v>
      </c>
      <c r="G25" t="s">
        <v>153</v>
      </c>
      <c r="H25" t="s">
        <v>85</v>
      </c>
      <c r="I25" t="s">
        <v>85</v>
      </c>
      <c r="J25" t="s">
        <v>85</v>
      </c>
      <c r="K25" t="s">
        <v>85</v>
      </c>
      <c r="L25" t="s">
        <v>85</v>
      </c>
      <c r="M25" t="s">
        <v>85</v>
      </c>
      <c r="N25" t="s">
        <v>153</v>
      </c>
      <c r="O25" t="s">
        <v>85</v>
      </c>
      <c r="P25" t="s">
        <v>85</v>
      </c>
      <c r="Q25" t="s">
        <v>85</v>
      </c>
      <c r="R25" t="s">
        <v>85</v>
      </c>
      <c r="S25" t="s">
        <v>85</v>
      </c>
      <c r="T25" t="s">
        <v>85</v>
      </c>
      <c r="U25" t="s">
        <v>85</v>
      </c>
      <c r="V25" t="s">
        <v>153</v>
      </c>
      <c r="W25" t="s">
        <v>85</v>
      </c>
    </row>
    <row r="26" spans="3:23" x14ac:dyDescent="0.25">
      <c r="C26" t="s">
        <v>158</v>
      </c>
      <c r="D26" t="s">
        <v>153</v>
      </c>
      <c r="E26" t="s">
        <v>85</v>
      </c>
      <c r="F26" t="s">
        <v>85</v>
      </c>
      <c r="G26" t="s">
        <v>85</v>
      </c>
      <c r="H26" t="s">
        <v>85</v>
      </c>
      <c r="I26" t="s">
        <v>85</v>
      </c>
      <c r="J26" t="s">
        <v>85</v>
      </c>
      <c r="K26" t="s">
        <v>85</v>
      </c>
      <c r="L26" t="s">
        <v>153</v>
      </c>
      <c r="M26" t="s">
        <v>85</v>
      </c>
      <c r="N26" t="s">
        <v>85</v>
      </c>
      <c r="O26" t="s">
        <v>153</v>
      </c>
      <c r="P26" t="s">
        <v>85</v>
      </c>
      <c r="Q26" t="s">
        <v>153</v>
      </c>
      <c r="R26" t="s">
        <v>85</v>
      </c>
      <c r="S26" t="s">
        <v>85</v>
      </c>
      <c r="T26" t="s">
        <v>85</v>
      </c>
      <c r="U26" t="s">
        <v>153</v>
      </c>
      <c r="V26" t="s">
        <v>85</v>
      </c>
      <c r="W26" t="s">
        <v>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C07E1-C5E2-48D5-8B68-B16B2B13237F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147</v>
      </c>
      <c r="B16" t="s">
        <v>148</v>
      </c>
      <c r="D16" t="s">
        <v>83</v>
      </c>
      <c r="E16" t="s">
        <v>83</v>
      </c>
      <c r="F16" t="s">
        <v>81</v>
      </c>
      <c r="G16" t="s">
        <v>81</v>
      </c>
      <c r="H16" t="s">
        <v>81</v>
      </c>
      <c r="I16" t="s">
        <v>81</v>
      </c>
      <c r="J16" t="s">
        <v>81</v>
      </c>
      <c r="K16" t="s">
        <v>81</v>
      </c>
      <c r="L16" t="s">
        <v>80</v>
      </c>
      <c r="M16" t="s">
        <v>81</v>
      </c>
      <c r="N16" t="s">
        <v>83</v>
      </c>
      <c r="O16" t="s">
        <v>82</v>
      </c>
      <c r="P16" t="s">
        <v>83</v>
      </c>
      <c r="Q16" t="s">
        <v>82</v>
      </c>
      <c r="R16" t="s">
        <v>83</v>
      </c>
      <c r="S16" t="s">
        <v>81</v>
      </c>
      <c r="T16" t="s">
        <v>82</v>
      </c>
      <c r="U16" t="s">
        <v>80</v>
      </c>
      <c r="V16" t="s">
        <v>82</v>
      </c>
      <c r="W16" t="s">
        <v>81</v>
      </c>
      <c r="X16">
        <v>12</v>
      </c>
      <c r="Y16" t="s">
        <v>108</v>
      </c>
      <c r="Z16" t="s">
        <v>85</v>
      </c>
      <c r="AA16" t="s">
        <v>149</v>
      </c>
      <c r="AB16" t="s">
        <v>87</v>
      </c>
    </row>
    <row r="19" spans="3:23" x14ac:dyDescent="0.25">
      <c r="C19" t="s">
        <v>150</v>
      </c>
      <c r="D19" t="s">
        <v>80</v>
      </c>
      <c r="E19" t="s">
        <v>83</v>
      </c>
      <c r="F19" t="s">
        <v>81</v>
      </c>
      <c r="G19" t="s">
        <v>82</v>
      </c>
      <c r="H19" t="s">
        <v>81</v>
      </c>
      <c r="I19" t="s">
        <v>81</v>
      </c>
      <c r="J19" t="s">
        <v>82</v>
      </c>
      <c r="K19" t="s">
        <v>81</v>
      </c>
      <c r="L19" t="s">
        <v>83</v>
      </c>
      <c r="M19" t="s">
        <v>81</v>
      </c>
      <c r="N19" t="s">
        <v>82</v>
      </c>
      <c r="O19" t="s">
        <v>81</v>
      </c>
      <c r="P19" t="s">
        <v>83</v>
      </c>
      <c r="Q19" t="s">
        <v>80</v>
      </c>
      <c r="R19" t="s">
        <v>83</v>
      </c>
      <c r="S19" t="s">
        <v>81</v>
      </c>
      <c r="T19" t="s">
        <v>81</v>
      </c>
      <c r="U19" t="s">
        <v>80</v>
      </c>
      <c r="V19" t="s">
        <v>82</v>
      </c>
      <c r="W19" t="s">
        <v>81</v>
      </c>
    </row>
    <row r="20" spans="3:23" x14ac:dyDescent="0.25">
      <c r="C20" t="s">
        <v>151</v>
      </c>
      <c r="D20">
        <v>0</v>
      </c>
      <c r="E20">
        <v>1</v>
      </c>
      <c r="F20">
        <v>1</v>
      </c>
      <c r="G20">
        <v>0</v>
      </c>
      <c r="H20">
        <v>1</v>
      </c>
      <c r="I20">
        <v>1</v>
      </c>
      <c r="J20">
        <v>0</v>
      </c>
      <c r="K20">
        <v>1</v>
      </c>
      <c r="L20">
        <v>0</v>
      </c>
      <c r="M20">
        <v>1</v>
      </c>
      <c r="N20">
        <v>0</v>
      </c>
      <c r="O20">
        <v>0</v>
      </c>
      <c r="P20">
        <v>1</v>
      </c>
      <c r="Q20">
        <v>0</v>
      </c>
      <c r="R20">
        <v>1</v>
      </c>
      <c r="S20">
        <v>1</v>
      </c>
      <c r="T20">
        <v>0</v>
      </c>
      <c r="U20">
        <v>1</v>
      </c>
      <c r="V20">
        <v>1</v>
      </c>
      <c r="W20">
        <v>1</v>
      </c>
    </row>
    <row r="21" spans="3:23" x14ac:dyDescent="0.25">
      <c r="C21" t="s">
        <v>152</v>
      </c>
      <c r="D21" t="s">
        <v>85</v>
      </c>
      <c r="E21" t="s">
        <v>153</v>
      </c>
      <c r="F21" t="s">
        <v>153</v>
      </c>
      <c r="G21" t="s">
        <v>85</v>
      </c>
      <c r="H21" t="s">
        <v>153</v>
      </c>
      <c r="I21" t="s">
        <v>153</v>
      </c>
      <c r="J21" t="s">
        <v>85</v>
      </c>
      <c r="K21" t="s">
        <v>153</v>
      </c>
      <c r="L21" t="s">
        <v>85</v>
      </c>
      <c r="M21" t="s">
        <v>153</v>
      </c>
      <c r="N21" t="s">
        <v>85</v>
      </c>
      <c r="O21" t="s">
        <v>85</v>
      </c>
      <c r="P21" t="s">
        <v>153</v>
      </c>
      <c r="Q21" t="s">
        <v>85</v>
      </c>
      <c r="R21" t="s">
        <v>153</v>
      </c>
      <c r="S21" t="s">
        <v>153</v>
      </c>
      <c r="T21" t="s">
        <v>85</v>
      </c>
      <c r="U21" t="s">
        <v>153</v>
      </c>
      <c r="V21" t="s">
        <v>153</v>
      </c>
      <c r="W21" t="s">
        <v>153</v>
      </c>
    </row>
    <row r="22" spans="3:23" x14ac:dyDescent="0.25">
      <c r="C22" t="s">
        <v>154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155</v>
      </c>
      <c r="D23" t="s">
        <v>153</v>
      </c>
      <c r="E23" t="s">
        <v>153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85</v>
      </c>
      <c r="L23" t="s">
        <v>85</v>
      </c>
      <c r="M23" t="s">
        <v>85</v>
      </c>
      <c r="N23" t="s">
        <v>153</v>
      </c>
      <c r="O23" t="s">
        <v>85</v>
      </c>
      <c r="P23" t="s">
        <v>153</v>
      </c>
      <c r="Q23" t="s">
        <v>85</v>
      </c>
      <c r="R23" t="s">
        <v>153</v>
      </c>
      <c r="S23" t="s">
        <v>85</v>
      </c>
      <c r="T23" t="s">
        <v>85</v>
      </c>
      <c r="U23" t="s">
        <v>85</v>
      </c>
      <c r="V23" t="s">
        <v>85</v>
      </c>
      <c r="W23" t="s">
        <v>85</v>
      </c>
    </row>
    <row r="24" spans="3:23" x14ac:dyDescent="0.25">
      <c r="C24" t="s">
        <v>156</v>
      </c>
      <c r="D24" t="s">
        <v>85</v>
      </c>
      <c r="E24" t="s">
        <v>85</v>
      </c>
      <c r="F24" t="s">
        <v>153</v>
      </c>
      <c r="G24" t="s">
        <v>153</v>
      </c>
      <c r="H24" t="s">
        <v>153</v>
      </c>
      <c r="I24" t="s">
        <v>153</v>
      </c>
      <c r="J24" t="s">
        <v>153</v>
      </c>
      <c r="K24" t="s">
        <v>153</v>
      </c>
      <c r="L24" t="s">
        <v>85</v>
      </c>
      <c r="M24" t="s">
        <v>153</v>
      </c>
      <c r="N24" t="s">
        <v>85</v>
      </c>
      <c r="O24" t="s">
        <v>85</v>
      </c>
      <c r="P24" t="s">
        <v>85</v>
      </c>
      <c r="Q24" t="s">
        <v>85</v>
      </c>
      <c r="R24" t="s">
        <v>85</v>
      </c>
      <c r="S24" t="s">
        <v>153</v>
      </c>
      <c r="T24" t="s">
        <v>85</v>
      </c>
      <c r="U24" t="s">
        <v>85</v>
      </c>
      <c r="V24" t="s">
        <v>85</v>
      </c>
      <c r="W24" t="s">
        <v>153</v>
      </c>
    </row>
    <row r="25" spans="3:23" x14ac:dyDescent="0.25">
      <c r="C25" t="s">
        <v>157</v>
      </c>
      <c r="D25" t="s">
        <v>85</v>
      </c>
      <c r="E25" t="s">
        <v>85</v>
      </c>
      <c r="F25" t="s">
        <v>85</v>
      </c>
      <c r="G25" t="s">
        <v>85</v>
      </c>
      <c r="H25" t="s">
        <v>85</v>
      </c>
      <c r="I25" t="s">
        <v>85</v>
      </c>
      <c r="J25" t="s">
        <v>85</v>
      </c>
      <c r="K25" t="s">
        <v>85</v>
      </c>
      <c r="L25" t="s">
        <v>85</v>
      </c>
      <c r="M25" t="s">
        <v>85</v>
      </c>
      <c r="N25" t="s">
        <v>85</v>
      </c>
      <c r="O25" t="s">
        <v>153</v>
      </c>
      <c r="P25" t="s">
        <v>85</v>
      </c>
      <c r="Q25" t="s">
        <v>153</v>
      </c>
      <c r="R25" t="s">
        <v>85</v>
      </c>
      <c r="S25" t="s">
        <v>85</v>
      </c>
      <c r="T25" t="s">
        <v>153</v>
      </c>
      <c r="U25" t="s">
        <v>85</v>
      </c>
      <c r="V25" t="s">
        <v>153</v>
      </c>
      <c r="W25" t="s">
        <v>85</v>
      </c>
    </row>
    <row r="26" spans="3:23" x14ac:dyDescent="0.25">
      <c r="C26" t="s">
        <v>158</v>
      </c>
      <c r="D26" t="s">
        <v>85</v>
      </c>
      <c r="E26" t="s">
        <v>85</v>
      </c>
      <c r="F26" t="s">
        <v>85</v>
      </c>
      <c r="G26" t="s">
        <v>85</v>
      </c>
      <c r="H26" t="s">
        <v>85</v>
      </c>
      <c r="I26" t="s">
        <v>85</v>
      </c>
      <c r="J26" t="s">
        <v>85</v>
      </c>
      <c r="K26" t="s">
        <v>85</v>
      </c>
      <c r="L26" t="s">
        <v>153</v>
      </c>
      <c r="M26" t="s">
        <v>85</v>
      </c>
      <c r="N26" t="s">
        <v>85</v>
      </c>
      <c r="O26" t="s">
        <v>85</v>
      </c>
      <c r="P26" t="s">
        <v>85</v>
      </c>
      <c r="Q26" t="s">
        <v>85</v>
      </c>
      <c r="R26" t="s">
        <v>85</v>
      </c>
      <c r="S26" t="s">
        <v>85</v>
      </c>
      <c r="T26" t="s">
        <v>85</v>
      </c>
      <c r="U26" t="s">
        <v>153</v>
      </c>
      <c r="V26" t="s">
        <v>85</v>
      </c>
      <c r="W26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BF1C-6A7B-444A-BA3F-B91AEE1AD1CA}">
  <dimension ref="A6:AB29"/>
  <sheetViews>
    <sheetView workbookViewId="0">
      <selection activeCell="B22" sqref="B22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78</v>
      </c>
      <c r="B16" t="s">
        <v>79</v>
      </c>
      <c r="D16" t="s">
        <v>80</v>
      </c>
      <c r="E16" t="s">
        <v>81</v>
      </c>
      <c r="F16" t="s">
        <v>81</v>
      </c>
      <c r="G16" t="s">
        <v>82</v>
      </c>
      <c r="H16" t="s">
        <v>81</v>
      </c>
      <c r="I16" t="s">
        <v>83</v>
      </c>
      <c r="J16" t="s">
        <v>81</v>
      </c>
      <c r="K16" t="s">
        <v>81</v>
      </c>
      <c r="L16" t="s">
        <v>83</v>
      </c>
      <c r="M16" t="s">
        <v>83</v>
      </c>
      <c r="N16" t="s">
        <v>82</v>
      </c>
      <c r="O16" t="s">
        <v>81</v>
      </c>
      <c r="P16" t="s">
        <v>83</v>
      </c>
      <c r="Q16" t="s">
        <v>80</v>
      </c>
      <c r="R16" t="s">
        <v>83</v>
      </c>
      <c r="S16" t="s">
        <v>81</v>
      </c>
      <c r="T16" t="s">
        <v>81</v>
      </c>
      <c r="U16" t="s">
        <v>80</v>
      </c>
      <c r="V16" t="s">
        <v>82</v>
      </c>
      <c r="W16" t="s">
        <v>81</v>
      </c>
      <c r="X16">
        <v>16</v>
      </c>
      <c r="Y16" t="s">
        <v>84</v>
      </c>
      <c r="Z16" t="s">
        <v>85</v>
      </c>
      <c r="AA16" t="s">
        <v>86</v>
      </c>
      <c r="AB16" t="s">
        <v>87</v>
      </c>
    </row>
    <row r="17" spans="1:28" x14ac:dyDescent="0.25">
      <c r="A17" t="s">
        <v>88</v>
      </c>
      <c r="B17" t="s">
        <v>89</v>
      </c>
      <c r="D17" t="s">
        <v>82</v>
      </c>
      <c r="E17" t="s">
        <v>82</v>
      </c>
      <c r="F17" t="s">
        <v>80</v>
      </c>
      <c r="G17" t="s">
        <v>83</v>
      </c>
      <c r="H17" t="s">
        <v>81</v>
      </c>
      <c r="I17" t="s">
        <v>83</v>
      </c>
      <c r="J17" t="s">
        <v>82</v>
      </c>
      <c r="K17" t="s">
        <v>83</v>
      </c>
      <c r="L17" t="s">
        <v>81</v>
      </c>
      <c r="M17" t="s">
        <v>81</v>
      </c>
      <c r="N17" t="s">
        <v>81</v>
      </c>
      <c r="O17" t="s">
        <v>80</v>
      </c>
      <c r="P17" t="s">
        <v>80</v>
      </c>
      <c r="Q17" t="s">
        <v>81</v>
      </c>
      <c r="R17" t="s">
        <v>82</v>
      </c>
      <c r="S17" t="s">
        <v>80</v>
      </c>
      <c r="T17" t="s">
        <v>80</v>
      </c>
      <c r="U17" t="s">
        <v>80</v>
      </c>
      <c r="V17" t="s">
        <v>83</v>
      </c>
      <c r="W17" t="s">
        <v>80</v>
      </c>
      <c r="X17">
        <v>4</v>
      </c>
      <c r="Y17" t="s">
        <v>90</v>
      </c>
      <c r="Z17" t="s">
        <v>85</v>
      </c>
      <c r="AA17" t="s">
        <v>86</v>
      </c>
      <c r="AB17" t="s">
        <v>87</v>
      </c>
    </row>
    <row r="18" spans="1:28" x14ac:dyDescent="0.25">
      <c r="A18" t="s">
        <v>91</v>
      </c>
      <c r="B18" t="s">
        <v>92</v>
      </c>
      <c r="D18" t="s">
        <v>82</v>
      </c>
      <c r="E18" t="s">
        <v>82</v>
      </c>
      <c r="F18" t="s">
        <v>81</v>
      </c>
      <c r="G18" t="s">
        <v>83</v>
      </c>
      <c r="H18" t="s">
        <v>81</v>
      </c>
      <c r="I18" t="s">
        <v>83</v>
      </c>
      <c r="J18" t="s">
        <v>83</v>
      </c>
      <c r="K18" t="s">
        <v>80</v>
      </c>
      <c r="L18" t="s">
        <v>80</v>
      </c>
      <c r="M18" t="s">
        <v>81</v>
      </c>
      <c r="N18" t="s">
        <v>83</v>
      </c>
      <c r="O18" t="s">
        <v>80</v>
      </c>
      <c r="P18" t="s">
        <v>80</v>
      </c>
      <c r="Q18" t="s">
        <v>83</v>
      </c>
      <c r="R18" t="s">
        <v>82</v>
      </c>
      <c r="S18" t="s">
        <v>83</v>
      </c>
      <c r="T18" t="s">
        <v>83</v>
      </c>
      <c r="U18" t="s">
        <v>82</v>
      </c>
      <c r="V18" t="s">
        <v>81</v>
      </c>
      <c r="W18" t="s">
        <v>80</v>
      </c>
      <c r="X18">
        <v>3</v>
      </c>
      <c r="Y18" t="s">
        <v>93</v>
      </c>
      <c r="Z18" t="s">
        <v>85</v>
      </c>
      <c r="AA18" t="s">
        <v>86</v>
      </c>
      <c r="AB18" t="s">
        <v>87</v>
      </c>
    </row>
    <row r="19" spans="1:28" x14ac:dyDescent="0.25">
      <c r="A19" t="s">
        <v>94</v>
      </c>
      <c r="B19" t="s">
        <v>95</v>
      </c>
      <c r="D19" t="s">
        <v>80</v>
      </c>
      <c r="E19" t="s">
        <v>81</v>
      </c>
      <c r="F19" t="s">
        <v>81</v>
      </c>
      <c r="G19" t="s">
        <v>82</v>
      </c>
      <c r="H19" t="s">
        <v>81</v>
      </c>
      <c r="I19" t="s">
        <v>83</v>
      </c>
      <c r="J19" t="s">
        <v>81</v>
      </c>
      <c r="K19" t="s">
        <v>81</v>
      </c>
      <c r="L19" t="s">
        <v>83</v>
      </c>
      <c r="M19" t="s">
        <v>83</v>
      </c>
      <c r="N19" t="s">
        <v>82</v>
      </c>
      <c r="O19" t="s">
        <v>81</v>
      </c>
      <c r="P19" t="s">
        <v>83</v>
      </c>
      <c r="Q19" t="s">
        <v>80</v>
      </c>
      <c r="R19" t="s">
        <v>83</v>
      </c>
      <c r="S19" t="s">
        <v>81</v>
      </c>
      <c r="T19" t="s">
        <v>81</v>
      </c>
      <c r="U19" t="s">
        <v>80</v>
      </c>
      <c r="V19" t="s">
        <v>82</v>
      </c>
      <c r="W19" t="s">
        <v>81</v>
      </c>
      <c r="X19">
        <v>16</v>
      </c>
      <c r="Y19" t="s">
        <v>84</v>
      </c>
      <c r="Z19" t="s">
        <v>85</v>
      </c>
      <c r="AA19" t="s">
        <v>86</v>
      </c>
      <c r="AB19" t="s">
        <v>87</v>
      </c>
    </row>
    <row r="22" spans="1:28" x14ac:dyDescent="0.25">
      <c r="C22" t="s">
        <v>150</v>
      </c>
      <c r="D22" t="s">
        <v>80</v>
      </c>
      <c r="E22" t="s">
        <v>83</v>
      </c>
      <c r="F22" t="s">
        <v>81</v>
      </c>
      <c r="G22" t="s">
        <v>82</v>
      </c>
      <c r="H22" t="s">
        <v>81</v>
      </c>
      <c r="I22" t="s">
        <v>81</v>
      </c>
      <c r="J22" t="s">
        <v>82</v>
      </c>
      <c r="K22" t="s">
        <v>81</v>
      </c>
      <c r="L22" t="s">
        <v>83</v>
      </c>
      <c r="M22" t="s">
        <v>81</v>
      </c>
      <c r="N22" t="s">
        <v>82</v>
      </c>
      <c r="O22" t="s">
        <v>81</v>
      </c>
      <c r="P22" t="s">
        <v>83</v>
      </c>
      <c r="Q22" t="s">
        <v>80</v>
      </c>
      <c r="R22" t="s">
        <v>83</v>
      </c>
      <c r="S22" t="s">
        <v>81</v>
      </c>
      <c r="T22" t="s">
        <v>81</v>
      </c>
      <c r="U22" t="s">
        <v>80</v>
      </c>
      <c r="V22" t="s">
        <v>82</v>
      </c>
      <c r="W22" t="s">
        <v>81</v>
      </c>
    </row>
    <row r="23" spans="1:28" x14ac:dyDescent="0.25">
      <c r="C23" t="s">
        <v>151</v>
      </c>
      <c r="D23">
        <v>2</v>
      </c>
      <c r="E23">
        <v>0</v>
      </c>
      <c r="F23">
        <v>3</v>
      </c>
      <c r="G23">
        <v>2</v>
      </c>
      <c r="H23">
        <v>4</v>
      </c>
      <c r="I23">
        <v>0</v>
      </c>
      <c r="J23">
        <v>1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2</v>
      </c>
      <c r="S23">
        <v>2</v>
      </c>
      <c r="T23">
        <v>2</v>
      </c>
      <c r="U23">
        <v>3</v>
      </c>
      <c r="V23">
        <v>2</v>
      </c>
      <c r="W23">
        <v>2</v>
      </c>
    </row>
    <row r="24" spans="1:28" x14ac:dyDescent="0.25">
      <c r="C24" t="s">
        <v>152</v>
      </c>
      <c r="D24" t="s">
        <v>119</v>
      </c>
      <c r="E24" t="s">
        <v>85</v>
      </c>
      <c r="F24" t="s">
        <v>129</v>
      </c>
      <c r="G24" t="s">
        <v>119</v>
      </c>
      <c r="H24" t="s">
        <v>153</v>
      </c>
      <c r="I24" t="s">
        <v>85</v>
      </c>
      <c r="J24" t="s">
        <v>137</v>
      </c>
      <c r="K24" t="s">
        <v>119</v>
      </c>
      <c r="L24" t="s">
        <v>119</v>
      </c>
      <c r="M24" t="s">
        <v>119</v>
      </c>
      <c r="N24" t="s">
        <v>119</v>
      </c>
      <c r="O24" t="s">
        <v>119</v>
      </c>
      <c r="P24" t="s">
        <v>119</v>
      </c>
      <c r="Q24" t="s">
        <v>119</v>
      </c>
      <c r="R24" t="s">
        <v>119</v>
      </c>
      <c r="S24" t="s">
        <v>119</v>
      </c>
      <c r="T24" t="s">
        <v>119</v>
      </c>
      <c r="U24" t="s">
        <v>129</v>
      </c>
      <c r="V24" t="s">
        <v>119</v>
      </c>
      <c r="W24" t="s">
        <v>119</v>
      </c>
    </row>
    <row r="25" spans="1:28" x14ac:dyDescent="0.25">
      <c r="C25" t="s">
        <v>154</v>
      </c>
      <c r="D25" t="s">
        <v>85</v>
      </c>
      <c r="E25" t="s">
        <v>85</v>
      </c>
      <c r="F25" t="s">
        <v>85</v>
      </c>
      <c r="G25" t="s">
        <v>85</v>
      </c>
      <c r="H25" t="s">
        <v>85</v>
      </c>
      <c r="I25" t="s">
        <v>85</v>
      </c>
      <c r="J25" t="s">
        <v>85</v>
      </c>
      <c r="K25" t="s">
        <v>85</v>
      </c>
      <c r="L25" t="s">
        <v>85</v>
      </c>
      <c r="M25" t="s">
        <v>85</v>
      </c>
      <c r="N25" t="s">
        <v>85</v>
      </c>
      <c r="O25" t="s">
        <v>85</v>
      </c>
      <c r="P25" t="s">
        <v>85</v>
      </c>
      <c r="Q25" t="s">
        <v>85</v>
      </c>
      <c r="R25" t="s">
        <v>85</v>
      </c>
      <c r="S25" t="s">
        <v>85</v>
      </c>
      <c r="T25" t="s">
        <v>85</v>
      </c>
      <c r="U25" t="s">
        <v>85</v>
      </c>
      <c r="V25" t="s">
        <v>85</v>
      </c>
      <c r="W25" t="s">
        <v>85</v>
      </c>
    </row>
    <row r="26" spans="1:28" x14ac:dyDescent="0.25">
      <c r="C26" t="s">
        <v>155</v>
      </c>
      <c r="D26" t="s">
        <v>85</v>
      </c>
      <c r="E26" t="s">
        <v>85</v>
      </c>
      <c r="F26" t="s">
        <v>85</v>
      </c>
      <c r="G26" t="s">
        <v>119</v>
      </c>
      <c r="H26" t="s">
        <v>85</v>
      </c>
      <c r="I26" t="s">
        <v>153</v>
      </c>
      <c r="J26" t="s">
        <v>137</v>
      </c>
      <c r="K26" t="s">
        <v>137</v>
      </c>
      <c r="L26" t="s">
        <v>119</v>
      </c>
      <c r="M26" t="s">
        <v>119</v>
      </c>
      <c r="N26" t="s">
        <v>137</v>
      </c>
      <c r="O26" t="s">
        <v>85</v>
      </c>
      <c r="P26" t="s">
        <v>119</v>
      </c>
      <c r="Q26" t="s">
        <v>137</v>
      </c>
      <c r="R26" t="s">
        <v>119</v>
      </c>
      <c r="S26" t="s">
        <v>137</v>
      </c>
      <c r="T26" t="s">
        <v>137</v>
      </c>
      <c r="U26" t="s">
        <v>85</v>
      </c>
      <c r="V26" t="s">
        <v>137</v>
      </c>
      <c r="W26" t="s">
        <v>85</v>
      </c>
    </row>
    <row r="27" spans="1:28" x14ac:dyDescent="0.25">
      <c r="C27" t="s">
        <v>156</v>
      </c>
      <c r="D27" t="s">
        <v>85</v>
      </c>
      <c r="E27" t="s">
        <v>119</v>
      </c>
      <c r="F27" t="s">
        <v>129</v>
      </c>
      <c r="G27" t="s">
        <v>85</v>
      </c>
      <c r="H27" t="s">
        <v>153</v>
      </c>
      <c r="I27" t="s">
        <v>85</v>
      </c>
      <c r="J27" t="s">
        <v>119</v>
      </c>
      <c r="K27" t="s">
        <v>119</v>
      </c>
      <c r="L27" t="s">
        <v>137</v>
      </c>
      <c r="M27" t="s">
        <v>119</v>
      </c>
      <c r="N27" t="s">
        <v>137</v>
      </c>
      <c r="O27" t="s">
        <v>119</v>
      </c>
      <c r="P27" t="s">
        <v>85</v>
      </c>
      <c r="Q27" t="s">
        <v>137</v>
      </c>
      <c r="R27" t="s">
        <v>85</v>
      </c>
      <c r="S27" t="s">
        <v>119</v>
      </c>
      <c r="T27" t="s">
        <v>119</v>
      </c>
      <c r="U27" t="s">
        <v>85</v>
      </c>
      <c r="V27" t="s">
        <v>137</v>
      </c>
      <c r="W27" t="s">
        <v>119</v>
      </c>
    </row>
    <row r="28" spans="1:28" x14ac:dyDescent="0.25">
      <c r="C28" t="s">
        <v>157</v>
      </c>
      <c r="D28" t="s">
        <v>119</v>
      </c>
      <c r="E28" t="s">
        <v>119</v>
      </c>
      <c r="F28" t="s">
        <v>85</v>
      </c>
      <c r="G28" t="s">
        <v>119</v>
      </c>
      <c r="H28" t="s">
        <v>85</v>
      </c>
      <c r="I28" t="s">
        <v>85</v>
      </c>
      <c r="J28" t="s">
        <v>137</v>
      </c>
      <c r="K28" t="s">
        <v>85</v>
      </c>
      <c r="L28" t="s">
        <v>85</v>
      </c>
      <c r="M28" t="s">
        <v>85</v>
      </c>
      <c r="N28" t="s">
        <v>119</v>
      </c>
      <c r="O28" t="s">
        <v>85</v>
      </c>
      <c r="P28" t="s">
        <v>85</v>
      </c>
      <c r="Q28" t="s">
        <v>85</v>
      </c>
      <c r="R28" t="s">
        <v>119</v>
      </c>
      <c r="S28" t="s">
        <v>85</v>
      </c>
      <c r="T28" t="s">
        <v>85</v>
      </c>
      <c r="U28" t="s">
        <v>137</v>
      </c>
      <c r="V28" t="s">
        <v>119</v>
      </c>
      <c r="W28" t="s">
        <v>85</v>
      </c>
    </row>
    <row r="29" spans="1:28" x14ac:dyDescent="0.25">
      <c r="C29" t="s">
        <v>158</v>
      </c>
      <c r="D29" t="s">
        <v>119</v>
      </c>
      <c r="E29" t="s">
        <v>85</v>
      </c>
      <c r="F29" t="s">
        <v>137</v>
      </c>
      <c r="G29" t="s">
        <v>85</v>
      </c>
      <c r="H29" t="s">
        <v>85</v>
      </c>
      <c r="I29" t="s">
        <v>85</v>
      </c>
      <c r="J29" t="s">
        <v>85</v>
      </c>
      <c r="K29" t="s">
        <v>137</v>
      </c>
      <c r="L29" t="s">
        <v>137</v>
      </c>
      <c r="M29" t="s">
        <v>85</v>
      </c>
      <c r="N29" t="s">
        <v>85</v>
      </c>
      <c r="O29" t="s">
        <v>119</v>
      </c>
      <c r="P29" t="s">
        <v>119</v>
      </c>
      <c r="Q29" t="s">
        <v>119</v>
      </c>
      <c r="R29" t="s">
        <v>85</v>
      </c>
      <c r="S29" t="s">
        <v>137</v>
      </c>
      <c r="T29" t="s">
        <v>137</v>
      </c>
      <c r="U29" t="s">
        <v>129</v>
      </c>
      <c r="V29" t="s">
        <v>85</v>
      </c>
      <c r="W29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2880-AE1B-4E08-9008-8A15B89CA949}">
  <dimension ref="A6:AB27"/>
  <sheetViews>
    <sheetView workbookViewId="0">
      <selection activeCell="A20" sqref="A20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96</v>
      </c>
      <c r="B16" t="s">
        <v>97</v>
      </c>
      <c r="D16" t="s">
        <v>80</v>
      </c>
      <c r="E16" t="s">
        <v>83</v>
      </c>
      <c r="F16" t="s">
        <v>81</v>
      </c>
      <c r="G16" t="s">
        <v>81</v>
      </c>
      <c r="H16" t="s">
        <v>81</v>
      </c>
      <c r="I16" t="s">
        <v>81</v>
      </c>
      <c r="J16" t="s">
        <v>81</v>
      </c>
      <c r="K16" t="s">
        <v>81</v>
      </c>
      <c r="L16" t="s">
        <v>80</v>
      </c>
      <c r="M16" t="s">
        <v>83</v>
      </c>
      <c r="N16" t="s">
        <v>81</v>
      </c>
      <c r="O16" t="s">
        <v>80</v>
      </c>
      <c r="P16" t="s">
        <v>80</v>
      </c>
      <c r="Q16" t="s">
        <v>80</v>
      </c>
      <c r="R16" t="s">
        <v>83</v>
      </c>
      <c r="S16" t="s">
        <v>81</v>
      </c>
      <c r="T16" t="s">
        <v>80</v>
      </c>
      <c r="U16" t="s">
        <v>80</v>
      </c>
      <c r="V16" t="s">
        <v>82</v>
      </c>
      <c r="W16" t="s">
        <v>82</v>
      </c>
      <c r="X16">
        <v>11</v>
      </c>
      <c r="Y16" t="s">
        <v>98</v>
      </c>
      <c r="Z16" t="s">
        <v>85</v>
      </c>
      <c r="AA16" t="s">
        <v>99</v>
      </c>
      <c r="AB16" t="s">
        <v>87</v>
      </c>
    </row>
    <row r="17" spans="1:28" x14ac:dyDescent="0.25">
      <c r="A17" t="s">
        <v>100</v>
      </c>
      <c r="B17" t="s">
        <v>101</v>
      </c>
      <c r="D17" t="s">
        <v>80</v>
      </c>
      <c r="E17" t="s">
        <v>80</v>
      </c>
      <c r="F17" t="s">
        <v>81</v>
      </c>
      <c r="G17" t="s">
        <v>81</v>
      </c>
      <c r="H17" t="s">
        <v>81</v>
      </c>
      <c r="I17" t="s">
        <v>81</v>
      </c>
      <c r="J17" t="s">
        <v>82</v>
      </c>
      <c r="K17" t="s">
        <v>81</v>
      </c>
      <c r="L17" t="s">
        <v>80</v>
      </c>
      <c r="M17" t="s">
        <v>81</v>
      </c>
      <c r="N17" t="s">
        <v>83</v>
      </c>
      <c r="O17" t="s">
        <v>80</v>
      </c>
      <c r="P17" t="s">
        <v>83</v>
      </c>
      <c r="Q17" t="s">
        <v>82</v>
      </c>
      <c r="R17" t="s">
        <v>83</v>
      </c>
      <c r="S17" t="s">
        <v>81</v>
      </c>
      <c r="T17" t="s">
        <v>81</v>
      </c>
      <c r="U17" t="s">
        <v>80</v>
      </c>
      <c r="V17" t="s">
        <v>82</v>
      </c>
      <c r="W17" t="s">
        <v>81</v>
      </c>
      <c r="X17">
        <v>14</v>
      </c>
      <c r="Y17" t="s">
        <v>102</v>
      </c>
      <c r="Z17" t="s">
        <v>85</v>
      </c>
      <c r="AA17" t="s">
        <v>99</v>
      </c>
      <c r="AB17" t="s">
        <v>87</v>
      </c>
    </row>
    <row r="20" spans="1:28" x14ac:dyDescent="0.25">
      <c r="C20" t="s">
        <v>150</v>
      </c>
      <c r="D20" t="s">
        <v>80</v>
      </c>
      <c r="E20" t="s">
        <v>83</v>
      </c>
      <c r="F20" t="s">
        <v>81</v>
      </c>
      <c r="G20" t="s">
        <v>82</v>
      </c>
      <c r="H20" t="s">
        <v>81</v>
      </c>
      <c r="I20" t="s">
        <v>81</v>
      </c>
      <c r="J20" t="s">
        <v>82</v>
      </c>
      <c r="K20" t="s">
        <v>81</v>
      </c>
      <c r="L20" t="s">
        <v>83</v>
      </c>
      <c r="M20" t="s">
        <v>81</v>
      </c>
      <c r="N20" t="s">
        <v>82</v>
      </c>
      <c r="O20" t="s">
        <v>81</v>
      </c>
      <c r="P20" t="s">
        <v>83</v>
      </c>
      <c r="Q20" t="s">
        <v>80</v>
      </c>
      <c r="R20" t="s">
        <v>83</v>
      </c>
      <c r="S20" t="s">
        <v>81</v>
      </c>
      <c r="T20" t="s">
        <v>81</v>
      </c>
      <c r="U20" t="s">
        <v>80</v>
      </c>
      <c r="V20" t="s">
        <v>82</v>
      </c>
      <c r="W20" t="s">
        <v>81</v>
      </c>
    </row>
    <row r="21" spans="1:28" x14ac:dyDescent="0.25">
      <c r="C21" t="s">
        <v>151</v>
      </c>
      <c r="D21">
        <v>2</v>
      </c>
      <c r="E21">
        <v>1</v>
      </c>
      <c r="F21">
        <v>2</v>
      </c>
      <c r="G21">
        <v>0</v>
      </c>
      <c r="H21">
        <v>2</v>
      </c>
      <c r="I21">
        <v>2</v>
      </c>
      <c r="J21">
        <v>1</v>
      </c>
      <c r="K21">
        <v>2</v>
      </c>
      <c r="L21">
        <v>0</v>
      </c>
      <c r="M21">
        <v>1</v>
      </c>
      <c r="N21">
        <v>0</v>
      </c>
      <c r="O21">
        <v>0</v>
      </c>
      <c r="P21">
        <v>1</v>
      </c>
      <c r="Q21">
        <v>1</v>
      </c>
      <c r="R21">
        <v>2</v>
      </c>
      <c r="S21">
        <v>2</v>
      </c>
      <c r="T21">
        <v>1</v>
      </c>
      <c r="U21">
        <v>2</v>
      </c>
      <c r="V21">
        <v>2</v>
      </c>
      <c r="W21">
        <v>1</v>
      </c>
    </row>
    <row r="22" spans="1:28" x14ac:dyDescent="0.25">
      <c r="C22" t="s">
        <v>152</v>
      </c>
      <c r="D22" t="s">
        <v>153</v>
      </c>
      <c r="E22" t="s">
        <v>119</v>
      </c>
      <c r="F22" t="s">
        <v>153</v>
      </c>
      <c r="G22" t="s">
        <v>85</v>
      </c>
      <c r="H22" t="s">
        <v>153</v>
      </c>
      <c r="I22" t="s">
        <v>153</v>
      </c>
      <c r="J22" t="s">
        <v>119</v>
      </c>
      <c r="K22" t="s">
        <v>153</v>
      </c>
      <c r="L22" t="s">
        <v>85</v>
      </c>
      <c r="M22" t="s">
        <v>119</v>
      </c>
      <c r="N22" t="s">
        <v>85</v>
      </c>
      <c r="O22" t="s">
        <v>85</v>
      </c>
      <c r="P22" t="s">
        <v>119</v>
      </c>
      <c r="Q22" t="s">
        <v>119</v>
      </c>
      <c r="R22" t="s">
        <v>153</v>
      </c>
      <c r="S22" t="s">
        <v>153</v>
      </c>
      <c r="T22" t="s">
        <v>119</v>
      </c>
      <c r="U22" t="s">
        <v>153</v>
      </c>
      <c r="V22" t="s">
        <v>153</v>
      </c>
      <c r="W22" t="s">
        <v>119</v>
      </c>
    </row>
    <row r="23" spans="1:28" x14ac:dyDescent="0.25">
      <c r="C23" t="s">
        <v>154</v>
      </c>
      <c r="D23" t="s">
        <v>85</v>
      </c>
      <c r="E23" t="s">
        <v>85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85</v>
      </c>
      <c r="L23" t="s">
        <v>85</v>
      </c>
      <c r="M23" t="s">
        <v>85</v>
      </c>
      <c r="N23" t="s">
        <v>85</v>
      </c>
      <c r="O23" t="s">
        <v>85</v>
      </c>
      <c r="P23" t="s">
        <v>85</v>
      </c>
      <c r="Q23" t="s">
        <v>85</v>
      </c>
      <c r="R23" t="s">
        <v>85</v>
      </c>
      <c r="S23" t="s">
        <v>85</v>
      </c>
      <c r="T23" t="s">
        <v>85</v>
      </c>
      <c r="U23" t="s">
        <v>85</v>
      </c>
      <c r="V23" t="s">
        <v>85</v>
      </c>
      <c r="W23" t="s">
        <v>85</v>
      </c>
    </row>
    <row r="24" spans="1:28" x14ac:dyDescent="0.25">
      <c r="C24" t="s">
        <v>155</v>
      </c>
      <c r="D24" t="s">
        <v>85</v>
      </c>
      <c r="E24" t="s">
        <v>119</v>
      </c>
      <c r="F24" t="s">
        <v>85</v>
      </c>
      <c r="G24" t="s">
        <v>85</v>
      </c>
      <c r="H24" t="s">
        <v>85</v>
      </c>
      <c r="I24" t="s">
        <v>85</v>
      </c>
      <c r="J24" t="s">
        <v>85</v>
      </c>
      <c r="K24" t="s">
        <v>85</v>
      </c>
      <c r="L24" t="s">
        <v>85</v>
      </c>
      <c r="M24" t="s">
        <v>119</v>
      </c>
      <c r="N24" t="s">
        <v>119</v>
      </c>
      <c r="O24" t="s">
        <v>85</v>
      </c>
      <c r="P24" t="s">
        <v>119</v>
      </c>
      <c r="Q24" t="s">
        <v>85</v>
      </c>
      <c r="R24" t="s">
        <v>153</v>
      </c>
      <c r="S24" t="s">
        <v>85</v>
      </c>
      <c r="T24" t="s">
        <v>85</v>
      </c>
      <c r="U24" t="s">
        <v>85</v>
      </c>
      <c r="V24" t="s">
        <v>85</v>
      </c>
      <c r="W24" t="s">
        <v>85</v>
      </c>
    </row>
    <row r="25" spans="1:28" x14ac:dyDescent="0.25">
      <c r="C25" t="s">
        <v>156</v>
      </c>
      <c r="D25" t="s">
        <v>85</v>
      </c>
      <c r="E25" t="s">
        <v>85</v>
      </c>
      <c r="F25" t="s">
        <v>153</v>
      </c>
      <c r="G25" t="s">
        <v>153</v>
      </c>
      <c r="H25" t="s">
        <v>153</v>
      </c>
      <c r="I25" t="s">
        <v>153</v>
      </c>
      <c r="J25" t="s">
        <v>119</v>
      </c>
      <c r="K25" t="s">
        <v>153</v>
      </c>
      <c r="L25" t="s">
        <v>85</v>
      </c>
      <c r="M25" t="s">
        <v>119</v>
      </c>
      <c r="N25" t="s">
        <v>119</v>
      </c>
      <c r="O25" t="s">
        <v>85</v>
      </c>
      <c r="P25" t="s">
        <v>85</v>
      </c>
      <c r="Q25" t="s">
        <v>85</v>
      </c>
      <c r="R25" t="s">
        <v>85</v>
      </c>
      <c r="S25" t="s">
        <v>153</v>
      </c>
      <c r="T25" t="s">
        <v>119</v>
      </c>
      <c r="U25" t="s">
        <v>85</v>
      </c>
      <c r="V25" t="s">
        <v>85</v>
      </c>
      <c r="W25" t="s">
        <v>119</v>
      </c>
    </row>
    <row r="26" spans="1:28" x14ac:dyDescent="0.25">
      <c r="C26" t="s">
        <v>157</v>
      </c>
      <c r="D26" t="s">
        <v>85</v>
      </c>
      <c r="E26" t="s">
        <v>85</v>
      </c>
      <c r="F26" t="s">
        <v>85</v>
      </c>
      <c r="G26" t="s">
        <v>85</v>
      </c>
      <c r="H26" t="s">
        <v>85</v>
      </c>
      <c r="I26" t="s">
        <v>85</v>
      </c>
      <c r="J26" t="s">
        <v>119</v>
      </c>
      <c r="K26" t="s">
        <v>85</v>
      </c>
      <c r="L26" t="s">
        <v>85</v>
      </c>
      <c r="M26" t="s">
        <v>85</v>
      </c>
      <c r="N26" t="s">
        <v>85</v>
      </c>
      <c r="O26" t="s">
        <v>85</v>
      </c>
      <c r="P26" t="s">
        <v>85</v>
      </c>
      <c r="Q26" t="s">
        <v>119</v>
      </c>
      <c r="R26" t="s">
        <v>85</v>
      </c>
      <c r="S26" t="s">
        <v>85</v>
      </c>
      <c r="T26" t="s">
        <v>85</v>
      </c>
      <c r="U26" t="s">
        <v>85</v>
      </c>
      <c r="V26" t="s">
        <v>153</v>
      </c>
      <c r="W26" t="s">
        <v>119</v>
      </c>
    </row>
    <row r="27" spans="1:28" x14ac:dyDescent="0.25">
      <c r="C27" t="s">
        <v>158</v>
      </c>
      <c r="D27" t="s">
        <v>153</v>
      </c>
      <c r="E27" t="s">
        <v>119</v>
      </c>
      <c r="F27" t="s">
        <v>85</v>
      </c>
      <c r="G27" t="s">
        <v>85</v>
      </c>
      <c r="H27" t="s">
        <v>85</v>
      </c>
      <c r="I27" t="s">
        <v>85</v>
      </c>
      <c r="J27" t="s">
        <v>85</v>
      </c>
      <c r="K27" t="s">
        <v>85</v>
      </c>
      <c r="L27" t="s">
        <v>153</v>
      </c>
      <c r="M27" t="s">
        <v>85</v>
      </c>
      <c r="N27" t="s">
        <v>85</v>
      </c>
      <c r="O27" t="s">
        <v>153</v>
      </c>
      <c r="P27" t="s">
        <v>119</v>
      </c>
      <c r="Q27" t="s">
        <v>119</v>
      </c>
      <c r="R27" t="s">
        <v>85</v>
      </c>
      <c r="S27" t="s">
        <v>85</v>
      </c>
      <c r="T27" t="s">
        <v>119</v>
      </c>
      <c r="U27" t="s">
        <v>153</v>
      </c>
      <c r="V27" t="s">
        <v>85</v>
      </c>
      <c r="W27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6FFB-EF3B-4A94-882B-5B425C36E75B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103</v>
      </c>
      <c r="B16" t="s">
        <v>104</v>
      </c>
      <c r="D16" t="s">
        <v>80</v>
      </c>
      <c r="E16" t="s">
        <v>81</v>
      </c>
      <c r="F16" t="s">
        <v>81</v>
      </c>
      <c r="G16" t="s">
        <v>82</v>
      </c>
      <c r="H16" t="s">
        <v>81</v>
      </c>
      <c r="I16" t="s">
        <v>83</v>
      </c>
      <c r="J16" t="s">
        <v>81</v>
      </c>
      <c r="K16" t="s">
        <v>81</v>
      </c>
      <c r="L16" t="s">
        <v>83</v>
      </c>
      <c r="M16" t="s">
        <v>83</v>
      </c>
      <c r="N16" t="s">
        <v>82</v>
      </c>
      <c r="O16" t="s">
        <v>81</v>
      </c>
      <c r="P16" t="s">
        <v>83</v>
      </c>
      <c r="Q16" t="s">
        <v>80</v>
      </c>
      <c r="R16" t="s">
        <v>83</v>
      </c>
      <c r="S16" t="s">
        <v>81</v>
      </c>
      <c r="T16" t="s">
        <v>81</v>
      </c>
      <c r="U16" t="s">
        <v>80</v>
      </c>
      <c r="V16" t="s">
        <v>82</v>
      </c>
      <c r="W16" t="s">
        <v>81</v>
      </c>
      <c r="X16">
        <v>16</v>
      </c>
      <c r="Y16" t="s">
        <v>84</v>
      </c>
      <c r="Z16" t="s">
        <v>85</v>
      </c>
      <c r="AA16" t="s">
        <v>105</v>
      </c>
      <c r="AB16" t="s">
        <v>87</v>
      </c>
    </row>
    <row r="19" spans="3:23" x14ac:dyDescent="0.25">
      <c r="C19" t="s">
        <v>150</v>
      </c>
      <c r="D19" t="s">
        <v>80</v>
      </c>
      <c r="E19" t="s">
        <v>83</v>
      </c>
      <c r="F19" t="s">
        <v>81</v>
      </c>
      <c r="G19" t="s">
        <v>82</v>
      </c>
      <c r="H19" t="s">
        <v>81</v>
      </c>
      <c r="I19" t="s">
        <v>81</v>
      </c>
      <c r="J19" t="s">
        <v>82</v>
      </c>
      <c r="K19" t="s">
        <v>81</v>
      </c>
      <c r="L19" t="s">
        <v>83</v>
      </c>
      <c r="M19" t="s">
        <v>81</v>
      </c>
      <c r="N19" t="s">
        <v>82</v>
      </c>
      <c r="O19" t="s">
        <v>81</v>
      </c>
      <c r="P19" t="s">
        <v>83</v>
      </c>
      <c r="Q19" t="s">
        <v>80</v>
      </c>
      <c r="R19" t="s">
        <v>83</v>
      </c>
      <c r="S19" t="s">
        <v>81</v>
      </c>
      <c r="T19" t="s">
        <v>81</v>
      </c>
      <c r="U19" t="s">
        <v>80</v>
      </c>
      <c r="V19" t="s">
        <v>82</v>
      </c>
      <c r="W19" t="s">
        <v>81</v>
      </c>
    </row>
    <row r="20" spans="3:23" x14ac:dyDescent="0.25">
      <c r="C20" t="s">
        <v>151</v>
      </c>
      <c r="D20">
        <v>1</v>
      </c>
      <c r="E20">
        <v>0</v>
      </c>
      <c r="F20">
        <v>1</v>
      </c>
      <c r="G20">
        <v>1</v>
      </c>
      <c r="H20">
        <v>1</v>
      </c>
      <c r="I20">
        <v>0</v>
      </c>
      <c r="J20">
        <v>0</v>
      </c>
      <c r="K20">
        <v>1</v>
      </c>
      <c r="L20">
        <v>1</v>
      </c>
      <c r="M20">
        <v>0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</row>
    <row r="21" spans="3:23" x14ac:dyDescent="0.25">
      <c r="C21" t="s">
        <v>152</v>
      </c>
      <c r="D21" t="s">
        <v>153</v>
      </c>
      <c r="E21" t="s">
        <v>85</v>
      </c>
      <c r="F21" t="s">
        <v>153</v>
      </c>
      <c r="G21" t="s">
        <v>153</v>
      </c>
      <c r="H21" t="s">
        <v>153</v>
      </c>
      <c r="I21" t="s">
        <v>85</v>
      </c>
      <c r="J21" t="s">
        <v>85</v>
      </c>
      <c r="K21" t="s">
        <v>153</v>
      </c>
      <c r="L21" t="s">
        <v>153</v>
      </c>
      <c r="M21" t="s">
        <v>85</v>
      </c>
      <c r="N21" t="s">
        <v>153</v>
      </c>
      <c r="O21" t="s">
        <v>153</v>
      </c>
      <c r="P21" t="s">
        <v>153</v>
      </c>
      <c r="Q21" t="s">
        <v>153</v>
      </c>
      <c r="R21" t="s">
        <v>153</v>
      </c>
      <c r="S21" t="s">
        <v>153</v>
      </c>
      <c r="T21" t="s">
        <v>153</v>
      </c>
      <c r="U21" t="s">
        <v>153</v>
      </c>
      <c r="V21" t="s">
        <v>153</v>
      </c>
      <c r="W21" t="s">
        <v>153</v>
      </c>
    </row>
    <row r="22" spans="3:23" x14ac:dyDescent="0.25">
      <c r="C22" t="s">
        <v>154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155</v>
      </c>
      <c r="D23" t="s">
        <v>85</v>
      </c>
      <c r="E23" t="s">
        <v>85</v>
      </c>
      <c r="F23" t="s">
        <v>85</v>
      </c>
      <c r="G23" t="s">
        <v>85</v>
      </c>
      <c r="H23" t="s">
        <v>85</v>
      </c>
      <c r="I23" t="s">
        <v>153</v>
      </c>
      <c r="J23" t="s">
        <v>85</v>
      </c>
      <c r="K23" t="s">
        <v>85</v>
      </c>
      <c r="L23" t="s">
        <v>153</v>
      </c>
      <c r="M23" t="s">
        <v>153</v>
      </c>
      <c r="N23" t="s">
        <v>85</v>
      </c>
      <c r="O23" t="s">
        <v>85</v>
      </c>
      <c r="P23" t="s">
        <v>153</v>
      </c>
      <c r="Q23" t="s">
        <v>85</v>
      </c>
      <c r="R23" t="s">
        <v>153</v>
      </c>
      <c r="S23" t="s">
        <v>85</v>
      </c>
      <c r="T23" t="s">
        <v>85</v>
      </c>
      <c r="U23" t="s">
        <v>85</v>
      </c>
      <c r="V23" t="s">
        <v>85</v>
      </c>
      <c r="W23" t="s">
        <v>85</v>
      </c>
    </row>
    <row r="24" spans="3:23" x14ac:dyDescent="0.25">
      <c r="C24" t="s">
        <v>156</v>
      </c>
      <c r="D24" t="s">
        <v>85</v>
      </c>
      <c r="E24" t="s">
        <v>153</v>
      </c>
      <c r="F24" t="s">
        <v>153</v>
      </c>
      <c r="G24" t="s">
        <v>85</v>
      </c>
      <c r="H24" t="s">
        <v>153</v>
      </c>
      <c r="I24" t="s">
        <v>85</v>
      </c>
      <c r="J24" t="s">
        <v>153</v>
      </c>
      <c r="K24" t="s">
        <v>153</v>
      </c>
      <c r="L24" t="s">
        <v>85</v>
      </c>
      <c r="M24" t="s">
        <v>85</v>
      </c>
      <c r="N24" t="s">
        <v>85</v>
      </c>
      <c r="O24" t="s">
        <v>153</v>
      </c>
      <c r="P24" t="s">
        <v>85</v>
      </c>
      <c r="Q24" t="s">
        <v>85</v>
      </c>
      <c r="R24" t="s">
        <v>85</v>
      </c>
      <c r="S24" t="s">
        <v>153</v>
      </c>
      <c r="T24" t="s">
        <v>153</v>
      </c>
      <c r="U24" t="s">
        <v>85</v>
      </c>
      <c r="V24" t="s">
        <v>85</v>
      </c>
      <c r="W24" t="s">
        <v>153</v>
      </c>
    </row>
    <row r="25" spans="3:23" x14ac:dyDescent="0.25">
      <c r="C25" t="s">
        <v>157</v>
      </c>
      <c r="D25" t="s">
        <v>85</v>
      </c>
      <c r="E25" t="s">
        <v>85</v>
      </c>
      <c r="F25" t="s">
        <v>85</v>
      </c>
      <c r="G25" t="s">
        <v>153</v>
      </c>
      <c r="H25" t="s">
        <v>85</v>
      </c>
      <c r="I25" t="s">
        <v>85</v>
      </c>
      <c r="J25" t="s">
        <v>85</v>
      </c>
      <c r="K25" t="s">
        <v>85</v>
      </c>
      <c r="L25" t="s">
        <v>85</v>
      </c>
      <c r="M25" t="s">
        <v>85</v>
      </c>
      <c r="N25" t="s">
        <v>153</v>
      </c>
      <c r="O25" t="s">
        <v>85</v>
      </c>
      <c r="P25" t="s">
        <v>85</v>
      </c>
      <c r="Q25" t="s">
        <v>85</v>
      </c>
      <c r="R25" t="s">
        <v>85</v>
      </c>
      <c r="S25" t="s">
        <v>85</v>
      </c>
      <c r="T25" t="s">
        <v>85</v>
      </c>
      <c r="U25" t="s">
        <v>85</v>
      </c>
      <c r="V25" t="s">
        <v>153</v>
      </c>
      <c r="W25" t="s">
        <v>85</v>
      </c>
    </row>
    <row r="26" spans="3:23" x14ac:dyDescent="0.25">
      <c r="C26" t="s">
        <v>158</v>
      </c>
      <c r="D26" t="s">
        <v>153</v>
      </c>
      <c r="E26" t="s">
        <v>85</v>
      </c>
      <c r="F26" t="s">
        <v>85</v>
      </c>
      <c r="G26" t="s">
        <v>85</v>
      </c>
      <c r="H26" t="s">
        <v>85</v>
      </c>
      <c r="I26" t="s">
        <v>85</v>
      </c>
      <c r="J26" t="s">
        <v>85</v>
      </c>
      <c r="K26" t="s">
        <v>85</v>
      </c>
      <c r="L26" t="s">
        <v>85</v>
      </c>
      <c r="M26" t="s">
        <v>85</v>
      </c>
      <c r="N26" t="s">
        <v>85</v>
      </c>
      <c r="O26" t="s">
        <v>85</v>
      </c>
      <c r="P26" t="s">
        <v>85</v>
      </c>
      <c r="Q26" t="s">
        <v>153</v>
      </c>
      <c r="R26" t="s">
        <v>85</v>
      </c>
      <c r="S26" t="s">
        <v>85</v>
      </c>
      <c r="T26" t="s">
        <v>85</v>
      </c>
      <c r="U26" t="s">
        <v>153</v>
      </c>
      <c r="V26" t="s">
        <v>85</v>
      </c>
      <c r="W26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6E9DD-C5C7-46BD-97BD-2C158C7C252D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106</v>
      </c>
      <c r="B16" t="s">
        <v>107</v>
      </c>
      <c r="D16" t="s">
        <v>80</v>
      </c>
      <c r="E16" t="s">
        <v>80</v>
      </c>
      <c r="F16" t="s">
        <v>81</v>
      </c>
      <c r="G16" t="s">
        <v>82</v>
      </c>
      <c r="H16" t="s">
        <v>81</v>
      </c>
      <c r="I16" t="s">
        <v>83</v>
      </c>
      <c r="J16" t="s">
        <v>82</v>
      </c>
      <c r="K16" t="s">
        <v>81</v>
      </c>
      <c r="L16" t="s">
        <v>80</v>
      </c>
      <c r="M16" t="s">
        <v>83</v>
      </c>
      <c r="N16" t="s">
        <v>82</v>
      </c>
      <c r="O16" t="s">
        <v>81</v>
      </c>
      <c r="P16" t="s">
        <v>80</v>
      </c>
      <c r="Q16" t="s">
        <v>83</v>
      </c>
      <c r="R16" t="s">
        <v>83</v>
      </c>
      <c r="S16" t="s">
        <v>81</v>
      </c>
      <c r="T16" t="s">
        <v>81</v>
      </c>
      <c r="U16" t="s">
        <v>83</v>
      </c>
      <c r="V16" t="s">
        <v>83</v>
      </c>
      <c r="W16" t="s">
        <v>81</v>
      </c>
      <c r="X16">
        <v>12</v>
      </c>
      <c r="Y16" t="s">
        <v>108</v>
      </c>
      <c r="Z16" t="s">
        <v>85</v>
      </c>
      <c r="AA16" t="s">
        <v>109</v>
      </c>
      <c r="AB16" t="s">
        <v>87</v>
      </c>
    </row>
    <row r="17" spans="1:28" x14ac:dyDescent="0.25">
      <c r="A17" t="s">
        <v>110</v>
      </c>
      <c r="B17" t="s">
        <v>111</v>
      </c>
      <c r="D17" t="s">
        <v>83</v>
      </c>
      <c r="E17" t="s">
        <v>83</v>
      </c>
      <c r="F17" t="s">
        <v>82</v>
      </c>
      <c r="G17" t="s">
        <v>82</v>
      </c>
      <c r="H17" t="s">
        <v>83</v>
      </c>
      <c r="I17" t="s">
        <v>83</v>
      </c>
      <c r="J17" t="s">
        <v>82</v>
      </c>
      <c r="K17" t="s">
        <v>83</v>
      </c>
      <c r="L17" t="s">
        <v>80</v>
      </c>
      <c r="M17" t="s">
        <v>83</v>
      </c>
      <c r="N17" t="s">
        <v>80</v>
      </c>
      <c r="O17" t="s">
        <v>80</v>
      </c>
      <c r="P17" t="s">
        <v>80</v>
      </c>
      <c r="Q17" t="s">
        <v>83</v>
      </c>
      <c r="R17" t="s">
        <v>81</v>
      </c>
      <c r="S17" t="s">
        <v>83</v>
      </c>
      <c r="T17" t="s">
        <v>83</v>
      </c>
      <c r="U17" t="s">
        <v>81</v>
      </c>
      <c r="V17" t="s">
        <v>81</v>
      </c>
      <c r="W17" t="s">
        <v>80</v>
      </c>
      <c r="X17">
        <v>3</v>
      </c>
      <c r="Y17" t="s">
        <v>93</v>
      </c>
      <c r="Z17" t="s">
        <v>85</v>
      </c>
      <c r="AA17" t="s">
        <v>109</v>
      </c>
      <c r="AB17" t="s">
        <v>87</v>
      </c>
    </row>
    <row r="18" spans="1:28" x14ac:dyDescent="0.25">
      <c r="A18" t="s">
        <v>112</v>
      </c>
      <c r="B18" t="s">
        <v>113</v>
      </c>
      <c r="D18" t="s">
        <v>81</v>
      </c>
      <c r="E18" t="s">
        <v>83</v>
      </c>
      <c r="F18" t="s">
        <v>81</v>
      </c>
      <c r="G18" t="s">
        <v>80</v>
      </c>
      <c r="H18" t="s">
        <v>81</v>
      </c>
      <c r="I18" t="s">
        <v>80</v>
      </c>
      <c r="J18" t="s">
        <v>81</v>
      </c>
      <c r="K18" t="s">
        <v>81</v>
      </c>
      <c r="L18" t="s">
        <v>83</v>
      </c>
      <c r="M18" t="s">
        <v>83</v>
      </c>
      <c r="N18" t="s">
        <v>83</v>
      </c>
      <c r="O18" t="s">
        <v>81</v>
      </c>
      <c r="P18" t="s">
        <v>83</v>
      </c>
      <c r="Q18" t="s">
        <v>83</v>
      </c>
      <c r="R18" t="s">
        <v>81</v>
      </c>
      <c r="S18" t="s">
        <v>83</v>
      </c>
      <c r="T18" t="s">
        <v>83</v>
      </c>
      <c r="U18" t="s">
        <v>83</v>
      </c>
      <c r="V18" t="s">
        <v>82</v>
      </c>
      <c r="W18" t="s">
        <v>82</v>
      </c>
      <c r="X18">
        <v>8</v>
      </c>
      <c r="Y18" t="s">
        <v>114</v>
      </c>
      <c r="Z18" t="s">
        <v>85</v>
      </c>
      <c r="AA18" t="s">
        <v>109</v>
      </c>
      <c r="AB18" t="s">
        <v>87</v>
      </c>
    </row>
    <row r="19" spans="1:28" x14ac:dyDescent="0.25">
      <c r="A19" t="s">
        <v>115</v>
      </c>
      <c r="B19" t="s">
        <v>116</v>
      </c>
      <c r="D19" t="s">
        <v>80</v>
      </c>
      <c r="E19" t="s">
        <v>83</v>
      </c>
      <c r="F19" t="s">
        <v>81</v>
      </c>
      <c r="G19" t="s">
        <v>82</v>
      </c>
      <c r="H19" t="s">
        <v>81</v>
      </c>
      <c r="I19" t="s">
        <v>81</v>
      </c>
      <c r="J19" t="s">
        <v>82</v>
      </c>
      <c r="K19" t="s">
        <v>83</v>
      </c>
      <c r="L19" t="s">
        <v>80</v>
      </c>
      <c r="M19" t="s">
        <v>81</v>
      </c>
      <c r="N19" t="s">
        <v>83</v>
      </c>
      <c r="O19" t="s">
        <v>80</v>
      </c>
      <c r="P19" t="s">
        <v>83</v>
      </c>
      <c r="Q19" t="s">
        <v>80</v>
      </c>
      <c r="R19" t="s">
        <v>83</v>
      </c>
      <c r="S19" t="s">
        <v>81</v>
      </c>
      <c r="T19" t="s">
        <v>81</v>
      </c>
      <c r="U19" t="s">
        <v>80</v>
      </c>
      <c r="V19" t="s">
        <v>82</v>
      </c>
      <c r="W19" t="s">
        <v>81</v>
      </c>
      <c r="X19">
        <v>16</v>
      </c>
      <c r="Y19" t="s">
        <v>84</v>
      </c>
      <c r="Z19" t="s">
        <v>85</v>
      </c>
      <c r="AA19" t="s">
        <v>109</v>
      </c>
      <c r="AB19" t="s">
        <v>87</v>
      </c>
    </row>
    <row r="22" spans="1:28" x14ac:dyDescent="0.25">
      <c r="C22" t="s">
        <v>150</v>
      </c>
      <c r="D22" t="s">
        <v>80</v>
      </c>
      <c r="E22" t="s">
        <v>83</v>
      </c>
      <c r="F22" t="s">
        <v>81</v>
      </c>
      <c r="G22" t="s">
        <v>82</v>
      </c>
      <c r="H22" t="s">
        <v>81</v>
      </c>
      <c r="I22" t="s">
        <v>81</v>
      </c>
      <c r="J22" t="s">
        <v>82</v>
      </c>
      <c r="K22" t="s">
        <v>81</v>
      </c>
      <c r="L22" t="s">
        <v>83</v>
      </c>
      <c r="M22" t="s">
        <v>81</v>
      </c>
      <c r="N22" t="s">
        <v>82</v>
      </c>
      <c r="O22" t="s">
        <v>81</v>
      </c>
      <c r="P22" t="s">
        <v>83</v>
      </c>
      <c r="Q22" t="s">
        <v>80</v>
      </c>
      <c r="R22" t="s">
        <v>83</v>
      </c>
      <c r="S22" t="s">
        <v>81</v>
      </c>
      <c r="T22" t="s">
        <v>81</v>
      </c>
      <c r="U22" t="s">
        <v>80</v>
      </c>
      <c r="V22" t="s">
        <v>82</v>
      </c>
      <c r="W22" t="s">
        <v>81</v>
      </c>
    </row>
    <row r="23" spans="1:28" x14ac:dyDescent="0.25">
      <c r="C23" t="s">
        <v>151</v>
      </c>
      <c r="D23">
        <v>2</v>
      </c>
      <c r="E23">
        <v>3</v>
      </c>
      <c r="F23">
        <v>3</v>
      </c>
      <c r="G23">
        <v>3</v>
      </c>
      <c r="H23">
        <v>3</v>
      </c>
      <c r="I23">
        <v>1</v>
      </c>
      <c r="J23">
        <v>3</v>
      </c>
      <c r="K23">
        <v>2</v>
      </c>
      <c r="L23">
        <v>1</v>
      </c>
      <c r="M23">
        <v>1</v>
      </c>
      <c r="N23">
        <v>1</v>
      </c>
      <c r="O23">
        <v>2</v>
      </c>
      <c r="P23">
        <v>2</v>
      </c>
      <c r="Q23">
        <v>1</v>
      </c>
      <c r="R23">
        <v>2</v>
      </c>
      <c r="S23">
        <v>2</v>
      </c>
      <c r="T23">
        <v>2</v>
      </c>
      <c r="U23">
        <v>1</v>
      </c>
      <c r="V23">
        <v>2</v>
      </c>
      <c r="W23">
        <v>2</v>
      </c>
    </row>
    <row r="24" spans="1:28" x14ac:dyDescent="0.25">
      <c r="C24" t="s">
        <v>152</v>
      </c>
      <c r="D24" t="s">
        <v>119</v>
      </c>
      <c r="E24" t="s">
        <v>129</v>
      </c>
      <c r="F24" t="s">
        <v>129</v>
      </c>
      <c r="G24" t="s">
        <v>129</v>
      </c>
      <c r="H24" t="s">
        <v>129</v>
      </c>
      <c r="I24" t="s">
        <v>137</v>
      </c>
      <c r="J24" t="s">
        <v>129</v>
      </c>
      <c r="K24" t="s">
        <v>119</v>
      </c>
      <c r="L24" t="s">
        <v>137</v>
      </c>
      <c r="M24" t="s">
        <v>137</v>
      </c>
      <c r="N24" t="s">
        <v>137</v>
      </c>
      <c r="O24" t="s">
        <v>119</v>
      </c>
      <c r="P24" t="s">
        <v>119</v>
      </c>
      <c r="Q24" t="s">
        <v>137</v>
      </c>
      <c r="R24" t="s">
        <v>119</v>
      </c>
      <c r="S24" t="s">
        <v>119</v>
      </c>
      <c r="T24" t="s">
        <v>119</v>
      </c>
      <c r="U24" t="s">
        <v>137</v>
      </c>
      <c r="V24" t="s">
        <v>119</v>
      </c>
      <c r="W24" t="s">
        <v>119</v>
      </c>
    </row>
    <row r="25" spans="1:28" x14ac:dyDescent="0.25">
      <c r="C25" t="s">
        <v>154</v>
      </c>
      <c r="D25" t="s">
        <v>85</v>
      </c>
      <c r="E25" t="s">
        <v>85</v>
      </c>
      <c r="F25" t="s">
        <v>85</v>
      </c>
      <c r="G25" t="s">
        <v>85</v>
      </c>
      <c r="H25" t="s">
        <v>85</v>
      </c>
      <c r="I25" t="s">
        <v>85</v>
      </c>
      <c r="J25" t="s">
        <v>85</v>
      </c>
      <c r="K25" t="s">
        <v>85</v>
      </c>
      <c r="L25" t="s">
        <v>85</v>
      </c>
      <c r="M25" t="s">
        <v>85</v>
      </c>
      <c r="N25" t="s">
        <v>85</v>
      </c>
      <c r="O25" t="s">
        <v>85</v>
      </c>
      <c r="P25" t="s">
        <v>85</v>
      </c>
      <c r="Q25" t="s">
        <v>85</v>
      </c>
      <c r="R25" t="s">
        <v>85</v>
      </c>
      <c r="S25" t="s">
        <v>85</v>
      </c>
      <c r="T25" t="s">
        <v>85</v>
      </c>
      <c r="U25" t="s">
        <v>85</v>
      </c>
      <c r="V25" t="s">
        <v>85</v>
      </c>
      <c r="W25" t="s">
        <v>85</v>
      </c>
    </row>
    <row r="26" spans="1:28" x14ac:dyDescent="0.25">
      <c r="C26" t="s">
        <v>155</v>
      </c>
      <c r="D26" t="s">
        <v>137</v>
      </c>
      <c r="E26" t="s">
        <v>129</v>
      </c>
      <c r="F26" t="s">
        <v>85</v>
      </c>
      <c r="G26" t="s">
        <v>85</v>
      </c>
      <c r="H26" t="s">
        <v>137</v>
      </c>
      <c r="I26" t="s">
        <v>119</v>
      </c>
      <c r="J26" t="s">
        <v>85</v>
      </c>
      <c r="K26" t="s">
        <v>119</v>
      </c>
      <c r="L26" t="s">
        <v>137</v>
      </c>
      <c r="M26" t="s">
        <v>129</v>
      </c>
      <c r="N26" t="s">
        <v>119</v>
      </c>
      <c r="O26" t="s">
        <v>85</v>
      </c>
      <c r="P26" t="s">
        <v>119</v>
      </c>
      <c r="Q26" t="s">
        <v>129</v>
      </c>
      <c r="R26" t="s">
        <v>119</v>
      </c>
      <c r="S26" t="s">
        <v>119</v>
      </c>
      <c r="T26" t="s">
        <v>119</v>
      </c>
      <c r="U26" t="s">
        <v>119</v>
      </c>
      <c r="V26" t="s">
        <v>137</v>
      </c>
      <c r="W26" t="s">
        <v>85</v>
      </c>
    </row>
    <row r="27" spans="1:28" x14ac:dyDescent="0.25">
      <c r="C27" t="s">
        <v>156</v>
      </c>
      <c r="D27" t="s">
        <v>137</v>
      </c>
      <c r="E27" t="s">
        <v>85</v>
      </c>
      <c r="F27" t="s">
        <v>129</v>
      </c>
      <c r="G27" t="s">
        <v>85</v>
      </c>
      <c r="H27" t="s">
        <v>129</v>
      </c>
      <c r="I27" t="s">
        <v>137</v>
      </c>
      <c r="J27" t="s">
        <v>137</v>
      </c>
      <c r="K27" t="s">
        <v>119</v>
      </c>
      <c r="L27" t="s">
        <v>85</v>
      </c>
      <c r="M27" t="s">
        <v>137</v>
      </c>
      <c r="N27" t="s">
        <v>85</v>
      </c>
      <c r="O27" t="s">
        <v>119</v>
      </c>
      <c r="P27" t="s">
        <v>85</v>
      </c>
      <c r="Q27" t="s">
        <v>85</v>
      </c>
      <c r="R27" t="s">
        <v>119</v>
      </c>
      <c r="S27" t="s">
        <v>119</v>
      </c>
      <c r="T27" t="s">
        <v>119</v>
      </c>
      <c r="U27" t="s">
        <v>137</v>
      </c>
      <c r="V27" t="s">
        <v>137</v>
      </c>
      <c r="W27" t="s">
        <v>119</v>
      </c>
    </row>
    <row r="28" spans="1:28" x14ac:dyDescent="0.25">
      <c r="C28" t="s">
        <v>157</v>
      </c>
      <c r="D28" t="s">
        <v>85</v>
      </c>
      <c r="E28" t="s">
        <v>85</v>
      </c>
      <c r="F28" t="s">
        <v>137</v>
      </c>
      <c r="G28" t="s">
        <v>129</v>
      </c>
      <c r="H28" t="s">
        <v>85</v>
      </c>
      <c r="I28" t="s">
        <v>85</v>
      </c>
      <c r="J28" t="s">
        <v>129</v>
      </c>
      <c r="K28" t="s">
        <v>85</v>
      </c>
      <c r="L28" t="s">
        <v>85</v>
      </c>
      <c r="M28" t="s">
        <v>85</v>
      </c>
      <c r="N28" t="s">
        <v>137</v>
      </c>
      <c r="O28" t="s">
        <v>85</v>
      </c>
      <c r="P28" t="s">
        <v>85</v>
      </c>
      <c r="Q28" t="s">
        <v>85</v>
      </c>
      <c r="R28" t="s">
        <v>85</v>
      </c>
      <c r="S28" t="s">
        <v>85</v>
      </c>
      <c r="T28" t="s">
        <v>85</v>
      </c>
      <c r="U28" t="s">
        <v>85</v>
      </c>
      <c r="V28" t="s">
        <v>119</v>
      </c>
      <c r="W28" t="s">
        <v>137</v>
      </c>
    </row>
    <row r="29" spans="1:28" x14ac:dyDescent="0.25">
      <c r="C29" t="s">
        <v>158</v>
      </c>
      <c r="D29" t="s">
        <v>119</v>
      </c>
      <c r="E29" t="s">
        <v>137</v>
      </c>
      <c r="F29" t="s">
        <v>85</v>
      </c>
      <c r="G29" t="s">
        <v>137</v>
      </c>
      <c r="H29" t="s">
        <v>85</v>
      </c>
      <c r="I29" t="s">
        <v>137</v>
      </c>
      <c r="J29" t="s">
        <v>85</v>
      </c>
      <c r="K29" t="s">
        <v>85</v>
      </c>
      <c r="L29" t="s">
        <v>129</v>
      </c>
      <c r="M29" t="s">
        <v>85</v>
      </c>
      <c r="N29" t="s">
        <v>137</v>
      </c>
      <c r="O29" t="s">
        <v>119</v>
      </c>
      <c r="P29" t="s">
        <v>119</v>
      </c>
      <c r="Q29" t="s">
        <v>137</v>
      </c>
      <c r="R29" t="s">
        <v>85</v>
      </c>
      <c r="S29" t="s">
        <v>85</v>
      </c>
      <c r="T29" t="s">
        <v>85</v>
      </c>
      <c r="U29" t="s">
        <v>137</v>
      </c>
      <c r="V29" t="s">
        <v>85</v>
      </c>
      <c r="W29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ADEAD-45CE-4F51-8BB8-08A55D0F0268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117</v>
      </c>
      <c r="B16" t="s">
        <v>118</v>
      </c>
      <c r="D16" t="s">
        <v>82</v>
      </c>
      <c r="E16" t="s">
        <v>83</v>
      </c>
      <c r="F16" t="s">
        <v>81</v>
      </c>
      <c r="G16" t="s">
        <v>80</v>
      </c>
      <c r="H16" t="s">
        <v>80</v>
      </c>
      <c r="I16" t="s">
        <v>82</v>
      </c>
      <c r="J16" t="s">
        <v>81</v>
      </c>
      <c r="K16" t="s">
        <v>81</v>
      </c>
      <c r="L16" t="s">
        <v>83</v>
      </c>
      <c r="M16" t="s">
        <v>83</v>
      </c>
      <c r="N16" t="s">
        <v>82</v>
      </c>
      <c r="O16" t="s">
        <v>80</v>
      </c>
      <c r="P16" t="s">
        <v>83</v>
      </c>
      <c r="Q16" t="s">
        <v>82</v>
      </c>
      <c r="R16" t="s">
        <v>83</v>
      </c>
      <c r="S16" t="s">
        <v>80</v>
      </c>
      <c r="T16" t="s">
        <v>81</v>
      </c>
      <c r="U16" t="s">
        <v>80</v>
      </c>
      <c r="V16" t="s">
        <v>83</v>
      </c>
      <c r="W16" t="s">
        <v>81</v>
      </c>
      <c r="X16">
        <v>10</v>
      </c>
      <c r="Y16" t="s">
        <v>119</v>
      </c>
      <c r="Z16" t="s">
        <v>85</v>
      </c>
      <c r="AA16" t="s">
        <v>120</v>
      </c>
      <c r="AB16" t="s">
        <v>87</v>
      </c>
    </row>
    <row r="19" spans="3:23" x14ac:dyDescent="0.25">
      <c r="C19" t="s">
        <v>150</v>
      </c>
      <c r="D19" t="s">
        <v>80</v>
      </c>
      <c r="E19" t="s">
        <v>83</v>
      </c>
      <c r="F19" t="s">
        <v>81</v>
      </c>
      <c r="G19" t="s">
        <v>82</v>
      </c>
      <c r="H19" t="s">
        <v>81</v>
      </c>
      <c r="I19" t="s">
        <v>81</v>
      </c>
      <c r="J19" t="s">
        <v>82</v>
      </c>
      <c r="K19" t="s">
        <v>81</v>
      </c>
      <c r="L19" t="s">
        <v>83</v>
      </c>
      <c r="M19" t="s">
        <v>81</v>
      </c>
      <c r="N19" t="s">
        <v>82</v>
      </c>
      <c r="O19" t="s">
        <v>81</v>
      </c>
      <c r="P19" t="s">
        <v>83</v>
      </c>
      <c r="Q19" t="s">
        <v>80</v>
      </c>
      <c r="R19" t="s">
        <v>83</v>
      </c>
      <c r="S19" t="s">
        <v>81</v>
      </c>
      <c r="T19" t="s">
        <v>81</v>
      </c>
      <c r="U19" t="s">
        <v>80</v>
      </c>
      <c r="V19" t="s">
        <v>82</v>
      </c>
      <c r="W19" t="s">
        <v>81</v>
      </c>
    </row>
    <row r="20" spans="3:23" x14ac:dyDescent="0.25">
      <c r="C20" t="s">
        <v>151</v>
      </c>
      <c r="D20">
        <v>0</v>
      </c>
      <c r="E20">
        <v>1</v>
      </c>
      <c r="F20">
        <v>1</v>
      </c>
      <c r="G20">
        <v>0</v>
      </c>
      <c r="H20">
        <v>0</v>
      </c>
      <c r="I20">
        <v>0</v>
      </c>
      <c r="J20">
        <v>0</v>
      </c>
      <c r="K20">
        <v>1</v>
      </c>
      <c r="L20">
        <v>1</v>
      </c>
      <c r="M20">
        <v>0</v>
      </c>
      <c r="N20">
        <v>1</v>
      </c>
      <c r="O20">
        <v>0</v>
      </c>
      <c r="P20">
        <v>1</v>
      </c>
      <c r="Q20">
        <v>0</v>
      </c>
      <c r="R20">
        <v>1</v>
      </c>
      <c r="S20">
        <v>0</v>
      </c>
      <c r="T20">
        <v>1</v>
      </c>
      <c r="U20">
        <v>1</v>
      </c>
      <c r="V20">
        <v>0</v>
      </c>
      <c r="W20">
        <v>1</v>
      </c>
    </row>
    <row r="21" spans="3:23" x14ac:dyDescent="0.25">
      <c r="C21" t="s">
        <v>152</v>
      </c>
      <c r="D21" t="s">
        <v>85</v>
      </c>
      <c r="E21" t="s">
        <v>153</v>
      </c>
      <c r="F21" t="s">
        <v>153</v>
      </c>
      <c r="G21" t="s">
        <v>85</v>
      </c>
      <c r="H21" t="s">
        <v>85</v>
      </c>
      <c r="I21" t="s">
        <v>85</v>
      </c>
      <c r="J21" t="s">
        <v>85</v>
      </c>
      <c r="K21" t="s">
        <v>153</v>
      </c>
      <c r="L21" t="s">
        <v>153</v>
      </c>
      <c r="M21" t="s">
        <v>85</v>
      </c>
      <c r="N21" t="s">
        <v>153</v>
      </c>
      <c r="O21" t="s">
        <v>85</v>
      </c>
      <c r="P21" t="s">
        <v>153</v>
      </c>
      <c r="Q21" t="s">
        <v>85</v>
      </c>
      <c r="R21" t="s">
        <v>153</v>
      </c>
      <c r="S21" t="s">
        <v>85</v>
      </c>
      <c r="T21" t="s">
        <v>153</v>
      </c>
      <c r="U21" t="s">
        <v>153</v>
      </c>
      <c r="V21" t="s">
        <v>85</v>
      </c>
      <c r="W21" t="s">
        <v>153</v>
      </c>
    </row>
    <row r="22" spans="3:23" x14ac:dyDescent="0.25">
      <c r="C22" t="s">
        <v>154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155</v>
      </c>
      <c r="D23" t="s">
        <v>85</v>
      </c>
      <c r="E23" t="s">
        <v>153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85</v>
      </c>
      <c r="L23" t="s">
        <v>153</v>
      </c>
      <c r="M23" t="s">
        <v>153</v>
      </c>
      <c r="N23" t="s">
        <v>85</v>
      </c>
      <c r="O23" t="s">
        <v>85</v>
      </c>
      <c r="P23" t="s">
        <v>153</v>
      </c>
      <c r="Q23" t="s">
        <v>85</v>
      </c>
      <c r="R23" t="s">
        <v>153</v>
      </c>
      <c r="S23" t="s">
        <v>85</v>
      </c>
      <c r="T23" t="s">
        <v>85</v>
      </c>
      <c r="U23" t="s">
        <v>85</v>
      </c>
      <c r="V23" t="s">
        <v>153</v>
      </c>
      <c r="W23" t="s">
        <v>85</v>
      </c>
    </row>
    <row r="24" spans="3:23" x14ac:dyDescent="0.25">
      <c r="C24" t="s">
        <v>156</v>
      </c>
      <c r="D24" t="s">
        <v>85</v>
      </c>
      <c r="E24" t="s">
        <v>85</v>
      </c>
      <c r="F24" t="s">
        <v>153</v>
      </c>
      <c r="G24" t="s">
        <v>85</v>
      </c>
      <c r="H24" t="s">
        <v>85</v>
      </c>
      <c r="I24" t="s">
        <v>85</v>
      </c>
      <c r="J24" t="s">
        <v>153</v>
      </c>
      <c r="K24" t="s">
        <v>153</v>
      </c>
      <c r="L24" t="s">
        <v>85</v>
      </c>
      <c r="M24" t="s">
        <v>85</v>
      </c>
      <c r="N24" t="s">
        <v>85</v>
      </c>
      <c r="O24" t="s">
        <v>85</v>
      </c>
      <c r="P24" t="s">
        <v>85</v>
      </c>
      <c r="Q24" t="s">
        <v>85</v>
      </c>
      <c r="R24" t="s">
        <v>85</v>
      </c>
      <c r="S24" t="s">
        <v>85</v>
      </c>
      <c r="T24" t="s">
        <v>153</v>
      </c>
      <c r="U24" t="s">
        <v>85</v>
      </c>
      <c r="V24" t="s">
        <v>85</v>
      </c>
      <c r="W24" t="s">
        <v>153</v>
      </c>
    </row>
    <row r="25" spans="3:23" x14ac:dyDescent="0.25">
      <c r="C25" t="s">
        <v>157</v>
      </c>
      <c r="D25" t="s">
        <v>153</v>
      </c>
      <c r="E25" t="s">
        <v>85</v>
      </c>
      <c r="F25" t="s">
        <v>85</v>
      </c>
      <c r="G25" t="s">
        <v>85</v>
      </c>
      <c r="H25" t="s">
        <v>85</v>
      </c>
      <c r="I25" t="s">
        <v>153</v>
      </c>
      <c r="J25" t="s">
        <v>85</v>
      </c>
      <c r="K25" t="s">
        <v>85</v>
      </c>
      <c r="L25" t="s">
        <v>85</v>
      </c>
      <c r="M25" t="s">
        <v>85</v>
      </c>
      <c r="N25" t="s">
        <v>153</v>
      </c>
      <c r="O25" t="s">
        <v>85</v>
      </c>
      <c r="P25" t="s">
        <v>85</v>
      </c>
      <c r="Q25" t="s">
        <v>153</v>
      </c>
      <c r="R25" t="s">
        <v>85</v>
      </c>
      <c r="S25" t="s">
        <v>85</v>
      </c>
      <c r="T25" t="s">
        <v>85</v>
      </c>
      <c r="U25" t="s">
        <v>85</v>
      </c>
      <c r="V25" t="s">
        <v>85</v>
      </c>
      <c r="W25" t="s">
        <v>85</v>
      </c>
    </row>
    <row r="26" spans="3:23" x14ac:dyDescent="0.25">
      <c r="C26" t="s">
        <v>158</v>
      </c>
      <c r="D26" t="s">
        <v>85</v>
      </c>
      <c r="E26" t="s">
        <v>85</v>
      </c>
      <c r="F26" t="s">
        <v>85</v>
      </c>
      <c r="G26" t="s">
        <v>153</v>
      </c>
      <c r="H26" t="s">
        <v>153</v>
      </c>
      <c r="I26" t="s">
        <v>85</v>
      </c>
      <c r="J26" t="s">
        <v>85</v>
      </c>
      <c r="K26" t="s">
        <v>85</v>
      </c>
      <c r="L26" t="s">
        <v>85</v>
      </c>
      <c r="M26" t="s">
        <v>85</v>
      </c>
      <c r="N26" t="s">
        <v>85</v>
      </c>
      <c r="O26" t="s">
        <v>153</v>
      </c>
      <c r="P26" t="s">
        <v>85</v>
      </c>
      <c r="Q26" t="s">
        <v>85</v>
      </c>
      <c r="R26" t="s">
        <v>85</v>
      </c>
      <c r="S26" t="s">
        <v>153</v>
      </c>
      <c r="T26" t="s">
        <v>85</v>
      </c>
      <c r="U26" t="s">
        <v>153</v>
      </c>
      <c r="V26" t="s">
        <v>85</v>
      </c>
      <c r="W26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4EE6-C0E1-4A2D-98D9-20139C4CC8FF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121</v>
      </c>
      <c r="B16" t="s">
        <v>122</v>
      </c>
      <c r="D16" t="s">
        <v>82</v>
      </c>
      <c r="E16" t="s">
        <v>80</v>
      </c>
      <c r="F16" t="s">
        <v>81</v>
      </c>
      <c r="G16" t="s">
        <v>82</v>
      </c>
      <c r="H16" t="s">
        <v>81</v>
      </c>
      <c r="I16" t="s">
        <v>80</v>
      </c>
      <c r="J16" t="s">
        <v>82</v>
      </c>
      <c r="K16" t="s">
        <v>81</v>
      </c>
      <c r="L16" t="s">
        <v>80</v>
      </c>
      <c r="M16" t="s">
        <v>83</v>
      </c>
      <c r="N16" t="s">
        <v>80</v>
      </c>
      <c r="O16" t="s">
        <v>81</v>
      </c>
      <c r="P16" t="s">
        <v>83</v>
      </c>
      <c r="Q16" t="s">
        <v>83</v>
      </c>
      <c r="R16" t="s">
        <v>83</v>
      </c>
      <c r="S16" t="s">
        <v>81</v>
      </c>
      <c r="T16" t="s">
        <v>81</v>
      </c>
      <c r="U16" t="s">
        <v>83</v>
      </c>
      <c r="V16" t="s">
        <v>83</v>
      </c>
      <c r="W16" t="s">
        <v>81</v>
      </c>
      <c r="X16">
        <v>11</v>
      </c>
      <c r="Y16" t="s">
        <v>98</v>
      </c>
      <c r="Z16" t="s">
        <v>85</v>
      </c>
      <c r="AA16" t="s">
        <v>123</v>
      </c>
      <c r="AB16" t="s">
        <v>87</v>
      </c>
    </row>
    <row r="17" spans="1:28" x14ac:dyDescent="0.25">
      <c r="A17" t="s">
        <v>124</v>
      </c>
      <c r="B17" t="s">
        <v>125</v>
      </c>
      <c r="D17" t="s">
        <v>80</v>
      </c>
      <c r="E17" t="s">
        <v>83</v>
      </c>
      <c r="F17" t="s">
        <v>81</v>
      </c>
      <c r="G17" t="s">
        <v>82</v>
      </c>
      <c r="H17" t="s">
        <v>81</v>
      </c>
      <c r="I17" t="s">
        <v>81</v>
      </c>
      <c r="J17" t="s">
        <v>82</v>
      </c>
      <c r="K17" t="s">
        <v>81</v>
      </c>
      <c r="L17" t="s">
        <v>83</v>
      </c>
      <c r="M17" t="s">
        <v>81</v>
      </c>
      <c r="N17" t="s">
        <v>81</v>
      </c>
      <c r="O17" t="s">
        <v>81</v>
      </c>
      <c r="P17" t="s">
        <v>83</v>
      </c>
      <c r="Q17" t="s">
        <v>80</v>
      </c>
      <c r="R17" t="s">
        <v>83</v>
      </c>
      <c r="S17" t="s">
        <v>83</v>
      </c>
      <c r="T17" t="s">
        <v>81</v>
      </c>
      <c r="U17" t="s">
        <v>80</v>
      </c>
      <c r="V17" t="s">
        <v>82</v>
      </c>
      <c r="W17" t="s">
        <v>81</v>
      </c>
      <c r="X17">
        <v>18</v>
      </c>
      <c r="Y17" t="s">
        <v>126</v>
      </c>
      <c r="Z17" t="s">
        <v>85</v>
      </c>
      <c r="AA17" t="s">
        <v>123</v>
      </c>
      <c r="AB17" t="s">
        <v>87</v>
      </c>
    </row>
    <row r="18" spans="1:28" x14ac:dyDescent="0.25">
      <c r="A18" t="s">
        <v>127</v>
      </c>
      <c r="B18" t="s">
        <v>128</v>
      </c>
      <c r="D18" t="s">
        <v>81</v>
      </c>
      <c r="E18" t="s">
        <v>83</v>
      </c>
      <c r="F18" t="s">
        <v>81</v>
      </c>
      <c r="G18" t="s">
        <v>82</v>
      </c>
      <c r="H18" t="s">
        <v>81</v>
      </c>
      <c r="I18" t="s">
        <v>83</v>
      </c>
      <c r="J18" t="s">
        <v>81</v>
      </c>
      <c r="K18" t="s">
        <v>81</v>
      </c>
      <c r="L18" t="s">
        <v>83</v>
      </c>
      <c r="M18" t="s">
        <v>83</v>
      </c>
      <c r="N18" t="s">
        <v>81</v>
      </c>
      <c r="O18" t="s">
        <v>81</v>
      </c>
      <c r="P18" t="s">
        <v>83</v>
      </c>
      <c r="Q18" t="s">
        <v>80</v>
      </c>
      <c r="R18" t="s">
        <v>83</v>
      </c>
      <c r="S18" t="s">
        <v>81</v>
      </c>
      <c r="T18" t="s">
        <v>81</v>
      </c>
      <c r="U18" t="s">
        <v>80</v>
      </c>
      <c r="V18" t="s">
        <v>82</v>
      </c>
      <c r="W18" t="s">
        <v>81</v>
      </c>
      <c r="X18">
        <v>15</v>
      </c>
      <c r="Y18" t="s">
        <v>129</v>
      </c>
      <c r="Z18" t="s">
        <v>85</v>
      </c>
      <c r="AA18" t="s">
        <v>123</v>
      </c>
      <c r="AB18" t="s">
        <v>87</v>
      </c>
    </row>
    <row r="19" spans="1:28" x14ac:dyDescent="0.25">
      <c r="A19" t="s">
        <v>130</v>
      </c>
      <c r="B19" t="s">
        <v>131</v>
      </c>
      <c r="D19" t="s">
        <v>80</v>
      </c>
      <c r="E19" t="s">
        <v>81</v>
      </c>
      <c r="F19" t="s">
        <v>81</v>
      </c>
      <c r="G19" t="s">
        <v>82</v>
      </c>
      <c r="H19" t="s">
        <v>81</v>
      </c>
      <c r="I19" t="s">
        <v>83</v>
      </c>
      <c r="J19" t="s">
        <v>81</v>
      </c>
      <c r="K19" t="s">
        <v>81</v>
      </c>
      <c r="L19" t="s">
        <v>83</v>
      </c>
      <c r="M19" t="s">
        <v>83</v>
      </c>
      <c r="N19" t="s">
        <v>82</v>
      </c>
      <c r="O19" t="s">
        <v>81</v>
      </c>
      <c r="P19" t="s">
        <v>83</v>
      </c>
      <c r="Q19" t="s">
        <v>80</v>
      </c>
      <c r="R19" t="s">
        <v>83</v>
      </c>
      <c r="S19" t="s">
        <v>81</v>
      </c>
      <c r="T19" t="s">
        <v>81</v>
      </c>
      <c r="U19" t="s">
        <v>80</v>
      </c>
      <c r="V19" t="s">
        <v>82</v>
      </c>
      <c r="W19" t="s">
        <v>81</v>
      </c>
      <c r="X19">
        <v>16</v>
      </c>
      <c r="Y19" t="s">
        <v>84</v>
      </c>
      <c r="Z19" t="s">
        <v>85</v>
      </c>
      <c r="AA19" t="s">
        <v>123</v>
      </c>
      <c r="AB19" t="s">
        <v>87</v>
      </c>
    </row>
    <row r="22" spans="1:28" x14ac:dyDescent="0.25">
      <c r="C22" t="s">
        <v>150</v>
      </c>
      <c r="D22" t="s">
        <v>80</v>
      </c>
      <c r="E22" t="s">
        <v>83</v>
      </c>
      <c r="F22" t="s">
        <v>81</v>
      </c>
      <c r="G22" t="s">
        <v>82</v>
      </c>
      <c r="H22" t="s">
        <v>81</v>
      </c>
      <c r="I22" t="s">
        <v>81</v>
      </c>
      <c r="J22" t="s">
        <v>82</v>
      </c>
      <c r="K22" t="s">
        <v>81</v>
      </c>
      <c r="L22" t="s">
        <v>83</v>
      </c>
      <c r="M22" t="s">
        <v>81</v>
      </c>
      <c r="N22" t="s">
        <v>82</v>
      </c>
      <c r="O22" t="s">
        <v>81</v>
      </c>
      <c r="P22" t="s">
        <v>83</v>
      </c>
      <c r="Q22" t="s">
        <v>80</v>
      </c>
      <c r="R22" t="s">
        <v>83</v>
      </c>
      <c r="S22" t="s">
        <v>81</v>
      </c>
      <c r="T22" t="s">
        <v>81</v>
      </c>
      <c r="U22" t="s">
        <v>80</v>
      </c>
      <c r="V22" t="s">
        <v>82</v>
      </c>
      <c r="W22" t="s">
        <v>81</v>
      </c>
    </row>
    <row r="23" spans="1:28" x14ac:dyDescent="0.25">
      <c r="C23" t="s">
        <v>151</v>
      </c>
      <c r="D23">
        <v>2</v>
      </c>
      <c r="E23">
        <v>2</v>
      </c>
      <c r="F23">
        <v>4</v>
      </c>
      <c r="G23">
        <v>4</v>
      </c>
      <c r="H23">
        <v>4</v>
      </c>
      <c r="I23">
        <v>1</v>
      </c>
      <c r="J23">
        <v>2</v>
      </c>
      <c r="K23">
        <v>4</v>
      </c>
      <c r="L23">
        <v>3</v>
      </c>
      <c r="M23">
        <v>1</v>
      </c>
      <c r="N23">
        <v>1</v>
      </c>
      <c r="O23">
        <v>4</v>
      </c>
      <c r="P23">
        <v>4</v>
      </c>
      <c r="Q23">
        <v>3</v>
      </c>
      <c r="R23">
        <v>4</v>
      </c>
      <c r="S23">
        <v>3</v>
      </c>
      <c r="T23">
        <v>4</v>
      </c>
      <c r="U23">
        <v>3</v>
      </c>
      <c r="V23">
        <v>3</v>
      </c>
      <c r="W23">
        <v>4</v>
      </c>
    </row>
    <row r="24" spans="1:28" x14ac:dyDescent="0.25">
      <c r="C24" t="s">
        <v>152</v>
      </c>
      <c r="D24" t="s">
        <v>119</v>
      </c>
      <c r="E24" t="s">
        <v>119</v>
      </c>
      <c r="F24" t="s">
        <v>153</v>
      </c>
      <c r="G24" t="s">
        <v>153</v>
      </c>
      <c r="H24" t="s">
        <v>153</v>
      </c>
      <c r="I24" t="s">
        <v>137</v>
      </c>
      <c r="J24" t="s">
        <v>119</v>
      </c>
      <c r="K24" t="s">
        <v>153</v>
      </c>
      <c r="L24" t="s">
        <v>129</v>
      </c>
      <c r="M24" t="s">
        <v>137</v>
      </c>
      <c r="N24" t="s">
        <v>137</v>
      </c>
      <c r="O24" t="s">
        <v>153</v>
      </c>
      <c r="P24" t="s">
        <v>153</v>
      </c>
      <c r="Q24" t="s">
        <v>129</v>
      </c>
      <c r="R24" t="s">
        <v>153</v>
      </c>
      <c r="S24" t="s">
        <v>129</v>
      </c>
      <c r="T24" t="s">
        <v>153</v>
      </c>
      <c r="U24" t="s">
        <v>129</v>
      </c>
      <c r="V24" t="s">
        <v>129</v>
      </c>
      <c r="W24" t="s">
        <v>153</v>
      </c>
    </row>
    <row r="25" spans="1:28" x14ac:dyDescent="0.25">
      <c r="C25" t="s">
        <v>154</v>
      </c>
      <c r="D25" t="s">
        <v>85</v>
      </c>
      <c r="E25" t="s">
        <v>85</v>
      </c>
      <c r="F25" t="s">
        <v>85</v>
      </c>
      <c r="G25" t="s">
        <v>85</v>
      </c>
      <c r="H25" t="s">
        <v>85</v>
      </c>
      <c r="I25" t="s">
        <v>85</v>
      </c>
      <c r="J25" t="s">
        <v>85</v>
      </c>
      <c r="K25" t="s">
        <v>85</v>
      </c>
      <c r="L25" t="s">
        <v>85</v>
      </c>
      <c r="M25" t="s">
        <v>85</v>
      </c>
      <c r="N25" t="s">
        <v>85</v>
      </c>
      <c r="O25" t="s">
        <v>85</v>
      </c>
      <c r="P25" t="s">
        <v>85</v>
      </c>
      <c r="Q25" t="s">
        <v>85</v>
      </c>
      <c r="R25" t="s">
        <v>85</v>
      </c>
      <c r="S25" t="s">
        <v>85</v>
      </c>
      <c r="T25" t="s">
        <v>85</v>
      </c>
      <c r="U25" t="s">
        <v>85</v>
      </c>
      <c r="V25" t="s">
        <v>85</v>
      </c>
      <c r="W25" t="s">
        <v>85</v>
      </c>
    </row>
    <row r="26" spans="1:28" x14ac:dyDescent="0.25">
      <c r="C26" t="s">
        <v>155</v>
      </c>
      <c r="D26" t="s">
        <v>85</v>
      </c>
      <c r="E26" t="s">
        <v>119</v>
      </c>
      <c r="F26" t="s">
        <v>85</v>
      </c>
      <c r="G26" t="s">
        <v>85</v>
      </c>
      <c r="H26" t="s">
        <v>85</v>
      </c>
      <c r="I26" t="s">
        <v>119</v>
      </c>
      <c r="J26" t="s">
        <v>85</v>
      </c>
      <c r="K26" t="s">
        <v>85</v>
      </c>
      <c r="L26" t="s">
        <v>129</v>
      </c>
      <c r="M26" t="s">
        <v>129</v>
      </c>
      <c r="N26" t="s">
        <v>85</v>
      </c>
      <c r="O26" t="s">
        <v>85</v>
      </c>
      <c r="P26" t="s">
        <v>153</v>
      </c>
      <c r="Q26" t="s">
        <v>137</v>
      </c>
      <c r="R26" t="s">
        <v>153</v>
      </c>
      <c r="S26" t="s">
        <v>137</v>
      </c>
      <c r="T26" t="s">
        <v>85</v>
      </c>
      <c r="U26" t="s">
        <v>137</v>
      </c>
      <c r="V26" t="s">
        <v>137</v>
      </c>
      <c r="W26" t="s">
        <v>85</v>
      </c>
    </row>
    <row r="27" spans="1:28" x14ac:dyDescent="0.25">
      <c r="C27" t="s">
        <v>156</v>
      </c>
      <c r="D27" t="s">
        <v>137</v>
      </c>
      <c r="E27" t="s">
        <v>137</v>
      </c>
      <c r="F27" t="s">
        <v>153</v>
      </c>
      <c r="G27" t="s">
        <v>85</v>
      </c>
      <c r="H27" t="s">
        <v>153</v>
      </c>
      <c r="I27" t="s">
        <v>137</v>
      </c>
      <c r="J27" t="s">
        <v>119</v>
      </c>
      <c r="K27" t="s">
        <v>153</v>
      </c>
      <c r="L27" t="s">
        <v>85</v>
      </c>
      <c r="M27" t="s">
        <v>137</v>
      </c>
      <c r="N27" t="s">
        <v>119</v>
      </c>
      <c r="O27" t="s">
        <v>153</v>
      </c>
      <c r="P27" t="s">
        <v>85</v>
      </c>
      <c r="Q27" t="s">
        <v>85</v>
      </c>
      <c r="R27" t="s">
        <v>85</v>
      </c>
      <c r="S27" t="s">
        <v>129</v>
      </c>
      <c r="T27" t="s">
        <v>153</v>
      </c>
      <c r="U27" t="s">
        <v>85</v>
      </c>
      <c r="V27" t="s">
        <v>85</v>
      </c>
      <c r="W27" t="s">
        <v>153</v>
      </c>
    </row>
    <row r="28" spans="1:28" x14ac:dyDescent="0.25">
      <c r="C28" t="s">
        <v>157</v>
      </c>
      <c r="D28" t="s">
        <v>137</v>
      </c>
      <c r="E28" t="s">
        <v>85</v>
      </c>
      <c r="F28" t="s">
        <v>85</v>
      </c>
      <c r="G28" t="s">
        <v>153</v>
      </c>
      <c r="H28" t="s">
        <v>85</v>
      </c>
      <c r="I28" t="s">
        <v>85</v>
      </c>
      <c r="J28" t="s">
        <v>119</v>
      </c>
      <c r="K28" t="s">
        <v>85</v>
      </c>
      <c r="L28" t="s">
        <v>85</v>
      </c>
      <c r="M28" t="s">
        <v>85</v>
      </c>
      <c r="N28" t="s">
        <v>137</v>
      </c>
      <c r="O28" t="s">
        <v>85</v>
      </c>
      <c r="P28" t="s">
        <v>85</v>
      </c>
      <c r="Q28" t="s">
        <v>85</v>
      </c>
      <c r="R28" t="s">
        <v>85</v>
      </c>
      <c r="S28" t="s">
        <v>85</v>
      </c>
      <c r="T28" t="s">
        <v>85</v>
      </c>
      <c r="U28" t="s">
        <v>85</v>
      </c>
      <c r="V28" t="s">
        <v>129</v>
      </c>
      <c r="W28" t="s">
        <v>85</v>
      </c>
    </row>
    <row r="29" spans="1:28" x14ac:dyDescent="0.25">
      <c r="C29" t="s">
        <v>158</v>
      </c>
      <c r="D29" t="s">
        <v>119</v>
      </c>
      <c r="E29" t="s">
        <v>137</v>
      </c>
      <c r="F29" t="s">
        <v>85</v>
      </c>
      <c r="G29" t="s">
        <v>85</v>
      </c>
      <c r="H29" t="s">
        <v>85</v>
      </c>
      <c r="I29" t="s">
        <v>137</v>
      </c>
      <c r="J29" t="s">
        <v>85</v>
      </c>
      <c r="K29" t="s">
        <v>85</v>
      </c>
      <c r="L29" t="s">
        <v>137</v>
      </c>
      <c r="M29" t="s">
        <v>85</v>
      </c>
      <c r="N29" t="s">
        <v>137</v>
      </c>
      <c r="O29" t="s">
        <v>85</v>
      </c>
      <c r="P29" t="s">
        <v>85</v>
      </c>
      <c r="Q29" t="s">
        <v>129</v>
      </c>
      <c r="R29" t="s">
        <v>85</v>
      </c>
      <c r="S29" t="s">
        <v>85</v>
      </c>
      <c r="T29" t="s">
        <v>85</v>
      </c>
      <c r="U29" t="s">
        <v>129</v>
      </c>
      <c r="V29" t="s">
        <v>85</v>
      </c>
      <c r="W29" t="s">
        <v>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A519-7E53-48FD-9421-CBACF31DBC31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132</v>
      </c>
      <c r="B16" t="s">
        <v>133</v>
      </c>
      <c r="D16" t="s">
        <v>82</v>
      </c>
      <c r="E16" t="s">
        <v>83</v>
      </c>
      <c r="F16" t="s">
        <v>81</v>
      </c>
      <c r="G16" t="s">
        <v>81</v>
      </c>
      <c r="H16" t="s">
        <v>81</v>
      </c>
      <c r="I16" t="s">
        <v>81</v>
      </c>
      <c r="J16" t="s">
        <v>82</v>
      </c>
      <c r="K16" t="s">
        <v>82</v>
      </c>
      <c r="L16" t="s">
        <v>80</v>
      </c>
      <c r="M16" t="s">
        <v>80</v>
      </c>
      <c r="N16" t="s">
        <v>80</v>
      </c>
      <c r="O16" t="s">
        <v>81</v>
      </c>
      <c r="P16" t="s">
        <v>81</v>
      </c>
      <c r="Q16" t="s">
        <v>80</v>
      </c>
      <c r="R16" t="s">
        <v>83</v>
      </c>
      <c r="S16" t="s">
        <v>81</v>
      </c>
      <c r="T16" t="s">
        <v>83</v>
      </c>
      <c r="U16" t="s">
        <v>80</v>
      </c>
      <c r="V16" t="s">
        <v>83</v>
      </c>
      <c r="W16" t="s">
        <v>82</v>
      </c>
      <c r="X16">
        <v>10</v>
      </c>
      <c r="Y16" t="s">
        <v>119</v>
      </c>
      <c r="Z16" t="s">
        <v>85</v>
      </c>
      <c r="AA16" t="s">
        <v>134</v>
      </c>
      <c r="AB16" t="s">
        <v>87</v>
      </c>
    </row>
    <row r="17" spans="1:28" x14ac:dyDescent="0.25">
      <c r="A17" t="s">
        <v>135</v>
      </c>
      <c r="B17" t="s">
        <v>136</v>
      </c>
      <c r="D17" t="s">
        <v>82</v>
      </c>
      <c r="E17" t="s">
        <v>83</v>
      </c>
      <c r="F17" t="s">
        <v>81</v>
      </c>
      <c r="G17" t="s">
        <v>81</v>
      </c>
      <c r="H17" t="s">
        <v>81</v>
      </c>
      <c r="I17" t="s">
        <v>80</v>
      </c>
      <c r="J17" t="s">
        <v>80</v>
      </c>
      <c r="K17" t="s">
        <v>81</v>
      </c>
      <c r="L17" t="s">
        <v>80</v>
      </c>
      <c r="M17" t="s">
        <v>80</v>
      </c>
      <c r="N17" t="s">
        <v>80</v>
      </c>
      <c r="O17" t="s">
        <v>83</v>
      </c>
      <c r="P17" t="s">
        <v>81</v>
      </c>
      <c r="Q17" t="s">
        <v>81</v>
      </c>
      <c r="R17" t="s">
        <v>82</v>
      </c>
      <c r="S17" t="s">
        <v>82</v>
      </c>
      <c r="T17" t="s">
        <v>83</v>
      </c>
      <c r="U17" t="s">
        <v>80</v>
      </c>
      <c r="V17" t="s">
        <v>83</v>
      </c>
      <c r="W17" t="s">
        <v>82</v>
      </c>
      <c r="X17">
        <v>5</v>
      </c>
      <c r="Y17" t="s">
        <v>137</v>
      </c>
      <c r="Z17" t="s">
        <v>85</v>
      </c>
      <c r="AA17" t="s">
        <v>134</v>
      </c>
      <c r="AB17" t="s">
        <v>87</v>
      </c>
    </row>
    <row r="20" spans="1:28" x14ac:dyDescent="0.25">
      <c r="C20" t="s">
        <v>150</v>
      </c>
      <c r="D20" t="s">
        <v>80</v>
      </c>
      <c r="E20" t="s">
        <v>83</v>
      </c>
      <c r="F20" t="s">
        <v>81</v>
      </c>
      <c r="G20" t="s">
        <v>82</v>
      </c>
      <c r="H20" t="s">
        <v>81</v>
      </c>
      <c r="I20" t="s">
        <v>81</v>
      </c>
      <c r="J20" t="s">
        <v>82</v>
      </c>
      <c r="K20" t="s">
        <v>81</v>
      </c>
      <c r="L20" t="s">
        <v>83</v>
      </c>
      <c r="M20" t="s">
        <v>81</v>
      </c>
      <c r="N20" t="s">
        <v>82</v>
      </c>
      <c r="O20" t="s">
        <v>81</v>
      </c>
      <c r="P20" t="s">
        <v>83</v>
      </c>
      <c r="Q20" t="s">
        <v>80</v>
      </c>
      <c r="R20" t="s">
        <v>83</v>
      </c>
      <c r="S20" t="s">
        <v>81</v>
      </c>
      <c r="T20" t="s">
        <v>81</v>
      </c>
      <c r="U20" t="s">
        <v>80</v>
      </c>
      <c r="V20" t="s">
        <v>82</v>
      </c>
      <c r="W20" t="s">
        <v>81</v>
      </c>
    </row>
    <row r="21" spans="1:28" x14ac:dyDescent="0.25">
      <c r="C21" t="s">
        <v>151</v>
      </c>
      <c r="D21">
        <v>0</v>
      </c>
      <c r="E21">
        <v>2</v>
      </c>
      <c r="F21">
        <v>2</v>
      </c>
      <c r="G21">
        <v>0</v>
      </c>
      <c r="H21">
        <v>2</v>
      </c>
      <c r="I21">
        <v>1</v>
      </c>
      <c r="J21">
        <v>1</v>
      </c>
      <c r="K21">
        <v>1</v>
      </c>
      <c r="L21">
        <v>0</v>
      </c>
      <c r="M21">
        <v>0</v>
      </c>
      <c r="N21">
        <v>0</v>
      </c>
      <c r="O21">
        <v>1</v>
      </c>
      <c r="P21">
        <v>0</v>
      </c>
      <c r="Q21">
        <v>1</v>
      </c>
      <c r="R21">
        <v>1</v>
      </c>
      <c r="S21">
        <v>1</v>
      </c>
      <c r="T21">
        <v>0</v>
      </c>
      <c r="U21">
        <v>2</v>
      </c>
      <c r="V21">
        <v>0</v>
      </c>
      <c r="W21">
        <v>0</v>
      </c>
    </row>
    <row r="22" spans="1:28" x14ac:dyDescent="0.25">
      <c r="C22" t="s">
        <v>152</v>
      </c>
      <c r="D22" t="s">
        <v>85</v>
      </c>
      <c r="E22" t="s">
        <v>153</v>
      </c>
      <c r="F22" t="s">
        <v>153</v>
      </c>
      <c r="G22" t="s">
        <v>85</v>
      </c>
      <c r="H22" t="s">
        <v>153</v>
      </c>
      <c r="I22" t="s">
        <v>119</v>
      </c>
      <c r="J22" t="s">
        <v>119</v>
      </c>
      <c r="K22" t="s">
        <v>119</v>
      </c>
      <c r="L22" t="s">
        <v>85</v>
      </c>
      <c r="M22" t="s">
        <v>85</v>
      </c>
      <c r="N22" t="s">
        <v>85</v>
      </c>
      <c r="O22" t="s">
        <v>119</v>
      </c>
      <c r="P22" t="s">
        <v>85</v>
      </c>
      <c r="Q22" t="s">
        <v>119</v>
      </c>
      <c r="R22" t="s">
        <v>119</v>
      </c>
      <c r="S22" t="s">
        <v>119</v>
      </c>
      <c r="T22" t="s">
        <v>85</v>
      </c>
      <c r="U22" t="s">
        <v>153</v>
      </c>
      <c r="V22" t="s">
        <v>85</v>
      </c>
      <c r="W22" t="s">
        <v>85</v>
      </c>
    </row>
    <row r="23" spans="1:28" x14ac:dyDescent="0.25">
      <c r="C23" t="s">
        <v>154</v>
      </c>
      <c r="D23" t="s">
        <v>85</v>
      </c>
      <c r="E23" t="s">
        <v>85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85</v>
      </c>
      <c r="L23" t="s">
        <v>85</v>
      </c>
      <c r="M23" t="s">
        <v>85</v>
      </c>
      <c r="N23" t="s">
        <v>85</v>
      </c>
      <c r="O23" t="s">
        <v>85</v>
      </c>
      <c r="P23" t="s">
        <v>85</v>
      </c>
      <c r="Q23" t="s">
        <v>85</v>
      </c>
      <c r="R23" t="s">
        <v>85</v>
      </c>
      <c r="S23" t="s">
        <v>85</v>
      </c>
      <c r="T23" t="s">
        <v>85</v>
      </c>
      <c r="U23" t="s">
        <v>85</v>
      </c>
      <c r="V23" t="s">
        <v>85</v>
      </c>
      <c r="W23" t="s">
        <v>85</v>
      </c>
    </row>
    <row r="24" spans="1:28" x14ac:dyDescent="0.25">
      <c r="C24" t="s">
        <v>155</v>
      </c>
      <c r="D24" t="s">
        <v>85</v>
      </c>
      <c r="E24" t="s">
        <v>153</v>
      </c>
      <c r="F24" t="s">
        <v>85</v>
      </c>
      <c r="G24" t="s">
        <v>85</v>
      </c>
      <c r="H24" t="s">
        <v>85</v>
      </c>
      <c r="I24" t="s">
        <v>85</v>
      </c>
      <c r="J24" t="s">
        <v>85</v>
      </c>
      <c r="K24" t="s">
        <v>85</v>
      </c>
      <c r="L24" t="s">
        <v>85</v>
      </c>
      <c r="M24" t="s">
        <v>85</v>
      </c>
      <c r="N24" t="s">
        <v>85</v>
      </c>
      <c r="O24" t="s">
        <v>119</v>
      </c>
      <c r="P24" t="s">
        <v>85</v>
      </c>
      <c r="Q24" t="s">
        <v>85</v>
      </c>
      <c r="R24" t="s">
        <v>119</v>
      </c>
      <c r="S24" t="s">
        <v>85</v>
      </c>
      <c r="T24" t="s">
        <v>153</v>
      </c>
      <c r="U24" t="s">
        <v>85</v>
      </c>
      <c r="V24" t="s">
        <v>153</v>
      </c>
      <c r="W24" t="s">
        <v>85</v>
      </c>
    </row>
    <row r="25" spans="1:28" x14ac:dyDescent="0.25">
      <c r="C25" t="s">
        <v>156</v>
      </c>
      <c r="D25" t="s">
        <v>85</v>
      </c>
      <c r="E25" t="s">
        <v>85</v>
      </c>
      <c r="F25" t="s">
        <v>153</v>
      </c>
      <c r="G25" t="s">
        <v>153</v>
      </c>
      <c r="H25" t="s">
        <v>153</v>
      </c>
      <c r="I25" t="s">
        <v>119</v>
      </c>
      <c r="J25" t="s">
        <v>85</v>
      </c>
      <c r="K25" t="s">
        <v>119</v>
      </c>
      <c r="L25" t="s">
        <v>85</v>
      </c>
      <c r="M25" t="s">
        <v>85</v>
      </c>
      <c r="N25" t="s">
        <v>85</v>
      </c>
      <c r="O25" t="s">
        <v>119</v>
      </c>
      <c r="P25" t="s">
        <v>153</v>
      </c>
      <c r="Q25" t="s">
        <v>119</v>
      </c>
      <c r="R25" t="s">
        <v>85</v>
      </c>
      <c r="S25" t="s">
        <v>119</v>
      </c>
      <c r="T25" t="s">
        <v>85</v>
      </c>
      <c r="U25" t="s">
        <v>85</v>
      </c>
      <c r="V25" t="s">
        <v>85</v>
      </c>
      <c r="W25" t="s">
        <v>85</v>
      </c>
    </row>
    <row r="26" spans="1:28" x14ac:dyDescent="0.25">
      <c r="C26" t="s">
        <v>157</v>
      </c>
      <c r="D26" t="s">
        <v>153</v>
      </c>
      <c r="E26" t="s">
        <v>85</v>
      </c>
      <c r="F26" t="s">
        <v>85</v>
      </c>
      <c r="G26" t="s">
        <v>85</v>
      </c>
      <c r="H26" t="s">
        <v>85</v>
      </c>
      <c r="I26" t="s">
        <v>85</v>
      </c>
      <c r="J26" t="s">
        <v>119</v>
      </c>
      <c r="K26" t="s">
        <v>119</v>
      </c>
      <c r="L26" t="s">
        <v>85</v>
      </c>
      <c r="M26" t="s">
        <v>85</v>
      </c>
      <c r="N26" t="s">
        <v>85</v>
      </c>
      <c r="O26" t="s">
        <v>85</v>
      </c>
      <c r="P26" t="s">
        <v>85</v>
      </c>
      <c r="Q26" t="s">
        <v>85</v>
      </c>
      <c r="R26" t="s">
        <v>119</v>
      </c>
      <c r="S26" t="s">
        <v>119</v>
      </c>
      <c r="T26" t="s">
        <v>85</v>
      </c>
      <c r="U26" t="s">
        <v>85</v>
      </c>
      <c r="V26" t="s">
        <v>85</v>
      </c>
      <c r="W26" t="s">
        <v>153</v>
      </c>
    </row>
    <row r="27" spans="1:28" x14ac:dyDescent="0.25">
      <c r="C27" t="s">
        <v>158</v>
      </c>
      <c r="D27" t="s">
        <v>85</v>
      </c>
      <c r="E27" t="s">
        <v>85</v>
      </c>
      <c r="F27" t="s">
        <v>85</v>
      </c>
      <c r="G27" t="s">
        <v>85</v>
      </c>
      <c r="H27" t="s">
        <v>85</v>
      </c>
      <c r="I27" t="s">
        <v>119</v>
      </c>
      <c r="J27" t="s">
        <v>119</v>
      </c>
      <c r="K27" t="s">
        <v>85</v>
      </c>
      <c r="L27" t="s">
        <v>153</v>
      </c>
      <c r="M27" t="s">
        <v>153</v>
      </c>
      <c r="N27" t="s">
        <v>153</v>
      </c>
      <c r="O27" t="s">
        <v>85</v>
      </c>
      <c r="P27" t="s">
        <v>85</v>
      </c>
      <c r="Q27" t="s">
        <v>119</v>
      </c>
      <c r="R27" t="s">
        <v>85</v>
      </c>
      <c r="S27" t="s">
        <v>85</v>
      </c>
      <c r="T27" t="s">
        <v>85</v>
      </c>
      <c r="U27" t="s">
        <v>153</v>
      </c>
      <c r="V27" t="s">
        <v>85</v>
      </c>
      <c r="W27" t="s">
        <v>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9AFC-543C-4630-BE5F-F4B98B97B866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138</v>
      </c>
      <c r="B16" t="s">
        <v>139</v>
      </c>
      <c r="D16" t="s">
        <v>83</v>
      </c>
      <c r="E16" t="s">
        <v>80</v>
      </c>
      <c r="F16" t="s">
        <v>81</v>
      </c>
      <c r="G16" t="s">
        <v>80</v>
      </c>
      <c r="H16" t="s">
        <v>83</v>
      </c>
      <c r="I16" t="s">
        <v>83</v>
      </c>
      <c r="J16" t="s">
        <v>82</v>
      </c>
      <c r="K16" t="s">
        <v>83</v>
      </c>
      <c r="L16" t="s">
        <v>83</v>
      </c>
      <c r="M16" t="s">
        <v>81</v>
      </c>
      <c r="N16" t="s">
        <v>81</v>
      </c>
      <c r="O16" t="s">
        <v>80</v>
      </c>
      <c r="P16" t="s">
        <v>83</v>
      </c>
      <c r="Q16" t="s">
        <v>81</v>
      </c>
      <c r="R16" t="s">
        <v>80</v>
      </c>
      <c r="S16" t="s">
        <v>83</v>
      </c>
      <c r="T16" t="s">
        <v>82</v>
      </c>
      <c r="U16" t="s">
        <v>82</v>
      </c>
      <c r="V16" t="s">
        <v>83</v>
      </c>
      <c r="W16" t="s">
        <v>81</v>
      </c>
      <c r="X16">
        <v>6</v>
      </c>
      <c r="Y16" t="s">
        <v>140</v>
      </c>
      <c r="Z16" t="s">
        <v>85</v>
      </c>
      <c r="AA16" t="s">
        <v>141</v>
      </c>
      <c r="AB16" t="s">
        <v>87</v>
      </c>
    </row>
    <row r="17" spans="1:28" x14ac:dyDescent="0.25">
      <c r="A17" t="s">
        <v>142</v>
      </c>
      <c r="B17" t="s">
        <v>143</v>
      </c>
      <c r="D17" t="s">
        <v>81</v>
      </c>
      <c r="E17" t="s">
        <v>83</v>
      </c>
      <c r="F17" t="s">
        <v>81</v>
      </c>
      <c r="G17" t="s">
        <v>80</v>
      </c>
      <c r="H17" t="s">
        <v>82</v>
      </c>
      <c r="I17" t="s">
        <v>81</v>
      </c>
      <c r="J17" t="s">
        <v>82</v>
      </c>
      <c r="K17" t="s">
        <v>81</v>
      </c>
      <c r="L17" t="s">
        <v>83</v>
      </c>
      <c r="M17" t="s">
        <v>81</v>
      </c>
      <c r="N17" t="s">
        <v>82</v>
      </c>
      <c r="O17" t="s">
        <v>81</v>
      </c>
      <c r="P17" t="s">
        <v>83</v>
      </c>
      <c r="Q17" t="s">
        <v>81</v>
      </c>
      <c r="R17" t="s">
        <v>83</v>
      </c>
      <c r="S17" t="s">
        <v>80</v>
      </c>
      <c r="T17" t="s">
        <v>81</v>
      </c>
      <c r="U17" t="s">
        <v>80</v>
      </c>
      <c r="V17" t="s">
        <v>82</v>
      </c>
      <c r="W17" t="s">
        <v>81</v>
      </c>
      <c r="X17">
        <v>15</v>
      </c>
      <c r="Y17" t="s">
        <v>129</v>
      </c>
      <c r="Z17" t="s">
        <v>85</v>
      </c>
      <c r="AA17" t="s">
        <v>141</v>
      </c>
      <c r="AB17" t="s">
        <v>87</v>
      </c>
    </row>
    <row r="20" spans="1:28" x14ac:dyDescent="0.25">
      <c r="C20" t="s">
        <v>150</v>
      </c>
      <c r="D20" t="s">
        <v>80</v>
      </c>
      <c r="E20" t="s">
        <v>83</v>
      </c>
      <c r="F20" t="s">
        <v>81</v>
      </c>
      <c r="G20" t="s">
        <v>82</v>
      </c>
      <c r="H20" t="s">
        <v>81</v>
      </c>
      <c r="I20" t="s">
        <v>81</v>
      </c>
      <c r="J20" t="s">
        <v>82</v>
      </c>
      <c r="K20" t="s">
        <v>81</v>
      </c>
      <c r="L20" t="s">
        <v>83</v>
      </c>
      <c r="M20" t="s">
        <v>81</v>
      </c>
      <c r="N20" t="s">
        <v>82</v>
      </c>
      <c r="O20" t="s">
        <v>81</v>
      </c>
      <c r="P20" t="s">
        <v>83</v>
      </c>
      <c r="Q20" t="s">
        <v>80</v>
      </c>
      <c r="R20" t="s">
        <v>83</v>
      </c>
      <c r="S20" t="s">
        <v>81</v>
      </c>
      <c r="T20" t="s">
        <v>81</v>
      </c>
      <c r="U20" t="s">
        <v>80</v>
      </c>
      <c r="V20" t="s">
        <v>82</v>
      </c>
      <c r="W20" t="s">
        <v>81</v>
      </c>
    </row>
    <row r="21" spans="1:28" x14ac:dyDescent="0.25">
      <c r="C21" t="s">
        <v>151</v>
      </c>
      <c r="D21">
        <v>0</v>
      </c>
      <c r="E21">
        <v>1</v>
      </c>
      <c r="F21">
        <v>2</v>
      </c>
      <c r="G21">
        <v>0</v>
      </c>
      <c r="H21">
        <v>0</v>
      </c>
      <c r="I21">
        <v>1</v>
      </c>
      <c r="J21">
        <v>2</v>
      </c>
      <c r="K21">
        <v>1</v>
      </c>
      <c r="L21">
        <v>2</v>
      </c>
      <c r="M21">
        <v>2</v>
      </c>
      <c r="N21">
        <v>1</v>
      </c>
      <c r="O21">
        <v>1</v>
      </c>
      <c r="P21">
        <v>2</v>
      </c>
      <c r="Q21">
        <v>0</v>
      </c>
      <c r="R21">
        <v>1</v>
      </c>
      <c r="S21">
        <v>0</v>
      </c>
      <c r="T21">
        <v>1</v>
      </c>
      <c r="U21">
        <v>1</v>
      </c>
      <c r="V21">
        <v>1</v>
      </c>
      <c r="W21">
        <v>2</v>
      </c>
    </row>
    <row r="22" spans="1:28" x14ac:dyDescent="0.25">
      <c r="C22" t="s">
        <v>152</v>
      </c>
      <c r="D22" t="s">
        <v>85</v>
      </c>
      <c r="E22" t="s">
        <v>119</v>
      </c>
      <c r="F22" t="s">
        <v>153</v>
      </c>
      <c r="G22" t="s">
        <v>85</v>
      </c>
      <c r="H22" t="s">
        <v>85</v>
      </c>
      <c r="I22" t="s">
        <v>119</v>
      </c>
      <c r="J22" t="s">
        <v>153</v>
      </c>
      <c r="K22" t="s">
        <v>119</v>
      </c>
      <c r="L22" t="s">
        <v>153</v>
      </c>
      <c r="M22" t="s">
        <v>153</v>
      </c>
      <c r="N22" t="s">
        <v>119</v>
      </c>
      <c r="O22" t="s">
        <v>119</v>
      </c>
      <c r="P22" t="s">
        <v>153</v>
      </c>
      <c r="Q22" t="s">
        <v>85</v>
      </c>
      <c r="R22" t="s">
        <v>119</v>
      </c>
      <c r="S22" t="s">
        <v>85</v>
      </c>
      <c r="T22" t="s">
        <v>119</v>
      </c>
      <c r="U22" t="s">
        <v>119</v>
      </c>
      <c r="V22" t="s">
        <v>119</v>
      </c>
      <c r="W22" t="s">
        <v>153</v>
      </c>
    </row>
    <row r="23" spans="1:28" x14ac:dyDescent="0.25">
      <c r="C23" t="s">
        <v>154</v>
      </c>
      <c r="D23" t="s">
        <v>85</v>
      </c>
      <c r="E23" t="s">
        <v>85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85</v>
      </c>
      <c r="L23" t="s">
        <v>85</v>
      </c>
      <c r="M23" t="s">
        <v>85</v>
      </c>
      <c r="N23" t="s">
        <v>85</v>
      </c>
      <c r="O23" t="s">
        <v>85</v>
      </c>
      <c r="P23" t="s">
        <v>85</v>
      </c>
      <c r="Q23" t="s">
        <v>85</v>
      </c>
      <c r="R23" t="s">
        <v>85</v>
      </c>
      <c r="S23" t="s">
        <v>85</v>
      </c>
      <c r="T23" t="s">
        <v>85</v>
      </c>
      <c r="U23" t="s">
        <v>85</v>
      </c>
      <c r="V23" t="s">
        <v>85</v>
      </c>
      <c r="W23" t="s">
        <v>85</v>
      </c>
    </row>
    <row r="24" spans="1:28" x14ac:dyDescent="0.25">
      <c r="C24" t="s">
        <v>155</v>
      </c>
      <c r="D24" t="s">
        <v>119</v>
      </c>
      <c r="E24" t="s">
        <v>119</v>
      </c>
      <c r="F24" t="s">
        <v>85</v>
      </c>
      <c r="G24" t="s">
        <v>85</v>
      </c>
      <c r="H24" t="s">
        <v>119</v>
      </c>
      <c r="I24" t="s">
        <v>119</v>
      </c>
      <c r="J24" t="s">
        <v>85</v>
      </c>
      <c r="K24" t="s">
        <v>119</v>
      </c>
      <c r="L24" t="s">
        <v>153</v>
      </c>
      <c r="M24" t="s">
        <v>85</v>
      </c>
      <c r="N24" t="s">
        <v>85</v>
      </c>
      <c r="O24" t="s">
        <v>85</v>
      </c>
      <c r="P24" t="s">
        <v>153</v>
      </c>
      <c r="Q24" t="s">
        <v>85</v>
      </c>
      <c r="R24" t="s">
        <v>119</v>
      </c>
      <c r="S24" t="s">
        <v>119</v>
      </c>
      <c r="T24" t="s">
        <v>85</v>
      </c>
      <c r="U24" t="s">
        <v>85</v>
      </c>
      <c r="V24" t="s">
        <v>119</v>
      </c>
      <c r="W24" t="s">
        <v>85</v>
      </c>
    </row>
    <row r="25" spans="1:28" x14ac:dyDescent="0.25">
      <c r="C25" t="s">
        <v>156</v>
      </c>
      <c r="D25" t="s">
        <v>119</v>
      </c>
      <c r="E25" t="s">
        <v>85</v>
      </c>
      <c r="F25" t="s">
        <v>153</v>
      </c>
      <c r="G25" t="s">
        <v>85</v>
      </c>
      <c r="H25" t="s">
        <v>85</v>
      </c>
      <c r="I25" t="s">
        <v>119</v>
      </c>
      <c r="J25" t="s">
        <v>85</v>
      </c>
      <c r="K25" t="s">
        <v>119</v>
      </c>
      <c r="L25" t="s">
        <v>85</v>
      </c>
      <c r="M25" t="s">
        <v>153</v>
      </c>
      <c r="N25" t="s">
        <v>119</v>
      </c>
      <c r="O25" t="s">
        <v>119</v>
      </c>
      <c r="P25" t="s">
        <v>85</v>
      </c>
      <c r="Q25" t="s">
        <v>153</v>
      </c>
      <c r="R25" t="s">
        <v>85</v>
      </c>
      <c r="S25" t="s">
        <v>85</v>
      </c>
      <c r="T25" t="s">
        <v>119</v>
      </c>
      <c r="U25" t="s">
        <v>85</v>
      </c>
      <c r="V25" t="s">
        <v>85</v>
      </c>
      <c r="W25" t="s">
        <v>153</v>
      </c>
    </row>
    <row r="26" spans="1:28" x14ac:dyDescent="0.25">
      <c r="C26" t="s">
        <v>157</v>
      </c>
      <c r="D26" t="s">
        <v>85</v>
      </c>
      <c r="E26" t="s">
        <v>85</v>
      </c>
      <c r="F26" t="s">
        <v>85</v>
      </c>
      <c r="G26" t="s">
        <v>85</v>
      </c>
      <c r="H26" t="s">
        <v>119</v>
      </c>
      <c r="I26" t="s">
        <v>85</v>
      </c>
      <c r="J26" t="s">
        <v>153</v>
      </c>
      <c r="K26" t="s">
        <v>85</v>
      </c>
      <c r="L26" t="s">
        <v>85</v>
      </c>
      <c r="M26" t="s">
        <v>85</v>
      </c>
      <c r="N26" t="s">
        <v>119</v>
      </c>
      <c r="O26" t="s">
        <v>85</v>
      </c>
      <c r="P26" t="s">
        <v>85</v>
      </c>
      <c r="Q26" t="s">
        <v>85</v>
      </c>
      <c r="R26" t="s">
        <v>85</v>
      </c>
      <c r="S26" t="s">
        <v>85</v>
      </c>
      <c r="T26" t="s">
        <v>119</v>
      </c>
      <c r="U26" t="s">
        <v>119</v>
      </c>
      <c r="V26" t="s">
        <v>119</v>
      </c>
      <c r="W26" t="s">
        <v>85</v>
      </c>
    </row>
    <row r="27" spans="1:28" x14ac:dyDescent="0.25">
      <c r="C27" t="s">
        <v>158</v>
      </c>
      <c r="D27" t="s">
        <v>85</v>
      </c>
      <c r="E27" t="s">
        <v>119</v>
      </c>
      <c r="F27" t="s">
        <v>85</v>
      </c>
      <c r="G27" t="s">
        <v>153</v>
      </c>
      <c r="H27" t="s">
        <v>85</v>
      </c>
      <c r="I27" t="s">
        <v>85</v>
      </c>
      <c r="J27" t="s">
        <v>85</v>
      </c>
      <c r="K27" t="s">
        <v>85</v>
      </c>
      <c r="L27" t="s">
        <v>85</v>
      </c>
      <c r="M27" t="s">
        <v>85</v>
      </c>
      <c r="N27" t="s">
        <v>85</v>
      </c>
      <c r="O27" t="s">
        <v>119</v>
      </c>
      <c r="P27" t="s">
        <v>85</v>
      </c>
      <c r="Q27" t="s">
        <v>85</v>
      </c>
      <c r="R27" t="s">
        <v>119</v>
      </c>
      <c r="S27" t="s">
        <v>119</v>
      </c>
      <c r="T27" t="s">
        <v>85</v>
      </c>
      <c r="U27" t="s">
        <v>119</v>
      </c>
      <c r="V27" t="s">
        <v>85</v>
      </c>
      <c r="W2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Consolidado</vt:lpstr>
      <vt:lpstr>2022-05-09</vt:lpstr>
      <vt:lpstr>2022-05-07</vt:lpstr>
      <vt:lpstr>2022-05-05</vt:lpstr>
      <vt:lpstr>2022-05-14</vt:lpstr>
      <vt:lpstr>2022-05-15</vt:lpstr>
      <vt:lpstr>2022-05-12</vt:lpstr>
      <vt:lpstr>2022-05-23</vt:lpstr>
      <vt:lpstr>2022-05-13</vt:lpstr>
      <vt:lpstr>2022-05-24</vt:lpstr>
      <vt:lpstr>2022-06-01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2022-11-19T22:06:19Z</dcterms:modified>
</cp:coreProperties>
</file>